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never" codeName="ThisWorkbook" defaultThemeVersion="124226"/>
  <mc:AlternateContent xmlns:mc="http://schemas.openxmlformats.org/markup-compatibility/2006">
    <mc:Choice Requires="x15">
      <x15ac:absPath xmlns:x15ac="http://schemas.microsoft.com/office/spreadsheetml/2010/11/ac" url="C:\Users\CAmine\Downloads\"/>
    </mc:Choice>
  </mc:AlternateContent>
  <xr:revisionPtr revIDLastSave="0" documentId="13_ncr:1_{B329AFC7-6398-4A5A-A691-3663EBB368D8}" xr6:coauthVersionLast="47" xr6:coauthVersionMax="47" xr10:uidLastSave="{00000000-0000-0000-0000-000000000000}"/>
  <bookViews>
    <workbookView xWindow="-108" yWindow="-108" windowWidth="23256" windowHeight="12456" tabRatio="802" activeTab="4" xr2:uid="{00000000-000D-0000-FFFF-FFFF00000000}"/>
  </bookViews>
  <sheets>
    <sheet name="How to conduct the inspection" sheetId="40" r:id="rId1"/>
    <sheet name="Cover" sheetId="11" r:id="rId2"/>
    <sheet name="Reponses" sheetId="8" state="hidden" r:id="rId3"/>
    <sheet name="Instructions" sheetId="23" r:id="rId4"/>
    <sheet name="Resultats" sheetId="21" r:id="rId5"/>
    <sheet name="FIRE" sheetId="32" r:id="rId6"/>
    <sheet name="SAF" sheetId="34" r:id="rId7"/>
    <sheet name="PPE" sheetId="12" r:id="rId8"/>
    <sheet name="CHM" sheetId="27" r:id="rId9"/>
    <sheet name="ENV" sheetId="36" r:id="rId10"/>
    <sheet name="IP" sheetId="31" r:id="rId11"/>
    <sheet name="ML" sheetId="30" r:id="rId12"/>
    <sheet name="SEC" sheetId="33" r:id="rId13"/>
    <sheet name="RWP" sheetId="22" r:id="rId14"/>
    <sheet name="Action Item Tab" sheetId="41" r:id="rId15"/>
    <sheet name="TROLLEY (optional)" sheetId="38" r:id="rId16"/>
    <sheet name="OVEN (optional)" sheetId="39" r:id="rId17"/>
  </sheets>
  <externalReferences>
    <externalReference r:id="rId18"/>
    <externalReference r:id="rId19"/>
  </externalReferences>
  <definedNames>
    <definedName name="AdminLock">OFFSET([1]Control!$D$4,0,0)</definedName>
    <definedName name="AnswerLkp">[2]QUESTLOOKUP!$A$2:$B$5</definedName>
    <definedName name="AR">OFFSET([1]Master!$X$2,0,0,COUNTA([1]Master!$X$1:$X$65536)-1,1)</definedName>
    <definedName name="Area">OFFSET([1]Master!$AE$1,0,0,COUNTA([1]Master!$AE$1:$AE$65536),1)</definedName>
    <definedName name="Asp">OFFSET([1]Master!$P$2,0,0,COUNTA([1]Master!$P$1:$P$65536)-1,1)</definedName>
    <definedName name="Attributes">OFFSET([1]Master!$A$2,0,0,COUNTA([1]Master!$A$1:$A$65536)-1,1)</definedName>
    <definedName name="BestPracticesCriteria">OFFSET([1]Master!$AK$2:$AL$3,0,0)</definedName>
    <definedName name="Blandine_Lepoutre">Resultats!$B$7</definedName>
    <definedName name="BPNo" hidden="1">[1]Master!$AR$2:$AR$2</definedName>
    <definedName name="BPYesNo" hidden="1">[1]Master!$AQ$2:$AQ$3</definedName>
    <definedName name="CalcMode1">OFFSET([1]Control!$B$4,0,0)</definedName>
    <definedName name="CalcMode2">OFFSET([1]Control!$B$5,0,0)</definedName>
    <definedName name="CalcMode3">OFFSET([1]Control!$B$6,0,0)</definedName>
    <definedName name="Cat">OFFSET([1]Master!$H$2,0,0,COUNTA([1]Master!$H$1:$H$65536)-1,1)</definedName>
    <definedName name="Cat_1">[2]QUESTLOOKUP!$D$2:$E$6</definedName>
    <definedName name="Cat_2">[2]QUESTLOOKUP!$G$2:$H$6</definedName>
    <definedName name="Cat_3">[2]QUESTLOOKUP!$J$2:$K$6</definedName>
    <definedName name="Compute">OFFSET([1]Control!$B$8,0,0)</definedName>
    <definedName name="Date" localSheetId="9">#REF!</definedName>
    <definedName name="Date" localSheetId="16">#REF!</definedName>
    <definedName name="Date" localSheetId="15">#REF!</definedName>
    <definedName name="Date">#REF!</definedName>
    <definedName name="Filters">OFFSET([1]Control!$E$2,0,0,COUNTA([1]Control!$E$1:$E$65536)-1,1)</definedName>
    <definedName name="Full">Reponses!$D$2:$D$5</definedName>
    <definedName name="Generation">OFFSET([1]Control!$D$6,0,0)</definedName>
    <definedName name="Geomarket">OFFSET([1]Master!$AF$1,0,0,COUNTA([1]Master!$AF$1:$AF$65536),1)</definedName>
    <definedName name="MS">OFFSET([1]Master!$I$2,0,0,COUNTA([1]Master!$I$1:$I$65536)-1,1)</definedName>
    <definedName name="MSS">OFFSET([1]Master!$K$2,0,0,COUNTA([1]Master!$K$1:$K$65536)-1,1)</definedName>
    <definedName name="NonComplianceCriteria">OFFSET([1]Master!$AM$2:$AO$3,0,0)</definedName>
    <definedName name="NonComplianceTwoCriteria">OFFSET([1]Master!$AM$5:$AO$6,0,0)</definedName>
    <definedName name="ON">Reponses!$A$2:$A$3</definedName>
    <definedName name="ONP">Reponses!$C$2:$C$4</definedName>
    <definedName name="OuiNon">Reponses!$B$2:$B$4</definedName>
    <definedName name="Paper">OFFSET([1]Control!$B$10,0,0)</definedName>
    <definedName name="Papers">OFFSET([1]Control!$B$12,0,0,2,1)</definedName>
    <definedName name="_xlnm.Print_Area" localSheetId="14">'Action Item Tab'!$A$1:$E$16</definedName>
    <definedName name="_xlnm.Print_Area" localSheetId="8">CHM!$A$1:$Q$16</definedName>
    <definedName name="_xlnm.Print_Area" localSheetId="1">Cover!$A$4:$D$16</definedName>
    <definedName name="_xlnm.Print_Area" localSheetId="9">ENV!$A$1:$Q$15</definedName>
    <definedName name="_xlnm.Print_Area" localSheetId="5">FIRE!$A$1:$Q$20</definedName>
    <definedName name="_xlnm.Print_Area" localSheetId="0">'How to conduct the inspection'!$B$1:$Z$21</definedName>
    <definedName name="_xlnm.Print_Area" localSheetId="3">Instructions!$B$2:$C$51</definedName>
    <definedName name="_xlnm.Print_Area" localSheetId="10">IP!$A$1:$P$20</definedName>
    <definedName name="_xlnm.Print_Area" localSheetId="11">ML!$A$1:$P$14</definedName>
    <definedName name="_xlnm.Print_Area" localSheetId="16">'OVEN (optional)'!$A$1:$I$25</definedName>
    <definedName name="_xlnm.Print_Area" localSheetId="7">PPE!$A$1:$Q$20</definedName>
    <definedName name="_xlnm.Print_Area" localSheetId="4">Resultats!$A$1:$G$55</definedName>
    <definedName name="_xlnm.Print_Area" localSheetId="13">RWP!$A$1:$F$53</definedName>
    <definedName name="_xlnm.Print_Area" localSheetId="6">SAF!$A$1:$Q$12</definedName>
    <definedName name="_xlnm.Print_Area" localSheetId="12">SEC!$A$1:$Q$15</definedName>
    <definedName name="_xlnm.Print_Area" localSheetId="15">'TROLLEY (optional)'!$A$1:$I$22</definedName>
    <definedName name="_xlnm.Print_Titles" localSheetId="13">RWP!$1:$3</definedName>
    <definedName name="QHSE">OFFSET([1]Master!$V$2,0,0,COUNTA([1]Master!$V$1:$V$65536)-1,1)</definedName>
    <definedName name="RecoList">OFFSET([1]Master!$AH$2,0,0,COUNTA([1]Master!$AH$1:$AH$65536)-1,1)</definedName>
    <definedName name="RecoListScore">OFFSET([1]Master!$AI$2,0,0,COUNTA([1]Master!$AH$1:$AH$65536)-1,2)</definedName>
    <definedName name="ScHigh" localSheetId="8">[1]Setup!#REF!</definedName>
    <definedName name="ScHigh" localSheetId="9">[1]Setup!#REF!</definedName>
    <definedName name="ScHigh" localSheetId="5">[1]Setup!#REF!</definedName>
    <definedName name="ScHigh" localSheetId="10">[1]Setup!#REF!</definedName>
    <definedName name="ScHigh" localSheetId="11">[1]Setup!#REF!</definedName>
    <definedName name="ScHigh" localSheetId="16">[1]Setup!#REF!</definedName>
    <definedName name="ScHigh" localSheetId="6">[1]Setup!#REF!</definedName>
    <definedName name="ScHigh" localSheetId="12">[1]Setup!#REF!</definedName>
    <definedName name="ScHigh" localSheetId="15">[1]Setup!#REF!</definedName>
    <definedName name="ScHigh">[1]Setup!#REF!</definedName>
    <definedName name="ScLow" localSheetId="8">[1]Setup!#REF!</definedName>
    <definedName name="ScLow" localSheetId="9">[1]Setup!#REF!</definedName>
    <definedName name="ScLow" localSheetId="5">[1]Setup!#REF!</definedName>
    <definedName name="ScLow" localSheetId="10">[1]Setup!#REF!</definedName>
    <definedName name="ScLow" localSheetId="11">[1]Setup!#REF!</definedName>
    <definedName name="ScLow" localSheetId="16">[1]Setup!#REF!</definedName>
    <definedName name="ScLow" localSheetId="6">[1]Setup!#REF!</definedName>
    <definedName name="ScLow" localSheetId="12">[1]Setup!#REF!</definedName>
    <definedName name="ScLow" localSheetId="15">[1]Setup!#REF!</definedName>
    <definedName name="ScLow">[1]Setup!#REF!</definedName>
    <definedName name="Scores">OFFSET([1]Control!$F$2,0,0,COUNTA([1]Control!$F$1:$F$65536)-1,1)</definedName>
    <definedName name="Segment">OFFSET([1]Master!$AG$1,0,0,COUNTA([1]Master!$AG$1:$AG$65536),1)</definedName>
    <definedName name="Site" localSheetId="9">#REF!</definedName>
    <definedName name="Site" localSheetId="16">#REF!</definedName>
    <definedName name="Site" localSheetId="15">#REF!</definedName>
    <definedName name="Site">#REF!</definedName>
    <definedName name="Sites" localSheetId="9">#REF!</definedName>
    <definedName name="Sites" localSheetId="16">#REF!</definedName>
    <definedName name="Sites" localSheetId="15">#REF!</definedName>
    <definedName name="Sites">#REF!</definedName>
    <definedName name="SortChoice">OFFSET([1]Control!$D$2,0,0)</definedName>
    <definedName name="SortChoices">OFFSET([1]Control!$C$2,0,0,COUNTA([1]Control!$C$1:$C$65536)-1,1)</definedName>
    <definedName name="TabChoice">OFFSET([1]Control!$B$2,0,0)</definedName>
    <definedName name="TabChoices">OFFSET([1]Control!$A$2,0,0,COUNTA([1]Control!$A$1:$A$65536)-1,1)</definedName>
    <definedName name="Templates">OFFSET([1]Master!$AP$2,0,0,COUNTA([1]Master!$AP$1:$AP$65536)-1,1)</definedName>
    <definedName name="Thibault_Julien">Resultats!$B$7</definedName>
    <definedName name="Top">OFFSET([1]Master!$Q$2,0,0,COUNTA([1]Master!$Q$1:$Q$65536)-1,1)</definedName>
    <definedName name="Ver">OFFSET([1]Master!$M$2,0,0,COUNTA([1]Master!$M$1:$M$65536)-1,1)</definedName>
    <definedName name="WWQP">OFFSET([1]Master!$S$2,0,0,COUNTA([1]Master!$S$1:$S$65536)-1,1)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3" l="1"/>
  <c r="O2" i="30"/>
  <c r="O2" i="31"/>
  <c r="O2" i="36"/>
  <c r="O2" i="27"/>
  <c r="O2" i="12"/>
  <c r="O2" i="34"/>
  <c r="O2" i="32"/>
  <c r="O3" i="32"/>
  <c r="G18" i="32"/>
  <c r="H18" i="32" s="1"/>
  <c r="I18" i="32"/>
  <c r="J18" i="32" s="1"/>
  <c r="G17" i="32"/>
  <c r="H17" i="32" s="1"/>
  <c r="I17" i="32"/>
  <c r="J17" i="32" s="1"/>
  <c r="O3" i="36" l="1"/>
  <c r="O3" i="31"/>
  <c r="O3" i="30"/>
  <c r="O3" i="33"/>
  <c r="O3" i="12"/>
  <c r="O3" i="34"/>
  <c r="O3" i="27"/>
  <c r="G20" i="31"/>
  <c r="H20" i="31" s="1"/>
  <c r="I20" i="31"/>
  <c r="J20" i="31" s="1"/>
  <c r="G6" i="36"/>
  <c r="H6" i="36" s="1"/>
  <c r="G7" i="36"/>
  <c r="H7" i="36" s="1"/>
  <c r="G8" i="36"/>
  <c r="H8" i="36" s="1"/>
  <c r="G9" i="36"/>
  <c r="H9" i="36" s="1"/>
  <c r="G10" i="36"/>
  <c r="H10" i="36" s="1"/>
  <c r="G11" i="36"/>
  <c r="H11" i="36" s="1"/>
  <c r="G12" i="36"/>
  <c r="H12" i="36" s="1"/>
  <c r="G13" i="36"/>
  <c r="H13" i="36" s="1"/>
  <c r="G14" i="36"/>
  <c r="H14" i="36" s="1"/>
  <c r="I6" i="36"/>
  <c r="J6" i="36" s="1"/>
  <c r="I7" i="36"/>
  <c r="J7" i="36" s="1"/>
  <c r="I8" i="36"/>
  <c r="J8" i="36" s="1"/>
  <c r="I9" i="36"/>
  <c r="J9" i="36" s="1"/>
  <c r="I10" i="36"/>
  <c r="J10" i="36" s="1"/>
  <c r="I11" i="36"/>
  <c r="J11" i="36" s="1"/>
  <c r="I12" i="36"/>
  <c r="J12" i="36" s="1"/>
  <c r="I13" i="36"/>
  <c r="J13" i="36" s="1"/>
  <c r="I14" i="36"/>
  <c r="J14" i="36" s="1"/>
  <c r="B26" i="21"/>
  <c r="G9" i="27"/>
  <c r="H9" i="27" s="1"/>
  <c r="G10" i="27"/>
  <c r="H10" i="27" s="1"/>
  <c r="G15" i="27"/>
  <c r="H15" i="27" s="1"/>
  <c r="G12" i="27"/>
  <c r="H12" i="27" s="1"/>
  <c r="G6" i="27"/>
  <c r="H6" i="27" s="1"/>
  <c r="G8" i="27"/>
  <c r="H8" i="27" s="1"/>
  <c r="G7" i="27"/>
  <c r="H7" i="27" s="1"/>
  <c r="G11" i="27"/>
  <c r="H11" i="27" s="1"/>
  <c r="G13" i="27"/>
  <c r="H13" i="27" s="1"/>
  <c r="G14" i="27"/>
  <c r="H14" i="27" s="1"/>
  <c r="I9" i="27"/>
  <c r="J9" i="27" s="1"/>
  <c r="I10" i="27"/>
  <c r="J10" i="27" s="1"/>
  <c r="I15" i="27"/>
  <c r="J15" i="27" s="1"/>
  <c r="I12" i="27"/>
  <c r="J12" i="27" s="1"/>
  <c r="I6" i="27"/>
  <c r="J6" i="27" s="1"/>
  <c r="I8" i="27"/>
  <c r="J8" i="27" s="1"/>
  <c r="I7" i="27"/>
  <c r="J7" i="27" s="1"/>
  <c r="I11" i="27"/>
  <c r="J11" i="27" s="1"/>
  <c r="I13" i="27"/>
  <c r="J13" i="27" s="1"/>
  <c r="I14" i="27"/>
  <c r="J14" i="27" s="1"/>
  <c r="B22" i="21"/>
  <c r="G6" i="32"/>
  <c r="H6" i="32" s="1"/>
  <c r="I6" i="32"/>
  <c r="J6" i="32" s="1"/>
  <c r="G10" i="34"/>
  <c r="H10" i="34" s="1"/>
  <c r="I10" i="34"/>
  <c r="J10" i="34" s="1"/>
  <c r="G8" i="12"/>
  <c r="H8" i="12" s="1"/>
  <c r="I8" i="12"/>
  <c r="J8" i="12" s="1"/>
  <c r="I15" i="31"/>
  <c r="J15" i="31" s="1"/>
  <c r="I6" i="31"/>
  <c r="J6" i="31" s="1"/>
  <c r="I11" i="31"/>
  <c r="J11" i="31" s="1"/>
  <c r="I19" i="31"/>
  <c r="J19" i="31" s="1"/>
  <c r="I10" i="30"/>
  <c r="J10" i="30" s="1"/>
  <c r="I11" i="30"/>
  <c r="J11" i="30" s="1"/>
  <c r="I6" i="30"/>
  <c r="J6" i="30" s="1"/>
  <c r="I12" i="30"/>
  <c r="J12" i="30" s="1"/>
  <c r="G15" i="31"/>
  <c r="H15" i="31" s="1"/>
  <c r="G6" i="31"/>
  <c r="H6" i="31" s="1"/>
  <c r="G11" i="31"/>
  <c r="H11" i="31" s="1"/>
  <c r="G19" i="31"/>
  <c r="H19" i="31" s="1"/>
  <c r="G10" i="30"/>
  <c r="H10" i="30" s="1"/>
  <c r="G11" i="30"/>
  <c r="H11" i="30" s="1"/>
  <c r="G6" i="30"/>
  <c r="H6" i="30" s="1"/>
  <c r="G12" i="30"/>
  <c r="H12" i="30" s="1"/>
  <c r="G9" i="34"/>
  <c r="H9" i="34" s="1"/>
  <c r="G8" i="34"/>
  <c r="H8" i="34" s="1"/>
  <c r="I9" i="34"/>
  <c r="J9" i="34" s="1"/>
  <c r="I8" i="34"/>
  <c r="J8" i="34" s="1"/>
  <c r="G12" i="12"/>
  <c r="H12" i="12" s="1"/>
  <c r="I12" i="12"/>
  <c r="J12" i="12" s="1"/>
  <c r="I7" i="30"/>
  <c r="J7" i="30" s="1"/>
  <c r="I9" i="30"/>
  <c r="J9" i="30" s="1"/>
  <c r="I8" i="31"/>
  <c r="J8" i="31" s="1"/>
  <c r="I11" i="32"/>
  <c r="J11" i="32" s="1"/>
  <c r="I8" i="33"/>
  <c r="J8" i="33" s="1"/>
  <c r="G7" i="30"/>
  <c r="H7" i="30" s="1"/>
  <c r="G9" i="30"/>
  <c r="H9" i="30" s="1"/>
  <c r="G8" i="31"/>
  <c r="H8" i="31" s="1"/>
  <c r="G11" i="32"/>
  <c r="H11" i="32" s="1"/>
  <c r="G8" i="33"/>
  <c r="H8" i="33" s="1"/>
  <c r="G7" i="34"/>
  <c r="H7" i="34" s="1"/>
  <c r="G6" i="34"/>
  <c r="H6" i="34" s="1"/>
  <c r="G11" i="34"/>
  <c r="H11" i="34" s="1"/>
  <c r="I7" i="34"/>
  <c r="J7" i="34" s="1"/>
  <c r="I6" i="34"/>
  <c r="J6" i="34" s="1"/>
  <c r="I11" i="34"/>
  <c r="J11" i="34" s="1"/>
  <c r="B23" i="21"/>
  <c r="G6" i="33"/>
  <c r="H6" i="33" s="1"/>
  <c r="G7" i="33"/>
  <c r="H7" i="33" s="1"/>
  <c r="G9" i="33"/>
  <c r="H9" i="33" s="1"/>
  <c r="G10" i="33"/>
  <c r="H10" i="33" s="1"/>
  <c r="G11" i="33"/>
  <c r="H11" i="33" s="1"/>
  <c r="G12" i="33"/>
  <c r="H12" i="33" s="1"/>
  <c r="G13" i="33"/>
  <c r="H13" i="33" s="1"/>
  <c r="G14" i="33"/>
  <c r="H14" i="33" s="1"/>
  <c r="I6" i="33"/>
  <c r="J6" i="33" s="1"/>
  <c r="I7" i="33"/>
  <c r="J7" i="33" s="1"/>
  <c r="I9" i="33"/>
  <c r="J9" i="33" s="1"/>
  <c r="I10" i="33"/>
  <c r="I11" i="33"/>
  <c r="I12" i="33"/>
  <c r="I13" i="33"/>
  <c r="J13" i="33" s="1"/>
  <c r="I14" i="33"/>
  <c r="J14" i="33" s="1"/>
  <c r="B29" i="21"/>
  <c r="I8" i="32"/>
  <c r="J8" i="32" s="1"/>
  <c r="G8" i="32"/>
  <c r="H8" i="32" s="1"/>
  <c r="G7" i="32"/>
  <c r="H7" i="32" s="1"/>
  <c r="G14" i="32"/>
  <c r="H14" i="32" s="1"/>
  <c r="G10" i="32"/>
  <c r="H10" i="32" s="1"/>
  <c r="G15" i="32"/>
  <c r="H15" i="32" s="1"/>
  <c r="G9" i="32"/>
  <c r="H9" i="32" s="1"/>
  <c r="G16" i="32"/>
  <c r="H16" i="32" s="1"/>
  <c r="G13" i="32"/>
  <c r="H13" i="32" s="1"/>
  <c r="G19" i="32"/>
  <c r="H19" i="32" s="1"/>
  <c r="G12" i="32"/>
  <c r="H12" i="32" s="1"/>
  <c r="I7" i="32"/>
  <c r="J7" i="32" s="1"/>
  <c r="I14" i="32"/>
  <c r="J14" i="32" s="1"/>
  <c r="I10" i="32"/>
  <c r="J10" i="32" s="1"/>
  <c r="I15" i="32"/>
  <c r="J15" i="32" s="1"/>
  <c r="I9" i="32"/>
  <c r="J9" i="32" s="1"/>
  <c r="I16" i="32"/>
  <c r="J16" i="32" s="1"/>
  <c r="I13" i="32"/>
  <c r="J13" i="32" s="1"/>
  <c r="I19" i="32"/>
  <c r="J19" i="32" s="1"/>
  <c r="I12" i="32"/>
  <c r="J12" i="32" s="1"/>
  <c r="B27" i="21"/>
  <c r="B28" i="21"/>
  <c r="G7" i="31"/>
  <c r="H7" i="31" s="1"/>
  <c r="G9" i="31"/>
  <c r="H9" i="31" s="1"/>
  <c r="G10" i="31"/>
  <c r="H10" i="31" s="1"/>
  <c r="G12" i="31"/>
  <c r="H12" i="31" s="1"/>
  <c r="G13" i="31"/>
  <c r="H13" i="31" s="1"/>
  <c r="G14" i="31"/>
  <c r="H14" i="31" s="1"/>
  <c r="G17" i="31"/>
  <c r="H17" i="31" s="1"/>
  <c r="G18" i="31"/>
  <c r="H18" i="31" s="1"/>
  <c r="I7" i="31"/>
  <c r="J7" i="31" s="1"/>
  <c r="I9" i="31"/>
  <c r="J9" i="31" s="1"/>
  <c r="I10" i="31"/>
  <c r="J10" i="31" s="1"/>
  <c r="I12" i="31"/>
  <c r="J12" i="31" s="1"/>
  <c r="I13" i="31"/>
  <c r="J13" i="31" s="1"/>
  <c r="I14" i="31"/>
  <c r="J14" i="31" s="1"/>
  <c r="I17" i="31"/>
  <c r="J17" i="31" s="1"/>
  <c r="I18" i="31"/>
  <c r="J18" i="31" s="1"/>
  <c r="G8" i="30"/>
  <c r="H8" i="30" s="1"/>
  <c r="G13" i="30"/>
  <c r="H13" i="30" s="1"/>
  <c r="I8" i="30"/>
  <c r="J8" i="30" s="1"/>
  <c r="I13" i="30"/>
  <c r="J13" i="30" s="1"/>
  <c r="B25" i="21"/>
  <c r="G14" i="12"/>
  <c r="H14" i="12" s="1"/>
  <c r="I14" i="12"/>
  <c r="J14" i="12" s="1"/>
  <c r="G19" i="12"/>
  <c r="H19" i="12" s="1"/>
  <c r="I19" i="12"/>
  <c r="J19" i="12" s="1"/>
  <c r="B24" i="21"/>
  <c r="G9" i="12"/>
  <c r="H9" i="12" s="1"/>
  <c r="I9" i="12"/>
  <c r="J9" i="12" s="1"/>
  <c r="G10" i="12"/>
  <c r="H10" i="12" s="1"/>
  <c r="I10" i="12"/>
  <c r="J10" i="12" s="1"/>
  <c r="G11" i="12"/>
  <c r="H11" i="12" s="1"/>
  <c r="I11" i="12"/>
  <c r="J11" i="12" s="1"/>
  <c r="I6" i="12"/>
  <c r="J6" i="12" s="1"/>
  <c r="I7" i="12"/>
  <c r="J7" i="12" s="1"/>
  <c r="I13" i="12"/>
  <c r="J13" i="12" s="1"/>
  <c r="I15" i="12"/>
  <c r="J15" i="12" s="1"/>
  <c r="I16" i="12"/>
  <c r="J16" i="12" s="1"/>
  <c r="I17" i="12"/>
  <c r="J17" i="12" s="1"/>
  <c r="I18" i="12"/>
  <c r="J18" i="12" s="1"/>
  <c r="G7" i="12"/>
  <c r="H7" i="12" s="1"/>
  <c r="G13" i="12"/>
  <c r="H13" i="12" s="1"/>
  <c r="G15" i="12"/>
  <c r="H15" i="12" s="1"/>
  <c r="G16" i="12"/>
  <c r="H16" i="12" s="1"/>
  <c r="G17" i="12"/>
  <c r="H17" i="12" s="1"/>
  <c r="G18" i="12"/>
  <c r="H18" i="12" s="1"/>
  <c r="G6" i="12"/>
  <c r="H6" i="12" s="1"/>
  <c r="C29" i="22"/>
  <c r="C20" i="22"/>
  <c r="C35" i="22"/>
  <c r="C5" i="22"/>
  <c r="C47" i="22"/>
  <c r="C15" i="22"/>
  <c r="C21" i="22"/>
  <c r="C23" i="22"/>
  <c r="C4" i="22"/>
  <c r="C32" i="22"/>
  <c r="C31" i="22"/>
  <c r="C9" i="22"/>
  <c r="C25" i="22"/>
  <c r="C14" i="22"/>
  <c r="C12" i="22"/>
  <c r="C48" i="22"/>
  <c r="C42" i="22"/>
  <c r="C50" i="22"/>
  <c r="C38" i="22"/>
  <c r="C40" i="22"/>
  <c r="C28" i="22"/>
  <c r="C10" i="22"/>
  <c r="C19" i="22"/>
  <c r="C39" i="22"/>
  <c r="C53" i="22"/>
  <c r="C13" i="22"/>
  <c r="C37" i="22"/>
  <c r="C51" i="22"/>
  <c r="C26" i="22"/>
  <c r="C18" i="22"/>
  <c r="C11" i="22"/>
  <c r="C52" i="22"/>
  <c r="C24" i="22"/>
  <c r="C27" i="22"/>
  <c r="C43" i="22"/>
  <c r="C44" i="22"/>
  <c r="C8" i="22"/>
  <c r="C34" i="22"/>
  <c r="C36" i="22"/>
  <c r="C7" i="22"/>
  <c r="C45" i="22"/>
  <c r="C6" i="22"/>
  <c r="C49" i="22"/>
  <c r="C17" i="22"/>
  <c r="C22" i="22"/>
  <c r="C30" i="22"/>
  <c r="C46" i="22"/>
  <c r="C16" i="22"/>
  <c r="C33" i="22"/>
  <c r="C41" i="22"/>
  <c r="M19" i="33" l="1" a="1"/>
  <c r="M19" i="33" s="1"/>
  <c r="D29" i="21"/>
  <c r="M20" i="27" a="1"/>
  <c r="M20" i="27" s="1"/>
  <c r="F2" i="27" s="1"/>
  <c r="D25" i="21" s="1"/>
  <c r="J16" i="30"/>
  <c r="F28" i="21" s="1"/>
  <c r="H16" i="33"/>
  <c r="H17" i="27"/>
  <c r="M16" i="34" a="1"/>
  <c r="M16" i="34" s="1"/>
  <c r="F2" i="34" s="1"/>
  <c r="D23" i="21" s="1"/>
  <c r="H13" i="34"/>
  <c r="J14" i="34"/>
  <c r="F23" i="21" s="1"/>
  <c r="J22" i="12"/>
  <c r="F24" i="21" s="1"/>
  <c r="M19" i="36" a="1"/>
  <c r="M19" i="36" s="1"/>
  <c r="F2" i="36" s="1"/>
  <c r="D26" i="21" s="1"/>
  <c r="M24" i="12" a="1"/>
  <c r="M24" i="12" s="1"/>
  <c r="F2" i="12" s="1"/>
  <c r="D24" i="21" s="1"/>
  <c r="J23" i="31"/>
  <c r="F27" i="21" s="1"/>
  <c r="J22" i="32"/>
  <c r="F22" i="21" s="1"/>
  <c r="H16" i="36"/>
  <c r="M25" i="31" a="1"/>
  <c r="M25" i="31" s="1"/>
  <c r="F2" i="31" s="1"/>
  <c r="D27" i="21" s="1"/>
  <c r="M18" i="30" a="1"/>
  <c r="M18" i="30" s="1"/>
  <c r="F2" i="30" s="1"/>
  <c r="D28" i="21" s="1"/>
  <c r="H15" i="30"/>
  <c r="J18" i="27"/>
  <c r="F25" i="21" s="1"/>
  <c r="J17" i="33"/>
  <c r="F29" i="21" s="1"/>
  <c r="J17" i="36"/>
  <c r="F26" i="21" s="1"/>
  <c r="H21" i="12"/>
  <c r="H22" i="31"/>
  <c r="M24" i="32" a="1"/>
  <c r="M24" i="32" s="1"/>
  <c r="H21" i="32"/>
  <c r="F2" i="32" l="1"/>
  <c r="D22" i="21" s="1"/>
  <c r="D30" i="21" s="1" a="1"/>
  <c r="D30" i="21" s="1"/>
  <c r="F30"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Vincent Verdier</author>
  </authors>
  <commentList>
    <comment ref="E21" authorId="0" shapeId="0" xr:uid="{00000000-0006-0000-0400-000001000000}">
      <text>
        <r>
          <rPr>
            <b/>
            <sz val="9"/>
            <color indexed="81"/>
            <rFont val="Tahoma"/>
            <family val="2"/>
          </rPr>
          <t>Vincent Verdier:</t>
        </r>
        <r>
          <rPr>
            <sz val="9"/>
            <color indexed="81"/>
            <rFont val="Tahoma"/>
            <family val="2"/>
          </rPr>
          <t xml:space="preserve">
Taper X si théme abordé lors de l'inspection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<sst xmlns="http://schemas.openxmlformats.org/spreadsheetml/2006/main" count="845" uniqueCount="489">
  <si>
    <t>How to conduct the inspection?</t>
  </si>
  <si>
    <t>Just quick reminder about the inspection process under your responsibility.</t>
  </si>
  <si>
    <t>As Leader of the inspection you have to:</t>
  </si>
  <si>
    <r>
      <t>·</t>
    </r>
    <r>
      <rPr>
        <sz val="16"/>
        <color indexed="8"/>
        <rFont val="Times New Roman"/>
        <family val="1"/>
      </rPr>
      <t xml:space="preserve">         </t>
    </r>
    <r>
      <rPr>
        <sz val="16"/>
        <color indexed="8"/>
        <rFont val="Calibri"/>
        <family val="2"/>
      </rPr>
      <t xml:space="preserve">Contact local area responsible and manager to verify their </t>
    </r>
    <r>
      <rPr>
        <u/>
        <sz val="16"/>
        <color indexed="8"/>
        <rFont val="Calibri"/>
        <family val="2"/>
      </rPr>
      <t>availability</t>
    </r>
  </si>
  <si>
    <r>
      <t>·</t>
    </r>
    <r>
      <rPr>
        <sz val="16"/>
        <color indexed="8"/>
        <rFont val="Times New Roman"/>
        <family val="1"/>
      </rPr>
      <t xml:space="preserve">         </t>
    </r>
    <r>
      <rPr>
        <sz val="16"/>
        <color indexed="8"/>
        <rFont val="Calibri"/>
        <family val="2"/>
      </rPr>
      <t>Bring check-list during the inspection</t>
    </r>
  </si>
  <si>
    <r>
      <t>·</t>
    </r>
    <r>
      <rPr>
        <sz val="16"/>
        <color indexed="8"/>
        <rFont val="Times New Roman"/>
        <family val="1"/>
      </rPr>
      <t xml:space="preserve">         </t>
    </r>
    <r>
      <rPr>
        <sz val="16"/>
        <color indexed="8"/>
        <rFont val="Calibri"/>
        <family val="2"/>
      </rPr>
      <t>Define the scope and area to inspected depending of the number of participant</t>
    </r>
  </si>
  <si>
    <r>
      <t>·</t>
    </r>
    <r>
      <rPr>
        <sz val="16"/>
        <color indexed="8"/>
        <rFont val="Times New Roman"/>
        <family val="1"/>
      </rPr>
      <t xml:space="preserve">         </t>
    </r>
    <r>
      <rPr>
        <sz val="16"/>
        <color indexed="8"/>
        <rFont val="Calibri"/>
        <family val="2"/>
      </rPr>
      <t xml:space="preserve">We want a </t>
    </r>
    <r>
      <rPr>
        <u/>
        <sz val="16"/>
        <color indexed="8"/>
        <rFont val="Calibri"/>
        <family val="2"/>
      </rPr>
      <t>1h inspection</t>
    </r>
    <r>
      <rPr>
        <sz val="16"/>
        <color indexed="8"/>
        <rFont val="Calibri"/>
        <family val="2"/>
      </rPr>
      <t xml:space="preserve"> thus if you are a small group or the area is too big remove a topic or split the group</t>
    </r>
  </si>
  <si>
    <r>
      <t>·</t>
    </r>
    <r>
      <rPr>
        <sz val="16"/>
        <color indexed="8"/>
        <rFont val="Times New Roman"/>
        <family val="1"/>
      </rPr>
      <t xml:space="preserve">         </t>
    </r>
    <r>
      <rPr>
        <sz val="16"/>
        <color indexed="8"/>
        <rFont val="Calibri"/>
        <family val="2"/>
      </rPr>
      <t xml:space="preserve">Ask if there is a </t>
    </r>
    <r>
      <rPr>
        <b/>
        <sz val="16"/>
        <color indexed="8"/>
        <rFont val="Calibri"/>
        <family val="2"/>
      </rPr>
      <t>hazard not reported in the check-list and if employee feel safe during their daily work</t>
    </r>
  </si>
  <si>
    <r>
      <t>·</t>
    </r>
    <r>
      <rPr>
        <sz val="16"/>
        <color indexed="8"/>
        <rFont val="Times New Roman"/>
        <family val="1"/>
      </rPr>
      <t xml:space="preserve">         </t>
    </r>
    <r>
      <rPr>
        <sz val="16"/>
        <color indexed="8"/>
        <rFont val="Calibri"/>
        <family val="2"/>
      </rPr>
      <t xml:space="preserve">Always debrief after the inspection to clarify action item. Be pragmatic : </t>
    </r>
    <r>
      <rPr>
        <u/>
        <sz val="16"/>
        <color indexed="8"/>
        <rFont val="Calibri"/>
        <family val="2"/>
      </rPr>
      <t>do not create too many action items</t>
    </r>
    <r>
      <rPr>
        <sz val="16"/>
        <color indexed="8"/>
        <rFont val="Calibri"/>
        <family val="2"/>
      </rPr>
      <t xml:space="preserve"> (max 15!) just focus on main risk.</t>
    </r>
  </si>
  <si>
    <r>
      <t>·</t>
    </r>
    <r>
      <rPr>
        <sz val="16"/>
        <color indexed="8"/>
        <rFont val="Times New Roman"/>
        <family val="1"/>
      </rPr>
      <t xml:space="preserve">         </t>
    </r>
    <r>
      <rPr>
        <sz val="16"/>
        <color indexed="8"/>
        <rFont val="Calibri"/>
        <family val="2"/>
      </rPr>
      <t>Take picture when possible</t>
    </r>
  </si>
  <si>
    <r>
      <t>·</t>
    </r>
    <r>
      <rPr>
        <sz val="16"/>
        <color indexed="8"/>
        <rFont val="Times New Roman"/>
        <family val="1"/>
      </rPr>
      <t xml:space="preserve">         </t>
    </r>
    <r>
      <rPr>
        <sz val="16"/>
        <color indexed="8"/>
        <rFont val="Calibri"/>
        <family val="2"/>
      </rPr>
      <t>Do not execute everything! Share your knowledge and experience with your members. Ask other LPT inspectors to fill the excel “.xls” form and RWP associated. Review it.</t>
    </r>
  </si>
  <si>
    <r>
      <t>·</t>
    </r>
    <r>
      <rPr>
        <sz val="16"/>
        <color indexed="8"/>
        <rFont val="Times New Roman"/>
        <family val="1"/>
      </rPr>
      <t xml:space="preserve">         </t>
    </r>
    <r>
      <rPr>
        <sz val="16"/>
        <color indexed="8"/>
        <rFont val="Calibri"/>
        <family val="2"/>
      </rPr>
      <t>Create the QUEST report:</t>
    </r>
  </si>
  <si>
    <r>
      <t>o</t>
    </r>
    <r>
      <rPr>
        <sz val="16"/>
        <color indexed="8"/>
        <rFont val="Times New Roman"/>
        <family val="1"/>
      </rPr>
      <t xml:space="preserve">   </t>
    </r>
    <r>
      <rPr>
        <sz val="16"/>
        <color indexed="8"/>
        <rFont val="Calibri"/>
        <family val="2"/>
      </rPr>
      <t>Select the QUEST location of the manager of the area, if you don’t know it or how to do it, let me know when notify I will map it.</t>
    </r>
  </si>
  <si>
    <r>
      <t>o</t>
    </r>
    <r>
      <rPr>
        <sz val="16"/>
        <color indexed="8"/>
        <rFont val="Times New Roman"/>
        <family val="1"/>
      </rPr>
      <t xml:space="preserve">   </t>
    </r>
    <r>
      <rPr>
        <sz val="16"/>
        <color indexed="8"/>
        <rFont val="Calibri"/>
        <family val="2"/>
      </rPr>
      <t>In “Summary” : FCS_LPT_Inspection_</t>
    </r>
    <r>
      <rPr>
        <i/>
        <sz val="16"/>
        <color indexed="8"/>
        <rFont val="Calibri"/>
        <family val="2"/>
      </rPr>
      <t>Name of the area</t>
    </r>
    <r>
      <rPr>
        <sz val="16"/>
        <color indexed="8"/>
        <rFont val="Calibri"/>
        <family val="2"/>
      </rPr>
      <t xml:space="preserve"> i.e. : FCS_HSE_Inspection_Atelier RSP</t>
    </r>
  </si>
  <si>
    <r>
      <t>o</t>
    </r>
    <r>
      <rPr>
        <sz val="16"/>
        <color indexed="8"/>
        <rFont val="Times New Roman"/>
        <family val="1"/>
      </rPr>
      <t xml:space="preserve">   </t>
    </r>
    <r>
      <rPr>
        <sz val="16"/>
        <color indexed="8"/>
        <rFont val="Calibri"/>
        <family val="2"/>
      </rPr>
      <t>In “Comments”: Attendees : audit team + participant</t>
    </r>
  </si>
  <si>
    <r>
      <t>o</t>
    </r>
    <r>
      <rPr>
        <sz val="16"/>
        <color indexed="8"/>
        <rFont val="Times New Roman"/>
        <family val="1"/>
      </rPr>
      <t xml:space="preserve">   </t>
    </r>
    <r>
      <rPr>
        <sz val="16"/>
        <color indexed="8"/>
        <rFont val="Calibri"/>
        <family val="2"/>
      </rPr>
      <t>A general comment is welcome in English or French</t>
    </r>
  </si>
  <si>
    <r>
      <t>o</t>
    </r>
    <r>
      <rPr>
        <sz val="16"/>
        <color indexed="8"/>
        <rFont val="Times New Roman"/>
        <family val="1"/>
      </rPr>
      <t xml:space="preserve">   </t>
    </r>
    <r>
      <rPr>
        <sz val="16"/>
        <color indexed="8"/>
        <rFont val="Calibri"/>
        <family val="2"/>
      </rPr>
      <t>Feel free to create associated O/I, HSE&amp;SQ RiR, Recognition just “link” it to the inspection report</t>
    </r>
  </si>
  <si>
    <r>
      <t>o</t>
    </r>
    <r>
      <rPr>
        <sz val="16"/>
        <color indexed="8"/>
        <rFont val="Times New Roman"/>
        <family val="1"/>
      </rPr>
      <t xml:space="preserve">   </t>
    </r>
    <r>
      <rPr>
        <sz val="16"/>
        <color indexed="8"/>
        <rFont val="Calibri"/>
        <family val="2"/>
      </rPr>
      <t>Then “Notify” participants, appropriated manager and HSE team</t>
    </r>
  </si>
  <si>
    <r>
      <t>·</t>
    </r>
    <r>
      <rPr>
        <sz val="16"/>
        <color indexed="8"/>
        <rFont val="Times New Roman"/>
        <family val="1"/>
      </rPr>
      <t xml:space="preserve">         </t>
    </r>
    <r>
      <rPr>
        <sz val="16"/>
        <color indexed="8"/>
        <rFont val="Calibri"/>
        <family val="2"/>
      </rPr>
      <t>Plan a quick review of the RWP closure within 60 days. Just invite the manager and the responsible of the area (not the LPT members or me)</t>
    </r>
  </si>
  <si>
    <r>
      <t>·</t>
    </r>
    <r>
      <rPr>
        <sz val="16"/>
        <color indexed="8"/>
        <rFont val="Times New Roman"/>
        <family val="1"/>
      </rPr>
      <t xml:space="preserve">         </t>
    </r>
    <r>
      <rPr>
        <sz val="16"/>
        <color indexed="8"/>
        <rFont val="Calibri"/>
        <family val="2"/>
      </rPr>
      <t>Notify Management &amp; HSE</t>
    </r>
  </si>
  <si>
    <t>Title</t>
  </si>
  <si>
    <t>FCS-Abbeville HSE Inspection Template</t>
  </si>
  <si>
    <t>PN</t>
  </si>
  <si>
    <t>Revision</t>
  </si>
  <si>
    <t>AA</t>
  </si>
  <si>
    <t>Date</t>
  </si>
  <si>
    <t>Owner</t>
  </si>
  <si>
    <t>V. Verdier (vverdier@slb.com)</t>
  </si>
  <si>
    <t>Author</t>
  </si>
  <si>
    <t>S. Patterson (SPatterson2@slb.com)</t>
  </si>
  <si>
    <t>Revision History</t>
  </si>
  <si>
    <t>First Revision</t>
  </si>
  <si>
    <t>Small updates to questions to include parking lots</t>
  </si>
  <si>
    <t>update done by HSE</t>
  </si>
  <si>
    <t>Vverdier</t>
  </si>
  <si>
    <t>update done by HSE : add and remove questions</t>
  </si>
  <si>
    <t>update done by HSE : add question about fume hoods</t>
  </si>
  <si>
    <t>Revue du Calcul des "N/A"
Possibilité de répondre N/A et Partiellement à toutes les questions
Ajout de la colonne "X" dans la page "Résultats"</t>
  </si>
  <si>
    <t>Modify to meet FCS criteria</t>
  </si>
  <si>
    <t>Karim Dridi</t>
  </si>
  <si>
    <t>Stéphane Duchossois</t>
  </si>
  <si>
    <t>Last update and PN creation in GeMS</t>
  </si>
  <si>
    <t>AK</t>
  </si>
  <si>
    <t>Ajupin</t>
  </si>
  <si>
    <t>ON</t>
  </si>
  <si>
    <t>OuiNon</t>
  </si>
  <si>
    <t>ONP</t>
  </si>
  <si>
    <t>Full</t>
  </si>
  <si>
    <t>Oui</t>
  </si>
  <si>
    <t>Non</t>
  </si>
  <si>
    <t>Partiellement</t>
  </si>
  <si>
    <t>N/A</t>
  </si>
  <si>
    <t>Preparation</t>
  </si>
  <si>
    <t>Under the tab "Resultats", fill in the details regarding the inspection (HSE Zone, Line Manager, Site, Site person-in-charge, date of inspection and the names of the inspectors).  Limit the "Site" name to 22 characters.</t>
  </si>
  <si>
    <t>Save the Inspection Sheet with a different name.  Ex: "FCS_HSE_Inspection_MFG_RSP_Lab.xlsx".</t>
  </si>
  <si>
    <t>Print out a copy of all the inspection sheets for each member of the inspection team.</t>
  </si>
  <si>
    <t>Before the inspection, the inspection team should meet together to nominate a lead inspector, review the inspection sheet and agree on the details of how the inspection will be carried out.</t>
  </si>
  <si>
    <t>Conducting the inspection</t>
  </si>
  <si>
    <t>The inspection is divided into 8 sections: Safety (SAF), Personal Protective Equipment (PPE), Chemicals (CHM), Environment (ENV), Mechanical Lifting (ML), Injury Prevention (IP), Fire Prevention &amp; Mitigation (FIRE) and Security (SEC)</t>
  </si>
  <si>
    <t>Try to conver all subject. You may split the inspection group to cover all subjects.</t>
  </si>
  <si>
    <t>Each section has its own worksheet with multiple questions to be answered during the inspection.</t>
  </si>
  <si>
    <t>The questions have been designed to be answered as much as possible through visual inspection only.</t>
  </si>
  <si>
    <t>The inspectors are encouraged to speak to personnel working in the inspected site to help them most accurately answer the questions.</t>
  </si>
  <si>
    <t>Each question has an associated "Response Type".  Each "Response Type" has a possible range of answers.</t>
  </si>
  <si>
    <t>Ideally, all the questions should have "Oui" ("Yes") as the response.</t>
  </si>
  <si>
    <t>Answer a question with "Oui" ("Yes") when there is a high level of compliance.</t>
  </si>
  <si>
    <t>Answer a question with "Partiellement" ("Partially") when there is a moderate level of compliance, or when neither "Oui" ("Yes") nor "Non" ("No") is the best response.</t>
  </si>
  <si>
    <t>Answer a question with "Non" ("No") when there is a low level of compliance.</t>
  </si>
  <si>
    <t>Answer a question with "N/A" ("N/A") when the activity concerned by the question NEVER takes places in the site inspected (i.e. the activity has been completely eliminated).</t>
  </si>
  <si>
    <t>For any question answered "Non" or "Partiellement", fill in the comment box with the reason for the answer chosen.  This will help with the creation of action items and a remedial work plan.</t>
  </si>
  <si>
    <t>Updating the Results</t>
  </si>
  <si>
    <t>Transfer the results to the Inspection Worksheet.  For each question there is a pull down menu with the permitted responses.</t>
  </si>
  <si>
    <t>Select the response that corresponds to what was found during the inspection.</t>
  </si>
  <si>
    <t>The results are tabulated automatically on each section's sheet and on the "Resultats" worksheep.</t>
  </si>
  <si>
    <t>If a subject is non applicable (i.e. Mechanical Lifting) right clic on the concerned line in the "Resultats" sheet and "Hide" it will remove the section from the chart.</t>
  </si>
  <si>
    <t>The Radar Graph is updated automatically on the "Resultats" worksheet.</t>
  </si>
  <si>
    <t>Creating Action Items/Remedial Work Plan</t>
  </si>
  <si>
    <t>Based on the "Comments" from the inspection, create corrective actions to raise the level of compliance in the zone.</t>
  </si>
  <si>
    <t>In the tab "RWP" write a summary of the action item in the column "Action Item Summary" in less than 50 characters.</t>
  </si>
  <si>
    <t>In the column "Comments" describe in further detail the action to take in less than 255 characters.</t>
  </si>
  <si>
    <t>Assign a priority to the action item from the pull down menus (L, M or H)</t>
  </si>
  <si>
    <t>Assign a person responsible for the action.  Enter the GIN number or LDAP alias of the responsible person.  These can be found in Schlumberger's LDAP Directory accesible from The Hub.  Attention: the LDAP alias is not always the same as a person's e-mail address.</t>
  </si>
  <si>
    <t>Enter a desired completion date for the action item in dd-MMM-yy format. Ex. 05-Aug-09.  Normal completion dates are 2 weeks from today's date.</t>
  </si>
  <si>
    <t>Creating a Quest Report</t>
  </si>
  <si>
    <t>In Quest click on "Create New Entry" and "Create an Audit/Inspection Report".</t>
  </si>
  <si>
    <t>On the following page, click on "Create an Audit".</t>
  </si>
  <si>
    <t>Fill in the details on the page that follows.  In the box "Category" select "Inspection - Facility".</t>
  </si>
  <si>
    <t xml:space="preserve">Click on "Save Details".  </t>
  </si>
  <si>
    <t>Note the number of the Quest report and enter this number in the "Resultats" worksheet.</t>
  </si>
  <si>
    <r>
      <t>The report name must be : SRXX_(LPT)_</t>
    </r>
    <r>
      <rPr>
        <b/>
        <sz val="11"/>
        <color indexed="8"/>
        <rFont val="Calibri"/>
        <family val="2"/>
      </rPr>
      <t>HSE Inspection - "Zone" - YYYYMMDD - "Score%". Ex: "FCS_HSE_Inspection_"MFG_Integration_Lab"_20121103_"85%".xls"</t>
    </r>
  </si>
  <si>
    <t>Importing Action Items/Remedial Work Plan</t>
  </si>
  <si>
    <t>Save the Inspection Worksheet as a *.xlsx file.  Save a copy as a *.xls file.</t>
  </si>
  <si>
    <t>Under the tab "Action Items" in the Quest report, click on "Import Action(s)".</t>
  </si>
  <si>
    <t>Click on "Browse" and open the *.xls copy of the Inspection Worksheet.  Click on "Import Data".  The action items from the Inspection worksheet have been automatically loaded into the Quest report.</t>
  </si>
  <si>
    <t>You can edit the action items manually in the Quest report, if needed.</t>
  </si>
  <si>
    <t>Archiving the Inspection Sheet.</t>
  </si>
  <si>
    <t>From the Quest Report main screen, select the tab "Attachments".</t>
  </si>
  <si>
    <t>Click on "Add Attachments".</t>
  </si>
  <si>
    <t>Click on "Browse" and open the *.xlsx copy of the Inspection Worksheet.</t>
  </si>
  <si>
    <t>Enter a short description of the file in the field "Description". Ex: "Inspection Worksheet"</t>
  </si>
  <si>
    <t>Click on "Save Data".</t>
  </si>
  <si>
    <t>FCS HSE Inspection Sheet</t>
  </si>
  <si>
    <t>CENTRE / CENTER</t>
  </si>
  <si>
    <t>FCS</t>
  </si>
  <si>
    <t>Zone Inspectée/Inspected Site</t>
  </si>
  <si>
    <t>Responsable de centre / Line Manager</t>
  </si>
  <si>
    <t>Thibault Julien</t>
  </si>
  <si>
    <t>Responsable de zone /Site Person-in-Charge</t>
  </si>
  <si>
    <t>Date(s) d'Inspection/Inspection Date(s)</t>
  </si>
  <si>
    <t>Inspecteur(s)/Inspector(s)</t>
  </si>
  <si>
    <t>Numéro Rapport Quest/Quest Report Number</t>
  </si>
  <si>
    <t>Résultats/Results</t>
  </si>
  <si>
    <t>"X"</t>
  </si>
  <si>
    <t>FIRE</t>
  </si>
  <si>
    <t>x</t>
  </si>
  <si>
    <t>SAF</t>
  </si>
  <si>
    <t>PPE</t>
  </si>
  <si>
    <t>CHM</t>
  </si>
  <si>
    <t>ENV</t>
  </si>
  <si>
    <t>IP</t>
  </si>
  <si>
    <t>ML</t>
  </si>
  <si>
    <t>SEC</t>
  </si>
  <si>
    <t>Moyenne/Average</t>
  </si>
  <si>
    <t>Prévention Incendie / Fire Prevention &amp; Mitigation</t>
  </si>
  <si>
    <t>Q-Nr</t>
  </si>
  <si>
    <t>Question (FR)</t>
  </si>
  <si>
    <t>Question (EN)</t>
  </si>
  <si>
    <t>Categorie</t>
  </si>
  <si>
    <t>Reponse</t>
  </si>
  <si>
    <t>Resultat</t>
  </si>
  <si>
    <t>Resultat Pondere</t>
  </si>
  <si>
    <t>Resultat Max</t>
  </si>
  <si>
    <t>Resultat Max Pondere</t>
  </si>
  <si>
    <t>Commentaires/Comments</t>
  </si>
  <si>
    <t>Assessor Guidance</t>
  </si>
  <si>
    <t>P</t>
  </si>
  <si>
    <r>
      <t>Y-a-t-il présence d'extincteurs appropriés au risque dans la zone (1 extincteur pour 200m</t>
    </r>
    <r>
      <rPr>
        <vertAlign val="superscript"/>
        <sz val="16"/>
        <color indexed="8"/>
        <rFont val="Calibri"/>
        <family val="2"/>
      </rPr>
      <t>2</t>
    </r>
    <r>
      <rPr>
        <sz val="16"/>
        <color indexed="8"/>
        <rFont val="Calibri"/>
        <family val="2"/>
      </rPr>
      <t xml:space="preserve"> / 1 type par risque) ?</t>
    </r>
  </si>
  <si>
    <r>
      <t>Is there fire extinguishers suited to the risk in the area (1 fire extinguisher for 200m</t>
    </r>
    <r>
      <rPr>
        <vertAlign val="superscript"/>
        <sz val="16"/>
        <color indexed="8"/>
        <rFont val="Calibri"/>
        <family val="2"/>
      </rPr>
      <t>2</t>
    </r>
    <r>
      <rPr>
        <sz val="16"/>
        <color indexed="8"/>
        <rFont val="Calibri"/>
        <family val="2"/>
      </rPr>
      <t xml:space="preserve"> / 1 type by risk) ?</t>
    </r>
  </si>
  <si>
    <t>Tickets Services techniques</t>
  </si>
  <si>
    <t>Les extincteurs ont été inspectés et la date n'est pas dépassée (validité 1 an, indiqué sur étiquette de contrôle)?</t>
  </si>
  <si>
    <t>Fire extinguishershave been inspected and control date is still valid (validity 1  year, printed on control label) ?</t>
  </si>
  <si>
    <t>Les extincteurs sont avec leur support en bonne etat (cone pyramide ou fixé au mur), identifiés, signalés et en cohérence avec le numéro de l'extincteur (plaque d'identification à proximité) ?</t>
  </si>
  <si>
    <t>Fire extinguishers are with their support (fix to the wall or pyramidal support), identified and signaled (identification plate near the extinguisher) ?</t>
  </si>
  <si>
    <t>En cas de présence d'extincteurs ou de Robinet d'Incendie Armé (RIA), sont-ils dégagés et facilement accessibles ?</t>
  </si>
  <si>
    <t>In case of presence of Fire Hose Reel, they are brought out and do easily accessible ?</t>
  </si>
  <si>
    <t>RIA  = un tuyau semi-rigide, enroulé sur un dévidoir qui est parfois pivotant</t>
  </si>
  <si>
    <t>5S par responsable de zone.</t>
  </si>
  <si>
    <t>Les issues de secours sont-elles dégagées et libre d'accès ?</t>
  </si>
  <si>
    <t>Are the Emergency Exits free and accessible ?</t>
  </si>
  <si>
    <t>Les issues de secours sont-elles signalées (bloc secours lumineux vert) et les lampes témoins sont elles allumées ?</t>
  </si>
  <si>
    <t>Are the Emergency Exits indicated and warning lights of the  switched on ?</t>
  </si>
  <si>
    <t xml:space="preserve">Le cas échant, les portes sont libres de tout obstacle à leur fermeture ? </t>
  </si>
  <si>
    <t>Where appropriate, fire doors are free of any obstacle to their closure?</t>
  </si>
  <si>
    <t>Est-il possible d'ouvrir la porte de sortie de secours par un geste simple?</t>
  </si>
  <si>
    <t>It is possible to easily open the safety exit door ?</t>
  </si>
  <si>
    <t>Les couloirs sont-ils dégagés sur toute leur longueur et libre d'accès ?</t>
  </si>
  <si>
    <t>Are the corridors free along their way and accessible ?</t>
  </si>
  <si>
    <t>Les plans d'évacuations sont ils affichés et à jour ?</t>
  </si>
  <si>
    <t xml:space="preserve"> Are evacuation map displayed and up to date ?</t>
  </si>
  <si>
    <t>Responsable HSE (Marc Oszwald)</t>
  </si>
  <si>
    <t>Il n'y a pas de surcharge sur les prises électriques :  1 multiprise à 6 prises max. pas de machine à café, bouilloires, ni convecteurs électriques ?</t>
  </si>
  <si>
    <t>There is no overload on sockets: 1 multiple socket with 6 socket max, no coffee machine, kettles, nor electric heating equipment ?</t>
  </si>
  <si>
    <t>Pour éviter toute confusion (ampérage, etc…) les multiprises ne sont pas recommandées. Il préférable de contacter les SG pour qu'il adapte la ligne électrique.</t>
  </si>
  <si>
    <t>Présence de La goupille et plombage sur l'extincteur ?</t>
  </si>
  <si>
    <t>Le salarié connait-il ces pilotes d'évacuation dans sa zone ( guide file, serre file )</t>
  </si>
  <si>
    <r>
      <t xml:space="preserve">Les portes et fenêtres des bureaux </t>
    </r>
    <r>
      <rPr>
        <u/>
        <sz val="16"/>
        <color indexed="8"/>
        <rFont val="Calibri"/>
        <family val="2"/>
      </rPr>
      <t>inoccupés</t>
    </r>
    <r>
      <rPr>
        <sz val="16"/>
        <color indexed="8"/>
        <rFont val="Calibri"/>
        <family val="2"/>
      </rPr>
      <t xml:space="preserve"> sont fermées afin de limiter la propagation des flammes ?</t>
    </r>
  </si>
  <si>
    <r>
      <t xml:space="preserve">The doors and windows of </t>
    </r>
    <r>
      <rPr>
        <u/>
        <sz val="16"/>
        <color indexed="8"/>
        <rFont val="Calibri"/>
        <family val="2"/>
      </rPr>
      <t>inoccupied</t>
    </r>
    <r>
      <rPr>
        <sz val="16"/>
        <color indexed="8"/>
        <rFont val="Calibri"/>
        <family val="2"/>
      </rPr>
      <t xml:space="preserve"> offices are closed to limit the fire propagation ?</t>
    </r>
  </si>
  <si>
    <t>Rappel de la règle / communication</t>
  </si>
  <si>
    <t>Pourcentage</t>
  </si>
  <si>
    <t>Sécurite / Safety</t>
  </si>
  <si>
    <t>QUEST Action Item</t>
  </si>
  <si>
    <t>L'outillage électrique, les câbles, etc. sont en bon état, dépourvus de dommage ? La batterie de defibrillateurs est bien chargée?</t>
  </si>
  <si>
    <t>Are the electric tools, cables, etc. in good condition and free of damage?</t>
  </si>
  <si>
    <t>Responsable de zone (Support Laurent Jolly) entretien des équipements électriques</t>
  </si>
  <si>
    <t>Toutes les prises électriques sont en bon état ?</t>
  </si>
  <si>
    <t>Are the electrical plugs in good condition?</t>
  </si>
  <si>
    <t>Le risque électrique est-il correctement adressé dans la zone? Incluant les nouveaux équipements et les mises à la terre des équipements concernés?</t>
  </si>
  <si>
    <t>Is the site free from any non-identified electrical risk? Including new and concerned equipments (benches, earth grounding of chemical cabinets…)</t>
  </si>
  <si>
    <t>Les disjoncteurs et interrupteurs électriques sont visibles et accessibles (pas d'encombrement empêchant l'accès)?</t>
  </si>
  <si>
    <t>Are the electrical circuit breakers visible and accessible?</t>
  </si>
  <si>
    <t>rechercher le coup de poing d'arrêt d'urgence</t>
  </si>
  <si>
    <t>Responsable de zone (Support Laurent Jolly)</t>
  </si>
  <si>
    <t>Les portes, les fenêtres, les escaliers, les revêtements de sol sont dans un état acceptable ?</t>
  </si>
  <si>
    <t>Are the doors, windows, stairs and floor coverings in an acceptable condition?</t>
  </si>
  <si>
    <t>La signalétique de sécurité est en place, claire et visible dans la zone?</t>
  </si>
  <si>
    <t>Is the safety signage in place, understandable and visible in the area?</t>
  </si>
  <si>
    <t>Responsable de zone (Support M.Oszwald)</t>
  </si>
  <si>
    <t>Equipement de Protection Individuel (EPI)/Personal Protective Equipement (PPE)</t>
  </si>
  <si>
    <t>Tous les salariés, les intérimaires et les sous-traitants respectent le port des EPI dans les zones concernées ?</t>
  </si>
  <si>
    <t>Do all employees and contractors wear PPE as requested in the inspected area?</t>
  </si>
  <si>
    <t>Rappel de la règle</t>
  </si>
  <si>
    <t>Le management montre-il l'exemple, en portant les EPI nécessaires dans les zones concernées?</t>
  </si>
  <si>
    <t>Does all line management lead by example, wearing PPE at all times as per the local PPE plan?</t>
  </si>
  <si>
    <t>Les zones de travail où des EPI sont imposés sont-elles clairement identifiées et communiquées à toute personne entrant dans la zone?</t>
  </si>
  <si>
    <t>Are all designated work areas requiring PPE clearly marked and communicated to all that enter the area?</t>
  </si>
  <si>
    <t>Rechercher la présence des lignes jaunes au sol et du panneau jaune EPI indiquant les EPIs à porter dans la zone</t>
  </si>
  <si>
    <t>Des gants appropriés sont-ils portés quand il existe un risque de blessure aux mains (pincement, coupure)?</t>
  </si>
  <si>
    <t>Are appropriate gloves being worn where there is a risk of abrasion, pinch point or cuts to the hand?</t>
  </si>
  <si>
    <t xml:space="preserve">Responsable de zone (Support : PPE coordinator : Alexandra Lemay). </t>
  </si>
  <si>
    <t>Les gants résistants aux produits chimiques sont-ils disponibles et portés pendant la manipulation des produits chimiques conformement aux FDS?</t>
  </si>
  <si>
    <t>Are chemical resistant gloves available and worn when handling  chemicals as per the MSDS?</t>
  </si>
  <si>
    <t>Des gants résistants aux températures chaudes / froides sont-ils à disposition et portés pendant la manipulation d'équipement ou matériel chaud / froid ?</t>
  </si>
  <si>
    <t>Are high / low temperature gloves available and worn when handling hot / cold equipment or materiel ?</t>
  </si>
  <si>
    <t>Attention le type de gant varie en fonction de l'activité : chaud, froid, azote liquide,…</t>
  </si>
  <si>
    <t>Responsable de zone (Support : PPE coordinator : Alexandra Lemay)</t>
  </si>
  <si>
    <t>Les vetements de travail bleus Schlumberger sont elles portées dans les zones identifiées?</t>
  </si>
  <si>
    <t>Are Schlumberger protection clothing Blue worn by all personnel in all requested areas?</t>
  </si>
  <si>
    <t>Attention : certains sous-traitants sont autorisés à porter les tenues de leurs employeurs</t>
  </si>
  <si>
    <t>Les casques blancs sont ils portés par les employés (à moins qu'ils ne soient nouveaux ou visiteurs dans ce cas ils doivent porter des casques de couleur jaune)?</t>
  </si>
  <si>
    <t>Are white hard hats used by all employees, unless they are short term employees or visitors in which case yellow colored hard hats should be used?</t>
  </si>
  <si>
    <t>Les casques sont-ils inspectés annuellement? (Vérifier la présence de sticker de suivi)</t>
  </si>
  <si>
    <t>Are  hard hats checked once a year? (Check sticker for follow up)</t>
  </si>
  <si>
    <t>Vérifier présence sticker dans le casque. Répondre "Yes" si 80% des casques inspectés, et "No" si &lt; 50%.
Inspection:
1. Etat général du casque : choc, endommagement ?
2. Etat de propreté du casque : Sale ?
3. Date de « péremption » : 3 ans en condition extrême (outside + permanent), 5 ans en utilisation « normale », 10 ans à partir de la date de fabrication.</t>
  </si>
  <si>
    <t>Responsable de la zone. Control des casques visiteurs (sticker). Casque personnel de la responsabilité de l'usager</t>
  </si>
  <si>
    <t>Lors de la manipulation de produits chimiques dangereux pour les yeux, les lunettes-masques (goggle) à ventilation indirecte ou visière intègrale sont-elles disponibles et portées?</t>
  </si>
  <si>
    <t>When handling hazardous chemicals, are indirect-vented chemical goggles or face shield available and being worn?</t>
  </si>
  <si>
    <t>Responsable de zone (Support : PPE coordinator : Alexandra Lemay). Fournir boite EPI avec goggle</t>
  </si>
  <si>
    <t>Les protections auditives sont elles portées dans les zones requises ? Ces zones sont elles clairement identifiées à l'entrée de la zone?</t>
  </si>
  <si>
    <t>Is hearing protection being worn in all noise hazard areas and have all these areas been clearly marked and indicated to those that enter the area?</t>
  </si>
  <si>
    <t>Zones requises : zones dans lesquelles l'exposition est équivalente ou supérieure à 80  dBA moyenne pondérée sur huit heures)
Noise hazard areas : where exposure is equal to or more than an eight hour time weighted average of 80 dBA</t>
  </si>
  <si>
    <t>Responsable de zone (Support : Alexandra Lemay).</t>
  </si>
  <si>
    <t>Lors de la manipulation de meule, une visière intégrale est elle disponible et portée?</t>
  </si>
  <si>
    <t>When using abrasive and grinding machines, is face shield available and being worn?</t>
  </si>
  <si>
    <t>Responsable de zone (Support : PPE coordinator : Alexandra Lemay). Fournir boite EPI avec visière</t>
  </si>
  <si>
    <t>Lors d'activité en hauteur (au dessus de 1,8m), un harnais individuel est il disponible et porté?</t>
  </si>
  <si>
    <t>When working at heights, are body harness available and being worn?</t>
  </si>
  <si>
    <t>Les EPI sont ils correctement rangés dans boites dédiées à cet effet, facilement identifiable et correctement fixée?</t>
  </si>
  <si>
    <t>Are PPE properly stored in a dedicated PPE box? Are the PPE box properly fixed?</t>
  </si>
  <si>
    <t>Responsable de zone (Support : PPE coordinator : Alexandra Lemay). Commande boite de rangement EPI</t>
  </si>
  <si>
    <t>Produits Chimiques / Chemicals</t>
  </si>
  <si>
    <t>La zone est-elle dépourvue de produits chimiques renversés ?</t>
  </si>
  <si>
    <t>Are the workbenches free of chemical product spills?</t>
  </si>
  <si>
    <t>Les produits chimiques sont-ils stockés dans une armoire appropriée et correctement ventilée?</t>
  </si>
  <si>
    <t>Are the chemicals stored in an approved and properly ventilated cabinet?</t>
  </si>
  <si>
    <t>Les armoires pour produit inflammable doivent être sous extraction et reliées à la terre.</t>
  </si>
  <si>
    <t>Rappel de la règle. Sinon commande armoire via HSE pour reference</t>
  </si>
  <si>
    <t>Le nom du responsable "expert- Chimie" de la zone ainsi que son numéro de téléphone sont il affichés sur l'armoire chimique?</t>
  </si>
  <si>
    <t xml:space="preserve">Are the name of the "Chemical -expert" and his phone number on the chemical cabinet ? </t>
  </si>
  <si>
    <t>Responsable de zone (Support : Pierre-Yves Corre)</t>
  </si>
  <si>
    <r>
      <t xml:space="preserve">Les douches de sécurité, les lave-oeil fixes ou portables, validés par HSE, sont disponibles, aisément visibles, accessibles et </t>
    </r>
    <r>
      <rPr>
        <u/>
        <sz val="15"/>
        <rFont val="Calibri"/>
        <family val="2"/>
      </rPr>
      <t>propres</t>
    </r>
    <r>
      <rPr>
        <sz val="15"/>
        <rFont val="Calibri"/>
        <family val="2"/>
      </rPr>
      <t>?</t>
    </r>
  </si>
  <si>
    <t>Are HSE approved eye wash stations or bottles available and safety shower, clearly visible and accesible?</t>
  </si>
  <si>
    <t>Responsable de zone (Support : Alexandra Lemay)</t>
  </si>
  <si>
    <t>Les douches de sécurité, les stations lave-œil sont-elles inspectées et les lave-œil bouteilles sont ils non périmées?</t>
  </si>
  <si>
    <t>Are eye wash bottles non-expired and eye wash station inspected ?</t>
  </si>
  <si>
    <t>Responsable de zone (Support : HSE)</t>
  </si>
  <si>
    <t xml:space="preserve">Tous les bidons/containers sont-ils correctement stockés, fermés ? </t>
  </si>
  <si>
    <t>Are all the cans/containers correctly stored, closed?</t>
  </si>
  <si>
    <t>Responsable de zone (Support : Marc Oszwald)</t>
  </si>
  <si>
    <t>Tous les produits chimiques sont-ils correctement séparés (base/acide, inflammables/comburants,toxique a part) et rangés avec soin ?</t>
  </si>
  <si>
    <t>Are the chemicals correctly separated (base/acid, flammables/oxidizers, toxic separated) and placed with care?</t>
  </si>
  <si>
    <t>Responsable de zone (Support : Alexandra Lemay) Afficher le poster des compatibilités.</t>
  </si>
  <si>
    <t>Un inventaire récent (&lt; 6 mois) avec date de péremption est il affiché sur l'armoire?</t>
  </si>
  <si>
    <t xml:space="preserve">Is a recent inventory (&lt;3 month) posted on the cabinet? </t>
  </si>
  <si>
    <t xml:space="preserve">Les bidons/futs stockés portent-ils tous un étiquetage (nom du produit et pictogrammes de danger associés)? </t>
  </si>
  <si>
    <t xml:space="preserve">The containers stocked in the cabinet have label (product name and associated danger symbol)? </t>
  </si>
  <si>
    <t>Est-ce que les fiches de données de sécurité (FDS) des produits chimiques utilisés sont disponibles ?</t>
  </si>
  <si>
    <t>Are the Material Safety Data Sheets (MSDS) of chemical products used available?</t>
  </si>
  <si>
    <t>Choisir au hasard 2 références dans l'armoire et vérifier si présents sur l'inventaire</t>
  </si>
  <si>
    <t>Environnement / Environment</t>
  </si>
  <si>
    <t>Le sol de la zone inspectée est propre et n'est pas souillé par des déversements (produits chimiques, incluant les huiles) ?</t>
  </si>
  <si>
    <t>The floor in the inspected area is clean and not contaminated with spills (chemicals, included oil)?</t>
  </si>
  <si>
    <t>Un kit en cas de déversements est disponible, à proximité du lieu de stockage (armoire) et/ou d'utilisation des produits chimiques ?</t>
  </si>
  <si>
    <t>Is a spill kit available close to chemicals storage (cabinet) and/or use of chemicals area ?</t>
  </si>
  <si>
    <t>Le kit est placé de telle manière à être visible et accessible facilement ?</t>
  </si>
  <si>
    <t>The spill Kit is placed in such a manner that it is easily visible and accessible ?</t>
  </si>
  <si>
    <t>Y a-t-il une signalétique spécifique permettant d'identifer rapidement le lieu de stockage du Spill Kit</t>
  </si>
  <si>
    <t xml:space="preserve">Sur le kit est indiqué la description et l'inventaire du contenu (éléments absorbants qui le compose) ? </t>
  </si>
  <si>
    <t xml:space="preserve">On the Spill Kit is indicated the description and an inventory of its contents (the absorbants elements which compose it) ?  </t>
  </si>
  <si>
    <t>Une etiquette collée sur le spill kit indique et decrit le type de spill kit et son contenu avec la quantité d'elements absorbants (boudins, coussins, feuilles d'absorbants …)</t>
  </si>
  <si>
    <t>Le kit est-il complet (faire un rapide inventaire ) ?</t>
  </si>
  <si>
    <t>Is the spill kit complete with necessary PPE for minimum 2 persons (make a quick inventory) ?</t>
  </si>
  <si>
    <t>Les EPI obligatoires doivent etre : gants et lunettes de protection. Et selon les risques chimiques : masque, protection pour le corps et protection respiratoire.</t>
  </si>
  <si>
    <t>La zone de stockage des produits chimiques est-elle équipée en bacs de rétention (capables de retenir au minimum 110% du plus gros container ou bien 50% du volume total des containers) ?</t>
  </si>
  <si>
    <t>Is the chemical storage area equiped with secondary containment (capable of holding at least 110% of the volume of the largest container or 50% of the total volume of containers)?</t>
  </si>
  <si>
    <t>Les bacs de rétention sont-ils en bon état ? (Faire une rapide inspection visuelle des bacs : pas de corrosion, pas d'entailles, pas de fuites…)</t>
  </si>
  <si>
    <t>Are the secondary containment in good condition? (Make a quick visual inspection : no corrosion/rust, no notches, no leaks…)</t>
  </si>
  <si>
    <t>La zone de stockage des déchets de produits chimiques est-elle définie et identifiée "zone d'elimination"  ?</t>
  </si>
  <si>
    <t>Is the storage area for chemical waste products defined and identified "area d'elimination" ?</t>
  </si>
  <si>
    <t>Une zone doit etre clairement definie pour y deposer/stocker  les dechets chimiques en attente d'élimination.</t>
  </si>
  <si>
    <t>Les poubelles rouges destinées aux matériels souillés par des produits chimiques (tissus absorbants, chiffons, gants) sont-elles disponibles, et vidées ?</t>
  </si>
  <si>
    <t>Are the red trash bins for materials contaminated with chemicals (absorbants, rags, gloves) are available ?</t>
  </si>
  <si>
    <t>Prevention des Blessures/Injury Prevention</t>
  </si>
  <si>
    <t>La zone inspectée est-elle dépourvue de risque pouvant entraîner une chute directe ou en glissant ou trébuchant ?</t>
  </si>
  <si>
    <t>Is the area free of risks that could lead to falling, slipping or tripping?</t>
  </si>
  <si>
    <t>Responsable de zone</t>
  </si>
  <si>
    <t>Est-ce que les bagues sont enlevées dans la zone de travail (sauf bureaux)?</t>
  </si>
  <si>
    <t>Are finger rings removed in the inspected area (except offices)?</t>
  </si>
  <si>
    <t>Les vêtements amples, porte badge, bracelets, chaines qui pendent, cravates, cheveux longs etc.... sont enlevés à proximité ou lors de l' utilisation d' un équipement en rotation?</t>
  </si>
  <si>
    <t>Are loose clothing, traditional headgear, dangling bracelets or chains, neckties, etc (this includes securing long hair) removed while working around machinery or moving parts?</t>
  </si>
  <si>
    <t>Tous objets ou accessoires pendants ou amples avec risque d'entrainement sont interdits à proximité des équipements de rotation
Loose fitting traditional forms of headgear such as head scarfs are not permitted
under any circumstances when working around rotating machinery.</t>
  </si>
  <si>
    <t>Les zone de travail sont-elles propres et bien rangées ? Y a-t-il la place nécessaire pour travailler de manière ergonomique?</t>
  </si>
  <si>
    <t>Are the workbenches clean and well organized to allow ergonomic work conditions?</t>
  </si>
  <si>
    <t>Travail fréquent en zone verte. Bonne assise, maintien du dos droit</t>
  </si>
  <si>
    <t>Les zones de stockage sont-elles dépourvues de déchets ou d'équipements abandonnés ou empilés sur plusieurs couches pour un même niveau de stockage?</t>
  </si>
  <si>
    <t>Is the storage area free of trash, abandonned equipments or piled equipmenets for a same storage level?</t>
  </si>
  <si>
    <t>Les meules, les scies et les outils similaires sont pourvus des protections réglementaires  requises ?</t>
  </si>
  <si>
    <t>Are grinders, saws and similar tools equiped with the required and regulatory protective devices?</t>
  </si>
  <si>
    <t>bouton d' arret d' urgence accessible pour tout equipement rotatif</t>
  </si>
  <si>
    <t>Les ateliers ou bureaux sont - ils dépourvus de cartons, emballages, équipements ? La circulation est-elle aisee?</t>
  </si>
  <si>
    <t>Are the offices or workshops free of wastes? Is it easy to circulate?</t>
  </si>
  <si>
    <t>L'éclairage dans la zone  est-il suffisant pour travailler convenablement ?</t>
  </si>
  <si>
    <t>Is the lighting in the area sufficient to work confortably?</t>
  </si>
  <si>
    <t>Responsable de zone (Support : Laurent Jolly)</t>
  </si>
  <si>
    <t>Le chauffage et/ou la climatisation de la zone sont-ils suffisants ? Fonctionnent-ils convenablement ?</t>
  </si>
  <si>
    <t>Is the heating and/or ventilation and /or air conditioning sufficient for te inspected area? and do they work properly?</t>
  </si>
  <si>
    <t>Les cordons "porte-badge" portés par le personnel s'ouvrent facilement en cas de tension excessive?</t>
  </si>
  <si>
    <t>Are the badge necklaces worn by employees the quick release type?</t>
  </si>
  <si>
    <t>Y a-t-il des posters rappelant l'usage des Techniques SIPP?</t>
  </si>
  <si>
    <t>Are there awarness poster to remind SIPP Techniques?</t>
  </si>
  <si>
    <t>MOP Ticket "reprographie" (Support : Marc Oszwald)</t>
  </si>
  <si>
    <t>Les "pistolets" générateurs d'air chaud et fers à souder sont ils fixés sur un support de rangement adaptés, éteints si non utilisés?</t>
  </si>
  <si>
    <t>Are the heat gun and soldering iron properly stored in a dedicated holster fix to the bench?</t>
  </si>
  <si>
    <t>Des étagères sont disponibles pour le stockage des pièces et des équipements, et les objets lourds sont stockés en partie basse ?</t>
  </si>
  <si>
    <t>Are shelves available for storing tools and equipment, and are heavy objects stored on the lower shelves?</t>
  </si>
  <si>
    <r>
      <rPr>
        <u/>
        <sz val="16"/>
        <rFont val="Calibri"/>
        <family val="2"/>
      </rPr>
      <t>Manutention</t>
    </r>
    <r>
      <rPr>
        <sz val="16"/>
        <rFont val="Calibri"/>
        <family val="2"/>
      </rPr>
      <t xml:space="preserve"> ou de levage </t>
    </r>
    <r>
      <rPr>
        <u/>
        <sz val="16"/>
        <rFont val="Calibri"/>
        <family val="2"/>
      </rPr>
      <t>manuel</t>
    </r>
    <r>
      <rPr>
        <sz val="16"/>
        <rFont val="Calibri"/>
        <family val="2"/>
      </rPr>
      <t xml:space="preserve"> : charges lourdes stockées à hauteur d'homme, charges intermédiaires en bas, charges légères en haut
Levage </t>
    </r>
    <r>
      <rPr>
        <u/>
        <sz val="16"/>
        <rFont val="Calibri"/>
        <family val="2"/>
      </rPr>
      <t>mécanique</t>
    </r>
    <r>
      <rPr>
        <sz val="16"/>
        <rFont val="Calibri"/>
        <family val="2"/>
      </rPr>
      <t xml:space="preserve"> : charges lourdes stockées en bas, charges intermédiares au milieu, charges légères en haut</t>
    </r>
  </si>
  <si>
    <t>Y a-t-il un téléphone facilement accessible et clairement identifié? Veuillez les tester en appelant le 3500.</t>
  </si>
  <si>
    <t>Is there a fix phone easily accessible and properly identified?</t>
  </si>
  <si>
    <t>Les plafonds et sous-plafonds sont-ils en bon état?</t>
  </si>
  <si>
    <t>Are sub ceilings free of falling hazard?</t>
  </si>
  <si>
    <t>risque de chute de dalle du faux plafond</t>
  </si>
  <si>
    <t>Levage Mécanique / Mechanical Lifting</t>
  </si>
  <si>
    <t xml:space="preserve">Les élingues et autres accessoires de levage (chaînes, etc.) sont-ils inspectés au moins une fois cette année en accord avec la réglementation locale (Code du Travail) et les Standards Schlumberger ? </t>
  </si>
  <si>
    <t>Have the slings and lifting accessories been inspected annualy according to the local regulation and SLB Standards?</t>
  </si>
  <si>
    <t>Vérifier la présence d'un identifiant / Tag de l'année en cours pour les élingues ("Yes" si 100% des élingues)</t>
  </si>
  <si>
    <t>Responsable de zone + Responsable levage (Tag elingue : PPE Coordinator)</t>
  </si>
  <si>
    <t>Les élingues et les accessoires de levage sont-ils en bon état et rangés de manière appropriée ?</t>
  </si>
  <si>
    <t>Are the sling in good condition and stored in a safe manner?</t>
  </si>
  <si>
    <t>Les élingues doivent être rangées sur des racks, les zones de stockage doivent être à l'abri de la lumière et de la pluie.</t>
  </si>
  <si>
    <t>Responsable de zone + Responsable levage</t>
  </si>
  <si>
    <t>Les élingues et les accessoires (chaînes, etc.) ont été étiquetées et repérées ? Un registre ou inventaire est il disponible?</t>
  </si>
  <si>
    <t>Have the slings been tagged and registered? Is there a recent inventory a gear register available?</t>
  </si>
  <si>
    <t>Les élingues et accessoires de levage doivent être identifiables grâce à un numéro de série.</t>
  </si>
  <si>
    <t>La capacité en charge des racks de stockage est-elle clairement indiquée ?</t>
  </si>
  <si>
    <t>Is the load capacity for storage racks clearly indicated?</t>
  </si>
  <si>
    <t>Une plaque indiquant la charge maximale par niveau doit être fixée sur la baie.</t>
  </si>
  <si>
    <t>La charge maximale d'utilisation est clairement indiquée sur les équipments de levage?</t>
  </si>
  <si>
    <t>Is the max safe working load clearly indicated on lifting equipment?</t>
  </si>
  <si>
    <t>Les équipements de levage sont -ils visuellement en bon état et fonctionnent-ils correctement?</t>
  </si>
  <si>
    <t>Is the lifting equipment in good condition and working properly?</t>
  </si>
  <si>
    <t>Vérifier si l'équipement est en utilisation ou dans la check list journalière. 
Si problème ou dysfonctionnement identifié dans la checklist, une action est elle en cours?</t>
  </si>
  <si>
    <t>Les équipements de levage sont-ils inspectés périodiquement suivant les normes européennes et les standards Schlumberger?</t>
  </si>
  <si>
    <t>Is the lifting equipment inspected following the local regulation and SLB Standards? Is APAVE tag visible and up to date?</t>
  </si>
  <si>
    <t>Vérifier la présence du sticker de l'APAVE ou autre certification.</t>
  </si>
  <si>
    <t>Le check-list d'inspection hebdomadaire avant utilisation est-elle remplie et signée pour les équipements de levage (pont roulant, palan, chariot élévateur)?</t>
  </si>
  <si>
    <t>Has the weekly Inspection Log been completed and signed to prove that the locally designed daily (or immediately prior to use) visual inspections for mechanical lifting devices (overhead, fixed and mobile cranes, forklifts, etc) are being conducted?</t>
  </si>
  <si>
    <t>Vérifier 2 ou 3 équipements de levage dans la zone et si les checklists sont remplies régulièrement en fonction de la fréquence d'utilisation. Lisible et avec le nom</t>
  </si>
  <si>
    <t>Sureté / Security</t>
  </si>
  <si>
    <t>La zone est elle fermée et contrôlée par lecteur de badge ?</t>
  </si>
  <si>
    <t>The area is closed and controlled by card reader ?</t>
  </si>
  <si>
    <t>Concerne uniquement les zones sécurisées : nucléaire, laboratoires produits chimiques dangeureux (poison, Très Toxique et toxicité aigue Cat 1), stockage…</t>
  </si>
  <si>
    <t>Les portes d'accès donnant sur l'extérieur du bâtiment sont équipées d'un contrôle d'accès ?</t>
  </si>
  <si>
    <t>The access doors  allowing external access to the building are fitted with an access control ?</t>
  </si>
  <si>
    <t>Concerne la porte d'accès extérieure la plus proche de la zone inspectée, à identifier</t>
  </si>
  <si>
    <t>Les lecteurs de badge fonctionnent-ils correctement ?</t>
  </si>
  <si>
    <t>Are Card Readers working properly ?</t>
  </si>
  <si>
    <t>Identifier le lecteur par son numéro en cas de dysfonctionnement, champ "Remarks" et faire un MOP</t>
  </si>
  <si>
    <t>Les visiteurs et/ou sous-traitants présents dans la zone portent leur badge de façon visible ?</t>
  </si>
  <si>
    <t>Visitors and/or Contractors presents in the area are wearing their badge in a visible way ?</t>
  </si>
  <si>
    <t>Les visiteurs sont accompagnés par leur hôte ?</t>
  </si>
  <si>
    <t>Visitors are accompanied by their host ?</t>
  </si>
  <si>
    <t>Les ordinateurs portable (Bureau et Atelier) sont sécurisés au moyen d'un cable attaché à une partie fixe ?</t>
  </si>
  <si>
    <t>Computers laptop (Office and Workshop) are secured by means of a cable attached to a fixed part ?</t>
  </si>
  <si>
    <t>P = Partiel : préciser le nombre de PC trouvés non attachés</t>
  </si>
  <si>
    <t>Les écrans des ordinateurs de bureau inutilisés sont protégés par mot de passe ?</t>
  </si>
  <si>
    <t>The screens of unattended office computers are protected by password ?</t>
  </si>
  <si>
    <t>Le symbole "PC Security Check" des ordinateurs en utilisation est vert ?</t>
  </si>
  <si>
    <t>The " PC Security Check " symbol of computers in use are green ?</t>
  </si>
  <si>
    <t>Il n'y a pas de document confidentiel dans les poubelles (papiers, CD, DVD…) ?</t>
  </si>
  <si>
    <t>There are not confidential documents in trash bins (papers, CD, DVD) ?</t>
  </si>
  <si>
    <t>Template for import of remedial actions in QUEST</t>
  </si>
  <si>
    <t>H</t>
  </si>
  <si>
    <t>Action Item Summary</t>
  </si>
  <si>
    <t>Comments</t>
  </si>
  <si>
    <t>Priority</t>
  </si>
  <si>
    <t>Responsibility</t>
  </si>
  <si>
    <t>Target Date</t>
  </si>
  <si>
    <t>Close Date</t>
  </si>
  <si>
    <t>M</t>
  </si>
  <si>
    <t>(limited to 50 characters)</t>
  </si>
  <si>
    <t>(limited to 255 characters)</t>
  </si>
  <si>
    <t>(H, M or L)</t>
  </si>
  <si>
    <t>(GIN Number Or LDAP Alias)</t>
  </si>
  <si>
    <t>(Date)</t>
  </si>
  <si>
    <t>L</t>
  </si>
  <si>
    <t>Follow up on Audit RWP closure.</t>
  </si>
  <si>
    <t xml:space="preserve">Audit Team Leader to follow up on RWP closure to ensure actions are properly closed out in a timely manner to comply with Segment/Function and SLB Standards and evaluate the implementation of the SLB Management System </t>
  </si>
  <si>
    <t>Enter 8 digits GIN Number or LDAP Alias of the leader</t>
  </si>
  <si>
    <t>Action Item
Summary</t>
  </si>
  <si>
    <r>
      <t xml:space="preserve">Chariots de transport d'outil / Tool transportation trolleys </t>
    </r>
    <r>
      <rPr>
        <b/>
        <sz val="22"/>
        <color indexed="10"/>
        <rFont val="Calibri"/>
        <family val="2"/>
      </rPr>
      <t>OPTIONAL</t>
    </r>
  </si>
  <si>
    <t xml:space="preserve">                                                                                                                                               </t>
  </si>
  <si>
    <t>Reponse Type</t>
  </si>
  <si>
    <t>Nom de la Zone?</t>
  </si>
  <si>
    <t>Name of the area?</t>
  </si>
  <si>
    <t>Préciser le nom exact de la zone, le nom du responsable, numéro de la FdCS…</t>
  </si>
  <si>
    <t>Type de chariot inspecté?</t>
  </si>
  <si>
    <t>Trolley type?</t>
  </si>
  <si>
    <t>Trans1000, Lev300, Tool pusher, PINON, …</t>
  </si>
  <si>
    <t>Référence? Numéro de série?</t>
  </si>
  <si>
    <t>Reference? Identification number?</t>
  </si>
  <si>
    <t>Vérification réglementaire? (Macaron?)</t>
  </si>
  <si>
    <t>Regulatory inspection? (Tag?)</t>
  </si>
  <si>
    <t>Macaron Bureau Veritas, APAVE…</t>
  </si>
  <si>
    <t>Check-list inspection avant utilisation en place?</t>
  </si>
  <si>
    <t>Daily inspection log present?</t>
  </si>
  <si>
    <t>Fixée au chariot ou à proximité</t>
  </si>
  <si>
    <t>check-list inspection complétée?</t>
  </si>
  <si>
    <t>Daily inspection log completed?</t>
  </si>
  <si>
    <t>Case cochée, nom clairement identifié</t>
  </si>
  <si>
    <t>Si applicable, protection des mains en place?</t>
  </si>
  <si>
    <t>If applicable, guards for chains in place?</t>
  </si>
  <si>
    <t>Evite les pincements de doigt avec les chaines</t>
  </si>
  <si>
    <t>Plaque de charge présente?</t>
  </si>
  <si>
    <t>Load capacity present?</t>
  </si>
  <si>
    <t>Macaron CE ou NF?</t>
  </si>
  <si>
    <t>CE or NF Tag present?</t>
  </si>
  <si>
    <t>Sangle pour sécuriser les outils?</t>
  </si>
  <si>
    <t>Straps to secure tools?</t>
  </si>
  <si>
    <t>Roues ok?</t>
  </si>
  <si>
    <t>Wheels condition OK?</t>
  </si>
  <si>
    <t>si applicable, sytème de freinage ok?</t>
  </si>
  <si>
    <t>If applicable, wheels braking system OK?</t>
  </si>
  <si>
    <t>Système hydraulique ok? (Fuite?)</t>
  </si>
  <si>
    <t>Hydraulic system OK? (Spill?)</t>
  </si>
  <si>
    <t xml:space="preserve">Retour automatique du ressort de sécurité? </t>
  </si>
  <si>
    <t>Mechanic system spring OK?</t>
  </si>
  <si>
    <t>Retour automatique du point commande de descente.</t>
  </si>
  <si>
    <t>Zone parking mise en place?</t>
  </si>
  <si>
    <t>Parking area in place?</t>
  </si>
  <si>
    <t>Si applicable, procédure de rangement des clés en place?</t>
  </si>
  <si>
    <t>If applicable, key storage process in place?</t>
  </si>
  <si>
    <t>QUEST Report</t>
  </si>
  <si>
    <r>
      <t xml:space="preserve">Etuve / Oven </t>
    </r>
    <r>
      <rPr>
        <b/>
        <sz val="22"/>
        <color indexed="10"/>
        <rFont val="Calibri"/>
        <family val="2"/>
      </rPr>
      <t>OPTIONAL</t>
    </r>
  </si>
  <si>
    <t>Type d'étuve inspectée?</t>
  </si>
  <si>
    <t>Oven type?</t>
  </si>
  <si>
    <t>France Etuve, Memmert, BINER, modèle?</t>
  </si>
  <si>
    <t>L'étuve est elle référencée dans e-Quality?</t>
  </si>
  <si>
    <t>Does the oven is register in e-Quality?</t>
  </si>
  <si>
    <t>L'étuve est elle référencée dans GEOMAP?</t>
  </si>
  <si>
    <t>Does the oven is register in GEOMAP?</t>
  </si>
  <si>
    <t>Si l'étuve est relié à un système d'extraction, un logo est il présent sur l'étuve?</t>
  </si>
  <si>
    <t>If air extractionsystem existes, is there a sticker?</t>
  </si>
  <si>
    <t>Les pictogrammes de sécurité risque (risque brûlure, risque électrique, risque de pincement…) ou prévention (port des gants…) sont ils présents sur l'étuve?</t>
  </si>
  <si>
    <t>Are safety pictogram (hot, electrical, pinch point..)or preventive (wear gloves…)  displayed?</t>
  </si>
  <si>
    <t>Les Gants de protection (gants thermiques, gants de manutention…) sont ils a proximité? Rangés dans une boite dédiée à cet effet?</t>
  </si>
  <si>
    <t>Protection gloves (Thermal, handling…) are close to the oven and properly stored in a dedicated PPE box?</t>
  </si>
  <si>
    <t>Si risque de brûlure par vapeur, une visière de sécurité est elle à disposition rangée à proximité dans une boite dédiée.</t>
  </si>
  <si>
    <t>If risk of steam burn,is a face shield available close to the oven and stored in a dedicated PPE box?</t>
  </si>
  <si>
    <t>Y a-t-il la présence de détecteur de fumée au plafond? Et d'extincteurs?</t>
  </si>
  <si>
    <t>Is there smoke detector ? Extinguishers?</t>
  </si>
  <si>
    <t>L'accès à l'étuve est-il libre (non encombré)?</t>
  </si>
  <si>
    <t>Are the ovens free of obstacle? Is it easy to circulate?</t>
  </si>
  <si>
    <t>L'intérieur de l'étuve est correctement rangé?</t>
  </si>
  <si>
    <t>The interior of the oven is properly stored?</t>
  </si>
  <si>
    <t>non emcombré, échantillon identifié</t>
  </si>
  <si>
    <t>L'intérieur de l'étuve est propre?</t>
  </si>
  <si>
    <t>The interior of the oven is clean?</t>
  </si>
  <si>
    <t>L'ouverture et la fermeture de la porte de l'étuve s'éffectue sans résistance?</t>
  </si>
  <si>
    <t>Is it easy to open and close the oven's lid?</t>
  </si>
  <si>
    <t>Un dynamomètre est disponible au service HSE</t>
  </si>
  <si>
    <t>Y a-t-il un programme de maintenance préventive en place ?</t>
  </si>
  <si>
    <t>Is there a preventive maintenance program in place?</t>
  </si>
  <si>
    <t>Sonde température, Risque électrique, Vérin, extraction</t>
  </si>
  <si>
    <t>Le risque électrique est-il correctement adressé dans la zone? Incluant les nouveaux équipements et les mises à la terre des équipements concernés (chassis, paillasses,…)?</t>
  </si>
  <si>
    <t>Is the area free from any non-identified electrical risk? Does it include new and concerned equipments (benches, earth grounding …)</t>
  </si>
  <si>
    <t>Si un test (ou un équipement) "à risque" est en cours, y a-t-il une liste de contact d'urgence et une procédure d' arrêt pour personnel non expert postée à l'entrée de zone en particulier si ce test dure la nuit / le wekend?</t>
  </si>
  <si>
    <t>When there is a special set up, equipment or test running is there an emergency contact list and procedure accessible at the entrance of the area?</t>
  </si>
  <si>
    <t>MOP</t>
  </si>
  <si>
    <t xml:space="preserve">Le test en cours est il identifié? </t>
  </si>
  <si>
    <t>Is the Test in progress properly labeled?</t>
  </si>
  <si>
    <t>"Test en cours" + Date + nom du responsable du test</t>
  </si>
  <si>
    <t>Le chargement des pièces ou outils dans l'étuve respecte les techniques SIPP (Safe Working Zone) et d'ergonomie?</t>
  </si>
  <si>
    <t>When placing tools in oven, can you apply SIPP techniques (Safe Working Zone) or ergonomic?</t>
  </si>
  <si>
    <t>Non-conformité pris en charge</t>
  </si>
  <si>
    <t>Pas de defibrillateur dans la Zone</t>
  </si>
  <si>
    <t>Omar GHECHI</t>
  </si>
  <si>
    <t>Pas de  Check -List ou QR Code</t>
  </si>
  <si>
    <t>Zone SET MFG</t>
  </si>
  <si>
    <t>Pas de Splill Kit disponible dans la zone</t>
  </si>
  <si>
    <t>Palette sur chemin (à deplacer)</t>
  </si>
  <si>
    <t>Afficher le plan d'vacuation et les serre et guide file</t>
  </si>
  <si>
    <t>Supprimer la multiprise</t>
  </si>
  <si>
    <t>Pas de douche ou lave œil à proximité</t>
  </si>
  <si>
    <t>présent mais pas connecté au réseau</t>
  </si>
  <si>
    <t>Manager : Karim Benrabah</t>
  </si>
  <si>
    <t>Team Members : Omar Ghechi</t>
  </si>
  <si>
    <t xml:space="preserve">                                Mickael Courbo</t>
  </si>
  <si>
    <t xml:space="preserve">                                Laurent BREGERE</t>
  </si>
  <si>
    <t>SET Member 1 Cissey Bello</t>
  </si>
  <si>
    <t>SET Member 2 Moncef Mimi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</si>
</sst>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quot;$&quot;#,##0_);[Red]\(&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quot;£&quot;* #,##0_-;\-&quot;£&quot;* #,##0_-;_-&quot;£&quot;* &quot;-&quot;_-;_-@_-"/>
    <numFmt numFmtId="171" formatCode="_-&quot;£&quot;* #,##0.00_-;\-&quot;£&quot;* #,##0.00_-;_-&quot;£&quot;* &quot;-&quot;??_-;_-@_-"/>
    <numFmt numFmtId="172" formatCode="_-* #,##0.00\ &quot;F&quot;_-;\-* #,##0.00\ &quot;F&quot;_-;_-* &quot;-&quot;??\ &quot;F&quot;_-;_-@_-"/>
    <numFmt numFmtId="173" formatCode="&quot;$&quot;#,##0\ ;\(&quot;$&quot;#,##0\)"/>
    <numFmt numFmtId="174" formatCode="_-* #,##0\ _F_-;\-* #,##0\ _F_-;_-* &quot;-&quot;\ _F_-;_-@_-"/>
    <numFmt numFmtId="175" formatCode="0.00_)"/>
    <numFmt numFmtId="176" formatCode="_-* #,##0\ &quot;F&quot;_-;\-* #,##0\ &quot;F&quot;_-;_-* &quot;-&quot;\ &quot;F&quot;_-;_-@_-"/>
    <numFmt numFmtId="177" formatCode="_-* #,##0.00\ _F_-;\-* #,##0.00\ _F_-;_-* &quot;-&quot;??\ _F_-;_-@_-"/>
    <numFmt numFmtId="178" formatCode="[$-409]d/mmm/yyyy;@"/>
    <numFmt numFmtId="179" formatCode="[$-409]d/mmm/yy;@"/>
    <numFmt numFmtId="180" formatCode="0.0"/>
    <numFmt numFmtId="181" formatCode="[$-409]mmm\-yy;@"/>
    <numFmt numFmtId="182" formatCode="[$-40C]d\-mmm\-yy;@"/>
  </numFmts>
  <fonts count="50">
    <font>
      <sz val="11"/>
      <color theme="1"/>
      <name val="Calibri"/>
      <family val="2"/>
      <scheme val="minor"/>
    </font>
    <font>
      <sz val="8"/>
      <name val="Arial"/>
      <family val="2"/>
    </font>
    <font>
      <sz val="10"/>
      <name val="Geneva"/>
    </font>
    <font>
      <sz val="10"/>
      <name val="Arial"/>
      <family val="2"/>
    </font>
    <font>
      <sz val="10"/>
      <name val="Geneva"/>
      <family val="2"/>
    </font>
    <font>
      <sz val="12"/>
      <name val="Arial"/>
      <family val="2"/>
    </font>
    <font>
      <sz val="10"/>
      <name val="MS Sans Serif"/>
      <family val="2"/>
    </font>
    <font>
      <sz val="10"/>
      <color indexed="22"/>
      <name val="MS Sans Serif"/>
      <family val="2"/>
    </font>
    <font>
      <sz val="10"/>
      <name val="Times New Roman"/>
      <family val="1"/>
    </font>
    <font>
      <b/>
      <i/>
      <sz val="16"/>
      <name val="Helv"/>
    </font>
    <font>
      <sz val="10"/>
      <name val="Arial"/>
      <family val="2"/>
    </font>
    <font>
      <b/>
      <sz val="16"/>
      <name val="Arial"/>
      <family val="2"/>
    </font>
    <font>
      <b/>
      <sz val="12"/>
      <name val="Arial"/>
      <family val="2"/>
    </font>
    <font>
      <sz val="9"/>
      <name val="Arial"/>
      <family val="2"/>
    </font>
    <font>
      <b/>
      <sz val="11"/>
      <color indexed="8"/>
      <name val="Calibri"/>
      <family val="2"/>
    </font>
    <font>
      <sz val="16"/>
      <color indexed="8"/>
      <name val="Calibri"/>
      <family val="2"/>
    </font>
    <font>
      <vertAlign val="superscript"/>
      <sz val="16"/>
      <color indexed="8"/>
      <name val="Calibri"/>
      <family val="2"/>
    </font>
    <font>
      <sz val="16"/>
      <name val="Calibri"/>
      <family val="2"/>
    </font>
    <font>
      <u/>
      <sz val="16"/>
      <color indexed="8"/>
      <name val="Calibri"/>
      <family val="2"/>
    </font>
    <font>
      <u/>
      <sz val="16"/>
      <name val="Calibri"/>
      <family val="2"/>
    </font>
    <font>
      <i/>
      <sz val="16"/>
      <color indexed="8"/>
      <name val="Calibri"/>
      <family val="2"/>
    </font>
    <font>
      <sz val="16"/>
      <color indexed="8"/>
      <name val="Times New Roman"/>
      <family val="1"/>
    </font>
    <font>
      <b/>
      <sz val="22"/>
      <color indexed="10"/>
      <name val="Calibri"/>
      <family val="2"/>
    </font>
    <font>
      <b/>
      <sz val="16"/>
      <color indexed="8"/>
      <name val="Calibri"/>
      <family val="2"/>
    </font>
    <font>
      <sz val="9"/>
      <color indexed="81"/>
      <name val="Tahoma"/>
      <family val="2"/>
    </font>
    <font>
      <b/>
      <sz val="9"/>
      <color indexed="81"/>
      <name val="Tahoma"/>
      <family val="2"/>
    </font>
    <font>
      <sz val="15"/>
      <name val="Calibri"/>
      <family val="2"/>
    </font>
    <font>
      <u/>
      <sz val="15"/>
      <name val="Calibri"/>
      <family val="2"/>
    </font>
    <font>
      <sz val="11"/>
      <color theme="1"/>
      <name val="Calibri"/>
      <family val="2"/>
      <scheme val="minor"/>
    </font>
    <font>
      <sz val="11"/>
      <color theme="0"/>
      <name val="Calibri"/>
      <family val="2"/>
      <scheme val="minor"/>
    </font>
    <font>
      <b/>
      <sz val="11"/>
      <color theme="0"/>
      <name val="Calibri"/>
      <family val="2"/>
      <scheme val="minor"/>
    </font>
    <font>
      <u/>
      <sz val="11"/>
      <color theme="10"/>
      <name val="Calibri"/>
      <family val="2"/>
    </font>
    <font>
      <sz val="11"/>
      <color theme="1"/>
      <name val="Arial"/>
      <family val="2"/>
    </font>
    <font>
      <b/>
      <sz val="11"/>
      <color theme="1"/>
      <name val="Calibri"/>
      <family val="2"/>
      <scheme val="minor"/>
    </font>
    <font>
      <b/>
      <sz val="11"/>
      <name val="Calibri"/>
      <family val="2"/>
      <scheme val="minor"/>
    </font>
    <font>
      <sz val="24"/>
      <color theme="0"/>
      <name val="Calibri"/>
      <family val="2"/>
      <scheme val="minor"/>
    </font>
    <font>
      <sz val="11"/>
      <name val="Calibri"/>
      <family val="2"/>
      <scheme val="minor"/>
    </font>
    <font>
      <sz val="16"/>
      <color theme="1"/>
      <name val="Calibri"/>
      <family val="2"/>
      <scheme val="minor"/>
    </font>
    <font>
      <sz val="16"/>
      <name val="Calibri"/>
      <family val="2"/>
      <scheme val="minor"/>
    </font>
    <font>
      <sz val="22"/>
      <color theme="1"/>
      <name val="Calibri"/>
      <family val="2"/>
      <scheme val="minor"/>
    </font>
    <font>
      <sz val="15"/>
      <color theme="1"/>
      <name val="Calibri"/>
      <family val="2"/>
      <scheme val="minor"/>
    </font>
    <font>
      <sz val="15"/>
      <name val="Calibri"/>
      <family val="2"/>
      <scheme val="minor"/>
    </font>
    <font>
      <sz val="15"/>
      <color rgb="FFFF0000"/>
      <name val="Calibri"/>
      <family val="2"/>
      <scheme val="minor"/>
    </font>
    <font>
      <sz val="16"/>
      <color theme="0"/>
      <name val="Calibri"/>
      <family val="2"/>
      <scheme val="minor"/>
    </font>
    <font>
      <i/>
      <sz val="16"/>
      <color theme="1"/>
      <name val="Calibri"/>
      <family val="2"/>
      <scheme val="minor"/>
    </font>
    <font>
      <sz val="16"/>
      <color theme="1"/>
      <name val="Symbol"/>
      <family val="1"/>
      <charset val="2"/>
    </font>
    <font>
      <sz val="16"/>
      <color theme="1"/>
      <name val="Courier New"/>
      <family val="3"/>
    </font>
    <font>
      <b/>
      <sz val="16"/>
      <color theme="1"/>
      <name val="Calibri"/>
      <family val="2"/>
      <scheme val="minor"/>
    </font>
    <font>
      <sz val="22"/>
      <color theme="0"/>
      <name val="Calibri"/>
      <family val="2"/>
      <scheme val="minor"/>
    </font>
    <font>
      <u/>
      <sz val="18"/>
      <color theme="10"/>
      <name val="Calibri"/>
      <family val="2"/>
    </font>
  </fonts>
  <fills count="6">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rgb="FF002060"/>
        <bgColor indexed="64"/>
      </patternFill>
    </fill>
  </fills>
  <borders count="3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right style="thin">
        <color indexed="22"/>
      </right>
      <top style="thin">
        <color indexed="22"/>
      </top>
      <bottom style="thin">
        <color indexed="22"/>
      </bottom>
      <diagonal/>
    </border>
    <border diagonalDown="1">
      <left style="thin">
        <color indexed="64"/>
      </left>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s>
  <cellStyleXfs count="65">
    <xf numFmtId="0" fontId="0" fillId="0" borderId="0"/>
    <xf numFmtId="167" fontId="2" fillId="0" borderId="0" applyFont="0" applyFill="0" applyBorder="0" applyAlignment="0" applyProtection="0"/>
    <xf numFmtId="169" fontId="3" fillId="0" borderId="0" applyFont="0" applyFill="0" applyBorder="0" applyAlignment="0" applyProtection="0"/>
    <xf numFmtId="164" fontId="4"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68" fontId="3" fillId="0" borderId="0" applyFont="0" applyFill="0" applyBorder="0" applyAlignment="0" applyProtection="0"/>
    <xf numFmtId="37" fontId="5" fillId="0" borderId="0"/>
    <xf numFmtId="37" fontId="5" fillId="0" borderId="0"/>
    <xf numFmtId="4" fontId="4" fillId="0" borderId="0" applyFont="0" applyFill="0" applyBorder="0" applyAlignment="0" applyProtection="0"/>
    <xf numFmtId="0" fontId="4" fillId="0" borderId="0"/>
    <xf numFmtId="0" fontId="2" fillId="0" borderId="0"/>
    <xf numFmtId="169" fontId="3" fillId="0" borderId="0" applyFont="0" applyFill="0" applyBorder="0" applyAlignment="0" applyProtection="0"/>
    <xf numFmtId="0" fontId="6" fillId="0" borderId="0"/>
    <xf numFmtId="0" fontId="6" fillId="0" borderId="0"/>
    <xf numFmtId="167" fontId="3" fillId="0" borderId="0" applyFont="0" applyFill="0" applyBorder="0" applyAlignment="0" applyProtection="0"/>
    <xf numFmtId="172" fontId="3" fillId="0" borderId="0" applyFont="0" applyFill="0" applyBorder="0" applyAlignment="0" applyProtection="0"/>
    <xf numFmtId="166"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4" fontId="6" fillId="0" borderId="0" applyFont="0" applyFill="0" applyBorder="0" applyAlignment="0" applyProtection="0"/>
    <xf numFmtId="3" fontId="7" fillId="0" borderId="0" applyFont="0" applyFill="0" applyBorder="0" applyAlignment="0" applyProtection="0"/>
    <xf numFmtId="173" fontId="7" fillId="0" borderId="0" applyFont="0" applyFill="0" applyBorder="0" applyAlignment="0" applyProtection="0"/>
    <xf numFmtId="0" fontId="31" fillId="0" borderId="0" applyNumberFormat="0" applyFill="0" applyBorder="0" applyAlignment="0" applyProtection="0">
      <alignment vertical="top"/>
      <protection locked="0"/>
    </xf>
    <xf numFmtId="174" fontId="3" fillId="0" borderId="0" applyFont="0" applyFill="0" applyBorder="0" applyAlignment="0" applyProtection="0"/>
    <xf numFmtId="164" fontId="2" fillId="0" borderId="0" applyFont="0" applyFill="0" applyBorder="0" applyAlignment="0" applyProtection="0"/>
    <xf numFmtId="40" fontId="2" fillId="0" borderId="0" applyFont="0" applyFill="0" applyBorder="0" applyAlignment="0" applyProtection="0"/>
    <xf numFmtId="167" fontId="8" fillId="0" borderId="0" applyFont="0" applyFill="0" applyBorder="0" applyAlignment="0" applyProtection="0"/>
    <xf numFmtId="175" fontId="9" fillId="0" borderId="0"/>
    <xf numFmtId="0" fontId="1" fillId="0" borderId="0"/>
    <xf numFmtId="0" fontId="10" fillId="0" borderId="0"/>
    <xf numFmtId="0" fontId="3" fillId="0" borderId="0"/>
    <xf numFmtId="0" fontId="3" fillId="0" borderId="0"/>
    <xf numFmtId="0" fontId="32" fillId="0" borderId="0"/>
    <xf numFmtId="9" fontId="28" fillId="0" borderId="0" applyFont="0" applyFill="0" applyBorder="0" applyAlignment="0" applyProtection="0"/>
    <xf numFmtId="40" fontId="2" fillId="0" borderId="0" applyFont="0" applyFill="0" applyBorder="0" applyAlignment="0" applyProtection="0"/>
    <xf numFmtId="165" fontId="4" fillId="0" borderId="0" applyFont="0" applyFill="0" applyBorder="0" applyAlignment="0" applyProtection="0"/>
    <xf numFmtId="166" fontId="8" fillId="0" borderId="0" applyFont="0" applyFill="0" applyBorder="0" applyAlignment="0" applyProtection="0"/>
    <xf numFmtId="170" fontId="3" fillId="0" borderId="0" applyFont="0" applyFill="0" applyBorder="0" applyAlignment="0" applyProtection="0"/>
    <xf numFmtId="176" fontId="3" fillId="0" borderId="0" applyFont="0" applyFill="0" applyBorder="0" applyAlignment="0" applyProtection="0"/>
    <xf numFmtId="165" fontId="4" fillId="0" borderId="0" applyFont="0" applyFill="0" applyBorder="0" applyAlignment="0" applyProtection="0"/>
    <xf numFmtId="170" fontId="3" fillId="0" borderId="0" applyFont="0" applyFill="0" applyBorder="0" applyAlignment="0" applyProtection="0"/>
    <xf numFmtId="40" fontId="6" fillId="0" borderId="0" applyFont="0" applyFill="0" applyBorder="0" applyAlignment="0" applyProtection="0"/>
    <xf numFmtId="165" fontId="4" fillId="0" borderId="0" applyFont="0" applyFill="0" applyBorder="0" applyAlignment="0" applyProtection="0"/>
    <xf numFmtId="165" fontId="6"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7" fontId="3" fillId="0" borderId="0" applyFont="0" applyFill="0" applyBorder="0" applyAlignment="0" applyProtection="0"/>
    <xf numFmtId="165" fontId="4"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5" fontId="4" fillId="0" borderId="0" applyFont="0" applyFill="0" applyBorder="0" applyAlignment="0" applyProtection="0"/>
    <xf numFmtId="40" fontId="4" fillId="0" borderId="0" applyFont="0" applyFill="0" applyBorder="0" applyAlignment="0" applyProtection="0"/>
    <xf numFmtId="169" fontId="8" fillId="0" borderId="0" applyFont="0" applyFill="0" applyBorder="0" applyAlignment="0" applyProtection="0"/>
    <xf numFmtId="164" fontId="4" fillId="0" borderId="0" applyFont="0" applyFill="0" applyBorder="0" applyAlignment="0" applyProtection="0"/>
    <xf numFmtId="169" fontId="3" fillId="0" borderId="0" applyFont="0" applyFill="0" applyBorder="0" applyAlignment="0" applyProtection="0"/>
    <xf numFmtId="40" fontId="4" fillId="0" borderId="0" applyFont="0" applyFill="0" applyBorder="0" applyAlignment="0" applyProtection="0"/>
    <xf numFmtId="164" fontId="4" fillId="0" borderId="0" applyFont="0" applyFill="0" applyBorder="0" applyAlignment="0" applyProtection="0"/>
    <xf numFmtId="177" fontId="3" fillId="0" borderId="0" applyFont="0" applyFill="0" applyBorder="0" applyAlignment="0" applyProtection="0"/>
    <xf numFmtId="40" fontId="6" fillId="0" borderId="0" applyFont="0" applyFill="0" applyBorder="0" applyAlignment="0" applyProtection="0"/>
    <xf numFmtId="38" fontId="2" fillId="0" borderId="0" applyFont="0" applyFill="0" applyBorder="0" applyAlignment="0" applyProtection="0"/>
    <xf numFmtId="38" fontId="6" fillId="0" borderId="0" applyFont="0" applyFill="0" applyBorder="0" applyAlignment="0" applyProtection="0"/>
    <xf numFmtId="166" fontId="2" fillId="0" borderId="0" applyFont="0" applyFill="0" applyBorder="0" applyAlignment="0" applyProtection="0"/>
    <xf numFmtId="171" fontId="3" fillId="0" borderId="0" applyFont="0" applyFill="0" applyBorder="0" applyAlignment="0" applyProtection="0"/>
    <xf numFmtId="164" fontId="6" fillId="0" borderId="0" applyFont="0" applyFill="0" applyBorder="0" applyAlignment="0" applyProtection="0"/>
  </cellStyleXfs>
  <cellXfs count="184">
    <xf numFmtId="0" fontId="0" fillId="0" borderId="0" xfId="0"/>
    <xf numFmtId="0" fontId="0" fillId="0" borderId="0" xfId="0" applyAlignment="1">
      <alignment vertical="top" wrapText="1"/>
    </xf>
    <xf numFmtId="0" fontId="0" fillId="5" borderId="0" xfId="0" applyFill="1"/>
    <xf numFmtId="0" fontId="10" fillId="0" borderId="0" xfId="30"/>
    <xf numFmtId="0" fontId="11" fillId="0" borderId="0" xfId="30" applyFont="1"/>
    <xf numFmtId="0" fontId="10" fillId="0" borderId="0" xfId="30" applyAlignment="1">
      <alignment horizontal="center"/>
    </xf>
    <xf numFmtId="15" fontId="10" fillId="0" borderId="0" xfId="30" applyNumberFormat="1" applyAlignment="1">
      <alignment horizontal="center"/>
    </xf>
    <xf numFmtId="0" fontId="12" fillId="0" borderId="1" xfId="30" applyFont="1" applyBorder="1" applyAlignment="1">
      <alignment horizontal="center"/>
    </xf>
    <xf numFmtId="0" fontId="12" fillId="0" borderId="2" xfId="30" applyFont="1" applyBorder="1" applyAlignment="1">
      <alignment horizontal="center"/>
    </xf>
    <xf numFmtId="0" fontId="12" fillId="0" borderId="3" xfId="30" applyFont="1" applyBorder="1" applyAlignment="1">
      <alignment horizontal="center"/>
    </xf>
    <xf numFmtId="15" fontId="12" fillId="0" borderId="4" xfId="30" applyNumberFormat="1" applyFont="1" applyBorder="1" applyAlignment="1">
      <alignment horizontal="center"/>
    </xf>
    <xf numFmtId="0" fontId="5" fillId="0" borderId="0" xfId="30" applyFont="1"/>
    <xf numFmtId="0" fontId="5" fillId="0" borderId="0" xfId="30" applyFont="1" applyAlignment="1">
      <alignment horizontal="center"/>
    </xf>
    <xf numFmtId="0" fontId="3" fillId="0" borderId="0" xfId="30" applyFont="1"/>
    <xf numFmtId="0" fontId="13" fillId="0" borderId="5" xfId="30" applyFont="1" applyBorder="1" applyAlignment="1">
      <alignment horizontal="center"/>
    </xf>
    <xf numFmtId="0" fontId="13" fillId="0" borderId="6" xfId="30" applyFont="1" applyBorder="1" applyAlignment="1">
      <alignment horizontal="center"/>
    </xf>
    <xf numFmtId="0" fontId="13" fillId="0" borderId="7" xfId="30" applyFont="1" applyBorder="1" applyAlignment="1">
      <alignment horizontal="center"/>
    </xf>
    <xf numFmtId="15" fontId="13" fillId="0" borderId="8" xfId="30" applyNumberFormat="1" applyFont="1" applyBorder="1" applyAlignment="1">
      <alignment horizontal="center"/>
    </xf>
    <xf numFmtId="0" fontId="13" fillId="0" borderId="0" xfId="30" applyFont="1"/>
    <xf numFmtId="0" fontId="13" fillId="0" borderId="0" xfId="30" applyFont="1" applyAlignment="1">
      <alignment horizontal="center"/>
    </xf>
    <xf numFmtId="0" fontId="10" fillId="2" borderId="9" xfId="30" applyFill="1" applyBorder="1" applyAlignment="1">
      <alignment horizontal="center"/>
    </xf>
    <xf numFmtId="15" fontId="10" fillId="2" borderId="10" xfId="30" applyNumberFormat="1" applyFill="1" applyBorder="1" applyAlignment="1" applyProtection="1">
      <alignment horizontal="center"/>
      <protection locked="0"/>
    </xf>
    <xf numFmtId="0" fontId="10" fillId="0" borderId="0" xfId="30" applyAlignment="1" applyProtection="1">
      <alignment horizontal="center"/>
      <protection locked="0"/>
    </xf>
    <xf numFmtId="0" fontId="10" fillId="2" borderId="11" xfId="30" applyFill="1" applyBorder="1" applyProtection="1">
      <protection locked="0"/>
    </xf>
    <xf numFmtId="0" fontId="10" fillId="2" borderId="12" xfId="30" applyFill="1" applyBorder="1" applyProtection="1">
      <protection locked="0"/>
    </xf>
    <xf numFmtId="15" fontId="10" fillId="2" borderId="13" xfId="30" applyNumberFormat="1" applyFill="1" applyBorder="1" applyAlignment="1" applyProtection="1">
      <alignment horizontal="center"/>
      <protection locked="0"/>
    </xf>
    <xf numFmtId="0" fontId="10" fillId="2" borderId="14" xfId="30" applyFill="1" applyBorder="1" applyProtection="1">
      <protection locked="0"/>
    </xf>
    <xf numFmtId="0" fontId="10" fillId="2" borderId="15" xfId="30" applyFill="1" applyBorder="1" applyProtection="1">
      <protection locked="0"/>
    </xf>
    <xf numFmtId="15" fontId="10" fillId="2" borderId="16" xfId="30" applyNumberFormat="1" applyFill="1" applyBorder="1" applyAlignment="1" applyProtection="1">
      <alignment horizontal="center"/>
      <protection locked="0"/>
    </xf>
    <xf numFmtId="0" fontId="10" fillId="0" borderId="0" xfId="30" applyProtection="1">
      <protection locked="0"/>
    </xf>
    <xf numFmtId="15" fontId="10" fillId="0" borderId="0" xfId="30" applyNumberFormat="1"/>
    <xf numFmtId="179" fontId="34" fillId="0" borderId="0" xfId="0" applyNumberFormat="1" applyFont="1" applyAlignment="1">
      <alignment horizontal="left"/>
    </xf>
    <xf numFmtId="2" fontId="0" fillId="0" borderId="0" xfId="0" applyNumberFormat="1" applyAlignment="1">
      <alignment horizontal="center"/>
    </xf>
    <xf numFmtId="49"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horizontal="left"/>
    </xf>
    <xf numFmtId="0" fontId="3" fillId="2" borderId="17" xfId="30" applyFont="1" applyFill="1" applyBorder="1" applyProtection="1">
      <protection locked="0"/>
    </xf>
    <xf numFmtId="0" fontId="3" fillId="2" borderId="18" xfId="30" applyFont="1" applyFill="1" applyBorder="1" applyProtection="1">
      <protection locked="0"/>
    </xf>
    <xf numFmtId="0" fontId="31" fillId="0" borderId="0" xfId="23" applyAlignment="1" applyProtection="1">
      <alignment horizontal="left"/>
    </xf>
    <xf numFmtId="0" fontId="0" fillId="5" borderId="0" xfId="0" applyFill="1" applyAlignment="1">
      <alignment vertical="center"/>
    </xf>
    <xf numFmtId="0" fontId="0" fillId="0" borderId="0" xfId="0" applyAlignment="1">
      <alignment vertical="center"/>
    </xf>
    <xf numFmtId="0" fontId="29" fillId="5" borderId="0" xfId="0" applyFont="1" applyFill="1" applyAlignment="1">
      <alignment horizontal="right" vertical="center"/>
    </xf>
    <xf numFmtId="0" fontId="29" fillId="5" borderId="0" xfId="0" applyFont="1" applyFill="1" applyAlignment="1">
      <alignment horizontal="left" vertical="center"/>
    </xf>
    <xf numFmtId="178" fontId="0" fillId="0" borderId="0" xfId="0" applyNumberFormat="1" applyAlignment="1">
      <alignment horizontal="left" vertical="center"/>
    </xf>
    <xf numFmtId="178" fontId="36" fillId="5" borderId="0" xfId="0" applyNumberFormat="1" applyFont="1" applyFill="1" applyAlignment="1">
      <alignment horizontal="left" vertical="center"/>
    </xf>
    <xf numFmtId="0" fontId="0" fillId="0" borderId="0" xfId="0" applyAlignment="1">
      <alignment horizontal="center" vertical="center"/>
    </xf>
    <xf numFmtId="180" fontId="0" fillId="0" borderId="0" xfId="0" applyNumberFormat="1" applyAlignment="1">
      <alignment vertical="center"/>
    </xf>
    <xf numFmtId="10" fontId="0" fillId="0" borderId="0" xfId="0" applyNumberFormat="1" applyAlignment="1">
      <alignment vertical="center"/>
    </xf>
    <xf numFmtId="0" fontId="0" fillId="0" borderId="0" xfId="0" applyAlignment="1">
      <alignment horizontal="left" vertical="top" wrapText="1"/>
    </xf>
    <xf numFmtId="182" fontId="0" fillId="0" borderId="0" xfId="0" applyNumberFormat="1" applyAlignment="1">
      <alignment horizontal="left" vertical="center"/>
    </xf>
    <xf numFmtId="0" fontId="33" fillId="0" borderId="0" xfId="0" applyFont="1"/>
    <xf numFmtId="9" fontId="0" fillId="0" borderId="0" xfId="0" applyNumberFormat="1" applyAlignment="1">
      <alignment horizontal="center"/>
    </xf>
    <xf numFmtId="49" fontId="33" fillId="0" borderId="0" xfId="0" applyNumberFormat="1" applyFont="1" applyAlignment="1">
      <alignment horizontal="left" vertical="top" wrapText="1"/>
    </xf>
    <xf numFmtId="0" fontId="33" fillId="0" borderId="0" xfId="0" applyFont="1" applyAlignment="1">
      <alignment vertical="top" wrapText="1"/>
    </xf>
    <xf numFmtId="0" fontId="37" fillId="0" borderId="0" xfId="0" applyFont="1" applyAlignment="1">
      <alignment horizontal="center" textRotation="90"/>
    </xf>
    <xf numFmtId="0" fontId="37" fillId="0" borderId="0" xfId="0" applyFont="1" applyAlignment="1">
      <alignment horizontal="center" vertical="center"/>
    </xf>
    <xf numFmtId="0" fontId="37" fillId="0" borderId="0" xfId="0" applyFont="1" applyAlignment="1">
      <alignment vertical="center"/>
    </xf>
    <xf numFmtId="0" fontId="37" fillId="0" borderId="0" xfId="0" applyFont="1" applyAlignment="1">
      <alignment vertical="center" wrapText="1"/>
    </xf>
    <xf numFmtId="0" fontId="38" fillId="0" borderId="0" xfId="0" applyFont="1" applyAlignment="1">
      <alignment horizontal="left" vertical="center" wrapText="1"/>
    </xf>
    <xf numFmtId="0" fontId="39" fillId="5" borderId="0" xfId="0" applyFont="1" applyFill="1" applyAlignment="1">
      <alignment vertical="center"/>
    </xf>
    <xf numFmtId="0" fontId="37" fillId="0" borderId="0" xfId="0" applyFont="1" applyAlignment="1">
      <alignment horizontal="center" vertical="center" textRotation="90"/>
    </xf>
    <xf numFmtId="0" fontId="38" fillId="0" borderId="0" xfId="0" applyFont="1" applyAlignment="1">
      <alignment vertical="center" wrapText="1"/>
    </xf>
    <xf numFmtId="0" fontId="38" fillId="0" borderId="19" xfId="0" applyFont="1" applyBorder="1" applyAlignment="1">
      <alignment vertical="center" wrapText="1"/>
    </xf>
    <xf numFmtId="0" fontId="38" fillId="0" borderId="19" xfId="33" applyFont="1" applyBorder="1" applyAlignment="1">
      <alignment vertical="center" wrapText="1"/>
    </xf>
    <xf numFmtId="0" fontId="38" fillId="0" borderId="0" xfId="33" applyFont="1" applyAlignment="1">
      <alignment vertical="center" wrapText="1"/>
    </xf>
    <xf numFmtId="0" fontId="37" fillId="0" borderId="0" xfId="0" applyFont="1" applyAlignment="1">
      <alignment horizontal="left" vertical="center" wrapText="1"/>
    </xf>
    <xf numFmtId="0" fontId="38" fillId="0" borderId="20" xfId="33" applyFont="1" applyBorder="1" applyAlignment="1" applyProtection="1">
      <alignment vertical="center" wrapText="1"/>
      <protection locked="0"/>
    </xf>
    <xf numFmtId="0" fontId="38" fillId="0" borderId="20" xfId="33" applyFont="1" applyBorder="1" applyAlignment="1">
      <alignment vertical="center" wrapText="1"/>
    </xf>
    <xf numFmtId="0" fontId="40" fillId="0" borderId="0" xfId="0" applyFont="1" applyAlignment="1">
      <alignment horizontal="center" textRotation="90"/>
    </xf>
    <xf numFmtId="0" fontId="40" fillId="0" borderId="0" xfId="0" applyFont="1" applyAlignment="1">
      <alignment vertical="center" wrapText="1"/>
    </xf>
    <xf numFmtId="0" fontId="40" fillId="0" borderId="0" xfId="0" applyFont="1" applyAlignment="1">
      <alignment horizontal="center" vertical="center"/>
    </xf>
    <xf numFmtId="0" fontId="40" fillId="0" borderId="0" xfId="0" applyFont="1" applyAlignment="1">
      <alignment vertical="center"/>
    </xf>
    <xf numFmtId="0" fontId="41" fillId="0" borderId="0" xfId="0" applyFont="1" applyAlignment="1">
      <alignment vertical="center" wrapText="1"/>
    </xf>
    <xf numFmtId="0" fontId="40" fillId="0" borderId="0" xfId="33" applyFont="1" applyAlignment="1">
      <alignment vertical="center" wrapText="1"/>
    </xf>
    <xf numFmtId="0" fontId="41" fillId="0" borderId="0" xfId="0" applyFont="1" applyAlignment="1">
      <alignment horizontal="left" vertical="center" wrapText="1"/>
    </xf>
    <xf numFmtId="0" fontId="41" fillId="0" borderId="0" xfId="33" applyFont="1" applyAlignment="1">
      <alignment horizontal="left" vertical="center" wrapText="1"/>
    </xf>
    <xf numFmtId="0" fontId="42" fillId="0" borderId="0" xfId="0" applyFont="1" applyAlignment="1">
      <alignment vertical="center" wrapText="1"/>
    </xf>
    <xf numFmtId="0" fontId="43" fillId="5" borderId="0" xfId="0" applyFont="1" applyFill="1" applyAlignment="1">
      <alignment horizontal="center" textRotation="90"/>
    </xf>
    <xf numFmtId="0" fontId="43" fillId="5" borderId="0" xfId="0" applyFont="1" applyFill="1" applyAlignment="1">
      <alignment vertical="center"/>
    </xf>
    <xf numFmtId="0" fontId="38" fillId="3" borderId="19" xfId="0" applyFont="1" applyFill="1" applyBorder="1" applyAlignment="1">
      <alignment horizontal="center" vertical="center" wrapText="1"/>
    </xf>
    <xf numFmtId="0" fontId="38" fillId="4" borderId="19" xfId="0" applyFont="1" applyFill="1" applyBorder="1" applyAlignment="1">
      <alignment horizontal="center" vertical="center" wrapText="1"/>
    </xf>
    <xf numFmtId="0" fontId="40" fillId="0" borderId="0" xfId="0" applyFont="1" applyAlignment="1">
      <alignment horizontal="left" vertical="center" wrapText="1"/>
    </xf>
    <xf numFmtId="0" fontId="37" fillId="0" borderId="12" xfId="0" applyFont="1" applyBorder="1" applyAlignment="1">
      <alignment vertical="center"/>
    </xf>
    <xf numFmtId="0" fontId="37" fillId="0" borderId="12" xfId="0" applyFont="1" applyBorder="1" applyAlignment="1">
      <alignment vertical="center" wrapText="1"/>
    </xf>
    <xf numFmtId="0" fontId="37" fillId="0" borderId="21" xfId="0" applyFont="1" applyBorder="1" applyAlignment="1">
      <alignment horizontal="center" vertical="center" textRotation="90"/>
    </xf>
    <xf numFmtId="0" fontId="37" fillId="0" borderId="22" xfId="0" applyFont="1" applyBorder="1" applyAlignment="1">
      <alignment horizontal="center" vertical="center"/>
    </xf>
    <xf numFmtId="0" fontId="37" fillId="0" borderId="14" xfId="0" applyFont="1" applyBorder="1" applyAlignment="1">
      <alignment horizontal="center" vertical="center"/>
    </xf>
    <xf numFmtId="0" fontId="37" fillId="0" borderId="11" xfId="0" applyFont="1" applyBorder="1" applyAlignment="1">
      <alignment vertical="center"/>
    </xf>
    <xf numFmtId="0" fontId="37" fillId="0" borderId="14" xfId="0" applyFont="1" applyBorder="1" applyAlignment="1">
      <alignment vertical="center" wrapText="1"/>
    </xf>
    <xf numFmtId="0" fontId="37" fillId="0" borderId="15" xfId="0" applyFont="1" applyBorder="1" applyAlignment="1">
      <alignment vertical="center"/>
    </xf>
    <xf numFmtId="0" fontId="43" fillId="5" borderId="0" xfId="0" applyFont="1" applyFill="1" applyAlignment="1">
      <alignment horizontal="center" vertical="center"/>
    </xf>
    <xf numFmtId="0" fontId="44" fillId="0" borderId="12" xfId="0" applyFont="1" applyBorder="1" applyAlignment="1">
      <alignment vertical="center" wrapText="1"/>
    </xf>
    <xf numFmtId="0" fontId="44" fillId="0" borderId="12" xfId="0" applyFont="1" applyBorder="1" applyAlignment="1">
      <alignment vertical="center"/>
    </xf>
    <xf numFmtId="0" fontId="44" fillId="0" borderId="15" xfId="0" applyFont="1" applyBorder="1" applyAlignment="1">
      <alignment vertical="center"/>
    </xf>
    <xf numFmtId="0" fontId="37" fillId="0" borderId="24" xfId="0" applyFont="1" applyBorder="1" applyAlignment="1">
      <alignment horizontal="center" textRotation="90"/>
    </xf>
    <xf numFmtId="0" fontId="37" fillId="0" borderId="25" xfId="0" applyFont="1" applyBorder="1" applyAlignment="1">
      <alignment horizontal="center" textRotation="90"/>
    </xf>
    <xf numFmtId="0" fontId="0" fillId="5" borderId="0" xfId="0" applyFill="1" applyAlignment="1">
      <alignment horizontal="left"/>
    </xf>
    <xf numFmtId="0" fontId="37" fillId="0" borderId="25" xfId="0" applyFont="1" applyBorder="1" applyAlignment="1">
      <alignment horizontal="left"/>
    </xf>
    <xf numFmtId="0" fontId="37" fillId="0" borderId="12" xfId="0" applyFont="1" applyBorder="1" applyAlignment="1">
      <alignment horizontal="left" vertical="center" wrapText="1"/>
    </xf>
    <xf numFmtId="0" fontId="37" fillId="0" borderId="12" xfId="0" applyFont="1" applyBorder="1" applyAlignment="1">
      <alignment horizontal="left"/>
    </xf>
    <xf numFmtId="0" fontId="37" fillId="0" borderId="22" xfId="0" applyFont="1" applyBorder="1" applyAlignment="1">
      <alignment horizontal="center" textRotation="90"/>
    </xf>
    <xf numFmtId="0" fontId="37" fillId="0" borderId="14" xfId="0" applyFont="1" applyBorder="1" applyAlignment="1">
      <alignment horizontal="center" vertical="center" wrapText="1"/>
    </xf>
    <xf numFmtId="0" fontId="37" fillId="0" borderId="21" xfId="0" applyFont="1" applyBorder="1" applyAlignment="1">
      <alignment horizontal="center" vertical="center" textRotation="90" wrapText="1"/>
    </xf>
    <xf numFmtId="0" fontId="0" fillId="0" borderId="0" xfId="0" applyAlignment="1">
      <alignment wrapText="1"/>
    </xf>
    <xf numFmtId="0" fontId="37" fillId="0" borderId="22" xfId="0" applyFont="1" applyBorder="1" applyAlignment="1">
      <alignment horizontal="center" vertical="center" wrapText="1"/>
    </xf>
    <xf numFmtId="0" fontId="37" fillId="0" borderId="14" xfId="0" quotePrefix="1" applyFont="1" applyBorder="1" applyAlignment="1">
      <alignment horizontal="center" vertical="center" wrapText="1"/>
    </xf>
    <xf numFmtId="0" fontId="37" fillId="0" borderId="15"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29" xfId="0" applyFont="1" applyBorder="1" applyAlignment="1">
      <alignment horizontal="center" vertical="center" wrapText="1"/>
    </xf>
    <xf numFmtId="0" fontId="37" fillId="0" borderId="29" xfId="0" quotePrefix="1" applyFont="1" applyBorder="1" applyAlignment="1">
      <alignment horizontal="center" vertical="center" wrapText="1"/>
    </xf>
    <xf numFmtId="0" fontId="37" fillId="0" borderId="30" xfId="0" applyFont="1" applyBorder="1" applyAlignment="1">
      <alignment horizontal="center" vertical="center" wrapText="1"/>
    </xf>
    <xf numFmtId="0" fontId="37" fillId="0" borderId="31" xfId="0" applyFont="1" applyBorder="1" applyAlignment="1">
      <alignment horizontal="center" vertical="center" wrapText="1"/>
    </xf>
    <xf numFmtId="0" fontId="37" fillId="0" borderId="0" xfId="0" applyFont="1"/>
    <xf numFmtId="1" fontId="0" fillId="0" borderId="0" xfId="0" applyNumberFormat="1" applyAlignment="1">
      <alignment vertical="center"/>
    </xf>
    <xf numFmtId="0" fontId="45" fillId="0" borderId="0" xfId="0" applyFont="1" applyAlignment="1">
      <alignment horizontal="left" indent="5"/>
    </xf>
    <xf numFmtId="0" fontId="46" fillId="0" borderId="0" xfId="0" applyFont="1" applyAlignment="1">
      <alignment horizontal="left" indent="10"/>
    </xf>
    <xf numFmtId="0" fontId="47" fillId="0" borderId="0" xfId="0" applyFont="1"/>
    <xf numFmtId="0" fontId="0" fillId="0" borderId="12" xfId="0" applyBorder="1" applyAlignment="1">
      <alignment vertical="center"/>
    </xf>
    <xf numFmtId="0" fontId="0" fillId="0" borderId="11" xfId="0" applyBorder="1" applyAlignment="1">
      <alignment vertical="center"/>
    </xf>
    <xf numFmtId="0" fontId="0" fillId="0" borderId="27"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28"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32" xfId="0" applyBorder="1" applyAlignment="1">
      <alignment vertical="center"/>
    </xf>
    <xf numFmtId="0" fontId="11" fillId="0" borderId="33" xfId="30" applyFont="1" applyBorder="1" applyAlignment="1">
      <alignment horizontal="center" vertical="center" wrapText="1"/>
    </xf>
    <xf numFmtId="0" fontId="11" fillId="0" borderId="34" xfId="30" applyFont="1" applyBorder="1" applyAlignment="1">
      <alignment horizontal="center" vertical="center"/>
    </xf>
    <xf numFmtId="15" fontId="11" fillId="0" borderId="35" xfId="30" applyNumberFormat="1" applyFont="1" applyBorder="1" applyAlignment="1">
      <alignment horizontal="center" vertical="center"/>
    </xf>
    <xf numFmtId="0" fontId="37" fillId="0" borderId="0" xfId="0" applyFont="1" applyAlignment="1">
      <alignment horizontal="center" vertical="center" shrinkToFit="1"/>
    </xf>
    <xf numFmtId="9" fontId="28" fillId="0" borderId="0" xfId="34" applyFont="1" applyAlignment="1">
      <alignment vertical="center"/>
    </xf>
    <xf numFmtId="14" fontId="0" fillId="0" borderId="0" xfId="0" applyNumberFormat="1" applyAlignment="1">
      <alignment horizontal="left"/>
    </xf>
    <xf numFmtId="0" fontId="0" fillId="0" borderId="0" xfId="0" applyAlignment="1">
      <alignment horizontal="center"/>
    </xf>
    <xf numFmtId="181" fontId="0" fillId="0" borderId="0" xfId="0" applyNumberFormat="1" applyAlignment="1">
      <alignment horizontal="center"/>
    </xf>
    <xf numFmtId="14" fontId="0" fillId="0" borderId="0" xfId="0" applyNumberFormat="1" applyAlignment="1">
      <alignment horizontal="center"/>
    </xf>
    <xf numFmtId="0" fontId="34" fillId="0" borderId="0" xfId="0" applyFont="1" applyAlignment="1">
      <alignment horizontal="left"/>
    </xf>
    <xf numFmtId="0" fontId="30" fillId="5" borderId="0" xfId="0" applyFont="1" applyFill="1" applyAlignment="1">
      <alignment horizontal="left"/>
    </xf>
    <xf numFmtId="0" fontId="30" fillId="5" borderId="0" xfId="0" applyFont="1" applyFill="1" applyAlignment="1">
      <alignment horizontal="center"/>
    </xf>
    <xf numFmtId="182" fontId="34" fillId="0" borderId="0" xfId="0" applyNumberFormat="1" applyFont="1" applyAlignment="1">
      <alignment horizontal="left"/>
    </xf>
    <xf numFmtId="0" fontId="35" fillId="5" borderId="0" xfId="0" applyFont="1" applyFill="1" applyAlignment="1">
      <alignment horizontal="center"/>
    </xf>
    <xf numFmtId="0" fontId="40" fillId="0" borderId="0" xfId="0" applyFont="1"/>
    <xf numFmtId="0" fontId="37" fillId="0" borderId="23" xfId="0" applyFont="1" applyBorder="1" applyAlignment="1">
      <alignment horizontal="center" vertical="center"/>
    </xf>
    <xf numFmtId="0" fontId="37" fillId="0" borderId="26" xfId="0" applyFont="1" applyBorder="1" applyAlignment="1">
      <alignment horizontal="left"/>
    </xf>
    <xf numFmtId="0" fontId="37" fillId="0" borderId="11"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27" xfId="0" applyFont="1" applyBorder="1" applyAlignment="1">
      <alignment horizontal="center" vertical="center" wrapText="1"/>
    </xf>
    <xf numFmtId="0" fontId="37" fillId="0" borderId="11" xfId="0" quotePrefix="1" applyFont="1" applyBorder="1" applyAlignment="1">
      <alignment horizontal="center" vertical="center" wrapText="1"/>
    </xf>
    <xf numFmtId="0" fontId="49" fillId="0" borderId="0" xfId="23" applyFont="1" applyAlignment="1" applyProtection="1">
      <alignment vertical="center" wrapText="1"/>
    </xf>
    <xf numFmtId="0" fontId="34" fillId="0" borderId="0" xfId="0" applyFont="1" applyAlignment="1">
      <alignment horizontal="left" wrapText="1"/>
    </xf>
    <xf numFmtId="0" fontId="34" fillId="0" borderId="0" xfId="0" applyFont="1" applyAlignment="1">
      <alignment horizontal="left"/>
    </xf>
    <xf numFmtId="0" fontId="30" fillId="5" borderId="0" xfId="0" applyFont="1" applyFill="1" applyAlignment="1">
      <alignment horizontal="left"/>
    </xf>
    <xf numFmtId="0" fontId="30" fillId="5" borderId="0" xfId="0" applyFont="1" applyFill="1" applyAlignment="1">
      <alignment horizontal="center"/>
    </xf>
    <xf numFmtId="182" fontId="34" fillId="0" borderId="0" xfId="0" applyNumberFormat="1" applyFont="1" applyAlignment="1">
      <alignment horizontal="left"/>
    </xf>
    <xf numFmtId="0" fontId="35" fillId="5" borderId="0" xfId="0" applyFont="1" applyFill="1" applyAlignment="1">
      <alignment horizontal="center"/>
    </xf>
    <xf numFmtId="0" fontId="37" fillId="0" borderId="0" xfId="0" applyFont="1" applyAlignment="1">
      <alignment horizontal="left" vertical="center" wrapText="1"/>
    </xf>
    <xf numFmtId="0" fontId="48" fillId="5" borderId="0" xfId="0" applyFont="1" applyFill="1" applyAlignment="1">
      <alignment horizontal="left" vertical="center"/>
    </xf>
    <xf numFmtId="9" fontId="39" fillId="0" borderId="0" xfId="0" applyNumberFormat="1" applyFont="1" applyAlignment="1">
      <alignment horizontal="center" vertical="center"/>
    </xf>
    <xf numFmtId="0" fontId="37" fillId="0" borderId="0" xfId="0" applyFont="1"/>
    <xf numFmtId="0" fontId="40" fillId="0" borderId="0" xfId="0" applyFont="1" applyAlignment="1">
      <alignment horizontal="left" vertical="center" wrapText="1"/>
    </xf>
    <xf numFmtId="0" fontId="40" fillId="0" borderId="0" xfId="0" applyFont="1"/>
    <xf numFmtId="0" fontId="37" fillId="0" borderId="23" xfId="0" applyFont="1" applyBorder="1" applyAlignment="1">
      <alignment horizontal="center" vertical="center"/>
    </xf>
    <xf numFmtId="0" fontId="37" fillId="0" borderId="16" xfId="0" applyFont="1" applyBorder="1" applyAlignment="1">
      <alignment horizontal="center" vertical="center"/>
    </xf>
    <xf numFmtId="0" fontId="37" fillId="0" borderId="22" xfId="0" applyFont="1" applyBorder="1" applyAlignment="1">
      <alignment horizontal="left" vertical="center" wrapText="1"/>
    </xf>
    <xf numFmtId="0" fontId="37" fillId="0" borderId="13" xfId="0" applyFont="1" applyBorder="1" applyAlignment="1">
      <alignment horizontal="left" vertical="center" wrapText="1"/>
    </xf>
    <xf numFmtId="0" fontId="37" fillId="0" borderId="11" xfId="0" applyFont="1" applyBorder="1" applyAlignment="1">
      <alignment horizontal="center" vertical="center"/>
    </xf>
    <xf numFmtId="0" fontId="37" fillId="0" borderId="12" xfId="0" applyFont="1" applyBorder="1" applyAlignment="1">
      <alignment horizontal="center" vertical="center"/>
    </xf>
    <xf numFmtId="0" fontId="37" fillId="0" borderId="27" xfId="0" applyFont="1" applyBorder="1" applyAlignment="1">
      <alignment horizontal="center" vertical="center"/>
    </xf>
    <xf numFmtId="0" fontId="37" fillId="0" borderId="26" xfId="0" applyFont="1" applyBorder="1" applyAlignment="1">
      <alignment horizontal="left"/>
    </xf>
    <xf numFmtId="0" fontId="37" fillId="0" borderId="36" xfId="0" applyFont="1" applyBorder="1" applyAlignment="1">
      <alignment horizontal="left"/>
    </xf>
    <xf numFmtId="0" fontId="37" fillId="0" borderId="11" xfId="0" quotePrefix="1" applyFont="1" applyBorder="1" applyAlignment="1">
      <alignment horizontal="center" vertical="center"/>
    </xf>
    <xf numFmtId="17" fontId="37" fillId="0" borderId="22" xfId="0" applyNumberFormat="1" applyFont="1" applyBorder="1" applyAlignment="1">
      <alignment horizontal="left" vertical="center" wrapText="1"/>
    </xf>
    <xf numFmtId="0" fontId="37" fillId="0" borderId="23" xfId="0" applyFont="1" applyBorder="1" applyAlignment="1">
      <alignment horizontal="center" vertical="center" wrapText="1"/>
    </xf>
    <xf numFmtId="0" fontId="37" fillId="0" borderId="16" xfId="0" applyFont="1" applyBorder="1" applyAlignment="1">
      <alignment horizontal="center" vertical="center" wrapText="1"/>
    </xf>
    <xf numFmtId="0" fontId="29" fillId="5" borderId="0" xfId="0" applyFont="1" applyFill="1" applyAlignment="1">
      <alignment horizontal="center" vertical="center"/>
    </xf>
    <xf numFmtId="182" fontId="38" fillId="0" borderId="0" xfId="0" applyNumberFormat="1" applyFont="1" applyAlignment="1">
      <alignment horizontal="center" vertical="center"/>
    </xf>
    <xf numFmtId="17" fontId="37" fillId="0" borderId="12" xfId="0" applyNumberFormat="1" applyFont="1" applyBorder="1" applyAlignment="1">
      <alignment horizontal="left" vertical="center" wrapText="1"/>
    </xf>
    <xf numFmtId="0" fontId="37" fillId="0" borderId="27" xfId="0" applyFont="1" applyBorder="1" applyAlignment="1">
      <alignment horizontal="left" vertical="center" wrapText="1"/>
    </xf>
    <xf numFmtId="0" fontId="37" fillId="0" borderId="11"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27" xfId="0" applyFont="1" applyBorder="1" applyAlignment="1">
      <alignment horizontal="center" vertical="center" wrapText="1"/>
    </xf>
    <xf numFmtId="0" fontId="37" fillId="0" borderId="11" xfId="0" quotePrefix="1" applyFont="1" applyBorder="1" applyAlignment="1">
      <alignment horizontal="center" vertical="center" wrapText="1"/>
    </xf>
    <xf numFmtId="17" fontId="37" fillId="0" borderId="15" xfId="0" applyNumberFormat="1" applyFont="1" applyBorder="1" applyAlignment="1">
      <alignment horizontal="left" vertical="center" wrapText="1"/>
    </xf>
    <xf numFmtId="0" fontId="37" fillId="0" borderId="28" xfId="0" applyFont="1" applyBorder="1" applyAlignment="1">
      <alignment horizontal="left" vertical="center" wrapText="1"/>
    </xf>
    <xf numFmtId="1" fontId="34" fillId="0" borderId="0" xfId="0" applyNumberFormat="1" applyFont="1" applyAlignment="1">
      <alignment horizontal="center"/>
    </xf>
  </cellXfs>
  <cellStyles count="65">
    <cellStyle name="_x0002_" xfId="1" xr:uid="{00000000-0005-0000-0000-000000000000}"/>
    <cellStyle name=" 5MP" xfId="2" xr:uid="{00000000-0005-0000-0000-000001000000}"/>
    <cellStyle name="_SeVIHb05wRz1loXjzFdq3CBWW_2" xfId="3" xr:uid="{00000000-0005-0000-0000-000002000000}"/>
    <cellStyle name="_SeVIHb05wRz1loXjzFdq3CBWW_3" xfId="4" xr:uid="{00000000-0005-0000-0000-000003000000}"/>
    <cellStyle name="_SeVIHb05wRz1loXjzFdq3CBWW_4" xfId="5" xr:uid="{00000000-0005-0000-0000-000004000000}"/>
    <cellStyle name="_SeVIHb05wRz1loXjzFdq3CBWW_5" xfId="6" xr:uid="{00000000-0005-0000-0000-000005000000}"/>
    <cellStyle name="_SeVIHb05wRz1loXjzFdq3CBWW_6" xfId="7" xr:uid="{00000000-0005-0000-0000-000006000000}"/>
    <cellStyle name="_SeVIHb05wRz1loXjzFdq3CBWW_6_Questions" xfId="8" xr:uid="{00000000-0005-0000-0000-000007000000}"/>
    <cellStyle name="_SeVIHb05wRz1loXjzFdq3CBWW_7" xfId="9" xr:uid="{00000000-0005-0000-0000-000008000000}"/>
    <cellStyle name="_SeVIHb05wRz1loXjzFdq3CBWW_8" xfId="10" xr:uid="{00000000-0005-0000-0000-000009000000}"/>
    <cellStyle name="_SeVIHb05wRz1loXjzFdq3CBWW_8_Questions" xfId="11" xr:uid="{00000000-0005-0000-0000-00000A000000}"/>
    <cellStyle name="_SeVIHb05wRz1loXjzFdq3CBWW_9" xfId="12" xr:uid="{00000000-0005-0000-0000-00000B000000}"/>
    <cellStyle name="_SeVIHb05wRz1loXjzFdq3CBWW_A" xfId="13" xr:uid="{00000000-0005-0000-0000-00000C000000}"/>
    <cellStyle name="_SeVIHb05wRz1loXjzFdq3CBWW_A_Questions" xfId="14" xr:uid="{00000000-0005-0000-0000-00000D000000}"/>
    <cellStyle name="_SeVIHb05wRz1loXjzFdq3CBWW_APC_Htools_Response" xfId="15" xr:uid="{00000000-0005-0000-0000-00000E000000}"/>
    <cellStyle name="_SeVIHb05wRz1loXjzFdq3CBWW_B" xfId="16" xr:uid="{00000000-0005-0000-0000-00000F000000}"/>
    <cellStyle name="_x000f_¶" xfId="17" xr:uid="{00000000-0005-0000-0000-000010000000}"/>
    <cellStyle name="_x000f_·" xfId="18" xr:uid="{00000000-0005-0000-0000-000011000000}"/>
    <cellStyle name="AutoFormat Options" xfId="19" xr:uid="{00000000-0005-0000-0000-000012000000}"/>
    <cellStyle name="b±" xfId="20" xr:uid="{00000000-0005-0000-0000-000013000000}"/>
    <cellStyle name="Comma0" xfId="21" xr:uid="{00000000-0005-0000-0000-000014000000}"/>
    <cellStyle name="Currency0" xfId="22" xr:uid="{00000000-0005-0000-0000-000015000000}"/>
    <cellStyle name="Hyperlink" xfId="23" builtinId="8"/>
    <cellStyle name="inters\163.184.21.33" xfId="24" xr:uid="{00000000-0005-0000-0000-000017000000}"/>
    <cellStyle name="k's Printer" xfId="25" xr:uid="{00000000-0005-0000-0000-000018000000}"/>
    <cellStyle name="l|" xfId="26" xr:uid="{00000000-0005-0000-0000-000019000000}"/>
    <cellStyle name="L5MS" xfId="27" xr:uid="{00000000-0005-0000-0000-00001A000000}"/>
    <cellStyle name="Normal" xfId="0" builtinId="0"/>
    <cellStyle name="Normal - Style1" xfId="28" xr:uid="{00000000-0005-0000-0000-00001C000000}"/>
    <cellStyle name="Normal 2" xfId="29" xr:uid="{00000000-0005-0000-0000-00001D000000}"/>
    <cellStyle name="Normal 3" xfId="30" xr:uid="{00000000-0005-0000-0000-00001E000000}"/>
    <cellStyle name="Normal 3 2" xfId="31" xr:uid="{00000000-0005-0000-0000-00001F000000}"/>
    <cellStyle name="Normal 3 3" xfId="32" xr:uid="{00000000-0005-0000-0000-000020000000}"/>
    <cellStyle name="Normal 4" xfId="33" xr:uid="{00000000-0005-0000-0000-000021000000}"/>
    <cellStyle name="Percent" xfId="34" builtinId="5"/>
    <cellStyle name="p_x0010__x0001_N_x0003_HP LaserJet 5MP" xfId="35" xr:uid="{00000000-0005-0000-0000-000023000000}"/>
    <cellStyle name="Style 1" xfId="36" xr:uid="{00000000-0005-0000-0000-000024000000}"/>
    <cellStyle name="Style 10" xfId="37" xr:uid="{00000000-0005-0000-0000-000025000000}"/>
    <cellStyle name="Style 11" xfId="38" xr:uid="{00000000-0005-0000-0000-000026000000}"/>
    <cellStyle name="Style 12" xfId="39" xr:uid="{00000000-0005-0000-0000-000027000000}"/>
    <cellStyle name="Style 13" xfId="40" xr:uid="{00000000-0005-0000-0000-000028000000}"/>
    <cellStyle name="Style 14" xfId="41" xr:uid="{00000000-0005-0000-0000-000029000000}"/>
    <cellStyle name="Style 15" xfId="42" xr:uid="{00000000-0005-0000-0000-00002A000000}"/>
    <cellStyle name="Style 16" xfId="43" xr:uid="{00000000-0005-0000-0000-00002B000000}"/>
    <cellStyle name="Style 17" xfId="44" xr:uid="{00000000-0005-0000-0000-00002C000000}"/>
    <cellStyle name="Style 18" xfId="45" xr:uid="{00000000-0005-0000-0000-00002D000000}"/>
    <cellStyle name="Style 19" xfId="46" xr:uid="{00000000-0005-0000-0000-00002E000000}"/>
    <cellStyle name="Style 2" xfId="47" xr:uid="{00000000-0005-0000-0000-00002F000000}"/>
    <cellStyle name="Style 20" xfId="48" xr:uid="{00000000-0005-0000-0000-000030000000}"/>
    <cellStyle name="Style 21" xfId="49" xr:uid="{00000000-0005-0000-0000-000031000000}"/>
    <cellStyle name="Style 22" xfId="50" xr:uid="{00000000-0005-0000-0000-000032000000}"/>
    <cellStyle name="Style 3" xfId="51" xr:uid="{00000000-0005-0000-0000-000033000000}"/>
    <cellStyle name="Style 4" xfId="52" xr:uid="{00000000-0005-0000-0000-000034000000}"/>
    <cellStyle name="Style 5" xfId="53" xr:uid="{00000000-0005-0000-0000-000035000000}"/>
    <cellStyle name="Style 6" xfId="54" xr:uid="{00000000-0005-0000-0000-000036000000}"/>
    <cellStyle name="Style 7" xfId="55" xr:uid="{00000000-0005-0000-0000-000037000000}"/>
    <cellStyle name="Style 8" xfId="56" xr:uid="{00000000-0005-0000-0000-000038000000}"/>
    <cellStyle name="Style 9" xfId="57" xr:uid="{00000000-0005-0000-0000-000039000000}"/>
    <cellStyle name="SUDN_x0003_HP LaserJet 5MP" xfId="58" xr:uid="{00000000-0005-0000-0000-00003A000000}"/>
    <cellStyle name="ter" xfId="59" xr:uid="{00000000-0005-0000-0000-00003B000000}"/>
    <cellStyle name="Ù@" xfId="60" xr:uid="{00000000-0005-0000-0000-00003C000000}"/>
    <cellStyle name="Ú¨_x0001__x000c_" xfId="61" xr:uid="{00000000-0005-0000-0000-00003D000000}"/>
    <cellStyle name="_x000f_ÿ_x000f_¯" xfId="62" xr:uid="{00000000-0005-0000-0000-00003E000000}"/>
    <cellStyle name="_x000f_ÿ_x000f_ÿ_x000f_µ" xfId="63" xr:uid="{00000000-0005-0000-0000-00003F000000}"/>
    <cellStyle name="_x000f_ÿ_x000f_ÿ_x000f_ÿ_x000f_ÿ_x000f_ÿ_x000f_ÿ_x000f_ÿ_x000f_±" xfId="64" xr:uid="{00000000-0005-0000-0000-00004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33"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Resultats!$C$22:$C$29</c:f>
              <c:strCache>
                <c:ptCount val="8"/>
                <c:pt idx="0">
                  <c:v>FIRE</c:v>
                </c:pt>
                <c:pt idx="1">
                  <c:v>SAF</c:v>
                </c:pt>
                <c:pt idx="2">
                  <c:v>PPE</c:v>
                </c:pt>
                <c:pt idx="3">
                  <c:v>CHM</c:v>
                </c:pt>
                <c:pt idx="4">
                  <c:v>ENV</c:v>
                </c:pt>
                <c:pt idx="5">
                  <c:v>IP</c:v>
                </c:pt>
                <c:pt idx="6">
                  <c:v>ML</c:v>
                </c:pt>
                <c:pt idx="7">
                  <c:v>SEC</c:v>
                </c:pt>
              </c:strCache>
            </c:strRef>
          </c:cat>
          <c:val>
            <c:numRef>
              <c:f>Resultats!$D$22:$D$29</c:f>
              <c:numCache>
                <c:formatCode>0%</c:formatCode>
                <c:ptCount val="8"/>
                <c:pt idx="0">
                  <c:v>0.85365853658536572</c:v>
                </c:pt>
                <c:pt idx="1">
                  <c:v>1</c:v>
                </c:pt>
                <c:pt idx="2">
                  <c:v>0.92307692307692313</c:v>
                </c:pt>
                <c:pt idx="3">
                  <c:v>0.84615384615384626</c:v>
                </c:pt>
                <c:pt idx="4">
                  <c:v>1</c:v>
                </c:pt>
                <c:pt idx="5">
                  <c:v>0.91463414634146334</c:v>
                </c:pt>
                <c:pt idx="6">
                  <c:v>0.953125</c:v>
                </c:pt>
                <c:pt idx="7">
                  <c:v>1</c:v>
                </c:pt>
              </c:numCache>
            </c:numRef>
          </c:val>
          <c:extLst>
            <c:ext xmlns:c16="http://schemas.microsoft.com/office/drawing/2014/chart" uri="{C3380CC4-5D6E-409C-BE32-E72D297353CC}">
              <c16:uniqueId val="{00000000-A241-4954-89E1-C8DEB1208BE5}"/>
            </c:ext>
          </c:extLst>
        </c:ser>
        <c:dLbls>
          <c:showLegendKey val="0"/>
          <c:showVal val="0"/>
          <c:showCatName val="0"/>
          <c:showSerName val="0"/>
          <c:showPercent val="0"/>
          <c:showBubbleSize val="0"/>
        </c:dLbls>
        <c:axId val="454848096"/>
        <c:axId val="1"/>
      </c:radarChart>
      <c:catAx>
        <c:axId val="454848096"/>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max val="1"/>
          <c:min val="0"/>
        </c:scaling>
        <c:delete val="0"/>
        <c:axPos val="l"/>
        <c:majorGridlines/>
        <c:numFmt formatCode="0%" sourceLinked="0"/>
        <c:majorTickMark val="out"/>
        <c:minorTickMark val="none"/>
        <c:tickLblPos val="nextTo"/>
        <c:spPr>
          <a:noFill/>
        </c:spPr>
        <c:txPr>
          <a:bodyPr rot="0" vert="horz"/>
          <a:lstStyle/>
          <a:p>
            <a:pPr>
              <a:defRPr sz="1000" b="0" i="0" u="none" strike="noStrike" baseline="0">
                <a:solidFill>
                  <a:srgbClr val="000000"/>
                </a:solidFill>
                <a:latin typeface="Calibri"/>
                <a:ea typeface="Calibri"/>
                <a:cs typeface="Calibri"/>
              </a:defRPr>
            </a:pPr>
            <a:endParaRPr lang="en-US"/>
          </a:p>
        </c:txPr>
        <c:crossAx val="454848096"/>
        <c:crosses val="autoZero"/>
        <c:crossBetween val="between"/>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6" l="0.70000000000000062" r="0.70000000000000062" t="0.750000000000006" header="0.30000000000000032" footer="0.30000000000000032"/>
    <c:pageSetup/>
  </c:printSettings>
</c:chartSpace>
</file>

<file path=xl/ctrlProps/ctrlProp1.xml><?xml version="1.0" encoding="utf-8"?>
<formControlPr xmlns="http://schemas.microsoft.com/office/spreadsheetml/2009/9/main" objectType="Drop" dropLines="3" dropStyle="combo" dx="22" fmlaLink="K4" fmlaRange="$K$1:$K$3" noThreeD="1" sel="1" val="0"/>
</file>

<file path=xl/ctrlProps/ctrlProp2.xml><?xml version="1.0" encoding="utf-8"?>
<formControlPr xmlns="http://schemas.microsoft.com/office/spreadsheetml/2009/9/main" objectType="Drop" dropLines="3" dropStyle="combo" dx="22" fmlaLink="K5" fmlaRange="$K$1:$K$3" noThreeD="1" sel="2" val="0"/>
</file>

<file path=xl/ctrlProps/ctrlProp3.xml><?xml version="1.0" encoding="utf-8"?>
<formControlPr xmlns="http://schemas.microsoft.com/office/spreadsheetml/2009/9/main" objectType="Drop" dropLines="3" dropStyle="combo" dx="22" fmlaLink="K6" fmlaRange="$K$1:$K$3" noThreeD="1" sel="2" val="0"/>
</file>

<file path=xl/ctrlProps/ctrlProp4.xml><?xml version="1.0" encoding="utf-8"?>
<formControlPr xmlns="http://schemas.microsoft.com/office/spreadsheetml/2009/9/main" objectType="Drop" dropLines="3" dropStyle="combo" dx="22" fmlaLink="K7" fmlaRange="$K$1:$K$3" noThreeD="1" sel="2" val="0"/>
</file>

<file path=xl/ctrlProps/ctrlProp5.xml><?xml version="1.0" encoding="utf-8"?>
<formControlPr xmlns="http://schemas.microsoft.com/office/spreadsheetml/2009/9/main" objectType="Drop" dropLines="3" dropStyle="combo" dx="22" fmlaLink="K8" fmlaRange="$K$1:$K$3" noThreeD="1" sel="2" val="0"/>
</file>

<file path=xl/ctrlProps/ctrlProp6.xml><?xml version="1.0" encoding="utf-8"?>
<formControlPr xmlns="http://schemas.microsoft.com/office/spreadsheetml/2009/9/main" objectType="Drop" dropLines="3" dropStyle="combo" dx="22" fmlaLink="K9" fmlaRange="$K$1:$K$3" noThreeD="1" sel="2" val="0"/>
</file>

<file path=xl/ctrlProps/ctrlProp7.xml><?xml version="1.0" encoding="utf-8"?>
<formControlPr xmlns="http://schemas.microsoft.com/office/spreadsheetml/2009/9/main" objectType="Drop" dropLines="3" dropStyle="combo" dx="22" fmlaLink="K10" fmlaRange="$K$1:$K$3" noThreeD="1" sel="2" val="0"/>
</file>

<file path=xl/ctrlProps/ctrlProp8.xml><?xml version="1.0" encoding="utf-8"?>
<formControlPr xmlns="http://schemas.microsoft.com/office/spreadsheetml/2009/9/main" objectType="Drop" dropLines="3" dropStyle="combo" dx="22" fmlaLink="K11" fmlaRange="$K$1:$K$3" noThreeD="1" sel="2" val="0"/>
</file>

<file path=xl/ctrlProps/ctrlProp9.xml><?xml version="1.0" encoding="utf-8"?>
<formControlPr xmlns="http://schemas.microsoft.com/office/spreadsheetml/2009/9/main" objectType="Drop" dropLines="3" dropStyle="combo" dx="22" fmlaLink="K12" fmlaRange="$K$1:$K$3" noThreeD="1" sel="2" val="0"/>
</file>

<file path=xl/ctrlProps/ctrlProp10.xml><?xml version="1.0" encoding="utf-8"?>
<formControlPr xmlns="http://schemas.microsoft.com/office/spreadsheetml/2009/9/main" objectType="Drop" dropLines="3" dropStyle="combo" dx="22" fmlaLink="K13" fmlaRange="$K$1:$K$3" noThreeD="1" sel="2" val="0"/>
</file>

<file path=xl/ctrlProps/ctrlProp11.xml><?xml version="1.0" encoding="utf-8"?>
<formControlPr xmlns="http://schemas.microsoft.com/office/spreadsheetml/2009/9/main" objectType="Drop" dropLines="3" dropStyle="combo" dx="22" fmlaLink="K14" fmlaRange="$K$1:$K$3" noThreeD="1" sel="2" val="0"/>
</file>

<file path=xl/ctrlProps/ctrlProp12.xml><?xml version="1.0" encoding="utf-8"?>
<formControlPr xmlns="http://schemas.microsoft.com/office/spreadsheetml/2009/9/main" objectType="Drop" dropLines="3" dropStyle="combo" dx="22" fmlaLink="K15" fmlaRange="$K$1:$K$3" noThreeD="1" sel="2" val="0"/>
</file>

<file path=xl/ctrlProps/ctrlProp13.xml><?xml version="1.0" encoding="utf-8"?>
<formControlPr xmlns="http://schemas.microsoft.com/office/spreadsheetml/2009/9/main" objectType="Drop" dropLines="3" dropStyle="combo" dx="22" fmlaLink="K16" fmlaRange="$K$1:$K$3" noThreeD="1" sel="2" val="0"/>
</file>

<file path=xl/ctrlProps/ctrlProp14.xml><?xml version="1.0" encoding="utf-8"?>
<formControlPr xmlns="http://schemas.microsoft.com/office/spreadsheetml/2009/9/main" objectType="Drop" dropLines="3" dropStyle="combo" dx="22" fmlaLink="K17" fmlaRange="$K$1:$K$3" noThreeD="1" sel="2" val="0"/>
</file>

<file path=xl/ctrlProps/ctrlProp15.xml><?xml version="1.0" encoding="utf-8"?>
<formControlPr xmlns="http://schemas.microsoft.com/office/spreadsheetml/2009/9/main" objectType="Drop" dropLines="3" dropStyle="combo" dx="22" fmlaLink="K18" fmlaRange="$K$1:$K$3" noThreeD="1" sel="2" val="0"/>
</file>

<file path=xl/ctrlProps/ctrlProp16.xml><?xml version="1.0" encoding="utf-8"?>
<formControlPr xmlns="http://schemas.microsoft.com/office/spreadsheetml/2009/9/main" objectType="Drop" dropLines="3" dropStyle="combo" dx="22" fmlaLink="K19" fmlaRange="$K$1:$K$3" noThreeD="1" sel="2" val="0"/>
</file>

<file path=xl/ctrlProps/ctrlProp17.xml><?xml version="1.0" encoding="utf-8"?>
<formControlPr xmlns="http://schemas.microsoft.com/office/spreadsheetml/2009/9/main" objectType="Drop" dropLines="3" dropStyle="combo" dx="22" fmlaLink="K20" fmlaRange="$K$1:$K$3" noThreeD="1" sel="2" val="0"/>
</file>

<file path=xl/ctrlProps/ctrlProp18.xml><?xml version="1.0" encoding="utf-8"?>
<formControlPr xmlns="http://schemas.microsoft.com/office/spreadsheetml/2009/9/main" objectType="Drop" dropLines="3" dropStyle="combo" dx="22" fmlaLink="K21" fmlaRange="$K$1:$K$3" noThreeD="1" sel="2" val="0"/>
</file>

<file path=xl/ctrlProps/ctrlProp19.xml><?xml version="1.0" encoding="utf-8"?>
<formControlPr xmlns="http://schemas.microsoft.com/office/spreadsheetml/2009/9/main" objectType="Drop" dropLines="3" dropStyle="combo" dx="22" fmlaLink="K22" fmlaRange="$K$1:$K$3" noThreeD="1" sel="2" val="0"/>
</file>

<file path=xl/ctrlProps/ctrlProp20.xml><?xml version="1.0" encoding="utf-8"?>
<formControlPr xmlns="http://schemas.microsoft.com/office/spreadsheetml/2009/9/main" objectType="Drop" dropLines="3" dropStyle="combo" dx="22" fmlaLink="K23" fmlaRange="$K$1:$K$3" noThreeD="1" sel="2" val="0"/>
</file>

<file path=xl/ctrlProps/ctrlProp21.xml><?xml version="1.0" encoding="utf-8"?>
<formControlPr xmlns="http://schemas.microsoft.com/office/spreadsheetml/2009/9/main" objectType="Drop" dropLines="3" dropStyle="combo" dx="22" fmlaLink="K24" fmlaRange="$K$1:$K$3" noThreeD="1" sel="2" val="0"/>
</file>

<file path=xl/ctrlProps/ctrlProp22.xml><?xml version="1.0" encoding="utf-8"?>
<formControlPr xmlns="http://schemas.microsoft.com/office/spreadsheetml/2009/9/main" objectType="Drop" dropLines="3" dropStyle="combo" dx="22" fmlaLink="K25" fmlaRange="$K$1:$K$3" noThreeD="1" sel="2" val="0"/>
</file>

<file path=xl/ctrlProps/ctrlProp23.xml><?xml version="1.0" encoding="utf-8"?>
<formControlPr xmlns="http://schemas.microsoft.com/office/spreadsheetml/2009/9/main" objectType="Drop" dropLines="3" dropStyle="combo" dx="22" fmlaLink="K26" fmlaRange="$K$1:$K$3" noThreeD="1" sel="2" val="0"/>
</file>

<file path=xl/ctrlProps/ctrlProp24.xml><?xml version="1.0" encoding="utf-8"?>
<formControlPr xmlns="http://schemas.microsoft.com/office/spreadsheetml/2009/9/main" objectType="Drop" dropLines="3" dropStyle="combo" dx="22" fmlaLink="K27" fmlaRange="$K$1:$K$3" noThreeD="1" sel="2" val="0"/>
</file>

<file path=xl/ctrlProps/ctrlProp25.xml><?xml version="1.0" encoding="utf-8"?>
<formControlPr xmlns="http://schemas.microsoft.com/office/spreadsheetml/2009/9/main" objectType="Drop" dropLines="3" dropStyle="combo" dx="22" fmlaLink="K28" fmlaRange="$K$1:$K$3" noThreeD="1" sel="2" val="0"/>
</file>

<file path=xl/ctrlProps/ctrlProp26.xml><?xml version="1.0" encoding="utf-8"?>
<formControlPr xmlns="http://schemas.microsoft.com/office/spreadsheetml/2009/9/main" objectType="Drop" dropLines="3" dropStyle="combo" dx="22" fmlaLink="K29" fmlaRange="$K$1:$K$3" noThreeD="1" sel="2" val="0"/>
</file>

<file path=xl/ctrlProps/ctrlProp27.xml><?xml version="1.0" encoding="utf-8"?>
<formControlPr xmlns="http://schemas.microsoft.com/office/spreadsheetml/2009/9/main" objectType="Drop" dropLines="3" dropStyle="combo" dx="22" fmlaLink="K30" fmlaRange="$K$1:$K$3" noThreeD="1" sel="2" val="0"/>
</file>

<file path=xl/ctrlProps/ctrlProp28.xml><?xml version="1.0" encoding="utf-8"?>
<formControlPr xmlns="http://schemas.microsoft.com/office/spreadsheetml/2009/9/main" objectType="Drop" dropLines="3" dropStyle="combo" dx="22" fmlaLink="K31" fmlaRange="$K$1:$K$3" noThreeD="1" sel="2" val="0"/>
</file>

<file path=xl/ctrlProps/ctrlProp29.xml><?xml version="1.0" encoding="utf-8"?>
<formControlPr xmlns="http://schemas.microsoft.com/office/spreadsheetml/2009/9/main" objectType="Drop" dropLines="3" dropStyle="combo" dx="22" fmlaLink="K32" fmlaRange="$K$1:$K$3" noThreeD="1" sel="2" val="0"/>
</file>

<file path=xl/ctrlProps/ctrlProp30.xml><?xml version="1.0" encoding="utf-8"?>
<formControlPr xmlns="http://schemas.microsoft.com/office/spreadsheetml/2009/9/main" objectType="Drop" dropLines="3" dropStyle="combo" dx="22" fmlaLink="K33" fmlaRange="$K$1:$K$3" noThreeD="1" sel="2" val="0"/>
</file>

<file path=xl/ctrlProps/ctrlProp31.xml><?xml version="1.0" encoding="utf-8"?>
<formControlPr xmlns="http://schemas.microsoft.com/office/spreadsheetml/2009/9/main" objectType="Drop" dropLines="3" dropStyle="combo" dx="22" fmlaLink="K34" fmlaRange="$K$1:$K$3" noThreeD="1" sel="2" val="0"/>
</file>

<file path=xl/ctrlProps/ctrlProp32.xml><?xml version="1.0" encoding="utf-8"?>
<formControlPr xmlns="http://schemas.microsoft.com/office/spreadsheetml/2009/9/main" objectType="Drop" dropLines="3" dropStyle="combo" dx="22" fmlaLink="K35" fmlaRange="$K$1:$K$3" noThreeD="1" sel="2" val="0"/>
</file>

<file path=xl/ctrlProps/ctrlProp33.xml><?xml version="1.0" encoding="utf-8"?>
<formControlPr xmlns="http://schemas.microsoft.com/office/spreadsheetml/2009/9/main" objectType="Drop" dropLines="3" dropStyle="combo" dx="22" fmlaLink="K36" fmlaRange="$K$1:$K$3" noThreeD="1" sel="2" val="0"/>
</file>

<file path=xl/ctrlProps/ctrlProp34.xml><?xml version="1.0" encoding="utf-8"?>
<formControlPr xmlns="http://schemas.microsoft.com/office/spreadsheetml/2009/9/main" objectType="Drop" dropLines="3" dropStyle="combo" dx="22" fmlaLink="K37" fmlaRange="$K$1:$K$3" noThreeD="1" sel="2" val="0"/>
</file>

<file path=xl/ctrlProps/ctrlProp35.xml><?xml version="1.0" encoding="utf-8"?>
<formControlPr xmlns="http://schemas.microsoft.com/office/spreadsheetml/2009/9/main" objectType="Drop" dropLines="3" dropStyle="combo" dx="22" fmlaLink="K38" fmlaRange="$K$1:$K$3" noThreeD="1" sel="2" val="0"/>
</file>

<file path=xl/ctrlProps/ctrlProp36.xml><?xml version="1.0" encoding="utf-8"?>
<formControlPr xmlns="http://schemas.microsoft.com/office/spreadsheetml/2009/9/main" objectType="Drop" dropLines="3" dropStyle="combo" dx="22" fmlaLink="K39" fmlaRange="$K$1:$K$3" noThreeD="1" sel="2" val="0"/>
</file>

<file path=xl/ctrlProps/ctrlProp37.xml><?xml version="1.0" encoding="utf-8"?>
<formControlPr xmlns="http://schemas.microsoft.com/office/spreadsheetml/2009/9/main" objectType="Drop" dropLines="3" dropStyle="combo" dx="22" fmlaLink="K40" fmlaRange="$K$1:$K$3" noThreeD="1" sel="2" val="0"/>
</file>

<file path=xl/ctrlProps/ctrlProp38.xml><?xml version="1.0" encoding="utf-8"?>
<formControlPr xmlns="http://schemas.microsoft.com/office/spreadsheetml/2009/9/main" objectType="Drop" dropLines="3" dropStyle="combo" dx="22" fmlaLink="K41" fmlaRange="$K$1:$K$3" noThreeD="1" sel="2" val="0"/>
</file>

<file path=xl/ctrlProps/ctrlProp39.xml><?xml version="1.0" encoding="utf-8"?>
<formControlPr xmlns="http://schemas.microsoft.com/office/spreadsheetml/2009/9/main" objectType="Drop" dropLines="3" dropStyle="combo" dx="22" fmlaLink="K42" fmlaRange="$K$1:$K$3" noThreeD="1" sel="2" val="0"/>
</file>

<file path=xl/ctrlProps/ctrlProp40.xml><?xml version="1.0" encoding="utf-8"?>
<formControlPr xmlns="http://schemas.microsoft.com/office/spreadsheetml/2009/9/main" objectType="Drop" dropLines="3" dropStyle="combo" dx="22" fmlaLink="K43" fmlaRange="$K$1:$K$3" noThreeD="1" sel="2" val="0"/>
</file>

<file path=xl/ctrlProps/ctrlProp41.xml><?xml version="1.0" encoding="utf-8"?>
<formControlPr xmlns="http://schemas.microsoft.com/office/spreadsheetml/2009/9/main" objectType="Drop" dropLines="3" dropStyle="combo" dx="22" fmlaLink="K44" fmlaRange="$K$1:$K$3" noThreeD="1" sel="2" val="0"/>
</file>

<file path=xl/ctrlProps/ctrlProp42.xml><?xml version="1.0" encoding="utf-8"?>
<formControlPr xmlns="http://schemas.microsoft.com/office/spreadsheetml/2009/9/main" objectType="Drop" dropLines="3" dropStyle="combo" dx="22" fmlaLink="K45" fmlaRange="$K$1:$K$3" noThreeD="1" sel="2" val="0"/>
</file>

<file path=xl/ctrlProps/ctrlProp43.xml><?xml version="1.0" encoding="utf-8"?>
<formControlPr xmlns="http://schemas.microsoft.com/office/spreadsheetml/2009/9/main" objectType="Drop" dropLines="3" dropStyle="combo" dx="22" fmlaLink="K46" fmlaRange="$K$1:$K$3" noThreeD="1" sel="2" val="0"/>
</file>

<file path=xl/ctrlProps/ctrlProp44.xml><?xml version="1.0" encoding="utf-8"?>
<formControlPr xmlns="http://schemas.microsoft.com/office/spreadsheetml/2009/9/main" objectType="Drop" dropLines="3" dropStyle="combo" dx="22" fmlaLink="K47" fmlaRange="$K$1:$K$3" noThreeD="1" sel="2" val="0"/>
</file>

<file path=xl/ctrlProps/ctrlProp45.xml><?xml version="1.0" encoding="utf-8"?>
<formControlPr xmlns="http://schemas.microsoft.com/office/spreadsheetml/2009/9/main" objectType="Drop" dropLines="3" dropStyle="combo" dx="22" fmlaLink="K48" fmlaRange="$K$1:$K$3" noThreeD="1" sel="2" val="0"/>
</file>

<file path=xl/ctrlProps/ctrlProp46.xml><?xml version="1.0" encoding="utf-8"?>
<formControlPr xmlns="http://schemas.microsoft.com/office/spreadsheetml/2009/9/main" objectType="Drop" dropLines="3" dropStyle="combo" dx="22" fmlaLink="K49" fmlaRange="$K$1:$K$3" noThreeD="1" sel="2" val="0"/>
</file>

<file path=xl/ctrlProps/ctrlProp47.xml><?xml version="1.0" encoding="utf-8"?>
<formControlPr xmlns="http://schemas.microsoft.com/office/spreadsheetml/2009/9/main" objectType="Drop" dropLines="3" dropStyle="combo" dx="22" fmlaLink="K50" fmlaRange="$K$1:$K$3" noThreeD="1" sel="2" val="0"/>
</file>

<file path=xl/ctrlProps/ctrlProp48.xml><?xml version="1.0" encoding="utf-8"?>
<formControlPr xmlns="http://schemas.microsoft.com/office/spreadsheetml/2009/9/main" objectType="Drop" dropLines="3" dropStyle="combo" dx="22" fmlaLink="K51" fmlaRange="$K$1:$K$3" noThreeD="1" sel="2" val="0"/>
</file>

<file path=xl/ctrlProps/ctrlProp49.xml><?xml version="1.0" encoding="utf-8"?>
<formControlPr xmlns="http://schemas.microsoft.com/office/spreadsheetml/2009/9/main" objectType="Drop" dropLines="3" dropStyle="combo" dx="22" fmlaLink="K4" fmlaRange="$K$1:$K$3" noThreeD="1" sel="1" val="0"/>
</file>

<file path=xl/ctrlProps/ctrlProp50.xml><?xml version="1.0" encoding="utf-8"?>
<formControlPr xmlns="http://schemas.microsoft.com/office/spreadsheetml/2009/9/main" objectType="Drop" dropLines="3" dropStyle="combo" dx="22" fmlaLink="K52" fmlaRange="$K$1:$K$3" noThreeD="1" sel="2" val="0"/>
</file>

<file path=xl/ctrlProps/ctrlProp51.xml><?xml version="1.0" encoding="utf-8"?>
<formControlPr xmlns="http://schemas.microsoft.com/office/spreadsheetml/2009/9/main" objectType="Drop" dropLines="3" dropStyle="combo" dx="22" fmlaLink="K53" fmlaRange="$K$1:$K$3"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png"/><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jpeg"/><Relationship Id="rId1" Type="http://schemas.openxmlformats.org/officeDocument/2006/relationships/image" Target="../media/image2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jpe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8.jpeg"/><Relationship Id="rId1" Type="http://schemas.openxmlformats.org/officeDocument/2006/relationships/image" Target="../media/image2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9.png"/></Relationships>
</file>

<file path=xl/drawings/_rels/drawing9.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1</xdr:col>
      <xdr:colOff>85725</xdr:colOff>
      <xdr:row>30</xdr:row>
      <xdr:rowOff>133350</xdr:rowOff>
    </xdr:from>
    <xdr:to>
      <xdr:col>3</xdr:col>
      <xdr:colOff>352425</xdr:colOff>
      <xdr:row>53</xdr:row>
      <xdr:rowOff>114300</xdr:rowOff>
    </xdr:to>
    <xdr:graphicFrame macro="">
      <xdr:nvGraphicFramePr>
        <xdr:cNvPr id="3228" name="Chart 1">
          <a:extLst>
            <a:ext uri="{FF2B5EF4-FFF2-40B4-BE49-F238E27FC236}">
              <a16:creationId xmlns:a16="http://schemas.microsoft.com/office/drawing/2014/main" id="{00000000-0008-0000-0400-00009C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66674</xdr:colOff>
      <xdr:row>4</xdr:row>
      <xdr:rowOff>66675</xdr:rowOff>
    </xdr:from>
    <xdr:to>
      <xdr:col>13</xdr:col>
      <xdr:colOff>2515858</xdr:colOff>
      <xdr:row>4</xdr:row>
      <xdr:rowOff>930541</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2191999"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editAs="oneCell">
    <xdr:from>
      <xdr:col>15</xdr:col>
      <xdr:colOff>76200</xdr:colOff>
      <xdr:row>7</xdr:row>
      <xdr:rowOff>66675</xdr:rowOff>
    </xdr:from>
    <xdr:to>
      <xdr:col>15</xdr:col>
      <xdr:colOff>1120775</xdr:colOff>
      <xdr:row>7</xdr:row>
      <xdr:rowOff>1101725</xdr:rowOff>
    </xdr:to>
    <xdr:pic>
      <xdr:nvPicPr>
        <xdr:cNvPr id="165920" name="Picture 3" descr="Panneau-PVC-Etincteur-SI310P.jpg">
          <a:extLst>
            <a:ext uri="{FF2B5EF4-FFF2-40B4-BE49-F238E27FC236}">
              <a16:creationId xmlns:a16="http://schemas.microsoft.com/office/drawing/2014/main" id="{00000000-0008-0000-0500-000020880200}"/>
            </a:ext>
            <a:ext uri="{147F2762-F138-4A5C-976F-8EAC2B608ADB}">
              <a16:predDERef xmlns:a16="http://schemas.microsoft.com/office/drawing/2014/main" pre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11000" y="4229100"/>
          <a:ext cx="10382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1190625</xdr:colOff>
      <xdr:row>7</xdr:row>
      <xdr:rowOff>47625</xdr:rowOff>
    </xdr:from>
    <xdr:to>
      <xdr:col>15</xdr:col>
      <xdr:colOff>2225675</xdr:colOff>
      <xdr:row>7</xdr:row>
      <xdr:rowOff>1082675</xdr:rowOff>
    </xdr:to>
    <xdr:pic>
      <xdr:nvPicPr>
        <xdr:cNvPr id="165921" name="Picture 4" descr="Alusign-300-x-300-Robinet-Incendie-Arme-SI323AL3.jpg">
          <a:extLst>
            <a:ext uri="{FF2B5EF4-FFF2-40B4-BE49-F238E27FC236}">
              <a16:creationId xmlns:a16="http://schemas.microsoft.com/office/drawing/2014/main" id="{00000000-0008-0000-0500-000021880200}"/>
            </a:ext>
            <a:ext uri="{147F2762-F138-4A5C-976F-8EAC2B608ADB}">
              <a16:predDERef xmlns:a16="http://schemas.microsoft.com/office/drawing/2014/main" pred="{00000000-0008-0000-0500-00002088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25425" y="4210050"/>
          <a:ext cx="10287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10</xdr:row>
      <xdr:rowOff>0</xdr:rowOff>
    </xdr:from>
    <xdr:to>
      <xdr:col>15</xdr:col>
      <xdr:colOff>1143000</xdr:colOff>
      <xdr:row>11</xdr:row>
      <xdr:rowOff>73025</xdr:rowOff>
    </xdr:to>
    <xdr:pic>
      <xdr:nvPicPr>
        <xdr:cNvPr id="165922" name="Picture 7" descr="autocollant-sortie-secours-fleche-droite-255-x-130-mm-ps4dp55.jpg">
          <a:extLst>
            <a:ext uri="{FF2B5EF4-FFF2-40B4-BE49-F238E27FC236}">
              <a16:creationId xmlns:a16="http://schemas.microsoft.com/office/drawing/2014/main" id="{00000000-0008-0000-0500-0000228802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734800" y="6153150"/>
          <a:ext cx="11430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85725</xdr:colOff>
      <xdr:row>4</xdr:row>
      <xdr:rowOff>47625</xdr:rowOff>
    </xdr:from>
    <xdr:to>
      <xdr:col>15</xdr:col>
      <xdr:colOff>4273284</xdr:colOff>
      <xdr:row>4</xdr:row>
      <xdr:rowOff>1561960</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bwMode="auto">
        <a:xfrm>
          <a:off x="16876939" y="809625"/>
          <a:ext cx="4171950" cy="151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a:t>
          </a:r>
        </a:p>
        <a:p>
          <a:r>
            <a:rPr lang="fr-FR" sz="1800"/>
            <a:t>Laurent Jolly</a:t>
          </a:r>
        </a:p>
      </xdr:txBody>
    </xdr:sp>
    <xdr:clientData/>
  </xdr:twoCellAnchor>
  <xdr:twoCellAnchor editAs="oneCell">
    <xdr:from>
      <xdr:col>15</xdr:col>
      <xdr:colOff>2895600</xdr:colOff>
      <xdr:row>4</xdr:row>
      <xdr:rowOff>0</xdr:rowOff>
    </xdr:from>
    <xdr:to>
      <xdr:col>16</xdr:col>
      <xdr:colOff>0</xdr:colOff>
      <xdr:row>4</xdr:row>
      <xdr:rowOff>1863725</xdr:rowOff>
    </xdr:to>
    <xdr:pic>
      <xdr:nvPicPr>
        <xdr:cNvPr id="165924" name="Picture 2">
          <a:extLst>
            <a:ext uri="{FF2B5EF4-FFF2-40B4-BE49-F238E27FC236}">
              <a16:creationId xmlns:a16="http://schemas.microsoft.com/office/drawing/2014/main" id="{00000000-0008-0000-0500-0000248802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4667" t="8990" r="8000" b="22083"/>
        <a:stretch>
          <a:fillRect/>
        </a:stretch>
      </xdr:blipFill>
      <xdr:spPr bwMode="auto">
        <a:xfrm>
          <a:off x="14630400" y="762000"/>
          <a:ext cx="155257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828675</xdr:colOff>
      <xdr:row>16</xdr:row>
      <xdr:rowOff>180975</xdr:rowOff>
    </xdr:from>
    <xdr:to>
      <xdr:col>15</xdr:col>
      <xdr:colOff>3178175</xdr:colOff>
      <xdr:row>16</xdr:row>
      <xdr:rowOff>1676400</xdr:rowOff>
    </xdr:to>
    <xdr:pic>
      <xdr:nvPicPr>
        <xdr:cNvPr id="3" name="Picture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500-000024880200}"/>
            </a:ext>
          </a:extLst>
        </xdr:cNvPr>
        <xdr:cNvPicPr>
          <a:picLocks noChangeAspect="1"/>
        </xdr:cNvPicPr>
      </xdr:nvPicPr>
      <xdr:blipFill>
        <a:blip xmlns:r="http://schemas.openxmlformats.org/officeDocument/2006/relationships" r:embed="rId5"/>
        <a:stretch>
          <a:fillRect/>
        </a:stretch>
      </xdr:blipFill>
      <xdr:spPr>
        <a:xfrm>
          <a:off x="12563475" y="10182225"/>
          <a:ext cx="2343150" cy="1495425"/>
        </a:xfrm>
        <a:prstGeom prst="rect">
          <a:avLst/>
        </a:prstGeom>
      </xdr:spPr>
    </xdr:pic>
    <xdr:clientData/>
  </xdr:twoCellAnchor>
  <xdr:twoCellAnchor editAs="oneCell">
    <xdr:from>
      <xdr:col>15</xdr:col>
      <xdr:colOff>371475</xdr:colOff>
      <xdr:row>6</xdr:row>
      <xdr:rowOff>114300</xdr:rowOff>
    </xdr:from>
    <xdr:to>
      <xdr:col>15</xdr:col>
      <xdr:colOff>3143250</xdr:colOff>
      <xdr:row>6</xdr:row>
      <xdr:rowOff>1790700</xdr:rowOff>
    </xdr:to>
    <xdr:pic>
      <xdr:nvPicPr>
        <xdr:cNvPr id="4" name="Picture 3">
          <a:extLst>
            <a:ext uri="{FF2B5EF4-FFF2-40B4-BE49-F238E27FC236}">
              <a16:creationId xmlns:a16="http://schemas.microsoft.com/office/drawing/2014/main" id="{00000000-0008-0000-0500-000004000000}"/>
            </a:ext>
            <a:ext uri="{147F2762-F138-4A5C-976F-8EAC2B608ADB}">
              <a16:predDERef xmlns:a16="http://schemas.microsoft.com/office/drawing/2014/main" pred="{9ED15844-661B-7B5F-79BD-D6AD0E40541B}"/>
            </a:ext>
          </a:extLst>
        </xdr:cNvPr>
        <xdr:cNvPicPr>
          <a:picLocks noChangeAspect="1"/>
        </xdr:cNvPicPr>
      </xdr:nvPicPr>
      <xdr:blipFill>
        <a:blip xmlns:r="http://schemas.openxmlformats.org/officeDocument/2006/relationships" r:embed="rId6"/>
        <a:stretch>
          <a:fillRect/>
        </a:stretch>
      </xdr:blipFill>
      <xdr:spPr>
        <a:xfrm>
          <a:off x="12106275" y="3362325"/>
          <a:ext cx="2771775" cy="1676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66674</xdr:colOff>
      <xdr:row>4</xdr:row>
      <xdr:rowOff>66675</xdr:rowOff>
    </xdr:from>
    <xdr:to>
      <xdr:col>13</xdr:col>
      <xdr:colOff>2515858</xdr:colOff>
      <xdr:row>4</xdr:row>
      <xdr:rowOff>930541</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2191999"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xdr:from>
      <xdr:col>15</xdr:col>
      <xdr:colOff>0</xdr:colOff>
      <xdr:row>4</xdr:row>
      <xdr:rowOff>0</xdr:rowOff>
    </xdr:from>
    <xdr:to>
      <xdr:col>15</xdr:col>
      <xdr:colOff>4154511</xdr:colOff>
      <xdr:row>4</xdr:row>
      <xdr:rowOff>1505094</xdr:rowOff>
    </xdr:to>
    <xdr:sp macro="" textlink="">
      <xdr:nvSpPr>
        <xdr:cNvPr id="4" name="TextBox 3">
          <a:extLst>
            <a:ext uri="{FF2B5EF4-FFF2-40B4-BE49-F238E27FC236}">
              <a16:creationId xmlns:a16="http://schemas.microsoft.com/office/drawing/2014/main" id="{00000000-0008-0000-0600-000004000000}"/>
            </a:ext>
            <a:ext uri="{147F2762-F138-4A5C-976F-8EAC2B608ADB}">
              <a16:predDERef xmlns:a16="http://schemas.microsoft.com/office/drawing/2014/main" pred="{00000000-0008-0000-0600-000002000000}"/>
            </a:ext>
          </a:extLst>
        </xdr:cNvPr>
        <xdr:cNvSpPr txBox="1"/>
      </xdr:nvSpPr>
      <xdr:spPr bwMode="auto">
        <a:xfrm>
          <a:off x="16723179" y="762000"/>
          <a:ext cx="4171950" cy="1495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indent="0"/>
          <a:r>
            <a:rPr lang="en-US" sz="1800">
              <a:solidFill>
                <a:schemeClr val="dk1"/>
              </a:solidFill>
              <a:latin typeface="+mn-lt"/>
              <a:ea typeface="+mn-lt"/>
              <a:cs typeface="+mn-lt"/>
            </a:rPr>
            <a:t>Expert FCS : </a:t>
          </a:r>
        </a:p>
        <a:p>
          <a:pPr marL="0" indent="0"/>
          <a:r>
            <a:rPr lang="en-US" sz="1800">
              <a:solidFill>
                <a:schemeClr val="dk1"/>
              </a:solidFill>
              <a:latin typeface="+mn-lt"/>
              <a:ea typeface="+mn-lt"/>
              <a:cs typeface="+mn-lt"/>
            </a:rPr>
            <a:t>Marc Oszwald</a:t>
          </a:r>
        </a:p>
      </xdr:txBody>
    </xdr:sp>
    <xdr:clientData/>
  </xdr:twoCellAnchor>
  <xdr:twoCellAnchor editAs="oneCell">
    <xdr:from>
      <xdr:col>15</xdr:col>
      <xdr:colOff>2639786</xdr:colOff>
      <xdr:row>3</xdr:row>
      <xdr:rowOff>176893</xdr:rowOff>
    </xdr:from>
    <xdr:to>
      <xdr:col>16</xdr:col>
      <xdr:colOff>18585</xdr:colOff>
      <xdr:row>4</xdr:row>
      <xdr:rowOff>1828721</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xfrm>
          <a:off x="14301107" y="748393"/>
          <a:ext cx="1828335" cy="18423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66674</xdr:colOff>
      <xdr:row>4</xdr:row>
      <xdr:rowOff>66675</xdr:rowOff>
    </xdr:from>
    <xdr:to>
      <xdr:col>13</xdr:col>
      <xdr:colOff>2515858</xdr:colOff>
      <xdr:row>4</xdr:row>
      <xdr:rowOff>903788</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5280578" y="849552"/>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editAs="oneCell">
    <xdr:from>
      <xdr:col>15</xdr:col>
      <xdr:colOff>95250</xdr:colOff>
      <xdr:row>5</xdr:row>
      <xdr:rowOff>38100</xdr:rowOff>
    </xdr:from>
    <xdr:to>
      <xdr:col>15</xdr:col>
      <xdr:colOff>885825</xdr:colOff>
      <xdr:row>6</xdr:row>
      <xdr:rowOff>304800</xdr:rowOff>
    </xdr:to>
    <xdr:pic>
      <xdr:nvPicPr>
        <xdr:cNvPr id="126653" name="Picture 2" descr="Panneau-PVC-Port-obligatoire-lunettes-OP02P.jpg">
          <a:extLst>
            <a:ext uri="{FF2B5EF4-FFF2-40B4-BE49-F238E27FC236}">
              <a16:creationId xmlns:a16="http://schemas.microsoft.com/office/drawing/2014/main" id="{00000000-0008-0000-0700-0000BDEE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5" y="2667000"/>
          <a:ext cx="7905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1038225</xdr:colOff>
      <xdr:row>5</xdr:row>
      <xdr:rowOff>38100</xdr:rowOff>
    </xdr:from>
    <xdr:to>
      <xdr:col>15</xdr:col>
      <xdr:colOff>1828800</xdr:colOff>
      <xdr:row>6</xdr:row>
      <xdr:rowOff>304800</xdr:rowOff>
    </xdr:to>
    <xdr:pic>
      <xdr:nvPicPr>
        <xdr:cNvPr id="126654" name="Picture 3" descr="Panneau-PVC-Port-obligatoire-blouse--OP72P.jpg">
          <a:extLst>
            <a:ext uri="{FF2B5EF4-FFF2-40B4-BE49-F238E27FC236}">
              <a16:creationId xmlns:a16="http://schemas.microsoft.com/office/drawing/2014/main" id="{00000000-0008-0000-0700-0000BEEE01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6350" y="2667000"/>
          <a:ext cx="7905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1876425</xdr:colOff>
      <xdr:row>5</xdr:row>
      <xdr:rowOff>38100</xdr:rowOff>
    </xdr:from>
    <xdr:to>
      <xdr:col>15</xdr:col>
      <xdr:colOff>2686050</xdr:colOff>
      <xdr:row>6</xdr:row>
      <xdr:rowOff>304800</xdr:rowOff>
    </xdr:to>
    <xdr:pic>
      <xdr:nvPicPr>
        <xdr:cNvPr id="126655" name="Picture 4" descr="Autocollant-Port-obligatoire-chaussures-securite-OP04A.jpg">
          <a:extLst>
            <a:ext uri="{FF2B5EF4-FFF2-40B4-BE49-F238E27FC236}">
              <a16:creationId xmlns:a16="http://schemas.microsoft.com/office/drawing/2014/main" id="{00000000-0008-0000-0700-0000BFEE01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544550" y="2667000"/>
          <a:ext cx="8096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9</xdr:row>
      <xdr:rowOff>9525</xdr:rowOff>
    </xdr:from>
    <xdr:to>
      <xdr:col>15</xdr:col>
      <xdr:colOff>847725</xdr:colOff>
      <xdr:row>10</xdr:row>
      <xdr:rowOff>0</xdr:rowOff>
    </xdr:to>
    <xdr:pic>
      <xdr:nvPicPr>
        <xdr:cNvPr id="126656" name="Picture 5" descr="Panneau-PVC-Port-obligatoire-gants--OP05P.jpg">
          <a:extLst>
            <a:ext uri="{FF2B5EF4-FFF2-40B4-BE49-F238E27FC236}">
              <a16:creationId xmlns:a16="http://schemas.microsoft.com/office/drawing/2014/main" id="{00000000-0008-0000-0700-0000C0EE01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725275" y="5038725"/>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12</xdr:row>
      <xdr:rowOff>28575</xdr:rowOff>
    </xdr:from>
    <xdr:to>
      <xdr:col>15</xdr:col>
      <xdr:colOff>847725</xdr:colOff>
      <xdr:row>13</xdr:row>
      <xdr:rowOff>28575</xdr:rowOff>
    </xdr:to>
    <xdr:pic>
      <xdr:nvPicPr>
        <xdr:cNvPr id="126657" name="Picture 6" descr="Autocollant-Port-obligatoire-casque-OP01A.jpg">
          <a:extLst>
            <a:ext uri="{FF2B5EF4-FFF2-40B4-BE49-F238E27FC236}">
              <a16:creationId xmlns:a16="http://schemas.microsoft.com/office/drawing/2014/main" id="{00000000-0008-0000-0700-0000C1EE01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725275" y="7191375"/>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16</xdr:row>
      <xdr:rowOff>0</xdr:rowOff>
    </xdr:from>
    <xdr:to>
      <xdr:col>15</xdr:col>
      <xdr:colOff>790575</xdr:colOff>
      <xdr:row>17</xdr:row>
      <xdr:rowOff>266700</xdr:rowOff>
    </xdr:to>
    <xdr:pic>
      <xdr:nvPicPr>
        <xdr:cNvPr id="126658" name="Picture 7" descr="Panneau-PVC-Port-obligatoire-visiere-OP25P.jpg">
          <a:extLst>
            <a:ext uri="{FF2B5EF4-FFF2-40B4-BE49-F238E27FC236}">
              <a16:creationId xmlns:a16="http://schemas.microsoft.com/office/drawing/2014/main" id="{00000000-0008-0000-0700-0000C2EE01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668125" y="1356360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742950</xdr:colOff>
      <xdr:row>17</xdr:row>
      <xdr:rowOff>9525</xdr:rowOff>
    </xdr:from>
    <xdr:to>
      <xdr:col>15</xdr:col>
      <xdr:colOff>1543050</xdr:colOff>
      <xdr:row>18</xdr:row>
      <xdr:rowOff>276225</xdr:rowOff>
    </xdr:to>
    <xdr:pic>
      <xdr:nvPicPr>
        <xdr:cNvPr id="126659" name="Picture 8" descr="Panneau-PVC-Port-obligatoire-harnais-anti-chute-OP78P.jpg">
          <a:extLst>
            <a:ext uri="{FF2B5EF4-FFF2-40B4-BE49-F238E27FC236}">
              <a16:creationId xmlns:a16="http://schemas.microsoft.com/office/drawing/2014/main" id="{00000000-0008-0000-0700-0000C3EE01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411075" y="14106525"/>
          <a:ext cx="8001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1609725</xdr:colOff>
      <xdr:row>17</xdr:row>
      <xdr:rowOff>85725</xdr:rowOff>
    </xdr:from>
    <xdr:to>
      <xdr:col>15</xdr:col>
      <xdr:colOff>2286000</xdr:colOff>
      <xdr:row>18</xdr:row>
      <xdr:rowOff>514350</xdr:rowOff>
    </xdr:to>
    <xdr:pic>
      <xdr:nvPicPr>
        <xdr:cNvPr id="126660" name="Picture 9" descr="Boite-4-casiers-pour-lunettes-BOX6.jpg">
          <a:extLst>
            <a:ext uri="{FF2B5EF4-FFF2-40B4-BE49-F238E27FC236}">
              <a16:creationId xmlns:a16="http://schemas.microsoft.com/office/drawing/2014/main" id="{00000000-0008-0000-0700-0000C4EE01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277850" y="14182725"/>
          <a:ext cx="6762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2390775</xdr:colOff>
      <xdr:row>17</xdr:row>
      <xdr:rowOff>161925</xdr:rowOff>
    </xdr:from>
    <xdr:to>
      <xdr:col>15</xdr:col>
      <xdr:colOff>3305175</xdr:colOff>
      <xdr:row>18</xdr:row>
      <xdr:rowOff>552450</xdr:rowOff>
    </xdr:to>
    <xdr:pic>
      <xdr:nvPicPr>
        <xdr:cNvPr id="126661" name="Picture 10" descr="Moyenne-boite-rangement-EPI-transparente-BOX5_Protection Gants.jpg">
          <a:extLst>
            <a:ext uri="{FF2B5EF4-FFF2-40B4-BE49-F238E27FC236}">
              <a16:creationId xmlns:a16="http://schemas.microsoft.com/office/drawing/2014/main" id="{00000000-0008-0000-0700-0000C5EE01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058900" y="14258925"/>
          <a:ext cx="9144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2819400</xdr:colOff>
      <xdr:row>14</xdr:row>
      <xdr:rowOff>190500</xdr:rowOff>
    </xdr:from>
    <xdr:to>
      <xdr:col>15</xdr:col>
      <xdr:colOff>3609975</xdr:colOff>
      <xdr:row>14</xdr:row>
      <xdr:rowOff>981075</xdr:rowOff>
    </xdr:to>
    <xdr:pic>
      <xdr:nvPicPr>
        <xdr:cNvPr id="126662" name="Picture 11" descr="Panneau-PVC-Port-obligatoire-masque-vue--OP08P.jpg">
          <a:extLst>
            <a:ext uri="{FF2B5EF4-FFF2-40B4-BE49-F238E27FC236}">
              <a16:creationId xmlns:a16="http://schemas.microsoft.com/office/drawing/2014/main" id="{00000000-0008-0000-0700-0000C6EE01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487525" y="1108710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9525</xdr:colOff>
      <xdr:row>14</xdr:row>
      <xdr:rowOff>104775</xdr:rowOff>
    </xdr:from>
    <xdr:to>
      <xdr:col>15</xdr:col>
      <xdr:colOff>800100</xdr:colOff>
      <xdr:row>14</xdr:row>
      <xdr:rowOff>904875</xdr:rowOff>
    </xdr:to>
    <xdr:pic>
      <xdr:nvPicPr>
        <xdr:cNvPr id="126663" name="Picture 12" descr="Symbole GHS05.jpg">
          <a:extLst>
            <a:ext uri="{FF2B5EF4-FFF2-40B4-BE49-F238E27FC236}">
              <a16:creationId xmlns:a16="http://schemas.microsoft.com/office/drawing/2014/main" id="{00000000-0008-0000-0700-0000C7EE01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677650" y="11001375"/>
          <a:ext cx="7905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1495425</xdr:colOff>
      <xdr:row>14</xdr:row>
      <xdr:rowOff>152400</xdr:rowOff>
    </xdr:from>
    <xdr:to>
      <xdr:col>15</xdr:col>
      <xdr:colOff>2286000</xdr:colOff>
      <xdr:row>14</xdr:row>
      <xdr:rowOff>942975</xdr:rowOff>
    </xdr:to>
    <xdr:pic>
      <xdr:nvPicPr>
        <xdr:cNvPr id="126664" name="Picture 13" descr="Symbole GHS07.jpg">
          <a:extLst>
            <a:ext uri="{FF2B5EF4-FFF2-40B4-BE49-F238E27FC236}">
              <a16:creationId xmlns:a16="http://schemas.microsoft.com/office/drawing/2014/main" id="{00000000-0008-0000-0700-0000C8EE01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163550" y="1104900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752747</xdr:colOff>
      <xdr:row>14</xdr:row>
      <xdr:rowOff>408213</xdr:rowOff>
    </xdr:from>
    <xdr:to>
      <xdr:col>15</xdr:col>
      <xdr:colOff>1458685</xdr:colOff>
      <xdr:row>14</xdr:row>
      <xdr:rowOff>688860</xdr:rowOff>
    </xdr:to>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18015857" y="10627177"/>
          <a:ext cx="693963" cy="2993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600"/>
            <a:t>et/ou</a:t>
          </a:r>
        </a:p>
      </xdr:txBody>
    </xdr:sp>
    <xdr:clientData/>
  </xdr:twoCellAnchor>
  <xdr:twoCellAnchor>
    <xdr:from>
      <xdr:col>15</xdr:col>
      <xdr:colOff>2364103</xdr:colOff>
      <xdr:row>14</xdr:row>
      <xdr:rowOff>326573</xdr:rowOff>
    </xdr:from>
    <xdr:to>
      <xdr:col>15</xdr:col>
      <xdr:colOff>2741374</xdr:colOff>
      <xdr:row>14</xdr:row>
      <xdr:rowOff>662749</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9621498" y="10545537"/>
          <a:ext cx="367398" cy="326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2400"/>
            <a:t>=</a:t>
          </a:r>
        </a:p>
      </xdr:txBody>
    </xdr:sp>
    <xdr:clientData/>
  </xdr:twoCellAnchor>
  <xdr:twoCellAnchor>
    <xdr:from>
      <xdr:col>15</xdr:col>
      <xdr:colOff>0</xdr:colOff>
      <xdr:row>4</xdr:row>
      <xdr:rowOff>0</xdr:rowOff>
    </xdr:from>
    <xdr:to>
      <xdr:col>15</xdr:col>
      <xdr:colOff>4181323</xdr:colOff>
      <xdr:row>4</xdr:row>
      <xdr:rowOff>1487644</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bwMode="auto">
        <a:xfrm>
          <a:off x="16709571" y="707571"/>
          <a:ext cx="4181475" cy="1495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 </a:t>
          </a:r>
        </a:p>
        <a:p>
          <a:r>
            <a:rPr lang="fr-FR" sz="1800"/>
            <a:t>Alexandra Lemay Langlois</a:t>
          </a:r>
        </a:p>
      </xdr:txBody>
    </xdr:sp>
    <xdr:clientData/>
  </xdr:twoCellAnchor>
  <xdr:twoCellAnchor editAs="oneCell">
    <xdr:from>
      <xdr:col>15</xdr:col>
      <xdr:colOff>2646189</xdr:colOff>
      <xdr:row>3</xdr:row>
      <xdr:rowOff>158483</xdr:rowOff>
    </xdr:from>
    <xdr:to>
      <xdr:col>15</xdr:col>
      <xdr:colOff>4447693</xdr:colOff>
      <xdr:row>4</xdr:row>
      <xdr:rowOff>1807989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3"/>
        <a:stretch>
          <a:fillRect/>
        </a:stretch>
      </xdr:blipFill>
      <xdr:spPr>
        <a:xfrm>
          <a:off x="14322718" y="696365"/>
          <a:ext cx="1801504" cy="1828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66674</xdr:colOff>
      <xdr:row>4</xdr:row>
      <xdr:rowOff>41910</xdr:rowOff>
    </xdr:from>
    <xdr:to>
      <xdr:col>13</xdr:col>
      <xdr:colOff>2515858</xdr:colOff>
      <xdr:row>4</xdr:row>
      <xdr:rowOff>852211</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12182474"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editAs="oneCell">
    <xdr:from>
      <xdr:col>15</xdr:col>
      <xdr:colOff>0</xdr:colOff>
      <xdr:row>8</xdr:row>
      <xdr:rowOff>0</xdr:rowOff>
    </xdr:from>
    <xdr:to>
      <xdr:col>15</xdr:col>
      <xdr:colOff>790575</xdr:colOff>
      <xdr:row>9</xdr:row>
      <xdr:rowOff>9525</xdr:rowOff>
    </xdr:to>
    <xdr:pic>
      <xdr:nvPicPr>
        <xdr:cNvPr id="9121" name="Picture 2" descr="Panneau-PVC-Lave-oeil-PS420P.jpg">
          <a:extLst>
            <a:ext uri="{FF2B5EF4-FFF2-40B4-BE49-F238E27FC236}">
              <a16:creationId xmlns:a16="http://schemas.microsoft.com/office/drawing/2014/main" id="{00000000-0008-0000-0800-0000A12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68125" y="438150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885825</xdr:colOff>
      <xdr:row>8</xdr:row>
      <xdr:rowOff>0</xdr:rowOff>
    </xdr:from>
    <xdr:to>
      <xdr:col>15</xdr:col>
      <xdr:colOff>1676400</xdr:colOff>
      <xdr:row>9</xdr:row>
      <xdr:rowOff>9525</xdr:rowOff>
    </xdr:to>
    <xdr:pic>
      <xdr:nvPicPr>
        <xdr:cNvPr id="9122" name="Picture 3" descr="Panneau-PVC-Douche-de-securite-PS410P.jpg">
          <a:extLst>
            <a:ext uri="{FF2B5EF4-FFF2-40B4-BE49-F238E27FC236}">
              <a16:creationId xmlns:a16="http://schemas.microsoft.com/office/drawing/2014/main" id="{00000000-0008-0000-0800-0000A223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53950" y="438150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4</xdr:row>
      <xdr:rowOff>0</xdr:rowOff>
    </xdr:from>
    <xdr:to>
      <xdr:col>15</xdr:col>
      <xdr:colOff>4154511</xdr:colOff>
      <xdr:row>4</xdr:row>
      <xdr:rowOff>1440551</xdr:rowOff>
    </xdr:to>
    <xdr:sp macro="" textlink="">
      <xdr:nvSpPr>
        <xdr:cNvPr id="6" name="TextBox 5">
          <a:extLst>
            <a:ext uri="{FF2B5EF4-FFF2-40B4-BE49-F238E27FC236}">
              <a16:creationId xmlns:a16="http://schemas.microsoft.com/office/drawing/2014/main" id="{00000000-0008-0000-0800-000006000000}"/>
            </a:ext>
            <a:ext uri="{147F2762-F138-4A5C-976F-8EAC2B608ADB}">
              <a16:predDERef xmlns:a16="http://schemas.microsoft.com/office/drawing/2014/main" pred="{00000000-0008-0000-0800-0000A2230000}"/>
            </a:ext>
          </a:extLst>
        </xdr:cNvPr>
        <xdr:cNvSpPr txBox="1"/>
      </xdr:nvSpPr>
      <xdr:spPr bwMode="auto">
        <a:xfrm>
          <a:off x="16723179" y="707571"/>
          <a:ext cx="4171950" cy="149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indent="0"/>
          <a:r>
            <a:rPr lang="en-US" sz="1800">
              <a:solidFill>
                <a:schemeClr val="dk1"/>
              </a:solidFill>
              <a:latin typeface="+mn-lt"/>
              <a:ea typeface="+mn-lt"/>
              <a:cs typeface="+mn-lt"/>
            </a:rPr>
            <a:t>Expert FCS: </a:t>
          </a:r>
        </a:p>
        <a:p>
          <a:pPr marL="0" indent="0"/>
          <a:r>
            <a:rPr lang="en-US" sz="1800">
              <a:solidFill>
                <a:schemeClr val="dk1"/>
              </a:solidFill>
              <a:latin typeface="+mn-lt"/>
              <a:ea typeface="+mn-lt"/>
              <a:cs typeface="+mn-lt"/>
            </a:rPr>
            <a:t>Pierre-Yves Corre</a:t>
          </a:r>
        </a:p>
      </xdr:txBody>
    </xdr:sp>
    <xdr:clientData/>
  </xdr:twoCellAnchor>
  <xdr:twoCellAnchor editAs="oneCell">
    <xdr:from>
      <xdr:col>15</xdr:col>
      <xdr:colOff>2622178</xdr:colOff>
      <xdr:row>4</xdr:row>
      <xdr:rowOff>22413</xdr:rowOff>
    </xdr:from>
    <xdr:to>
      <xdr:col>16</xdr:col>
      <xdr:colOff>6133</xdr:colOff>
      <xdr:row>4</xdr:row>
      <xdr:rowOff>1851213</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3"/>
        <a:stretch>
          <a:fillRect/>
        </a:stretch>
      </xdr:blipFill>
      <xdr:spPr>
        <a:xfrm>
          <a:off x="14298707" y="739589"/>
          <a:ext cx="1832691" cy="1828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66674</xdr:colOff>
      <xdr:row>4</xdr:row>
      <xdr:rowOff>41910</xdr:rowOff>
    </xdr:from>
    <xdr:to>
      <xdr:col>13</xdr:col>
      <xdr:colOff>2515858</xdr:colOff>
      <xdr:row>4</xdr:row>
      <xdr:rowOff>890343</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2487274" y="7905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editAs="oneCell">
    <xdr:from>
      <xdr:col>15</xdr:col>
      <xdr:colOff>0</xdr:colOff>
      <xdr:row>13</xdr:row>
      <xdr:rowOff>0</xdr:rowOff>
    </xdr:from>
    <xdr:to>
      <xdr:col>15</xdr:col>
      <xdr:colOff>790575</xdr:colOff>
      <xdr:row>14</xdr:row>
      <xdr:rowOff>38101</xdr:rowOff>
    </xdr:to>
    <xdr:pic>
      <xdr:nvPicPr>
        <xdr:cNvPr id="10097" name="Picture 4" descr="Symbole GHS08.jpg">
          <a:extLst>
            <a:ext uri="{FF2B5EF4-FFF2-40B4-BE49-F238E27FC236}">
              <a16:creationId xmlns:a16="http://schemas.microsoft.com/office/drawing/2014/main" id="{00000000-0008-0000-0900-0000712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8125" y="9048750"/>
          <a:ext cx="7905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9525</xdr:colOff>
      <xdr:row>5</xdr:row>
      <xdr:rowOff>723900</xdr:rowOff>
    </xdr:from>
    <xdr:to>
      <xdr:col>15</xdr:col>
      <xdr:colOff>1133475</xdr:colOff>
      <xdr:row>7</xdr:row>
      <xdr:rowOff>19050</xdr:rowOff>
    </xdr:to>
    <xdr:pic>
      <xdr:nvPicPr>
        <xdr:cNvPr id="10098" name="Picture 5" descr="SPILL KIT.bmp">
          <a:extLst>
            <a:ext uri="{FF2B5EF4-FFF2-40B4-BE49-F238E27FC236}">
              <a16:creationId xmlns:a16="http://schemas.microsoft.com/office/drawing/2014/main" id="{00000000-0008-0000-0900-0000722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77650" y="3333750"/>
          <a:ext cx="11239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0</xdr:colOff>
      <xdr:row>13</xdr:row>
      <xdr:rowOff>0</xdr:rowOff>
    </xdr:from>
    <xdr:to>
      <xdr:col>15</xdr:col>
      <xdr:colOff>1581150</xdr:colOff>
      <xdr:row>14</xdr:row>
      <xdr:rowOff>38101</xdr:rowOff>
    </xdr:to>
    <xdr:pic>
      <xdr:nvPicPr>
        <xdr:cNvPr id="10099" name="Picture 6" descr="Zone d'élimination produit chimique.bmp">
          <a:extLst>
            <a:ext uri="{FF2B5EF4-FFF2-40B4-BE49-F238E27FC236}">
              <a16:creationId xmlns:a16="http://schemas.microsoft.com/office/drawing/2014/main" id="{00000000-0008-0000-0900-00007327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668125" y="9048750"/>
          <a:ext cx="15811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4</xdr:row>
      <xdr:rowOff>0</xdr:rowOff>
    </xdr:from>
    <xdr:to>
      <xdr:col>15</xdr:col>
      <xdr:colOff>4156509</xdr:colOff>
      <xdr:row>4</xdr:row>
      <xdr:rowOff>1488363</xdr:rowOff>
    </xdr:to>
    <xdr:sp macro="" textlink="">
      <xdr:nvSpPr>
        <xdr:cNvPr id="9" name="TextBox 8">
          <a:extLst>
            <a:ext uri="{FF2B5EF4-FFF2-40B4-BE49-F238E27FC236}">
              <a16:creationId xmlns:a16="http://schemas.microsoft.com/office/drawing/2014/main" id="{00000000-0008-0000-0900-000009000000}"/>
            </a:ext>
            <a:ext uri="{147F2762-F138-4A5C-976F-8EAC2B608ADB}">
              <a16:predDERef xmlns:a16="http://schemas.microsoft.com/office/drawing/2014/main" pred="{00000000-0008-0000-0900-000073270000}"/>
            </a:ext>
          </a:extLst>
        </xdr:cNvPr>
        <xdr:cNvSpPr txBox="1"/>
      </xdr:nvSpPr>
      <xdr:spPr>
        <a:xfrm>
          <a:off x="17253857" y="707571"/>
          <a:ext cx="4173682" cy="1506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indent="0"/>
          <a:r>
            <a:rPr lang="en-US" sz="1800">
              <a:solidFill>
                <a:schemeClr val="dk1"/>
              </a:solidFill>
              <a:latin typeface="+mn-lt"/>
              <a:ea typeface="+mn-lt"/>
              <a:cs typeface="+mn-lt"/>
            </a:rPr>
            <a:t>Expert FCS : </a:t>
          </a:r>
        </a:p>
        <a:p>
          <a:pPr marL="0" indent="0"/>
          <a:r>
            <a:rPr lang="en-US" sz="1800">
              <a:solidFill>
                <a:schemeClr val="dk1"/>
              </a:solidFill>
              <a:latin typeface="+mn-lt"/>
              <a:ea typeface="+mn-lt"/>
              <a:cs typeface="+mn-lt"/>
            </a:rPr>
            <a:t>Marc Oszwald</a:t>
          </a:r>
        </a:p>
        <a:p>
          <a:pPr marL="0" indent="0"/>
          <a:endParaRPr lang="en-US" sz="1800">
            <a:solidFill>
              <a:schemeClr val="dk1"/>
            </a:solidFill>
            <a:latin typeface="+mn-lt"/>
            <a:ea typeface="+mn-lt"/>
            <a:cs typeface="+mn-lt"/>
          </a:endParaRPr>
        </a:p>
        <a:p>
          <a:pPr marL="0" indent="0"/>
          <a:endParaRPr lang="en-US" sz="1800">
            <a:solidFill>
              <a:schemeClr val="dk1"/>
            </a:solidFill>
            <a:latin typeface="+mn-lt"/>
            <a:ea typeface="+mn-lt"/>
            <a:cs typeface="+mn-lt"/>
          </a:endParaRPr>
        </a:p>
      </xdr:txBody>
    </xdr:sp>
    <xdr:clientData/>
  </xdr:twoCellAnchor>
  <xdr:twoCellAnchor editAs="oneCell">
    <xdr:from>
      <xdr:col>15</xdr:col>
      <xdr:colOff>2600325</xdr:colOff>
      <xdr:row>3</xdr:row>
      <xdr:rowOff>161925</xdr:rowOff>
    </xdr:from>
    <xdr:to>
      <xdr:col>15</xdr:col>
      <xdr:colOff>4427299</xdr:colOff>
      <xdr:row>5</xdr:row>
      <xdr:rowOff>42103</xdr:rowOff>
    </xdr:to>
    <xdr:pic>
      <xdr:nvPicPr>
        <xdr:cNvPr id="3" name="Picture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9000000}"/>
            </a:ext>
          </a:extLst>
        </xdr:cNvPr>
        <xdr:cNvPicPr>
          <a:picLocks noChangeAspect="1"/>
        </xdr:cNvPicPr>
      </xdr:nvPicPr>
      <xdr:blipFill>
        <a:blip xmlns:r="http://schemas.openxmlformats.org/officeDocument/2006/relationships" r:embed="rId4"/>
        <a:stretch>
          <a:fillRect/>
        </a:stretch>
      </xdr:blipFill>
      <xdr:spPr>
        <a:xfrm>
          <a:off x="14268450" y="704850"/>
          <a:ext cx="1826974" cy="18423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66674</xdr:colOff>
      <xdr:row>4</xdr:row>
      <xdr:rowOff>66675</xdr:rowOff>
    </xdr:from>
    <xdr:to>
      <xdr:col>13</xdr:col>
      <xdr:colOff>2545642</xdr:colOff>
      <xdr:row>4</xdr:row>
      <xdr:rowOff>930541</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2191999"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editAs="oneCell">
    <xdr:from>
      <xdr:col>15</xdr:col>
      <xdr:colOff>0</xdr:colOff>
      <xdr:row>5</xdr:row>
      <xdr:rowOff>257175</xdr:rowOff>
    </xdr:from>
    <xdr:to>
      <xdr:col>15</xdr:col>
      <xdr:colOff>790575</xdr:colOff>
      <xdr:row>7</xdr:row>
      <xdr:rowOff>9525</xdr:rowOff>
    </xdr:to>
    <xdr:pic>
      <xdr:nvPicPr>
        <xdr:cNvPr id="10948" name="Picture 2" descr="bague_au_doigt.png">
          <a:extLst>
            <a:ext uri="{FF2B5EF4-FFF2-40B4-BE49-F238E27FC236}">
              <a16:creationId xmlns:a16="http://schemas.microsoft.com/office/drawing/2014/main" id="{00000000-0008-0000-0A00-0000C42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8125" y="2924175"/>
          <a:ext cx="7905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95250</xdr:colOff>
      <xdr:row>18</xdr:row>
      <xdr:rowOff>9525</xdr:rowOff>
    </xdr:from>
    <xdr:to>
      <xdr:col>15</xdr:col>
      <xdr:colOff>638175</xdr:colOff>
      <xdr:row>19</xdr:row>
      <xdr:rowOff>47625</xdr:rowOff>
    </xdr:to>
    <xdr:pic>
      <xdr:nvPicPr>
        <xdr:cNvPr id="10949" name="Picture 3" descr="Alusign-300-x-300-Telephone-PS400AL3.jpg">
          <a:extLst>
            <a:ext uri="{FF2B5EF4-FFF2-40B4-BE49-F238E27FC236}">
              <a16:creationId xmlns:a16="http://schemas.microsoft.com/office/drawing/2014/main" id="{00000000-0008-0000-0A00-0000C52A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63375" y="12811125"/>
          <a:ext cx="5429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4</xdr:row>
      <xdr:rowOff>0</xdr:rowOff>
    </xdr:from>
    <xdr:to>
      <xdr:col>15</xdr:col>
      <xdr:colOff>4173377</xdr:colOff>
      <xdr:row>4</xdr:row>
      <xdr:rowOff>1497523</xdr:rowOff>
    </xdr:to>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17253857" y="762000"/>
          <a:ext cx="4173682" cy="1506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a:t>
          </a:r>
        </a:p>
        <a:p>
          <a:r>
            <a:rPr lang="fr-FR" sz="1800"/>
            <a:t>Marc Oszwald</a:t>
          </a:r>
        </a:p>
      </xdr:txBody>
    </xdr:sp>
    <xdr:clientData/>
  </xdr:twoCellAnchor>
  <xdr:twoCellAnchor editAs="oneCell">
    <xdr:from>
      <xdr:col>15</xdr:col>
      <xdr:colOff>2664279</xdr:colOff>
      <xdr:row>3</xdr:row>
      <xdr:rowOff>171451</xdr:rowOff>
    </xdr:from>
    <xdr:to>
      <xdr:col>15</xdr:col>
      <xdr:colOff>4436822</xdr:colOff>
      <xdr:row>4</xdr:row>
      <xdr:rowOff>1768431</xdr:rowOff>
    </xdr:to>
    <xdr:pic>
      <xdr:nvPicPr>
        <xdr:cNvPr id="3" name="Picture 2">
          <a:extLst>
            <a:ext uri="{FF2B5EF4-FFF2-40B4-BE49-F238E27FC236}">
              <a16:creationId xmlns:a16="http://schemas.microsoft.com/office/drawing/2014/main" id="{00000000-0008-0000-0A00-000003000000}"/>
            </a:ext>
            <a:ext uri="{147F2762-F138-4A5C-976F-8EAC2B608ADB}">
              <a16:predDERef xmlns:a16="http://schemas.microsoft.com/office/drawing/2014/main" pred="{00000000-0008-0000-0A00-000007000000}"/>
            </a:ext>
          </a:extLst>
        </xdr:cNvPr>
        <xdr:cNvPicPr>
          <a:picLocks noChangeAspect="1"/>
        </xdr:cNvPicPr>
      </xdr:nvPicPr>
      <xdr:blipFill>
        <a:blip xmlns:r="http://schemas.openxmlformats.org/officeDocument/2006/relationships" r:embed="rId3"/>
        <a:stretch>
          <a:fillRect/>
        </a:stretch>
      </xdr:blipFill>
      <xdr:spPr>
        <a:xfrm>
          <a:off x="14332404" y="742951"/>
          <a:ext cx="1772543" cy="17874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74294</xdr:colOff>
      <xdr:row>4</xdr:row>
      <xdr:rowOff>66675</xdr:rowOff>
    </xdr:from>
    <xdr:to>
      <xdr:col>13</xdr:col>
      <xdr:colOff>2531420</xdr:colOff>
      <xdr:row>4</xdr:row>
      <xdr:rowOff>903788</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2191999"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xdr:from>
      <xdr:col>15</xdr:col>
      <xdr:colOff>0</xdr:colOff>
      <xdr:row>4</xdr:row>
      <xdr:rowOff>0</xdr:rowOff>
    </xdr:from>
    <xdr:to>
      <xdr:col>15</xdr:col>
      <xdr:colOff>4187559</xdr:colOff>
      <xdr:row>4</xdr:row>
      <xdr:rowOff>1487644</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bwMode="auto">
        <a:xfrm>
          <a:off x="16818429" y="707571"/>
          <a:ext cx="4171950" cy="1495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a:t>
          </a:r>
          <a:r>
            <a:rPr lang="fr-FR" sz="1800" baseline="0"/>
            <a:t> </a:t>
          </a:r>
        </a:p>
        <a:p>
          <a:r>
            <a:rPr lang="fr-FR" sz="1800" baseline="0"/>
            <a:t>Fabien Vervelle</a:t>
          </a:r>
          <a:endParaRPr lang="fr-FR" sz="1800"/>
        </a:p>
      </xdr:txBody>
    </xdr:sp>
    <xdr:clientData/>
  </xdr:twoCellAnchor>
  <xdr:twoCellAnchor editAs="oneCell">
    <xdr:from>
      <xdr:col>15</xdr:col>
      <xdr:colOff>2639786</xdr:colOff>
      <xdr:row>3</xdr:row>
      <xdr:rowOff>163285</xdr:rowOff>
    </xdr:from>
    <xdr:to>
      <xdr:col>16</xdr:col>
      <xdr:colOff>19050</xdr:colOff>
      <xdr:row>4</xdr:row>
      <xdr:rowOff>1815193</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14396357" y="693964"/>
          <a:ext cx="1828800" cy="1828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13</xdr:col>
      <xdr:colOff>74294</xdr:colOff>
      <xdr:row>4</xdr:row>
      <xdr:rowOff>66675</xdr:rowOff>
    </xdr:from>
    <xdr:to>
      <xdr:col>13</xdr:col>
      <xdr:colOff>2531420</xdr:colOff>
      <xdr:row>4</xdr:row>
      <xdr:rowOff>930541</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2191999" y="828675"/>
          <a:ext cx="2464627" cy="859730"/>
        </a:xfrm>
        <a:prstGeom prst="rect">
          <a:avLst/>
        </a:prstGeom>
        <a:solidFill>
          <a:schemeClr val="lt1"/>
        </a:solidFill>
        <a:ln w="25400"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t>Legende Reponses</a:t>
          </a:r>
        </a:p>
        <a:p>
          <a:r>
            <a:rPr lang="en-US" sz="1200" u="sng"/>
            <a:t>Reponse</a:t>
          </a:r>
          <a:r>
            <a:rPr lang="en-US" sz="1200" u="sng" baseline="0"/>
            <a:t> Type</a:t>
          </a:r>
          <a:r>
            <a:rPr lang="en-US" sz="1200" baseline="0"/>
            <a:t>	</a:t>
          </a:r>
          <a:r>
            <a:rPr lang="en-US" sz="1200" u="sng" baseline="0"/>
            <a:t>Reponses</a:t>
          </a:r>
        </a:p>
        <a:p>
          <a:r>
            <a:rPr lang="en-US" sz="1200" baseline="0"/>
            <a:t>ON	Oui, Non</a:t>
          </a:r>
        </a:p>
        <a:p>
          <a:r>
            <a:rPr lang="en-US" sz="1200" baseline="0"/>
            <a:t>Full	</a:t>
          </a:r>
          <a:r>
            <a:rPr lang="en-US" sz="1200" baseline="0">
              <a:solidFill>
                <a:schemeClr val="dk1"/>
              </a:solidFill>
              <a:latin typeface="+mn-lt"/>
              <a:ea typeface="+mn-ea"/>
              <a:cs typeface="+mn-cs"/>
            </a:rPr>
            <a:t>Oui, Partiel, Non, N/A</a:t>
          </a:r>
          <a:endParaRPr lang="en-US" sz="1200"/>
        </a:p>
      </xdr:txBody>
    </xdr:sp>
    <xdr:clientData/>
  </xdr:twoCellAnchor>
  <xdr:twoCellAnchor>
    <xdr:from>
      <xdr:col>15</xdr:col>
      <xdr:colOff>0</xdr:colOff>
      <xdr:row>4</xdr:row>
      <xdr:rowOff>0</xdr:rowOff>
    </xdr:from>
    <xdr:to>
      <xdr:col>15</xdr:col>
      <xdr:colOff>4189297</xdr:colOff>
      <xdr:row>4</xdr:row>
      <xdr:rowOff>1497523</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17335500" y="762000"/>
          <a:ext cx="4173682" cy="15066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 </a:t>
          </a:r>
        </a:p>
        <a:p>
          <a:r>
            <a:rPr lang="fr-FR" sz="1800"/>
            <a:t>Valery</a:t>
          </a:r>
          <a:r>
            <a:rPr lang="fr-FR" sz="1800" baseline="0"/>
            <a:t> Freville</a:t>
          </a:r>
          <a:endParaRPr lang="fr-FR" sz="1800"/>
        </a:p>
      </xdr:txBody>
    </xdr:sp>
    <xdr:clientData/>
  </xdr:twoCellAnchor>
  <xdr:twoCellAnchor editAs="oneCell">
    <xdr:from>
      <xdr:col>15</xdr:col>
      <xdr:colOff>2653393</xdr:colOff>
      <xdr:row>4</xdr:row>
      <xdr:rowOff>1</xdr:rowOff>
    </xdr:from>
    <xdr:to>
      <xdr:col>16</xdr:col>
      <xdr:colOff>9261</xdr:colOff>
      <xdr:row>4</xdr:row>
      <xdr:rowOff>1828801</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14409964" y="762001"/>
          <a:ext cx="1805404" cy="1828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xdr:row>
          <xdr:rowOff>7620</xdr:rowOff>
        </xdr:from>
        <xdr:to>
          <xdr:col>3</xdr:col>
          <xdr:colOff>0</xdr:colOff>
          <xdr:row>4</xdr:row>
          <xdr:rowOff>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D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7620</xdr:rowOff>
        </xdr:from>
        <xdr:to>
          <xdr:col>3</xdr:col>
          <xdr:colOff>0</xdr:colOff>
          <xdr:row>5</xdr:row>
          <xdr:rowOff>0</xdr:rowOff>
        </xdr:to>
        <xdr:sp macro="" textlink="">
          <xdr:nvSpPr>
            <xdr:cNvPr id="2050" name="Drop Down 2" hidden="1">
              <a:extLst>
                <a:ext uri="{63B3BB69-23CF-44E3-9099-C40C66FF867C}">
                  <a14:compatExt spid="_x0000_s2050"/>
                </a:ext>
                <a:ext uri="{FF2B5EF4-FFF2-40B4-BE49-F238E27FC236}">
                  <a16:creationId xmlns:a16="http://schemas.microsoft.com/office/drawing/2014/main" id="{00000000-0008-0000-0D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7620</xdr:rowOff>
        </xdr:from>
        <xdr:to>
          <xdr:col>3</xdr:col>
          <xdr:colOff>0</xdr:colOff>
          <xdr:row>6</xdr:row>
          <xdr:rowOff>0</xdr:rowOff>
        </xdr:to>
        <xdr:sp macro="" textlink="">
          <xdr:nvSpPr>
            <xdr:cNvPr id="2051" name="Drop Down 3" hidden="1">
              <a:extLst>
                <a:ext uri="{63B3BB69-23CF-44E3-9099-C40C66FF867C}">
                  <a14:compatExt spid="_x0000_s2051"/>
                </a:ext>
                <a:ext uri="{FF2B5EF4-FFF2-40B4-BE49-F238E27FC236}">
                  <a16:creationId xmlns:a16="http://schemas.microsoft.com/office/drawing/2014/main" id="{00000000-0008-0000-0D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7620</xdr:rowOff>
        </xdr:from>
        <xdr:to>
          <xdr:col>3</xdr:col>
          <xdr:colOff>0</xdr:colOff>
          <xdr:row>7</xdr:row>
          <xdr:rowOff>0</xdr:rowOff>
        </xdr:to>
        <xdr:sp macro="" textlink="">
          <xdr:nvSpPr>
            <xdr:cNvPr id="2052" name="Drop Down 4" hidden="1">
              <a:extLst>
                <a:ext uri="{63B3BB69-23CF-44E3-9099-C40C66FF867C}">
                  <a14:compatExt spid="_x0000_s2052"/>
                </a:ext>
                <a:ext uri="{FF2B5EF4-FFF2-40B4-BE49-F238E27FC236}">
                  <a16:creationId xmlns:a16="http://schemas.microsoft.com/office/drawing/2014/main" id="{00000000-0008-0000-0D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7620</xdr:rowOff>
        </xdr:from>
        <xdr:to>
          <xdr:col>3</xdr:col>
          <xdr:colOff>0</xdr:colOff>
          <xdr:row>8</xdr:row>
          <xdr:rowOff>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D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7620</xdr:rowOff>
        </xdr:from>
        <xdr:to>
          <xdr:col>3</xdr:col>
          <xdr:colOff>0</xdr:colOff>
          <xdr:row>9</xdr:row>
          <xdr:rowOff>0</xdr:rowOff>
        </xdr:to>
        <xdr:sp macro="" textlink="">
          <xdr:nvSpPr>
            <xdr:cNvPr id="2054" name="Drop Down 6" hidden="1">
              <a:extLst>
                <a:ext uri="{63B3BB69-23CF-44E3-9099-C40C66FF867C}">
                  <a14:compatExt spid="_x0000_s2054"/>
                </a:ext>
                <a:ext uri="{FF2B5EF4-FFF2-40B4-BE49-F238E27FC236}">
                  <a16:creationId xmlns:a16="http://schemas.microsoft.com/office/drawing/2014/main" id="{00000000-0008-0000-0D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7620</xdr:rowOff>
        </xdr:from>
        <xdr:to>
          <xdr:col>3</xdr:col>
          <xdr:colOff>0</xdr:colOff>
          <xdr:row>10</xdr:row>
          <xdr:rowOff>0</xdr:rowOff>
        </xdr:to>
        <xdr:sp macro="" textlink="">
          <xdr:nvSpPr>
            <xdr:cNvPr id="2055" name="Drop Down 7" hidden="1">
              <a:extLst>
                <a:ext uri="{63B3BB69-23CF-44E3-9099-C40C66FF867C}">
                  <a14:compatExt spid="_x0000_s2055"/>
                </a:ext>
                <a:ext uri="{FF2B5EF4-FFF2-40B4-BE49-F238E27FC236}">
                  <a16:creationId xmlns:a16="http://schemas.microsoft.com/office/drawing/2014/main" id="{00000000-0008-0000-0D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7620</xdr:rowOff>
        </xdr:from>
        <xdr:to>
          <xdr:col>3</xdr:col>
          <xdr:colOff>0</xdr:colOff>
          <xdr:row>11</xdr:row>
          <xdr:rowOff>0</xdr:rowOff>
        </xdr:to>
        <xdr:sp macro="" textlink="">
          <xdr:nvSpPr>
            <xdr:cNvPr id="2056" name="Drop Down 8" hidden="1">
              <a:extLst>
                <a:ext uri="{63B3BB69-23CF-44E3-9099-C40C66FF867C}">
                  <a14:compatExt spid="_x0000_s2056"/>
                </a:ext>
                <a:ext uri="{FF2B5EF4-FFF2-40B4-BE49-F238E27FC236}">
                  <a16:creationId xmlns:a16="http://schemas.microsoft.com/office/drawing/2014/main" id="{00000000-0008-0000-0D00-00000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7620</xdr:rowOff>
        </xdr:from>
        <xdr:to>
          <xdr:col>3</xdr:col>
          <xdr:colOff>0</xdr:colOff>
          <xdr:row>12</xdr:row>
          <xdr:rowOff>0</xdr:rowOff>
        </xdr:to>
        <xdr:sp macro="" textlink="">
          <xdr:nvSpPr>
            <xdr:cNvPr id="2057" name="Drop Down 9" hidden="1">
              <a:extLst>
                <a:ext uri="{63B3BB69-23CF-44E3-9099-C40C66FF867C}">
                  <a14:compatExt spid="_x0000_s2057"/>
                </a:ext>
                <a:ext uri="{FF2B5EF4-FFF2-40B4-BE49-F238E27FC236}">
                  <a16:creationId xmlns:a16="http://schemas.microsoft.com/office/drawing/2014/main" id="{00000000-0008-0000-0D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7620</xdr:rowOff>
        </xdr:from>
        <xdr:to>
          <xdr:col>3</xdr:col>
          <xdr:colOff>0</xdr:colOff>
          <xdr:row>13</xdr:row>
          <xdr:rowOff>0</xdr:rowOff>
        </xdr:to>
        <xdr:sp macro="" textlink="">
          <xdr:nvSpPr>
            <xdr:cNvPr id="2058" name="Drop Down 10" hidden="1">
              <a:extLst>
                <a:ext uri="{63B3BB69-23CF-44E3-9099-C40C66FF867C}">
                  <a14:compatExt spid="_x0000_s2058"/>
                </a:ext>
                <a:ext uri="{FF2B5EF4-FFF2-40B4-BE49-F238E27FC236}">
                  <a16:creationId xmlns:a16="http://schemas.microsoft.com/office/drawing/2014/main" id="{00000000-0008-0000-0D00-00000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13</xdr:row>
          <xdr:rowOff>7620</xdr:rowOff>
        </xdr:from>
        <xdr:to>
          <xdr:col>3</xdr:col>
          <xdr:colOff>0</xdr:colOff>
          <xdr:row>14</xdr:row>
          <xdr:rowOff>0</xdr:rowOff>
        </xdr:to>
        <xdr:sp macro="" textlink="">
          <xdr:nvSpPr>
            <xdr:cNvPr id="2059" name="Drop Down 11" hidden="1">
              <a:extLst>
                <a:ext uri="{63B3BB69-23CF-44E3-9099-C40C66FF867C}">
                  <a14:compatExt spid="_x0000_s2059"/>
                </a:ext>
                <a:ext uri="{FF2B5EF4-FFF2-40B4-BE49-F238E27FC236}">
                  <a16:creationId xmlns:a16="http://schemas.microsoft.com/office/drawing/2014/main" id="{00000000-0008-0000-0D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7620</xdr:rowOff>
        </xdr:from>
        <xdr:to>
          <xdr:col>3</xdr:col>
          <xdr:colOff>0</xdr:colOff>
          <xdr:row>15</xdr:row>
          <xdr:rowOff>0</xdr:rowOff>
        </xdr:to>
        <xdr:sp macro="" textlink="">
          <xdr:nvSpPr>
            <xdr:cNvPr id="2060" name="Drop Down 12" hidden="1">
              <a:extLst>
                <a:ext uri="{63B3BB69-23CF-44E3-9099-C40C66FF867C}">
                  <a14:compatExt spid="_x0000_s2060"/>
                </a:ext>
                <a:ext uri="{FF2B5EF4-FFF2-40B4-BE49-F238E27FC236}">
                  <a16:creationId xmlns:a16="http://schemas.microsoft.com/office/drawing/2014/main" id="{00000000-0008-0000-0D00-00000C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7620</xdr:rowOff>
        </xdr:from>
        <xdr:to>
          <xdr:col>3</xdr:col>
          <xdr:colOff>0</xdr:colOff>
          <xdr:row>16</xdr:row>
          <xdr:rowOff>0</xdr:rowOff>
        </xdr:to>
        <xdr:sp macro="" textlink="">
          <xdr:nvSpPr>
            <xdr:cNvPr id="2061" name="Drop Down 13" hidden="1">
              <a:extLst>
                <a:ext uri="{63B3BB69-23CF-44E3-9099-C40C66FF867C}">
                  <a14:compatExt spid="_x0000_s2061"/>
                </a:ext>
                <a:ext uri="{FF2B5EF4-FFF2-40B4-BE49-F238E27FC236}">
                  <a16:creationId xmlns:a16="http://schemas.microsoft.com/office/drawing/2014/main" id="{00000000-0008-0000-0D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7620</xdr:rowOff>
        </xdr:from>
        <xdr:to>
          <xdr:col>3</xdr:col>
          <xdr:colOff>0</xdr:colOff>
          <xdr:row>17</xdr:row>
          <xdr:rowOff>0</xdr:rowOff>
        </xdr:to>
        <xdr:sp macro="" textlink="">
          <xdr:nvSpPr>
            <xdr:cNvPr id="2062" name="Drop Down 14" hidden="1">
              <a:extLst>
                <a:ext uri="{63B3BB69-23CF-44E3-9099-C40C66FF867C}">
                  <a14:compatExt spid="_x0000_s2062"/>
                </a:ext>
                <a:ext uri="{FF2B5EF4-FFF2-40B4-BE49-F238E27FC236}">
                  <a16:creationId xmlns:a16="http://schemas.microsoft.com/office/drawing/2014/main" id="{00000000-0008-0000-0D00-00000E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7620</xdr:rowOff>
        </xdr:from>
        <xdr:to>
          <xdr:col>3</xdr:col>
          <xdr:colOff>0</xdr:colOff>
          <xdr:row>18</xdr:row>
          <xdr:rowOff>0</xdr:rowOff>
        </xdr:to>
        <xdr:sp macro="" textlink="">
          <xdr:nvSpPr>
            <xdr:cNvPr id="2063" name="Drop Down 15" hidden="1">
              <a:extLst>
                <a:ext uri="{63B3BB69-23CF-44E3-9099-C40C66FF867C}">
                  <a14:compatExt spid="_x0000_s2063"/>
                </a:ext>
                <a:ext uri="{FF2B5EF4-FFF2-40B4-BE49-F238E27FC236}">
                  <a16:creationId xmlns:a16="http://schemas.microsoft.com/office/drawing/2014/main" id="{00000000-0008-0000-0D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7620</xdr:rowOff>
        </xdr:from>
        <xdr:to>
          <xdr:col>3</xdr:col>
          <xdr:colOff>0</xdr:colOff>
          <xdr:row>19</xdr:row>
          <xdr:rowOff>0</xdr:rowOff>
        </xdr:to>
        <xdr:sp macro="" textlink="">
          <xdr:nvSpPr>
            <xdr:cNvPr id="2064" name="Drop Down 16" hidden="1">
              <a:extLst>
                <a:ext uri="{63B3BB69-23CF-44E3-9099-C40C66FF867C}">
                  <a14:compatExt spid="_x0000_s2064"/>
                </a:ext>
                <a:ext uri="{FF2B5EF4-FFF2-40B4-BE49-F238E27FC236}">
                  <a16:creationId xmlns:a16="http://schemas.microsoft.com/office/drawing/2014/main" id="{00000000-0008-0000-0D00-00001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7620</xdr:rowOff>
        </xdr:from>
        <xdr:to>
          <xdr:col>3</xdr:col>
          <xdr:colOff>0</xdr:colOff>
          <xdr:row>20</xdr:row>
          <xdr:rowOff>0</xdr:rowOff>
        </xdr:to>
        <xdr:sp macro="" textlink="">
          <xdr:nvSpPr>
            <xdr:cNvPr id="2065" name="Drop Down 17" hidden="1">
              <a:extLst>
                <a:ext uri="{63B3BB69-23CF-44E3-9099-C40C66FF867C}">
                  <a14:compatExt spid="_x0000_s2065"/>
                </a:ext>
                <a:ext uri="{FF2B5EF4-FFF2-40B4-BE49-F238E27FC236}">
                  <a16:creationId xmlns:a16="http://schemas.microsoft.com/office/drawing/2014/main" id="{00000000-0008-0000-0D00-00001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7620</xdr:rowOff>
        </xdr:from>
        <xdr:to>
          <xdr:col>3</xdr:col>
          <xdr:colOff>0</xdr:colOff>
          <xdr:row>21</xdr:row>
          <xdr:rowOff>0</xdr:rowOff>
        </xdr:to>
        <xdr:sp macro="" textlink="">
          <xdr:nvSpPr>
            <xdr:cNvPr id="2066" name="Drop Down 18" hidden="1">
              <a:extLst>
                <a:ext uri="{63B3BB69-23CF-44E3-9099-C40C66FF867C}">
                  <a14:compatExt spid="_x0000_s2066"/>
                </a:ext>
                <a:ext uri="{FF2B5EF4-FFF2-40B4-BE49-F238E27FC236}">
                  <a16:creationId xmlns:a16="http://schemas.microsoft.com/office/drawing/2014/main" id="{00000000-0008-0000-0D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21</xdr:row>
          <xdr:rowOff>7620</xdr:rowOff>
        </xdr:from>
        <xdr:to>
          <xdr:col>3</xdr:col>
          <xdr:colOff>0</xdr:colOff>
          <xdr:row>22</xdr:row>
          <xdr:rowOff>0</xdr:rowOff>
        </xdr:to>
        <xdr:sp macro="" textlink="">
          <xdr:nvSpPr>
            <xdr:cNvPr id="2067" name="Drop Down 19" hidden="1">
              <a:extLst>
                <a:ext uri="{63B3BB69-23CF-44E3-9099-C40C66FF867C}">
                  <a14:compatExt spid="_x0000_s2067"/>
                </a:ext>
                <a:ext uri="{FF2B5EF4-FFF2-40B4-BE49-F238E27FC236}">
                  <a16:creationId xmlns:a16="http://schemas.microsoft.com/office/drawing/2014/main" id="{00000000-0008-0000-0D00-00001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xdr:row>
          <xdr:rowOff>7620</xdr:rowOff>
        </xdr:from>
        <xdr:to>
          <xdr:col>3</xdr:col>
          <xdr:colOff>0</xdr:colOff>
          <xdr:row>23</xdr:row>
          <xdr:rowOff>0</xdr:rowOff>
        </xdr:to>
        <xdr:sp macro="" textlink="">
          <xdr:nvSpPr>
            <xdr:cNvPr id="2068" name="Drop Down 20" hidden="1">
              <a:extLst>
                <a:ext uri="{63B3BB69-23CF-44E3-9099-C40C66FF867C}">
                  <a14:compatExt spid="_x0000_s2068"/>
                </a:ext>
                <a:ext uri="{FF2B5EF4-FFF2-40B4-BE49-F238E27FC236}">
                  <a16:creationId xmlns:a16="http://schemas.microsoft.com/office/drawing/2014/main" id="{00000000-0008-0000-0D00-00001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7620</xdr:rowOff>
        </xdr:from>
        <xdr:to>
          <xdr:col>3</xdr:col>
          <xdr:colOff>0</xdr:colOff>
          <xdr:row>24</xdr:row>
          <xdr:rowOff>0</xdr:rowOff>
        </xdr:to>
        <xdr:sp macro="" textlink="">
          <xdr:nvSpPr>
            <xdr:cNvPr id="2069" name="Drop Down 21" hidden="1">
              <a:extLst>
                <a:ext uri="{63B3BB69-23CF-44E3-9099-C40C66FF867C}">
                  <a14:compatExt spid="_x0000_s2069"/>
                </a:ext>
                <a:ext uri="{FF2B5EF4-FFF2-40B4-BE49-F238E27FC236}">
                  <a16:creationId xmlns:a16="http://schemas.microsoft.com/office/drawing/2014/main" id="{00000000-0008-0000-0D00-00001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7620</xdr:rowOff>
        </xdr:from>
        <xdr:to>
          <xdr:col>3</xdr:col>
          <xdr:colOff>0</xdr:colOff>
          <xdr:row>25</xdr:row>
          <xdr:rowOff>0</xdr:rowOff>
        </xdr:to>
        <xdr:sp macro="" textlink="">
          <xdr:nvSpPr>
            <xdr:cNvPr id="2070" name="Drop Down 22" hidden="1">
              <a:extLst>
                <a:ext uri="{63B3BB69-23CF-44E3-9099-C40C66FF867C}">
                  <a14:compatExt spid="_x0000_s2070"/>
                </a:ext>
                <a:ext uri="{FF2B5EF4-FFF2-40B4-BE49-F238E27FC236}">
                  <a16:creationId xmlns:a16="http://schemas.microsoft.com/office/drawing/2014/main" id="{00000000-0008-0000-0D00-00001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7620</xdr:rowOff>
        </xdr:from>
        <xdr:to>
          <xdr:col>3</xdr:col>
          <xdr:colOff>0</xdr:colOff>
          <xdr:row>26</xdr:row>
          <xdr:rowOff>0</xdr:rowOff>
        </xdr:to>
        <xdr:sp macro="" textlink="">
          <xdr:nvSpPr>
            <xdr:cNvPr id="2071" name="Drop Down 23" hidden="1">
              <a:extLst>
                <a:ext uri="{63B3BB69-23CF-44E3-9099-C40C66FF867C}">
                  <a14:compatExt spid="_x0000_s2071"/>
                </a:ext>
                <a:ext uri="{FF2B5EF4-FFF2-40B4-BE49-F238E27FC236}">
                  <a16:creationId xmlns:a16="http://schemas.microsoft.com/office/drawing/2014/main" id="{00000000-0008-0000-0D00-00001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7620</xdr:rowOff>
        </xdr:from>
        <xdr:to>
          <xdr:col>3</xdr:col>
          <xdr:colOff>0</xdr:colOff>
          <xdr:row>27</xdr:row>
          <xdr:rowOff>0</xdr:rowOff>
        </xdr:to>
        <xdr:sp macro="" textlink="">
          <xdr:nvSpPr>
            <xdr:cNvPr id="2072" name="Drop Down 24" hidden="1">
              <a:extLst>
                <a:ext uri="{63B3BB69-23CF-44E3-9099-C40C66FF867C}">
                  <a14:compatExt spid="_x0000_s2072"/>
                </a:ext>
                <a:ext uri="{FF2B5EF4-FFF2-40B4-BE49-F238E27FC236}">
                  <a16:creationId xmlns:a16="http://schemas.microsoft.com/office/drawing/2014/main" id="{00000000-0008-0000-0D00-00001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xdr:row>
          <xdr:rowOff>7620</xdr:rowOff>
        </xdr:from>
        <xdr:to>
          <xdr:col>3</xdr:col>
          <xdr:colOff>0</xdr:colOff>
          <xdr:row>28</xdr:row>
          <xdr:rowOff>0</xdr:rowOff>
        </xdr:to>
        <xdr:sp macro="" textlink="">
          <xdr:nvSpPr>
            <xdr:cNvPr id="2073" name="Drop Down 25" hidden="1">
              <a:extLst>
                <a:ext uri="{63B3BB69-23CF-44E3-9099-C40C66FF867C}">
                  <a14:compatExt spid="_x0000_s2073"/>
                </a:ext>
                <a:ext uri="{FF2B5EF4-FFF2-40B4-BE49-F238E27FC236}">
                  <a16:creationId xmlns:a16="http://schemas.microsoft.com/office/drawing/2014/main" id="{00000000-0008-0000-0D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7620</xdr:rowOff>
        </xdr:from>
        <xdr:to>
          <xdr:col>3</xdr:col>
          <xdr:colOff>0</xdr:colOff>
          <xdr:row>29</xdr:row>
          <xdr:rowOff>0</xdr:rowOff>
        </xdr:to>
        <xdr:sp macro="" textlink="">
          <xdr:nvSpPr>
            <xdr:cNvPr id="2074" name="Drop Down 26" hidden="1">
              <a:extLst>
                <a:ext uri="{63B3BB69-23CF-44E3-9099-C40C66FF867C}">
                  <a14:compatExt spid="_x0000_s2074"/>
                </a:ext>
                <a:ext uri="{FF2B5EF4-FFF2-40B4-BE49-F238E27FC236}">
                  <a16:creationId xmlns:a16="http://schemas.microsoft.com/office/drawing/2014/main" id="{00000000-0008-0000-0D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7620</xdr:rowOff>
        </xdr:from>
        <xdr:to>
          <xdr:col>3</xdr:col>
          <xdr:colOff>0</xdr:colOff>
          <xdr:row>30</xdr:row>
          <xdr:rowOff>0</xdr:rowOff>
        </xdr:to>
        <xdr:sp macro="" textlink="">
          <xdr:nvSpPr>
            <xdr:cNvPr id="2075" name="Drop Down 27" hidden="1">
              <a:extLst>
                <a:ext uri="{63B3BB69-23CF-44E3-9099-C40C66FF867C}">
                  <a14:compatExt spid="_x0000_s2075"/>
                </a:ext>
                <a:ext uri="{FF2B5EF4-FFF2-40B4-BE49-F238E27FC236}">
                  <a16:creationId xmlns:a16="http://schemas.microsoft.com/office/drawing/2014/main" id="{00000000-0008-0000-0D00-00001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7620</xdr:rowOff>
        </xdr:from>
        <xdr:to>
          <xdr:col>3</xdr:col>
          <xdr:colOff>0</xdr:colOff>
          <xdr:row>31</xdr:row>
          <xdr:rowOff>0</xdr:rowOff>
        </xdr:to>
        <xdr:sp macro="" textlink="">
          <xdr:nvSpPr>
            <xdr:cNvPr id="2076" name="Drop Down 28" hidden="1">
              <a:extLst>
                <a:ext uri="{63B3BB69-23CF-44E3-9099-C40C66FF867C}">
                  <a14:compatExt spid="_x0000_s2076"/>
                </a:ext>
                <a:ext uri="{FF2B5EF4-FFF2-40B4-BE49-F238E27FC236}">
                  <a16:creationId xmlns:a16="http://schemas.microsoft.com/office/drawing/2014/main" id="{00000000-0008-0000-0D00-00001C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7620</xdr:rowOff>
        </xdr:from>
        <xdr:to>
          <xdr:col>3</xdr:col>
          <xdr:colOff>0</xdr:colOff>
          <xdr:row>32</xdr:row>
          <xdr:rowOff>0</xdr:rowOff>
        </xdr:to>
        <xdr:sp macro="" textlink="">
          <xdr:nvSpPr>
            <xdr:cNvPr id="2077" name="Drop Down 29" hidden="1">
              <a:extLst>
                <a:ext uri="{63B3BB69-23CF-44E3-9099-C40C66FF867C}">
                  <a14:compatExt spid="_x0000_s2077"/>
                </a:ext>
                <a:ext uri="{FF2B5EF4-FFF2-40B4-BE49-F238E27FC236}">
                  <a16:creationId xmlns:a16="http://schemas.microsoft.com/office/drawing/2014/main" id="{00000000-0008-0000-0D00-00001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xdr:row>
          <xdr:rowOff>7620</xdr:rowOff>
        </xdr:from>
        <xdr:to>
          <xdr:col>3</xdr:col>
          <xdr:colOff>0</xdr:colOff>
          <xdr:row>33</xdr:row>
          <xdr:rowOff>0</xdr:rowOff>
        </xdr:to>
        <xdr:sp macro="" textlink="">
          <xdr:nvSpPr>
            <xdr:cNvPr id="2078" name="Drop Down 30" hidden="1">
              <a:extLst>
                <a:ext uri="{63B3BB69-23CF-44E3-9099-C40C66FF867C}">
                  <a14:compatExt spid="_x0000_s2078"/>
                </a:ext>
                <a:ext uri="{FF2B5EF4-FFF2-40B4-BE49-F238E27FC236}">
                  <a16:creationId xmlns:a16="http://schemas.microsoft.com/office/drawing/2014/main" id="{00000000-0008-0000-0D00-00001E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33</xdr:row>
          <xdr:rowOff>7620</xdr:rowOff>
        </xdr:from>
        <xdr:to>
          <xdr:col>3</xdr:col>
          <xdr:colOff>0</xdr:colOff>
          <xdr:row>34</xdr:row>
          <xdr:rowOff>0</xdr:rowOff>
        </xdr:to>
        <xdr:sp macro="" textlink="">
          <xdr:nvSpPr>
            <xdr:cNvPr id="2079" name="Drop Down 31" hidden="1">
              <a:extLst>
                <a:ext uri="{63B3BB69-23CF-44E3-9099-C40C66FF867C}">
                  <a14:compatExt spid="_x0000_s2079"/>
                </a:ext>
                <a:ext uri="{FF2B5EF4-FFF2-40B4-BE49-F238E27FC236}">
                  <a16:creationId xmlns:a16="http://schemas.microsoft.com/office/drawing/2014/main" id="{00000000-0008-0000-0D00-00001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7620</xdr:rowOff>
        </xdr:from>
        <xdr:to>
          <xdr:col>3</xdr:col>
          <xdr:colOff>0</xdr:colOff>
          <xdr:row>35</xdr:row>
          <xdr:rowOff>0</xdr:rowOff>
        </xdr:to>
        <xdr:sp macro="" textlink="">
          <xdr:nvSpPr>
            <xdr:cNvPr id="2080" name="Drop Down 32" hidden="1">
              <a:extLst>
                <a:ext uri="{63B3BB69-23CF-44E3-9099-C40C66FF867C}">
                  <a14:compatExt spid="_x0000_s2080"/>
                </a:ext>
                <a:ext uri="{FF2B5EF4-FFF2-40B4-BE49-F238E27FC236}">
                  <a16:creationId xmlns:a16="http://schemas.microsoft.com/office/drawing/2014/main" id="{00000000-0008-0000-0D00-00002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xdr:row>
          <xdr:rowOff>7620</xdr:rowOff>
        </xdr:from>
        <xdr:to>
          <xdr:col>3</xdr:col>
          <xdr:colOff>0</xdr:colOff>
          <xdr:row>36</xdr:row>
          <xdr:rowOff>0</xdr:rowOff>
        </xdr:to>
        <xdr:sp macro="" textlink="">
          <xdr:nvSpPr>
            <xdr:cNvPr id="2081" name="Drop Down 33" hidden="1">
              <a:extLst>
                <a:ext uri="{63B3BB69-23CF-44E3-9099-C40C66FF867C}">
                  <a14:compatExt spid="_x0000_s2081"/>
                </a:ext>
                <a:ext uri="{FF2B5EF4-FFF2-40B4-BE49-F238E27FC236}">
                  <a16:creationId xmlns:a16="http://schemas.microsoft.com/office/drawing/2014/main" id="{00000000-0008-0000-0D00-00002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xdr:row>
          <xdr:rowOff>7620</xdr:rowOff>
        </xdr:from>
        <xdr:to>
          <xdr:col>3</xdr:col>
          <xdr:colOff>0</xdr:colOff>
          <xdr:row>37</xdr:row>
          <xdr:rowOff>0</xdr:rowOff>
        </xdr:to>
        <xdr:sp macro="" textlink="">
          <xdr:nvSpPr>
            <xdr:cNvPr id="2082" name="Drop Down 34" hidden="1">
              <a:extLst>
                <a:ext uri="{63B3BB69-23CF-44E3-9099-C40C66FF867C}">
                  <a14:compatExt spid="_x0000_s2082"/>
                </a:ext>
                <a:ext uri="{FF2B5EF4-FFF2-40B4-BE49-F238E27FC236}">
                  <a16:creationId xmlns:a16="http://schemas.microsoft.com/office/drawing/2014/main" id="{00000000-0008-0000-0D00-00002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37</xdr:row>
          <xdr:rowOff>7620</xdr:rowOff>
        </xdr:from>
        <xdr:to>
          <xdr:col>3</xdr:col>
          <xdr:colOff>0</xdr:colOff>
          <xdr:row>38</xdr:row>
          <xdr:rowOff>0</xdr:rowOff>
        </xdr:to>
        <xdr:sp macro="" textlink="">
          <xdr:nvSpPr>
            <xdr:cNvPr id="2083" name="Drop Down 35" hidden="1">
              <a:extLst>
                <a:ext uri="{63B3BB69-23CF-44E3-9099-C40C66FF867C}">
                  <a14:compatExt spid="_x0000_s2083"/>
                </a:ext>
                <a:ext uri="{FF2B5EF4-FFF2-40B4-BE49-F238E27FC236}">
                  <a16:creationId xmlns:a16="http://schemas.microsoft.com/office/drawing/2014/main" id="{00000000-0008-0000-0D00-00002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7620</xdr:rowOff>
        </xdr:from>
        <xdr:to>
          <xdr:col>3</xdr:col>
          <xdr:colOff>0</xdr:colOff>
          <xdr:row>39</xdr:row>
          <xdr:rowOff>0</xdr:rowOff>
        </xdr:to>
        <xdr:sp macro="" textlink="">
          <xdr:nvSpPr>
            <xdr:cNvPr id="2084" name="Drop Down 36" hidden="1">
              <a:extLst>
                <a:ext uri="{63B3BB69-23CF-44E3-9099-C40C66FF867C}">
                  <a14:compatExt spid="_x0000_s2084"/>
                </a:ext>
                <a:ext uri="{FF2B5EF4-FFF2-40B4-BE49-F238E27FC236}">
                  <a16:creationId xmlns:a16="http://schemas.microsoft.com/office/drawing/2014/main" id="{00000000-0008-0000-0D00-00002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7620</xdr:rowOff>
        </xdr:from>
        <xdr:to>
          <xdr:col>3</xdr:col>
          <xdr:colOff>0</xdr:colOff>
          <xdr:row>40</xdr:row>
          <xdr:rowOff>0</xdr:rowOff>
        </xdr:to>
        <xdr:sp macro="" textlink="">
          <xdr:nvSpPr>
            <xdr:cNvPr id="2085" name="Drop Down 37" hidden="1">
              <a:extLst>
                <a:ext uri="{63B3BB69-23CF-44E3-9099-C40C66FF867C}">
                  <a14:compatExt spid="_x0000_s2085"/>
                </a:ext>
                <a:ext uri="{FF2B5EF4-FFF2-40B4-BE49-F238E27FC236}">
                  <a16:creationId xmlns:a16="http://schemas.microsoft.com/office/drawing/2014/main" id="{00000000-0008-0000-0D00-00002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xdr:row>
          <xdr:rowOff>7620</xdr:rowOff>
        </xdr:from>
        <xdr:to>
          <xdr:col>3</xdr:col>
          <xdr:colOff>0</xdr:colOff>
          <xdr:row>41</xdr:row>
          <xdr:rowOff>0</xdr:rowOff>
        </xdr:to>
        <xdr:sp macro="" textlink="">
          <xdr:nvSpPr>
            <xdr:cNvPr id="2086" name="Drop Down 38" hidden="1">
              <a:extLst>
                <a:ext uri="{63B3BB69-23CF-44E3-9099-C40C66FF867C}">
                  <a14:compatExt spid="_x0000_s2086"/>
                </a:ext>
                <a:ext uri="{FF2B5EF4-FFF2-40B4-BE49-F238E27FC236}">
                  <a16:creationId xmlns:a16="http://schemas.microsoft.com/office/drawing/2014/main" id="{00000000-0008-0000-0D00-00002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7620</xdr:rowOff>
        </xdr:from>
        <xdr:to>
          <xdr:col>3</xdr:col>
          <xdr:colOff>0</xdr:colOff>
          <xdr:row>42</xdr:row>
          <xdr:rowOff>0</xdr:rowOff>
        </xdr:to>
        <xdr:sp macro="" textlink="">
          <xdr:nvSpPr>
            <xdr:cNvPr id="2087" name="Drop Down 39" hidden="1">
              <a:extLst>
                <a:ext uri="{63B3BB69-23CF-44E3-9099-C40C66FF867C}">
                  <a14:compatExt spid="_x0000_s2087"/>
                </a:ext>
                <a:ext uri="{FF2B5EF4-FFF2-40B4-BE49-F238E27FC236}">
                  <a16:creationId xmlns:a16="http://schemas.microsoft.com/office/drawing/2014/main" id="{00000000-0008-0000-0D00-00002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7620</xdr:rowOff>
        </xdr:from>
        <xdr:to>
          <xdr:col>3</xdr:col>
          <xdr:colOff>0</xdr:colOff>
          <xdr:row>43</xdr:row>
          <xdr:rowOff>0</xdr:rowOff>
        </xdr:to>
        <xdr:sp macro="" textlink="">
          <xdr:nvSpPr>
            <xdr:cNvPr id="2088" name="Drop Down 40" hidden="1">
              <a:extLst>
                <a:ext uri="{63B3BB69-23CF-44E3-9099-C40C66FF867C}">
                  <a14:compatExt spid="_x0000_s2088"/>
                </a:ext>
                <a:ext uri="{FF2B5EF4-FFF2-40B4-BE49-F238E27FC236}">
                  <a16:creationId xmlns:a16="http://schemas.microsoft.com/office/drawing/2014/main" id="{00000000-0008-0000-0D00-00002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7620</xdr:rowOff>
        </xdr:from>
        <xdr:to>
          <xdr:col>3</xdr:col>
          <xdr:colOff>0</xdr:colOff>
          <xdr:row>44</xdr:row>
          <xdr:rowOff>0</xdr:rowOff>
        </xdr:to>
        <xdr:sp macro="" textlink="">
          <xdr:nvSpPr>
            <xdr:cNvPr id="2089" name="Drop Down 41" hidden="1">
              <a:extLst>
                <a:ext uri="{63B3BB69-23CF-44E3-9099-C40C66FF867C}">
                  <a14:compatExt spid="_x0000_s2089"/>
                </a:ext>
                <a:ext uri="{FF2B5EF4-FFF2-40B4-BE49-F238E27FC236}">
                  <a16:creationId xmlns:a16="http://schemas.microsoft.com/office/drawing/2014/main" id="{00000000-0008-0000-0D00-00002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44</xdr:row>
          <xdr:rowOff>7620</xdr:rowOff>
        </xdr:from>
        <xdr:to>
          <xdr:col>3</xdr:col>
          <xdr:colOff>0</xdr:colOff>
          <xdr:row>45</xdr:row>
          <xdr:rowOff>0</xdr:rowOff>
        </xdr:to>
        <xdr:sp macro="" textlink="">
          <xdr:nvSpPr>
            <xdr:cNvPr id="2090" name="Drop Down 42" hidden="1">
              <a:extLst>
                <a:ext uri="{63B3BB69-23CF-44E3-9099-C40C66FF867C}">
                  <a14:compatExt spid="_x0000_s2090"/>
                </a:ext>
                <a:ext uri="{FF2B5EF4-FFF2-40B4-BE49-F238E27FC236}">
                  <a16:creationId xmlns:a16="http://schemas.microsoft.com/office/drawing/2014/main" id="{00000000-0008-0000-0D00-00002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7620</xdr:rowOff>
        </xdr:from>
        <xdr:to>
          <xdr:col>3</xdr:col>
          <xdr:colOff>0</xdr:colOff>
          <xdr:row>46</xdr:row>
          <xdr:rowOff>0</xdr:rowOff>
        </xdr:to>
        <xdr:sp macro="" textlink="">
          <xdr:nvSpPr>
            <xdr:cNvPr id="2091" name="Drop Down 43" hidden="1">
              <a:extLst>
                <a:ext uri="{63B3BB69-23CF-44E3-9099-C40C66FF867C}">
                  <a14:compatExt spid="_x0000_s2091"/>
                </a:ext>
                <a:ext uri="{FF2B5EF4-FFF2-40B4-BE49-F238E27FC236}">
                  <a16:creationId xmlns:a16="http://schemas.microsoft.com/office/drawing/2014/main" id="{00000000-0008-0000-0D00-00002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7620</xdr:rowOff>
        </xdr:from>
        <xdr:to>
          <xdr:col>3</xdr:col>
          <xdr:colOff>0</xdr:colOff>
          <xdr:row>47</xdr:row>
          <xdr:rowOff>0</xdr:rowOff>
        </xdr:to>
        <xdr:sp macro="" textlink="">
          <xdr:nvSpPr>
            <xdr:cNvPr id="2092" name="Drop Down 44" hidden="1">
              <a:extLst>
                <a:ext uri="{63B3BB69-23CF-44E3-9099-C40C66FF867C}">
                  <a14:compatExt spid="_x0000_s2092"/>
                </a:ext>
                <a:ext uri="{FF2B5EF4-FFF2-40B4-BE49-F238E27FC236}">
                  <a16:creationId xmlns:a16="http://schemas.microsoft.com/office/drawing/2014/main" id="{00000000-0008-0000-0D00-00002C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47</xdr:row>
          <xdr:rowOff>7620</xdr:rowOff>
        </xdr:from>
        <xdr:to>
          <xdr:col>3</xdr:col>
          <xdr:colOff>0</xdr:colOff>
          <xdr:row>48</xdr:row>
          <xdr:rowOff>0</xdr:rowOff>
        </xdr:to>
        <xdr:sp macro="" textlink="">
          <xdr:nvSpPr>
            <xdr:cNvPr id="2093" name="Drop Down 45" hidden="1">
              <a:extLst>
                <a:ext uri="{63B3BB69-23CF-44E3-9099-C40C66FF867C}">
                  <a14:compatExt spid="_x0000_s2093"/>
                </a:ext>
                <a:ext uri="{FF2B5EF4-FFF2-40B4-BE49-F238E27FC236}">
                  <a16:creationId xmlns:a16="http://schemas.microsoft.com/office/drawing/2014/main" id="{00000000-0008-0000-0D00-00002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7620</xdr:rowOff>
        </xdr:from>
        <xdr:to>
          <xdr:col>3</xdr:col>
          <xdr:colOff>0</xdr:colOff>
          <xdr:row>49</xdr:row>
          <xdr:rowOff>0</xdr:rowOff>
        </xdr:to>
        <xdr:sp macro="" textlink="">
          <xdr:nvSpPr>
            <xdr:cNvPr id="2094" name="Drop Down 46" hidden="1">
              <a:extLst>
                <a:ext uri="{63B3BB69-23CF-44E3-9099-C40C66FF867C}">
                  <a14:compatExt spid="_x0000_s2094"/>
                </a:ext>
                <a:ext uri="{FF2B5EF4-FFF2-40B4-BE49-F238E27FC236}">
                  <a16:creationId xmlns:a16="http://schemas.microsoft.com/office/drawing/2014/main" id="{00000000-0008-0000-0D00-00002E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7620</xdr:rowOff>
        </xdr:from>
        <xdr:to>
          <xdr:col>3</xdr:col>
          <xdr:colOff>0</xdr:colOff>
          <xdr:row>50</xdr:row>
          <xdr:rowOff>0</xdr:rowOff>
        </xdr:to>
        <xdr:sp macro="" textlink="">
          <xdr:nvSpPr>
            <xdr:cNvPr id="2095" name="Drop Down 47" hidden="1">
              <a:extLst>
                <a:ext uri="{63B3BB69-23CF-44E3-9099-C40C66FF867C}">
                  <a14:compatExt spid="_x0000_s2095"/>
                </a:ext>
                <a:ext uri="{FF2B5EF4-FFF2-40B4-BE49-F238E27FC236}">
                  <a16:creationId xmlns:a16="http://schemas.microsoft.com/office/drawing/2014/main" id="{00000000-0008-0000-0D00-00002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50</xdr:row>
          <xdr:rowOff>7620</xdr:rowOff>
        </xdr:from>
        <xdr:to>
          <xdr:col>3</xdr:col>
          <xdr:colOff>0</xdr:colOff>
          <xdr:row>51</xdr:row>
          <xdr:rowOff>0</xdr:rowOff>
        </xdr:to>
        <xdr:sp macro="" textlink="">
          <xdr:nvSpPr>
            <xdr:cNvPr id="2096" name="Drop Down 48" hidden="1">
              <a:extLst>
                <a:ext uri="{63B3BB69-23CF-44E3-9099-C40C66FF867C}">
                  <a14:compatExt spid="_x0000_s2096"/>
                </a:ext>
                <a:ext uri="{FF2B5EF4-FFF2-40B4-BE49-F238E27FC236}">
                  <a16:creationId xmlns:a16="http://schemas.microsoft.com/office/drawing/2014/main" id="{00000000-0008-0000-0D00-00003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3</xdr:row>
          <xdr:rowOff>7620</xdr:rowOff>
        </xdr:from>
        <xdr:to>
          <xdr:col>3</xdr:col>
          <xdr:colOff>7620</xdr:colOff>
          <xdr:row>4</xdr:row>
          <xdr:rowOff>0</xdr:rowOff>
        </xdr:to>
        <xdr:sp macro="" textlink="">
          <xdr:nvSpPr>
            <xdr:cNvPr id="2097" name="Drop Down 49" hidden="1">
              <a:extLst>
                <a:ext uri="{63B3BB69-23CF-44E3-9099-C40C66FF867C}">
                  <a14:compatExt spid="_x0000_s2097"/>
                </a:ext>
                <a:ext uri="{FF2B5EF4-FFF2-40B4-BE49-F238E27FC236}">
                  <a16:creationId xmlns:a16="http://schemas.microsoft.com/office/drawing/2014/main" id="{00000000-0008-0000-0D00-00003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7620</xdr:rowOff>
        </xdr:from>
        <xdr:to>
          <xdr:col>3</xdr:col>
          <xdr:colOff>0</xdr:colOff>
          <xdr:row>52</xdr:row>
          <xdr:rowOff>0</xdr:rowOff>
        </xdr:to>
        <xdr:sp macro="" textlink="">
          <xdr:nvSpPr>
            <xdr:cNvPr id="2098" name="Drop Down 50" hidden="1">
              <a:extLst>
                <a:ext uri="{63B3BB69-23CF-44E3-9099-C40C66FF867C}">
                  <a14:compatExt spid="_x0000_s2098"/>
                </a:ext>
                <a:ext uri="{FF2B5EF4-FFF2-40B4-BE49-F238E27FC236}">
                  <a16:creationId xmlns:a16="http://schemas.microsoft.com/office/drawing/2014/main" id="{00000000-0008-0000-0D00-00003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7620</xdr:rowOff>
        </xdr:from>
        <xdr:to>
          <xdr:col>3</xdr:col>
          <xdr:colOff>0</xdr:colOff>
          <xdr:row>53</xdr:row>
          <xdr:rowOff>0</xdr:rowOff>
        </xdr:to>
        <xdr:sp macro="" textlink="">
          <xdr:nvSpPr>
            <xdr:cNvPr id="2099" name="Drop Down 51" hidden="1">
              <a:extLst>
                <a:ext uri="{63B3BB69-23CF-44E3-9099-C40C66FF867C}">
                  <a14:compatExt spid="_x0000_s2099"/>
                </a:ext>
                <a:ext uri="{FF2B5EF4-FFF2-40B4-BE49-F238E27FC236}">
                  <a16:creationId xmlns:a16="http://schemas.microsoft.com/office/drawing/2014/main" id="{00000000-0008-0000-0D00-00003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4</xdr:col>
      <xdr:colOff>810715</xdr:colOff>
      <xdr:row>4</xdr:row>
      <xdr:rowOff>1</xdr:rowOff>
    </xdr:from>
    <xdr:to>
      <xdr:col>5</xdr:col>
      <xdr:colOff>37267</xdr:colOff>
      <xdr:row>4</xdr:row>
      <xdr:rowOff>762001</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11470823" y="775608"/>
          <a:ext cx="3112325"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a:t>
          </a:r>
          <a:r>
            <a:rPr lang="fr-FR" sz="1800" baseline="0"/>
            <a:t> </a:t>
          </a:r>
          <a:endParaRPr lang="fr-FR" sz="18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913587</xdr:colOff>
      <xdr:row>4</xdr:row>
      <xdr:rowOff>1</xdr:rowOff>
    </xdr:from>
    <xdr:to>
      <xdr:col>4</xdr:col>
      <xdr:colOff>3879943</xdr:colOff>
      <xdr:row>4</xdr:row>
      <xdr:rowOff>649804</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11566075" y="775608"/>
          <a:ext cx="296264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fr-FR" sz="1800"/>
            <a:t>Expert FCS :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TEMP\wz606f\WL%20CAT%202009%20V3.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hares-srpc\SRPC_HSE_SG\DOCUMENTS\HSE\Std%204%20-Buisiness%20COntinuity\2011-03-22_%20original%20CAT%20new%20forma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ster"/>
      <sheetName val="Questions"/>
      <sheetName val="Cover"/>
      <sheetName val="Instructions"/>
      <sheetName val="Links"/>
      <sheetName val="Inspections"/>
      <sheetName val="RWP"/>
      <sheetName val="Recommendations"/>
      <sheetName val="KPIs"/>
      <sheetName val="Summary"/>
      <sheetName val="Sum2"/>
      <sheetName val="Setup"/>
      <sheetName val="ScoreCard"/>
      <sheetName val="JM"/>
      <sheetName val="QRPT"/>
      <sheetName val="PPE"/>
      <sheetName val="T&amp;C"/>
      <sheetName val="LPT"/>
      <sheetName val="EMOC"/>
      <sheetName val="C&amp;S"/>
      <sheetName val="MC"/>
      <sheetName val="ML"/>
      <sheetName val="PRES"/>
      <sheetName val="H2S"/>
      <sheetName val="RA"/>
      <sheetName val="EXPL"/>
      <sheetName val="DQR"/>
      <sheetName val="ASSET"/>
      <sheetName val="BASE"/>
      <sheetName val="M&amp;S"/>
      <sheetName val="OPS"/>
      <sheetName val="PEOP"/>
      <sheetName val="HP"/>
      <sheetName val="RP"/>
      <sheetName val="WC"/>
      <sheetName val="BHS"/>
      <sheetName val="DC"/>
      <sheetName val="RTO"/>
      <sheetName val="FTL"/>
      <sheetName val="CABL"/>
      <sheetName val="CALS"/>
      <sheetName val="ELEC"/>
      <sheetName val="RITE"/>
      <sheetName val="MDT"/>
      <sheetName val="MECH"/>
      <sheetName val="SOND"/>
      <sheetName val="SPEC"/>
      <sheetName val="FISH"/>
      <sheetName val="FP"/>
      <sheetName val="JOB"/>
      <sheetName val="UNIT"/>
      <sheetName val="CLIE"/>
      <sheetName val="H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L"/>
      <sheetName val="QUESTLOOKUP"/>
      <sheetName val="Cover"/>
      <sheetName val="Instruction"/>
      <sheetName val="ScoreCard"/>
      <sheetName val="RWP"/>
      <sheetName val="NonCompliance"/>
      <sheetName val="S004-BC Fu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vverdier@slb.com?subject=HSE_Inspection_Template_SRPC" TargetMode="External"/><Relationship Id="rId1" Type="http://schemas.openxmlformats.org/officeDocument/2006/relationships/hyperlink" Target="mailto:SPatterson2@slb.com?subject=HSE_Inspection_Template_SRP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Technical_services/SitePages/Accueil.aspx" TargetMode="External"/><Relationship Id="rId7" Type="http://schemas.openxmlformats.org/officeDocument/2006/relationships/printerSettings" Target="../printerSettings/printerSettings6.bin"/><Relationship Id="rId2" Type="http://schemas.openxmlformats.org/officeDocument/2006/relationships/hyperlink" Target="../../Technical_services/SitePages/Accueil.aspx" TargetMode="External"/><Relationship Id="rId1" Type="http://schemas.openxmlformats.org/officeDocument/2006/relationships/hyperlink" Target="../../Technical_services/SitePages/Accueil.aspx" TargetMode="External"/><Relationship Id="rId6" Type="http://schemas.openxmlformats.org/officeDocument/2006/relationships/hyperlink" Target="../../Technical_services/SitePages/Accueil.aspx" TargetMode="External"/><Relationship Id="rId5" Type="http://schemas.openxmlformats.org/officeDocument/2006/relationships/hyperlink" Target="../../Technical_services/SitePages/Accueil.aspx" TargetMode="External"/><Relationship Id="rId4" Type="http://schemas.openxmlformats.org/officeDocument/2006/relationships/hyperlink" Target="../../Technical_services/SitePages/Accueil.aspx"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Technical_services/SitePages/Accueil.asp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Technical_services/SitePages/Accueil.aspx"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Technical_services/SitePages/Accueil.aspx" TargetMode="External"/><Relationship Id="rId2" Type="http://schemas.openxmlformats.org/officeDocument/2006/relationships/hyperlink" Target="../../Technical_services/SitePages/Accueil.aspx" TargetMode="External"/><Relationship Id="rId1" Type="http://schemas.openxmlformats.org/officeDocument/2006/relationships/hyperlink" Target="../../Technical_services/SitePages/Accueil.aspx" TargetMode="External"/><Relationship Id="rId5" Type="http://schemas.openxmlformats.org/officeDocument/2006/relationships/drawing" Target="../drawings/drawing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2.v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 Type="http://schemas.openxmlformats.org/officeDocument/2006/relationships/drawing" Target="../drawings/drawing10.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G21"/>
  <sheetViews>
    <sheetView zoomScale="90" zoomScaleNormal="90" workbookViewId="0">
      <selection activeCell="B9" sqref="B9:D9"/>
    </sheetView>
  </sheetViews>
  <sheetFormatPr defaultRowHeight="14.4"/>
  <cols>
    <col min="26" max="26" width="2.44140625" customWidth="1"/>
  </cols>
  <sheetData>
    <row r="1" spans="2:7" ht="21">
      <c r="B1" s="116" t="s">
        <v>0</v>
      </c>
    </row>
    <row r="2" spans="2:7" ht="21">
      <c r="B2" s="112" t="s">
        <v>1</v>
      </c>
      <c r="C2" s="112"/>
      <c r="D2" s="112"/>
      <c r="E2" s="112"/>
      <c r="F2" s="112"/>
      <c r="G2" s="112"/>
    </row>
    <row r="3" spans="2:7" ht="21">
      <c r="B3" s="112"/>
      <c r="C3" s="112"/>
      <c r="D3" s="112"/>
      <c r="E3" s="112"/>
      <c r="F3" s="112"/>
      <c r="G3" s="112"/>
    </row>
    <row r="4" spans="2:7" ht="21">
      <c r="B4" s="112" t="s">
        <v>2</v>
      </c>
      <c r="C4" s="112"/>
      <c r="D4" s="112"/>
      <c r="E4" s="112"/>
      <c r="F4" s="112"/>
      <c r="G4" s="112"/>
    </row>
    <row r="5" spans="2:7" ht="21">
      <c r="B5" s="114" t="s">
        <v>3</v>
      </c>
      <c r="C5" s="112"/>
      <c r="D5" s="112"/>
      <c r="E5" s="112"/>
      <c r="F5" s="112"/>
      <c r="G5" s="112"/>
    </row>
    <row r="6" spans="2:7" ht="21">
      <c r="B6" s="114" t="s">
        <v>4</v>
      </c>
      <c r="C6" s="112"/>
      <c r="D6" s="112"/>
      <c r="E6" s="112"/>
      <c r="F6" s="112"/>
      <c r="G6" s="112"/>
    </row>
    <row r="7" spans="2:7" ht="21">
      <c r="B7" s="114" t="s">
        <v>5</v>
      </c>
      <c r="C7" s="112"/>
      <c r="D7" s="112"/>
      <c r="E7" s="112"/>
      <c r="F7" s="112"/>
      <c r="G7" s="112"/>
    </row>
    <row r="8" spans="2:7" ht="21">
      <c r="B8" s="114" t="s">
        <v>6</v>
      </c>
      <c r="C8" s="112"/>
      <c r="D8" s="112"/>
      <c r="E8" s="112"/>
      <c r="F8" s="112"/>
      <c r="G8" s="112"/>
    </row>
    <row r="9" spans="2:7" ht="21">
      <c r="B9" s="114" t="s">
        <v>7</v>
      </c>
      <c r="C9" s="112"/>
      <c r="D9" s="112"/>
      <c r="E9" s="112"/>
      <c r="F9" s="112"/>
      <c r="G9" s="112"/>
    </row>
    <row r="10" spans="2:7" ht="21">
      <c r="B10" s="114" t="s">
        <v>8</v>
      </c>
      <c r="C10" s="112"/>
      <c r="D10" s="112"/>
      <c r="E10" s="112"/>
      <c r="F10" s="112"/>
      <c r="G10" s="112"/>
    </row>
    <row r="11" spans="2:7" ht="21">
      <c r="B11" s="114" t="s">
        <v>9</v>
      </c>
      <c r="C11" s="112"/>
      <c r="D11" s="112"/>
      <c r="E11" s="112"/>
      <c r="F11" s="112"/>
      <c r="G11" s="112"/>
    </row>
    <row r="12" spans="2:7" ht="21">
      <c r="B12" s="114" t="s">
        <v>10</v>
      </c>
      <c r="C12" s="112"/>
      <c r="D12" s="112"/>
      <c r="E12" s="112"/>
      <c r="F12" s="112"/>
      <c r="G12" s="112"/>
    </row>
    <row r="13" spans="2:7" ht="21">
      <c r="B13" s="114" t="s">
        <v>11</v>
      </c>
      <c r="C13" s="112"/>
      <c r="D13" s="112"/>
      <c r="E13" s="112"/>
      <c r="F13" s="112"/>
      <c r="G13" s="112"/>
    </row>
    <row r="14" spans="2:7" ht="21">
      <c r="B14" s="115" t="s">
        <v>12</v>
      </c>
      <c r="C14" s="112"/>
      <c r="D14" s="112"/>
      <c r="E14" s="112"/>
      <c r="F14" s="112"/>
      <c r="G14" s="112"/>
    </row>
    <row r="15" spans="2:7" ht="21">
      <c r="B15" s="115" t="s">
        <v>13</v>
      </c>
      <c r="C15" s="112"/>
      <c r="D15" s="112"/>
      <c r="E15" s="112"/>
      <c r="F15" s="112"/>
      <c r="G15" s="112"/>
    </row>
    <row r="16" spans="2:7" ht="21">
      <c r="B16" s="115" t="s">
        <v>14</v>
      </c>
      <c r="C16" s="112"/>
      <c r="D16" s="112"/>
      <c r="E16" s="112"/>
      <c r="F16" s="112"/>
      <c r="G16" s="112"/>
    </row>
    <row r="17" spans="2:7" ht="21">
      <c r="B17" s="115" t="s">
        <v>15</v>
      </c>
      <c r="C17" s="112"/>
      <c r="D17" s="112"/>
      <c r="E17" s="112"/>
      <c r="F17" s="112"/>
      <c r="G17" s="112"/>
    </row>
    <row r="18" spans="2:7" ht="21">
      <c r="B18" s="115" t="s">
        <v>16</v>
      </c>
      <c r="C18" s="112"/>
      <c r="D18" s="112"/>
      <c r="E18" s="112"/>
      <c r="F18" s="112"/>
      <c r="G18" s="112"/>
    </row>
    <row r="19" spans="2:7" ht="21">
      <c r="B19" s="115" t="s">
        <v>17</v>
      </c>
      <c r="C19" s="112"/>
      <c r="D19" s="112"/>
      <c r="E19" s="112"/>
      <c r="F19" s="112"/>
      <c r="G19" s="112"/>
    </row>
    <row r="20" spans="2:7" ht="21">
      <c r="B20" s="114" t="s">
        <v>18</v>
      </c>
      <c r="C20" s="112"/>
      <c r="D20" s="112"/>
      <c r="E20" s="112"/>
      <c r="F20" s="112"/>
      <c r="G20" s="112"/>
    </row>
    <row r="21" spans="2:7" ht="21">
      <c r="B21" s="114" t="s">
        <v>19</v>
      </c>
      <c r="C21" s="112"/>
      <c r="D21" s="112"/>
      <c r="E21" s="112"/>
      <c r="F21" s="112"/>
      <c r="G21" s="112"/>
    </row>
  </sheetData>
  <pageMargins left="0.25" right="0.25" top="0.75" bottom="0.75" header="0.3" footer="0.3"/>
  <pageSetup paperSize="256" scale="70" orientation="landscape" r:id="rId1"/>
  <headerFooter>
    <oddFooter>&amp;L102085485-AK&amp;C&amp;"Calibri"&amp;11&amp;K000000&amp;"Calibri"&amp;11 Inspection Generale HSE FCS_x000D_&amp;1#&amp;"Calibri"&amp;10&amp;K000000Schlumberger-Private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4:G22"/>
  <sheetViews>
    <sheetView zoomScaleNormal="100" workbookViewId="0">
      <selection activeCell="C1" sqref="C1"/>
    </sheetView>
  </sheetViews>
  <sheetFormatPr defaultRowHeight="14.4"/>
  <cols>
    <col min="1" max="1" width="15.44140625" bestFit="1" customWidth="1"/>
    <col min="2" max="2" width="52" bestFit="1" customWidth="1"/>
    <col min="3" max="3" width="4" style="132" bestFit="1" customWidth="1"/>
    <col min="4" max="4" width="10.6640625" style="132" bestFit="1" customWidth="1"/>
    <col min="5" max="5" width="8.6640625" style="132" bestFit="1" customWidth="1"/>
    <col min="6" max="6" width="10.88671875" style="132" bestFit="1" customWidth="1"/>
    <col min="7" max="7" width="20" style="132" bestFit="1" customWidth="1"/>
  </cols>
  <sheetData>
    <row r="4" spans="1:5">
      <c r="A4" t="s">
        <v>20</v>
      </c>
      <c r="B4" s="35" t="s">
        <v>21</v>
      </c>
    </row>
    <row r="5" spans="1:5">
      <c r="A5" t="s">
        <v>22</v>
      </c>
      <c r="B5" s="35">
        <v>102085485</v>
      </c>
    </row>
    <row r="6" spans="1:5" hidden="1">
      <c r="A6" t="s">
        <v>23</v>
      </c>
      <c r="B6" s="35" t="s">
        <v>24</v>
      </c>
    </row>
    <row r="7" spans="1:5">
      <c r="A7" t="s">
        <v>25</v>
      </c>
      <c r="B7" s="131">
        <v>42499</v>
      </c>
    </row>
    <row r="8" spans="1:5">
      <c r="A8" t="s">
        <v>26</v>
      </c>
      <c r="B8" s="38" t="s">
        <v>27</v>
      </c>
    </row>
    <row r="9" spans="1:5">
      <c r="A9" t="s">
        <v>28</v>
      </c>
      <c r="B9" s="38" t="s">
        <v>29</v>
      </c>
    </row>
    <row r="12" spans="1:5">
      <c r="A12" t="s">
        <v>30</v>
      </c>
      <c r="B12" t="s">
        <v>31</v>
      </c>
      <c r="C12" s="132">
        <v>0.1</v>
      </c>
      <c r="D12" s="133">
        <v>39965</v>
      </c>
    </row>
    <row r="13" spans="1:5">
      <c r="B13" t="s">
        <v>32</v>
      </c>
      <c r="C13" s="132">
        <v>0.2</v>
      </c>
      <c r="D13" s="133">
        <v>39995</v>
      </c>
    </row>
    <row r="14" spans="1:5">
      <c r="B14" t="s">
        <v>33</v>
      </c>
      <c r="C14" s="132">
        <v>0.3</v>
      </c>
      <c r="D14" s="133">
        <v>40102</v>
      </c>
    </row>
    <row r="15" spans="1:5">
      <c r="B15" t="s">
        <v>33</v>
      </c>
      <c r="C15" s="132">
        <v>0.4</v>
      </c>
      <c r="D15" s="133">
        <v>40507</v>
      </c>
      <c r="E15" s="132" t="s">
        <v>34</v>
      </c>
    </row>
    <row r="16" spans="1:5">
      <c r="B16" t="s">
        <v>35</v>
      </c>
      <c r="C16" s="132">
        <v>0.5</v>
      </c>
      <c r="D16" s="133">
        <v>40940</v>
      </c>
      <c r="E16" s="132" t="s">
        <v>34</v>
      </c>
    </row>
    <row r="17" spans="2:7">
      <c r="B17" t="s">
        <v>35</v>
      </c>
      <c r="C17" s="132">
        <v>0.6</v>
      </c>
      <c r="D17" s="133">
        <v>41062</v>
      </c>
      <c r="E17" s="132" t="s">
        <v>34</v>
      </c>
    </row>
    <row r="18" spans="2:7">
      <c r="B18" t="s">
        <v>35</v>
      </c>
      <c r="C18" s="132">
        <v>0.7</v>
      </c>
      <c r="D18" s="133">
        <v>41092</v>
      </c>
      <c r="E18" s="132" t="s">
        <v>34</v>
      </c>
    </row>
    <row r="19" spans="2:7">
      <c r="B19" t="s">
        <v>36</v>
      </c>
      <c r="C19" s="132">
        <v>0.8</v>
      </c>
      <c r="D19" s="133">
        <v>41249</v>
      </c>
      <c r="E19" s="132" t="s">
        <v>34</v>
      </c>
    </row>
    <row r="20" spans="2:7" ht="57.6">
      <c r="B20" s="103" t="s">
        <v>37</v>
      </c>
      <c r="C20" s="132">
        <v>0.9</v>
      </c>
      <c r="D20" s="134">
        <v>41260</v>
      </c>
      <c r="E20" s="132" t="s">
        <v>34</v>
      </c>
    </row>
    <row r="21" spans="2:7">
      <c r="B21" t="s">
        <v>38</v>
      </c>
      <c r="C21" s="132">
        <v>1</v>
      </c>
      <c r="D21" s="134">
        <v>41822</v>
      </c>
      <c r="E21" s="132" t="s">
        <v>34</v>
      </c>
      <c r="F21" s="132" t="s">
        <v>39</v>
      </c>
      <c r="G21" s="132" t="s">
        <v>40</v>
      </c>
    </row>
    <row r="22" spans="2:7">
      <c r="B22" t="s">
        <v>41</v>
      </c>
      <c r="C22" s="132" t="s">
        <v>42</v>
      </c>
      <c r="D22" s="134">
        <v>42499</v>
      </c>
      <c r="E22" s="132" t="s">
        <v>43</v>
      </c>
      <c r="F22" s="132" t="s">
        <v>39</v>
      </c>
    </row>
  </sheetData>
  <hyperlinks>
    <hyperlink ref="B9" r:id="rId1" xr:uid="{00000000-0004-0000-0100-000000000000}"/>
    <hyperlink ref="B8" r:id="rId2" xr:uid="{00000000-0004-0000-0100-000001000000}"/>
  </hyperlinks>
  <pageMargins left="0.25" right="0.25" top="0.75" bottom="0.75" header="0.3" footer="0.3"/>
  <pageSetup paperSize="9" scale="70" orientation="landscape" r:id="rId3"/>
  <headerFooter>
    <oddFooter>&amp;L102085485-AK&amp;C&amp;"Calibri"&amp;11&amp;K000000&amp;"Calibri"&amp;11 Inspection Generale HSE FCS_x000D_&amp;1#&amp;"Calibri"&amp;10&amp;K000000Schlumberger-Private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D5"/>
  <sheetViews>
    <sheetView workbookViewId="0">
      <selection activeCell="B8" sqref="B8"/>
    </sheetView>
  </sheetViews>
  <sheetFormatPr defaultRowHeight="14.4"/>
  <cols>
    <col min="3" max="4" width="13.44140625" bestFit="1" customWidth="1"/>
  </cols>
  <sheetData>
    <row r="1" spans="1:4">
      <c r="A1" t="s">
        <v>44</v>
      </c>
      <c r="B1" t="s">
        <v>45</v>
      </c>
      <c r="C1" t="s">
        <v>46</v>
      </c>
      <c r="D1" t="s">
        <v>47</v>
      </c>
    </row>
    <row r="2" spans="1:4">
      <c r="A2" t="s">
        <v>48</v>
      </c>
      <c r="B2" t="s">
        <v>48</v>
      </c>
      <c r="C2" t="s">
        <v>48</v>
      </c>
      <c r="D2" t="s">
        <v>48</v>
      </c>
    </row>
    <row r="3" spans="1:4">
      <c r="A3" t="s">
        <v>49</v>
      </c>
      <c r="B3" t="s">
        <v>49</v>
      </c>
      <c r="C3" t="s">
        <v>50</v>
      </c>
      <c r="D3" t="s">
        <v>50</v>
      </c>
    </row>
    <row r="4" spans="1:4">
      <c r="B4" t="s">
        <v>51</v>
      </c>
      <c r="C4" t="s">
        <v>49</v>
      </c>
      <c r="D4" t="s">
        <v>49</v>
      </c>
    </row>
    <row r="5" spans="1:4">
      <c r="D5" t="s">
        <v>51</v>
      </c>
    </row>
  </sheetData>
  <pageMargins left="0.7" right="0.7" top="0.75" bottom="0.75" header="0.3" footer="0.3"/>
  <pageSetup paperSize="9" orientation="portrait" r:id="rId1"/>
  <headerFooter>
    <oddFooter>&amp;C&amp;1#&amp;"Calibri"&amp;10&amp;K000000Schlumberger-Private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C000"/>
    <pageSetUpPr fitToPage="1"/>
  </sheetPr>
  <dimension ref="A3:D50"/>
  <sheetViews>
    <sheetView view="pageLayout" zoomScaleNormal="100" workbookViewId="0">
      <selection activeCell="C4" sqref="C4"/>
    </sheetView>
  </sheetViews>
  <sheetFormatPr defaultRowHeight="14.4"/>
  <cols>
    <col min="1" max="1" width="2.5546875" bestFit="1" customWidth="1"/>
    <col min="2" max="2" width="41.109375" style="53" bestFit="1" customWidth="1"/>
    <col min="3" max="3" width="90.6640625" style="1" customWidth="1"/>
  </cols>
  <sheetData>
    <row r="3" spans="1:4" ht="43.2">
      <c r="A3" s="33"/>
      <c r="B3" s="52" t="s">
        <v>52</v>
      </c>
      <c r="C3" s="48" t="s">
        <v>53</v>
      </c>
      <c r="D3" s="34"/>
    </row>
    <row r="4" spans="1:4">
      <c r="A4" s="33"/>
      <c r="B4" s="52"/>
      <c r="C4" s="48" t="s">
        <v>54</v>
      </c>
      <c r="D4" s="34"/>
    </row>
    <row r="5" spans="1:4">
      <c r="A5" s="33"/>
      <c r="B5" s="52"/>
      <c r="C5" s="48" t="s">
        <v>55</v>
      </c>
      <c r="D5" s="34"/>
    </row>
    <row r="6" spans="1:4" ht="28.8">
      <c r="A6" s="33"/>
      <c r="B6" s="52"/>
      <c r="C6" s="48" t="s">
        <v>56</v>
      </c>
      <c r="D6" s="34"/>
    </row>
    <row r="7" spans="1:4">
      <c r="A7" s="33"/>
      <c r="B7" s="52"/>
      <c r="C7" s="48"/>
      <c r="D7" s="34"/>
    </row>
    <row r="8" spans="1:4" ht="43.2">
      <c r="A8" s="33"/>
      <c r="B8" s="52" t="s">
        <v>57</v>
      </c>
      <c r="C8" s="1" t="s">
        <v>58</v>
      </c>
    </row>
    <row r="9" spans="1:4">
      <c r="A9" s="33"/>
      <c r="B9" s="52"/>
      <c r="C9" s="1" t="s">
        <v>59</v>
      </c>
    </row>
    <row r="10" spans="1:4">
      <c r="A10" s="33"/>
      <c r="B10" s="52"/>
      <c r="C10" s="1" t="s">
        <v>60</v>
      </c>
    </row>
    <row r="11" spans="1:4">
      <c r="A11" s="33"/>
      <c r="B11" s="52"/>
      <c r="C11" s="1" t="s">
        <v>61</v>
      </c>
    </row>
    <row r="12" spans="1:4" ht="28.8">
      <c r="A12" s="33"/>
      <c r="B12" s="52"/>
      <c r="C12" s="1" t="s">
        <v>62</v>
      </c>
    </row>
    <row r="13" spans="1:4">
      <c r="A13" s="33"/>
      <c r="B13" s="52"/>
      <c r="C13" s="1" t="s">
        <v>63</v>
      </c>
    </row>
    <row r="14" spans="1:4">
      <c r="A14" s="33"/>
      <c r="B14" s="52"/>
      <c r="C14" s="1" t="s">
        <v>64</v>
      </c>
    </row>
    <row r="15" spans="1:4">
      <c r="A15" s="33"/>
      <c r="B15" s="52"/>
      <c r="C15" s="1" t="s">
        <v>65</v>
      </c>
    </row>
    <row r="16" spans="1:4" ht="28.8">
      <c r="A16" s="33"/>
      <c r="B16" s="52"/>
      <c r="C16" s="1" t="s">
        <v>66</v>
      </c>
    </row>
    <row r="17" spans="1:3">
      <c r="A17" s="33"/>
      <c r="B17" s="52"/>
      <c r="C17" s="1" t="s">
        <v>67</v>
      </c>
    </row>
    <row r="18" spans="1:3" ht="28.8">
      <c r="A18" s="33"/>
      <c r="B18" s="52"/>
      <c r="C18" s="1" t="s">
        <v>68</v>
      </c>
    </row>
    <row r="19" spans="1:3" ht="28.8">
      <c r="A19" s="33"/>
      <c r="B19" s="52"/>
      <c r="C19" s="1" t="s">
        <v>69</v>
      </c>
    </row>
    <row r="20" spans="1:3">
      <c r="A20" s="33"/>
      <c r="B20" s="52"/>
    </row>
    <row r="21" spans="1:3" ht="28.8">
      <c r="A21" s="33"/>
      <c r="B21" s="52" t="s">
        <v>70</v>
      </c>
      <c r="C21" s="1" t="s">
        <v>71</v>
      </c>
    </row>
    <row r="22" spans="1:3">
      <c r="A22" s="33"/>
      <c r="B22" s="52"/>
      <c r="C22" s="1" t="s">
        <v>72</v>
      </c>
    </row>
    <row r="23" spans="1:3">
      <c r="A23" s="33"/>
      <c r="B23" s="52"/>
      <c r="C23" s="1" t="s">
        <v>73</v>
      </c>
    </row>
    <row r="24" spans="1:3" ht="28.8">
      <c r="A24" s="33"/>
      <c r="B24" s="52"/>
      <c r="C24" s="1" t="s">
        <v>74</v>
      </c>
    </row>
    <row r="25" spans="1:3">
      <c r="A25" s="33"/>
      <c r="B25" s="52"/>
      <c r="C25" s="1" t="s">
        <v>75</v>
      </c>
    </row>
    <row r="26" spans="1:3">
      <c r="A26" s="33"/>
      <c r="B26" s="52"/>
    </row>
    <row r="27" spans="1:3" ht="28.8">
      <c r="A27" s="33"/>
      <c r="B27" s="52" t="s">
        <v>76</v>
      </c>
      <c r="C27" s="1" t="s">
        <v>77</v>
      </c>
    </row>
    <row r="28" spans="1:3" ht="28.8">
      <c r="A28" s="33"/>
      <c r="B28" s="52"/>
      <c r="C28" s="1" t="s">
        <v>78</v>
      </c>
    </row>
    <row r="29" spans="1:3">
      <c r="A29" s="33"/>
      <c r="B29" s="52"/>
      <c r="C29" s="1" t="s">
        <v>79</v>
      </c>
    </row>
    <row r="30" spans="1:3">
      <c r="A30" s="33"/>
      <c r="B30" s="52"/>
      <c r="C30" s="1" t="s">
        <v>80</v>
      </c>
    </row>
    <row r="31" spans="1:3" ht="43.2">
      <c r="A31" s="33"/>
      <c r="B31" s="52"/>
      <c r="C31" s="1" t="s">
        <v>81</v>
      </c>
    </row>
    <row r="32" spans="1:3" ht="28.8">
      <c r="A32" s="33"/>
      <c r="B32" s="52"/>
      <c r="C32" s="1" t="s">
        <v>82</v>
      </c>
    </row>
    <row r="33" spans="1:3">
      <c r="A33" s="33"/>
      <c r="B33" s="52"/>
    </row>
    <row r="34" spans="1:3">
      <c r="A34" s="33"/>
      <c r="B34" s="52" t="s">
        <v>83</v>
      </c>
      <c r="C34" s="1" t="s">
        <v>84</v>
      </c>
    </row>
    <row r="35" spans="1:3">
      <c r="A35" s="33"/>
      <c r="B35" s="52"/>
      <c r="C35" s="1" t="s">
        <v>85</v>
      </c>
    </row>
    <row r="36" spans="1:3">
      <c r="A36" s="33"/>
      <c r="B36" s="52"/>
      <c r="C36" s="1" t="s">
        <v>86</v>
      </c>
    </row>
    <row r="37" spans="1:3">
      <c r="C37" s="1" t="s">
        <v>87</v>
      </c>
    </row>
    <row r="38" spans="1:3">
      <c r="C38" s="1" t="s">
        <v>88</v>
      </c>
    </row>
    <row r="39" spans="1:3" ht="28.8">
      <c r="C39" s="1" t="s">
        <v>89</v>
      </c>
    </row>
    <row r="41" spans="1:3">
      <c r="B41" s="53" t="s">
        <v>90</v>
      </c>
      <c r="C41" s="1" t="s">
        <v>91</v>
      </c>
    </row>
    <row r="42" spans="1:3">
      <c r="C42" s="1" t="s">
        <v>92</v>
      </c>
    </row>
    <row r="43" spans="1:3" ht="28.8">
      <c r="C43" s="1" t="s">
        <v>93</v>
      </c>
    </row>
    <row r="44" spans="1:3">
      <c r="C44" s="1" t="s">
        <v>94</v>
      </c>
    </row>
    <row r="46" spans="1:3">
      <c r="B46" s="53" t="s">
        <v>95</v>
      </c>
      <c r="C46" s="1" t="s">
        <v>96</v>
      </c>
    </row>
    <row r="47" spans="1:3">
      <c r="C47" s="1" t="s">
        <v>97</v>
      </c>
    </row>
    <row r="48" spans="1:3">
      <c r="C48" s="1" t="s">
        <v>98</v>
      </c>
    </row>
    <row r="49" spans="3:3">
      <c r="C49" s="1" t="s">
        <v>99</v>
      </c>
    </row>
    <row r="50" spans="3:3">
      <c r="C50" s="1" t="s">
        <v>100</v>
      </c>
    </row>
  </sheetData>
  <pageMargins left="0.25" right="0.25" top="0.75" bottom="0.75" header="0.3" footer="0.3"/>
  <pageSetup paperSize="9" scale="71" orientation="portrait" r:id="rId1"/>
  <headerFooter>
    <oddFooter>&amp;L102085485-AK&amp;C&amp;"Calibri"&amp;11 Inspection Generale HSE FCS_x000D_&amp;1#&amp;"Calibri"&amp;10 Schlumberger-Private</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B050"/>
    <pageSetUpPr fitToPage="1"/>
  </sheetPr>
  <dimension ref="A1:G55"/>
  <sheetViews>
    <sheetView tabSelected="1" zoomScaleNormal="100" zoomScaleSheetLayoutView="100" workbookViewId="0">
      <selection activeCell="L15" sqref="L15"/>
    </sheetView>
  </sheetViews>
  <sheetFormatPr defaultRowHeight="14.4"/>
  <cols>
    <col min="1" max="1" width="3.6640625" customWidth="1"/>
    <col min="2" max="2" width="75" bestFit="1" customWidth="1"/>
    <col min="3" max="3" width="5.109375" bestFit="1" customWidth="1"/>
    <col min="4" max="4" width="8.44140625" bestFit="1" customWidth="1"/>
    <col min="5" max="5" width="7.109375" customWidth="1"/>
    <col min="6" max="6" width="7.109375" hidden="1" customWidth="1"/>
    <col min="7" max="7" width="3.6640625" customWidth="1"/>
  </cols>
  <sheetData>
    <row r="1" spans="1:7" ht="31.2">
      <c r="A1" s="2"/>
      <c r="B1" s="153" t="s">
        <v>101</v>
      </c>
      <c r="C1" s="153"/>
      <c r="D1" s="153"/>
      <c r="E1" s="139"/>
      <c r="F1" s="139"/>
      <c r="G1" s="2"/>
    </row>
    <row r="2" spans="1:7" ht="15" customHeight="1">
      <c r="A2" s="2"/>
      <c r="B2" s="150" t="s">
        <v>102</v>
      </c>
      <c r="C2" s="150"/>
      <c r="D2" s="150"/>
      <c r="E2" s="136"/>
      <c r="F2" s="136"/>
      <c r="G2" s="2"/>
    </row>
    <row r="3" spans="1:7" ht="15" customHeight="1">
      <c r="A3" s="2"/>
      <c r="B3" s="149" t="s">
        <v>103</v>
      </c>
      <c r="C3" s="149"/>
      <c r="D3" s="149"/>
      <c r="E3" s="135"/>
      <c r="F3" s="135"/>
      <c r="G3" s="2"/>
    </row>
    <row r="4" spans="1:7" ht="15" customHeight="1">
      <c r="A4" s="2"/>
      <c r="B4" s="150" t="s">
        <v>104</v>
      </c>
      <c r="C4" s="150"/>
      <c r="D4" s="150"/>
      <c r="E4" s="136"/>
      <c r="F4" s="136"/>
      <c r="G4" s="2"/>
    </row>
    <row r="5" spans="1:7" ht="15" customHeight="1">
      <c r="A5" s="2"/>
      <c r="B5" s="149" t="s">
        <v>476</v>
      </c>
      <c r="C5" s="149"/>
      <c r="D5" s="149"/>
      <c r="E5" s="135"/>
      <c r="F5" s="135"/>
      <c r="G5" s="2"/>
    </row>
    <row r="6" spans="1:7">
      <c r="A6" s="2"/>
      <c r="B6" s="150" t="s">
        <v>105</v>
      </c>
      <c r="C6" s="150"/>
      <c r="D6" s="150"/>
      <c r="E6" s="136"/>
      <c r="F6" s="136"/>
      <c r="G6" s="2"/>
    </row>
    <row r="7" spans="1:7">
      <c r="A7" s="2"/>
      <c r="B7" s="149" t="s">
        <v>106</v>
      </c>
      <c r="C7" s="149"/>
      <c r="D7" s="149"/>
      <c r="E7" s="135"/>
      <c r="F7" s="135"/>
      <c r="G7" s="2"/>
    </row>
    <row r="8" spans="1:7">
      <c r="A8" s="2"/>
      <c r="B8" s="150" t="s">
        <v>107</v>
      </c>
      <c r="C8" s="150"/>
      <c r="D8" s="150"/>
      <c r="E8" s="136"/>
      <c r="F8" s="136"/>
      <c r="G8" s="2"/>
    </row>
    <row r="9" spans="1:7">
      <c r="A9" s="2"/>
      <c r="B9" s="149" t="s">
        <v>474</v>
      </c>
      <c r="C9" s="149"/>
      <c r="D9" s="149"/>
      <c r="E9" s="135"/>
      <c r="F9" s="135"/>
      <c r="G9" s="2"/>
    </row>
    <row r="10" spans="1:7">
      <c r="A10" s="2"/>
      <c r="B10" s="150" t="s">
        <v>108</v>
      </c>
      <c r="C10" s="150"/>
      <c r="D10" s="150"/>
      <c r="E10" s="136"/>
      <c r="F10" s="136"/>
      <c r="G10" s="2"/>
    </row>
    <row r="11" spans="1:7">
      <c r="A11" s="2"/>
      <c r="B11" s="152">
        <v>45967</v>
      </c>
      <c r="C11" s="152"/>
      <c r="D11" s="152"/>
      <c r="E11" s="138"/>
      <c r="F11" s="31"/>
      <c r="G11" s="2"/>
    </row>
    <row r="12" spans="1:7">
      <c r="A12" s="2"/>
      <c r="B12" s="150" t="s">
        <v>109</v>
      </c>
      <c r="C12" s="150"/>
      <c r="D12" s="150"/>
      <c r="E12" s="136"/>
      <c r="F12" s="136"/>
      <c r="G12" s="2"/>
    </row>
    <row r="13" spans="1:7">
      <c r="A13" s="2"/>
      <c r="B13" s="149" t="s">
        <v>487</v>
      </c>
      <c r="C13" s="149"/>
      <c r="D13" s="149"/>
      <c r="E13" s="135"/>
      <c r="F13" s="135"/>
      <c r="G13" s="2"/>
    </row>
    <row r="14" spans="1:7">
      <c r="A14" s="2"/>
      <c r="B14" s="149" t="s">
        <v>488</v>
      </c>
      <c r="C14" s="149"/>
      <c r="D14" s="149"/>
      <c r="E14" s="135"/>
      <c r="F14" s="135"/>
      <c r="G14" s="2"/>
    </row>
    <row r="15" spans="1:7">
      <c r="A15" s="2"/>
      <c r="B15" s="149" t="s">
        <v>483</v>
      </c>
      <c r="C15" s="149"/>
      <c r="D15" s="149"/>
      <c r="E15" s="135"/>
      <c r="F15" s="135"/>
      <c r="G15" s="2"/>
    </row>
    <row r="16" spans="1:7">
      <c r="A16" s="2"/>
      <c r="B16" s="148" t="s">
        <v>484</v>
      </c>
      <c r="C16" s="135"/>
      <c r="D16" s="135"/>
      <c r="E16" s="135"/>
      <c r="F16" s="135"/>
      <c r="G16" s="2"/>
    </row>
    <row r="17" spans="1:7">
      <c r="A17" s="2"/>
      <c r="B17" s="149" t="s">
        <v>485</v>
      </c>
      <c r="C17" s="149"/>
      <c r="D17" s="149"/>
      <c r="E17" s="135"/>
      <c r="F17" s="135"/>
      <c r="G17" s="2"/>
    </row>
    <row r="18" spans="1:7">
      <c r="A18" s="2"/>
      <c r="B18" s="149" t="s">
        <v>486</v>
      </c>
      <c r="C18" s="149"/>
      <c r="D18" s="149"/>
      <c r="E18" s="135"/>
      <c r="F18" s="135"/>
      <c r="G18" s="2"/>
    </row>
    <row r="19" spans="1:7">
      <c r="A19" s="2"/>
      <c r="B19" s="151" t="s">
        <v>110</v>
      </c>
      <c r="C19" s="151"/>
      <c r="D19" s="151"/>
      <c r="E19" s="137"/>
      <c r="F19" s="137"/>
      <c r="G19" s="2"/>
    </row>
    <row r="20" spans="1:7">
      <c r="A20" s="2"/>
      <c r="B20" s="183">
        <v>20251113083710</v>
      </c>
      <c r="C20" s="183"/>
      <c r="D20" s="183"/>
      <c r="E20" s="135"/>
      <c r="F20" s="135"/>
      <c r="G20" s="2"/>
    </row>
    <row r="21" spans="1:7">
      <c r="A21" s="2"/>
      <c r="B21" s="151" t="s">
        <v>111</v>
      </c>
      <c r="C21" s="151"/>
      <c r="D21" s="151"/>
      <c r="E21" s="137" t="s">
        <v>112</v>
      </c>
      <c r="F21" s="137"/>
      <c r="G21" s="2"/>
    </row>
    <row r="22" spans="1:7">
      <c r="A22" s="2"/>
      <c r="B22" t="str">
        <f>FIRE!C2</f>
        <v>Prévention Incendie / Fire Prevention &amp; Mitigation</v>
      </c>
      <c r="C22" t="s">
        <v>113</v>
      </c>
      <c r="D22" s="51">
        <f>FIRE!F2</f>
        <v>0.85365853658536572</v>
      </c>
      <c r="E22" s="51" t="s">
        <v>114</v>
      </c>
      <c r="F22" s="32">
        <f>FIRE!J22</f>
        <v>8.2000000000000011</v>
      </c>
      <c r="G22" s="2"/>
    </row>
    <row r="23" spans="1:7">
      <c r="A23" s="2"/>
      <c r="B23" t="str">
        <f>SAF!C2</f>
        <v>Sécurite / Safety</v>
      </c>
      <c r="C23" t="s">
        <v>115</v>
      </c>
      <c r="D23" s="51">
        <f>SAF!F2</f>
        <v>1</v>
      </c>
      <c r="E23" s="51" t="s">
        <v>114</v>
      </c>
      <c r="F23" s="32">
        <f>SAF!J14</f>
        <v>3.3999999999999995</v>
      </c>
      <c r="G23" s="2"/>
    </row>
    <row r="24" spans="1:7">
      <c r="A24" s="2"/>
      <c r="B24" t="str">
        <f>PPE!C2</f>
        <v>Equipement de Protection Individuel (EPI)/Personal Protective Equipement (PPE)</v>
      </c>
      <c r="C24" t="s">
        <v>116</v>
      </c>
      <c r="D24" s="51">
        <f>PPE!F2</f>
        <v>0.92307692307692313</v>
      </c>
      <c r="E24" s="51" t="s">
        <v>114</v>
      </c>
      <c r="F24" s="32">
        <f>PPE!J22</f>
        <v>3.8999999999999986</v>
      </c>
      <c r="G24" s="2"/>
    </row>
    <row r="25" spans="1:7">
      <c r="A25" s="2"/>
      <c r="B25" t="str">
        <f>CHM!C2</f>
        <v>Produits Chimiques / Chemicals</v>
      </c>
      <c r="C25" t="s">
        <v>117</v>
      </c>
      <c r="D25" s="51">
        <f>CHM!F2</f>
        <v>0.84615384615384626</v>
      </c>
      <c r="E25" s="51" t="s">
        <v>114</v>
      </c>
      <c r="F25" s="32">
        <f>CHM!J18</f>
        <v>3.8999999999999995</v>
      </c>
      <c r="G25" s="2"/>
    </row>
    <row r="26" spans="1:7">
      <c r="A26" s="2"/>
      <c r="B26" t="str">
        <f>ENV!C2</f>
        <v>Environnement / Environment</v>
      </c>
      <c r="C26" t="s">
        <v>118</v>
      </c>
      <c r="D26" s="51">
        <f>ENV!F2</f>
        <v>1</v>
      </c>
      <c r="E26" s="51" t="s">
        <v>114</v>
      </c>
      <c r="F26" s="32">
        <f>ENV!J17</f>
        <v>2.2999999999999998</v>
      </c>
      <c r="G26" s="2"/>
    </row>
    <row r="27" spans="1:7">
      <c r="A27" s="2"/>
      <c r="B27" t="str">
        <f>IP!C2</f>
        <v>Prevention des Blessures/Injury Prevention</v>
      </c>
      <c r="C27" t="s">
        <v>119</v>
      </c>
      <c r="D27" s="51">
        <f>IP!F2</f>
        <v>0.91463414634146334</v>
      </c>
      <c r="E27" s="51" t="s">
        <v>114</v>
      </c>
      <c r="F27" s="32">
        <f>IP!J23</f>
        <v>3.8</v>
      </c>
      <c r="G27" s="2"/>
    </row>
    <row r="28" spans="1:7">
      <c r="A28" s="2"/>
      <c r="B28" t="str">
        <f>ML!C2</f>
        <v>Levage Mécanique / Mechanical Lifting</v>
      </c>
      <c r="C28" t="s">
        <v>120</v>
      </c>
      <c r="D28" s="51">
        <f>ML!F2</f>
        <v>0.953125</v>
      </c>
      <c r="E28" s="51" t="s">
        <v>114</v>
      </c>
      <c r="F28" s="32">
        <f>ML!J16</f>
        <v>3.2</v>
      </c>
      <c r="G28" s="2"/>
    </row>
    <row r="29" spans="1:7">
      <c r="A29" s="2"/>
      <c r="B29" t="str">
        <f>SEC!C2</f>
        <v>Sureté / Security</v>
      </c>
      <c r="C29" t="s">
        <v>121</v>
      </c>
      <c r="D29" s="51">
        <f>SEC!F2</f>
        <v>1</v>
      </c>
      <c r="E29" s="51" t="s">
        <v>114</v>
      </c>
      <c r="F29" s="32">
        <f>SEC!J17</f>
        <v>3.0999999999999996</v>
      </c>
      <c r="G29" s="2"/>
    </row>
    <row r="30" spans="1:7">
      <c r="A30" s="2"/>
      <c r="B30" s="50" t="s">
        <v>122</v>
      </c>
      <c r="D30" s="51">
        <f t="array" ref="D30">IFERROR(SUM(IF(D22:D29="",0,D22:D29)*F22:F29*(E22:E29="x"))/SUM(F22:F29*(E22:E29="x")),"")</f>
        <v>0.91904433195275359</v>
      </c>
      <c r="E30" s="51"/>
      <c r="F30" s="32">
        <f>SUM(F22:F29)</f>
        <v>31.799999999999997</v>
      </c>
      <c r="G30" s="2"/>
    </row>
    <row r="31" spans="1:7">
      <c r="A31" s="2"/>
      <c r="G31" s="2"/>
    </row>
    <row r="32" spans="1:7">
      <c r="A32" s="2"/>
      <c r="G32" s="2"/>
    </row>
    <row r="33" spans="1:7">
      <c r="A33" s="2"/>
      <c r="G33" s="2"/>
    </row>
    <row r="34" spans="1:7">
      <c r="A34" s="2"/>
      <c r="G34" s="2"/>
    </row>
    <row r="35" spans="1:7">
      <c r="A35" s="2"/>
      <c r="G35" s="2"/>
    </row>
    <row r="36" spans="1:7">
      <c r="A36" s="2"/>
      <c r="G36" s="2"/>
    </row>
    <row r="37" spans="1:7">
      <c r="A37" s="2"/>
      <c r="G37" s="2"/>
    </row>
    <row r="38" spans="1:7">
      <c r="A38" s="2"/>
      <c r="G38" s="2"/>
    </row>
    <row r="39" spans="1:7">
      <c r="A39" s="2"/>
      <c r="G39" s="2"/>
    </row>
    <row r="40" spans="1:7">
      <c r="A40" s="2"/>
      <c r="G40" s="2"/>
    </row>
    <row r="41" spans="1:7">
      <c r="A41" s="2"/>
      <c r="G41" s="2"/>
    </row>
    <row r="42" spans="1:7">
      <c r="A42" s="2"/>
      <c r="G42" s="2"/>
    </row>
    <row r="43" spans="1:7">
      <c r="A43" s="2"/>
      <c r="G43" s="2"/>
    </row>
    <row r="44" spans="1:7">
      <c r="A44" s="2"/>
      <c r="G44" s="2"/>
    </row>
    <row r="45" spans="1:7">
      <c r="A45" s="2"/>
      <c r="G45" s="2"/>
    </row>
    <row r="46" spans="1:7">
      <c r="A46" s="2"/>
      <c r="G46" s="2"/>
    </row>
    <row r="47" spans="1:7">
      <c r="A47" s="2"/>
      <c r="G47" s="2"/>
    </row>
    <row r="48" spans="1:7">
      <c r="A48" s="2"/>
      <c r="G48" s="2"/>
    </row>
    <row r="49" spans="1:7">
      <c r="A49" s="2"/>
      <c r="G49" s="2"/>
    </row>
    <row r="50" spans="1:7">
      <c r="A50" s="2"/>
      <c r="G50" s="2"/>
    </row>
    <row r="51" spans="1:7">
      <c r="A51" s="2"/>
      <c r="G51" s="2"/>
    </row>
    <row r="52" spans="1:7">
      <c r="A52" s="2"/>
      <c r="G52" s="2"/>
    </row>
    <row r="53" spans="1:7">
      <c r="A53" s="2"/>
      <c r="G53" s="2"/>
    </row>
    <row r="54" spans="1:7">
      <c r="A54" s="2"/>
      <c r="G54" s="2"/>
    </row>
    <row r="55" spans="1:7">
      <c r="A55" s="2"/>
      <c r="B55" s="2"/>
      <c r="C55" s="2"/>
      <c r="D55" s="2"/>
      <c r="E55" s="2"/>
      <c r="F55" s="2"/>
      <c r="G55" s="2"/>
    </row>
  </sheetData>
  <mergeCells count="20">
    <mergeCell ref="B5:D5"/>
    <mergeCell ref="B3:D3"/>
    <mergeCell ref="B7:D7"/>
    <mergeCell ref="B1:D1"/>
    <mergeCell ref="B2:D2"/>
    <mergeCell ref="B4:D4"/>
    <mergeCell ref="B6:D6"/>
    <mergeCell ref="B20:D20"/>
    <mergeCell ref="B21:D21"/>
    <mergeCell ref="B11:D11"/>
    <mergeCell ref="B13:D13"/>
    <mergeCell ref="B18:D18"/>
    <mergeCell ref="B12:D12"/>
    <mergeCell ref="B9:D9"/>
    <mergeCell ref="B8:D8"/>
    <mergeCell ref="B19:D19"/>
    <mergeCell ref="B10:D10"/>
    <mergeCell ref="B14:D14"/>
    <mergeCell ref="B15:D15"/>
    <mergeCell ref="B17:D17"/>
  </mergeCells>
  <conditionalFormatting sqref="D30:E30 D22:D29">
    <cfRule type="colorScale" priority="3">
      <colorScale>
        <cfvo type="num" val="0"/>
        <cfvo type="num" val="0.7"/>
        <cfvo type="num" val="1"/>
        <color rgb="FFF8696B"/>
        <color rgb="FFFFEB84"/>
        <color rgb="FF63BE7B"/>
      </colorScale>
    </cfRule>
  </conditionalFormatting>
  <conditionalFormatting sqref="E22:E29">
    <cfRule type="colorScale" priority="1">
      <colorScale>
        <cfvo type="num" val="0"/>
        <cfvo type="num" val="0.7"/>
        <cfvo type="num" val="1"/>
        <color rgb="FFF8696B"/>
        <color rgb="FFFFEB84"/>
        <color rgb="FF63BE7B"/>
      </colorScale>
    </cfRule>
  </conditionalFormatting>
  <dataValidations count="2">
    <dataValidation type="list" allowBlank="1" showInputMessage="1" showErrorMessage="1" sqref="B3:D3" xr:uid="{00000000-0002-0000-0400-000000000000}">
      <formula1>"FCS"</formula1>
    </dataValidation>
    <dataValidation type="list" allowBlank="1" showInputMessage="1" showErrorMessage="1" sqref="B5:D5" xr:uid="{00000000-0002-0000-0400-000001000000}">
      <formula1>"Maintenance, SET&amp;Conv Eng&amp;Sust, Zone Câblerie Armage, Zone Câblerie Cabling core repair, Zone Câblerie Cuivre + Respoolage, Zone Câblerie Extrusion, Zone Conveyance C&amp;I, Zone Magasin &amp; Bureaux, Zone RSP ENG, Zone RSP MFG, Zone SET MFG"</formula1>
    </dataValidation>
  </dataValidations>
  <printOptions horizontalCentered="1"/>
  <pageMargins left="0.25" right="0.25" top="0.75" bottom="0.75" header="0.3" footer="0.3"/>
  <pageSetup paperSize="9" scale="89" orientation="portrait" r:id="rId1"/>
  <headerFooter>
    <oddFooter>&amp;L102085485-AK&amp;C&amp;"Calibri"&amp;11 Inspection Generale HSE FCS_x000D_&amp;1#&amp;"Calibri"&amp;10 Schlumberger-Private</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3" tint="-0.499984740745262"/>
    <pageSetUpPr fitToPage="1"/>
  </sheetPr>
  <dimension ref="A1:T25"/>
  <sheetViews>
    <sheetView view="pageBreakPreview" zoomScale="70" zoomScaleNormal="70" zoomScaleSheetLayoutView="70" workbookViewId="0">
      <selection activeCell="N17" sqref="N17:O17"/>
    </sheetView>
  </sheetViews>
  <sheetFormatPr defaultColWidth="9.109375" defaultRowHeight="14.4"/>
  <cols>
    <col min="1" max="1" width="3.6640625" style="40" customWidth="1"/>
    <col min="2" max="2" width="4.44140625" style="40" customWidth="1"/>
    <col min="3" max="3" width="75.6640625" style="40" customWidth="1"/>
    <col min="4" max="4" width="75.88671875" style="40" hidden="1" customWidth="1"/>
    <col min="5" max="5" width="4.33203125" style="40" customWidth="1"/>
    <col min="6" max="6" width="15.33203125" style="40" bestFit="1"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5.44140625" style="40" hidden="1" customWidth="1"/>
    <col min="14" max="14" width="38.88671875" style="40"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20">
      <c r="A1" s="39"/>
      <c r="B1" s="39"/>
      <c r="C1" s="39"/>
      <c r="D1" s="39"/>
      <c r="E1" s="39"/>
      <c r="F1" s="39"/>
      <c r="G1" s="39"/>
      <c r="H1" s="39"/>
      <c r="I1" s="39"/>
      <c r="J1" s="39"/>
      <c r="K1" s="39"/>
      <c r="L1" s="39"/>
      <c r="M1" s="39"/>
      <c r="N1" s="39"/>
      <c r="O1" s="39"/>
      <c r="P1" s="39"/>
      <c r="Q1" s="39"/>
      <c r="R1" s="39"/>
      <c r="S1" s="39"/>
    </row>
    <row r="2" spans="1:20" ht="15" customHeight="1">
      <c r="A2" s="39"/>
      <c r="B2" s="39"/>
      <c r="C2" s="155" t="s">
        <v>123</v>
      </c>
      <c r="D2" s="155"/>
      <c r="E2" s="39"/>
      <c r="F2" s="156">
        <f>IFERROR(M24,"")</f>
        <v>0.85365853658536572</v>
      </c>
      <c r="G2" s="39"/>
      <c r="H2" s="39"/>
      <c r="I2" s="39"/>
      <c r="J2" s="39"/>
      <c r="K2" s="39"/>
      <c r="L2" s="39"/>
      <c r="M2" s="39"/>
      <c r="N2" s="41" t="s">
        <v>104</v>
      </c>
      <c r="O2" s="49" t="str">
        <f>Resultats!B5</f>
        <v>Zone SET MFG</v>
      </c>
      <c r="P2" s="39"/>
      <c r="Q2" s="42"/>
      <c r="R2" s="39"/>
      <c r="S2" s="42"/>
    </row>
    <row r="3" spans="1:20" ht="15" customHeight="1">
      <c r="A3" s="39"/>
      <c r="B3" s="39"/>
      <c r="C3" s="155"/>
      <c r="D3" s="155"/>
      <c r="E3" s="39"/>
      <c r="F3" s="156"/>
      <c r="G3" s="39"/>
      <c r="H3" s="39"/>
      <c r="I3" s="39"/>
      <c r="J3" s="39"/>
      <c r="K3" s="39"/>
      <c r="L3" s="39"/>
      <c r="M3" s="39"/>
      <c r="N3" s="41" t="s">
        <v>108</v>
      </c>
      <c r="O3" s="49">
        <f>Resultats!B11</f>
        <v>45967</v>
      </c>
      <c r="P3" s="39"/>
      <c r="Q3" s="44"/>
      <c r="R3" s="39"/>
      <c r="S3" s="44"/>
      <c r="T3" s="43"/>
    </row>
    <row r="4" spans="1:20">
      <c r="A4" s="39"/>
      <c r="B4" s="39"/>
      <c r="C4" s="39"/>
      <c r="D4" s="39"/>
      <c r="E4" s="39"/>
      <c r="F4" s="39"/>
      <c r="G4" s="39"/>
      <c r="H4" s="39"/>
      <c r="I4" s="39"/>
      <c r="J4" s="39"/>
      <c r="K4" s="39"/>
      <c r="L4" s="39"/>
      <c r="M4" s="39"/>
      <c r="N4" s="39"/>
      <c r="O4" s="39"/>
      <c r="P4" s="39"/>
      <c r="Q4" s="39"/>
      <c r="R4" s="39"/>
      <c r="S4" s="39"/>
    </row>
    <row r="5" spans="1:20" customFormat="1" ht="154.80000000000001">
      <c r="A5" s="2"/>
      <c r="B5" s="77" t="s">
        <v>124</v>
      </c>
      <c r="C5" s="112" t="s">
        <v>125</v>
      </c>
      <c r="D5" s="112" t="s">
        <v>126</v>
      </c>
      <c r="E5" s="54" t="s">
        <v>127</v>
      </c>
      <c r="F5" s="54" t="s">
        <v>128</v>
      </c>
      <c r="G5" s="54" t="s">
        <v>129</v>
      </c>
      <c r="H5" s="54" t="s">
        <v>130</v>
      </c>
      <c r="I5" s="54" t="s">
        <v>131</v>
      </c>
      <c r="J5" s="54" t="s">
        <v>132</v>
      </c>
      <c r="K5" s="112"/>
      <c r="L5" s="112"/>
      <c r="M5" s="112"/>
      <c r="N5" s="157" t="s">
        <v>133</v>
      </c>
      <c r="O5" s="157"/>
      <c r="P5" s="112" t="s">
        <v>134</v>
      </c>
      <c r="Q5" s="2"/>
      <c r="R5" s="112" t="s">
        <v>135</v>
      </c>
      <c r="S5" s="2"/>
    </row>
    <row r="6" spans="1:20" ht="44.4">
      <c r="A6" s="39"/>
      <c r="B6" s="78">
        <v>1</v>
      </c>
      <c r="C6" s="65" t="s">
        <v>136</v>
      </c>
      <c r="D6" s="65" t="s">
        <v>137</v>
      </c>
      <c r="E6" s="79">
        <v>1</v>
      </c>
      <c r="F6" s="129" t="s">
        <v>48</v>
      </c>
      <c r="G6" s="55">
        <f t="shared" ref="G6:G19" si="0">IF(F6="Oui",1,IF(F6="Partiellement",0.5,0))</f>
        <v>1</v>
      </c>
      <c r="H6" s="55">
        <f t="shared" ref="H6:H19" si="1">G6*IF(E6=1, 0.7, 0.3)</f>
        <v>0.7</v>
      </c>
      <c r="I6" s="55">
        <f t="shared" ref="I6:I19" si="2">IF(F6="N/A", 0,1)</f>
        <v>1</v>
      </c>
      <c r="J6" s="55">
        <f t="shared" ref="J6:J19" si="3">I6*IF(E6=1, 0.7, 0.3)</f>
        <v>0.7</v>
      </c>
      <c r="K6" s="56"/>
      <c r="L6" s="56"/>
      <c r="M6" s="56"/>
      <c r="N6" s="154"/>
      <c r="O6" s="154"/>
      <c r="P6" s="57"/>
      <c r="Q6" s="39"/>
      <c r="R6" s="147" t="s">
        <v>138</v>
      </c>
      <c r="S6" s="39"/>
    </row>
    <row r="7" spans="1:20" ht="150" customHeight="1">
      <c r="A7" s="39"/>
      <c r="B7" s="78">
        <v>2</v>
      </c>
      <c r="C7" s="65" t="s">
        <v>139</v>
      </c>
      <c r="D7" s="65" t="s">
        <v>140</v>
      </c>
      <c r="E7" s="79">
        <v>1</v>
      </c>
      <c r="F7" s="129" t="s">
        <v>49</v>
      </c>
      <c r="G7" s="55">
        <f t="shared" si="0"/>
        <v>0</v>
      </c>
      <c r="H7" s="55">
        <f t="shared" si="1"/>
        <v>0</v>
      </c>
      <c r="I7" s="55">
        <f t="shared" si="2"/>
        <v>1</v>
      </c>
      <c r="J7" s="55">
        <f t="shared" si="3"/>
        <v>0.7</v>
      </c>
      <c r="K7" s="56"/>
      <c r="L7" s="56"/>
      <c r="M7" s="56"/>
      <c r="N7" s="154" t="s">
        <v>472</v>
      </c>
      <c r="O7" s="154"/>
      <c r="P7" s="57"/>
      <c r="Q7" s="39"/>
      <c r="R7" s="147" t="s">
        <v>138</v>
      </c>
      <c r="S7" s="39"/>
    </row>
    <row r="8" spans="1:20" ht="99.75" customHeight="1">
      <c r="A8" s="39"/>
      <c r="B8" s="78">
        <v>3</v>
      </c>
      <c r="C8" s="65" t="s">
        <v>141</v>
      </c>
      <c r="D8" s="65" t="s">
        <v>142</v>
      </c>
      <c r="E8" s="80">
        <v>2</v>
      </c>
      <c r="F8" s="129" t="s">
        <v>48</v>
      </c>
      <c r="G8" s="55">
        <f t="shared" si="0"/>
        <v>1</v>
      </c>
      <c r="H8" s="55">
        <f t="shared" si="1"/>
        <v>0.3</v>
      </c>
      <c r="I8" s="55">
        <f t="shared" si="2"/>
        <v>1</v>
      </c>
      <c r="J8" s="55">
        <f t="shared" si="3"/>
        <v>0.3</v>
      </c>
      <c r="K8" s="56"/>
      <c r="L8" s="56"/>
      <c r="M8" s="56"/>
      <c r="N8" s="154"/>
      <c r="O8" s="154"/>
      <c r="P8" s="57"/>
      <c r="Q8" s="39"/>
      <c r="R8" s="147" t="s">
        <v>138</v>
      </c>
      <c r="S8" s="39"/>
    </row>
    <row r="9" spans="1:20" ht="42">
      <c r="A9" s="39"/>
      <c r="B9" s="78">
        <v>4</v>
      </c>
      <c r="C9" s="65" t="s">
        <v>143</v>
      </c>
      <c r="D9" s="58" t="s">
        <v>144</v>
      </c>
      <c r="E9" s="79">
        <v>1</v>
      </c>
      <c r="F9" s="129" t="s">
        <v>48</v>
      </c>
      <c r="G9" s="55">
        <f t="shared" si="0"/>
        <v>1</v>
      </c>
      <c r="H9" s="55">
        <f t="shared" si="1"/>
        <v>0.7</v>
      </c>
      <c r="I9" s="55">
        <f t="shared" si="2"/>
        <v>1</v>
      </c>
      <c r="J9" s="55">
        <f t="shared" si="3"/>
        <v>0.7</v>
      </c>
      <c r="K9" s="56"/>
      <c r="L9" s="56"/>
      <c r="M9" s="56"/>
      <c r="N9" s="154"/>
      <c r="O9" s="154"/>
      <c r="P9" s="57" t="s">
        <v>145</v>
      </c>
      <c r="Q9" s="39"/>
      <c r="R9" s="57" t="s">
        <v>146</v>
      </c>
      <c r="S9" s="39"/>
    </row>
    <row r="10" spans="1:20" ht="45.75" customHeight="1">
      <c r="A10" s="39"/>
      <c r="B10" s="78">
        <v>5</v>
      </c>
      <c r="C10" s="65" t="s">
        <v>147</v>
      </c>
      <c r="D10" s="65" t="s">
        <v>148</v>
      </c>
      <c r="E10" s="79">
        <v>1</v>
      </c>
      <c r="F10" s="129" t="s">
        <v>48</v>
      </c>
      <c r="G10" s="55">
        <f t="shared" si="0"/>
        <v>1</v>
      </c>
      <c r="H10" s="55">
        <f t="shared" si="1"/>
        <v>0.7</v>
      </c>
      <c r="I10" s="55">
        <f t="shared" si="2"/>
        <v>1</v>
      </c>
      <c r="J10" s="55">
        <f t="shared" si="3"/>
        <v>0.7</v>
      </c>
      <c r="K10" s="56"/>
      <c r="L10" s="56"/>
      <c r="M10" s="56"/>
      <c r="N10" s="154"/>
      <c r="O10" s="154"/>
      <c r="P10" s="57"/>
      <c r="Q10" s="39"/>
      <c r="R10" s="57" t="s">
        <v>146</v>
      </c>
      <c r="S10" s="39"/>
    </row>
    <row r="11" spans="1:20" ht="42">
      <c r="A11" s="39"/>
      <c r="B11" s="78">
        <v>6</v>
      </c>
      <c r="C11" s="65" t="s">
        <v>149</v>
      </c>
      <c r="D11" s="65" t="s">
        <v>150</v>
      </c>
      <c r="E11" s="80">
        <v>2</v>
      </c>
      <c r="F11" s="129" t="s">
        <v>48</v>
      </c>
      <c r="G11" s="55">
        <f t="shared" si="0"/>
        <v>1</v>
      </c>
      <c r="H11" s="55">
        <f t="shared" si="1"/>
        <v>0.3</v>
      </c>
      <c r="I11" s="55">
        <f t="shared" si="2"/>
        <v>1</v>
      </c>
      <c r="J11" s="55">
        <f t="shared" si="3"/>
        <v>0.3</v>
      </c>
      <c r="K11" s="56"/>
      <c r="L11" s="56"/>
      <c r="M11" s="56"/>
      <c r="N11" s="154"/>
      <c r="O11" s="154"/>
      <c r="P11" s="57"/>
      <c r="Q11" s="39"/>
      <c r="R11" s="147" t="s">
        <v>138</v>
      </c>
      <c r="S11" s="39"/>
    </row>
    <row r="12" spans="1:20" ht="42">
      <c r="A12" s="39"/>
      <c r="B12" s="78">
        <v>7</v>
      </c>
      <c r="C12" s="65" t="s">
        <v>151</v>
      </c>
      <c r="D12" s="65" t="s">
        <v>152</v>
      </c>
      <c r="E12" s="79">
        <v>1</v>
      </c>
      <c r="F12" s="129" t="s">
        <v>48</v>
      </c>
      <c r="G12" s="55">
        <f t="shared" si="0"/>
        <v>1</v>
      </c>
      <c r="H12" s="55">
        <f t="shared" si="1"/>
        <v>0.7</v>
      </c>
      <c r="I12" s="55">
        <f t="shared" si="2"/>
        <v>1</v>
      </c>
      <c r="J12" s="55">
        <f t="shared" si="3"/>
        <v>0.7</v>
      </c>
      <c r="K12" s="56"/>
      <c r="L12" s="56"/>
      <c r="M12" s="56"/>
      <c r="N12" s="154"/>
      <c r="O12" s="154"/>
      <c r="P12" s="57"/>
      <c r="Q12" s="39"/>
      <c r="R12" s="57" t="s">
        <v>146</v>
      </c>
      <c r="S12" s="39"/>
    </row>
    <row r="13" spans="1:20" ht="42">
      <c r="A13" s="39"/>
      <c r="B13" s="78">
        <v>8</v>
      </c>
      <c r="C13" s="65" t="s">
        <v>153</v>
      </c>
      <c r="D13" s="57" t="s">
        <v>154</v>
      </c>
      <c r="E13" s="79">
        <v>1</v>
      </c>
      <c r="F13" s="129" t="s">
        <v>48</v>
      </c>
      <c r="G13" s="55">
        <f t="shared" si="0"/>
        <v>1</v>
      </c>
      <c r="H13" s="55">
        <f t="shared" si="1"/>
        <v>0.7</v>
      </c>
      <c r="I13" s="55">
        <f t="shared" si="2"/>
        <v>1</v>
      </c>
      <c r="J13" s="55">
        <f t="shared" si="3"/>
        <v>0.7</v>
      </c>
      <c r="K13" s="56"/>
      <c r="L13" s="56"/>
      <c r="M13" s="56"/>
      <c r="N13" s="154"/>
      <c r="O13" s="154"/>
      <c r="P13" s="57"/>
      <c r="Q13" s="39"/>
      <c r="R13" s="147" t="s">
        <v>138</v>
      </c>
      <c r="S13" s="39"/>
    </row>
    <row r="14" spans="1:20" ht="42">
      <c r="A14" s="39"/>
      <c r="B14" s="78">
        <v>9</v>
      </c>
      <c r="C14" s="65" t="s">
        <v>155</v>
      </c>
      <c r="D14" s="65" t="s">
        <v>156</v>
      </c>
      <c r="E14" s="80">
        <v>2</v>
      </c>
      <c r="F14" s="129" t="s">
        <v>50</v>
      </c>
      <c r="G14" s="55">
        <f t="shared" si="0"/>
        <v>0.5</v>
      </c>
      <c r="H14" s="55">
        <f t="shared" si="1"/>
        <v>0.15</v>
      </c>
      <c r="I14" s="55">
        <f t="shared" si="2"/>
        <v>1</v>
      </c>
      <c r="J14" s="55">
        <f t="shared" si="3"/>
        <v>0.3</v>
      </c>
      <c r="K14" s="56"/>
      <c r="L14" s="56"/>
      <c r="M14" s="56"/>
      <c r="N14" s="154" t="s">
        <v>478</v>
      </c>
      <c r="O14" s="154"/>
      <c r="P14" s="57"/>
      <c r="Q14" s="39"/>
      <c r="R14" s="57" t="s">
        <v>146</v>
      </c>
      <c r="S14" s="39"/>
    </row>
    <row r="15" spans="1:20" ht="21">
      <c r="A15" s="39"/>
      <c r="B15" s="78">
        <v>10</v>
      </c>
      <c r="C15" s="65" t="s">
        <v>157</v>
      </c>
      <c r="D15" s="65" t="s">
        <v>158</v>
      </c>
      <c r="E15" s="79">
        <v>1</v>
      </c>
      <c r="F15" s="129" t="s">
        <v>48</v>
      </c>
      <c r="G15" s="55">
        <f t="shared" si="0"/>
        <v>1</v>
      </c>
      <c r="H15" s="55">
        <f t="shared" si="1"/>
        <v>0.7</v>
      </c>
      <c r="I15" s="55">
        <f t="shared" si="2"/>
        <v>1</v>
      </c>
      <c r="J15" s="55">
        <f t="shared" si="3"/>
        <v>0.7</v>
      </c>
      <c r="K15" s="56"/>
      <c r="L15" s="56"/>
      <c r="M15" s="56"/>
      <c r="N15" s="154"/>
      <c r="O15" s="154"/>
      <c r="P15" s="57"/>
      <c r="Q15" s="39"/>
      <c r="R15" s="57" t="s">
        <v>159</v>
      </c>
      <c r="S15" s="39"/>
    </row>
    <row r="16" spans="1:20" ht="84">
      <c r="A16" s="39"/>
      <c r="B16" s="78">
        <v>11</v>
      </c>
      <c r="C16" s="65" t="s">
        <v>160</v>
      </c>
      <c r="D16" s="57" t="s">
        <v>161</v>
      </c>
      <c r="E16" s="79">
        <v>1</v>
      </c>
      <c r="F16" s="129" t="s">
        <v>48</v>
      </c>
      <c r="G16" s="55">
        <f t="shared" si="0"/>
        <v>1</v>
      </c>
      <c r="H16" s="55">
        <f t="shared" si="1"/>
        <v>0.7</v>
      </c>
      <c r="I16" s="55">
        <f t="shared" si="2"/>
        <v>1</v>
      </c>
      <c r="J16" s="55">
        <f t="shared" si="3"/>
        <v>0.7</v>
      </c>
      <c r="K16" s="56"/>
      <c r="L16" s="56"/>
      <c r="M16" s="56"/>
      <c r="N16" s="154"/>
      <c r="O16" s="154"/>
      <c r="P16" s="57" t="s">
        <v>162</v>
      </c>
      <c r="Q16" s="39"/>
      <c r="R16" s="147" t="s">
        <v>138</v>
      </c>
      <c r="S16" s="39"/>
    </row>
    <row r="17" spans="1:19" ht="143.25" customHeight="1">
      <c r="A17" s="39"/>
      <c r="B17" s="78">
        <v>12</v>
      </c>
      <c r="C17" s="65" t="s">
        <v>163</v>
      </c>
      <c r="D17" s="57"/>
      <c r="E17" s="79">
        <v>1</v>
      </c>
      <c r="F17" s="129" t="s">
        <v>48</v>
      </c>
      <c r="G17" s="55">
        <f t="shared" ref="G17" si="4">IF(F17="Oui",1,IF(F17="Partiellement",0.5,0))</f>
        <v>1</v>
      </c>
      <c r="H17" s="55">
        <f t="shared" ref="H17" si="5">G17*IF(E17=1, 0.7, 0.3)</f>
        <v>0.7</v>
      </c>
      <c r="I17" s="55">
        <f t="shared" ref="I17" si="6">IF(F17="N/A", 0,1)</f>
        <v>1</v>
      </c>
      <c r="J17" s="55">
        <f t="shared" ref="J17" si="7">I17*IF(E17=1, 0.7, 0.3)</f>
        <v>0.7</v>
      </c>
      <c r="K17" s="56"/>
      <c r="L17" s="56"/>
      <c r="M17" s="56"/>
      <c r="N17" s="154"/>
      <c r="O17" s="154"/>
      <c r="P17" s="57"/>
      <c r="Q17" s="39"/>
      <c r="R17" s="57"/>
      <c r="S17" s="39"/>
    </row>
    <row r="18" spans="1:19" ht="46.5" customHeight="1">
      <c r="A18" s="39"/>
      <c r="B18" s="78">
        <v>13</v>
      </c>
      <c r="C18" s="65" t="s">
        <v>164</v>
      </c>
      <c r="D18" s="57"/>
      <c r="E18" s="79">
        <v>1</v>
      </c>
      <c r="F18" s="129" t="s">
        <v>50</v>
      </c>
      <c r="G18" s="55">
        <f t="shared" ref="G18" si="8">IF(F18="Oui",1,IF(F18="Partiellement",0.5,0))</f>
        <v>0.5</v>
      </c>
      <c r="H18" s="55">
        <f t="shared" ref="H18" si="9">G18*IF(E18=1, 0.7, 0.3)</f>
        <v>0.35</v>
      </c>
      <c r="I18" s="55">
        <f t="shared" ref="I18" si="10">IF(F18="N/A", 0,1)</f>
        <v>1</v>
      </c>
      <c r="J18" s="55">
        <f t="shared" ref="J18" si="11">I18*IF(E18=1, 0.7, 0.3)</f>
        <v>0.7</v>
      </c>
      <c r="K18" s="56"/>
      <c r="L18" s="56"/>
      <c r="M18" s="56"/>
      <c r="N18" s="154" t="s">
        <v>479</v>
      </c>
      <c r="O18" s="154"/>
      <c r="P18" s="57"/>
      <c r="Q18" s="39"/>
      <c r="R18" s="57" t="s">
        <v>159</v>
      </c>
      <c r="S18" s="39"/>
    </row>
    <row r="19" spans="1:19" ht="42">
      <c r="A19" s="39"/>
      <c r="B19" s="78">
        <v>14</v>
      </c>
      <c r="C19" s="65" t="s">
        <v>165</v>
      </c>
      <c r="D19" s="57" t="s">
        <v>166</v>
      </c>
      <c r="E19" s="80">
        <v>2</v>
      </c>
      <c r="F19" s="129" t="s">
        <v>48</v>
      </c>
      <c r="G19" s="55">
        <f t="shared" si="0"/>
        <v>1</v>
      </c>
      <c r="H19" s="55">
        <f t="shared" si="1"/>
        <v>0.3</v>
      </c>
      <c r="I19" s="55">
        <f t="shared" si="2"/>
        <v>1</v>
      </c>
      <c r="J19" s="55">
        <f t="shared" si="3"/>
        <v>0.3</v>
      </c>
      <c r="K19" s="56"/>
      <c r="L19" s="56"/>
      <c r="M19" s="56"/>
      <c r="N19" s="154"/>
      <c r="O19" s="154"/>
      <c r="P19" s="57"/>
      <c r="Q19" s="39"/>
      <c r="R19" s="57" t="s">
        <v>167</v>
      </c>
      <c r="S19" s="39"/>
    </row>
    <row r="20" spans="1:19">
      <c r="A20" s="39"/>
      <c r="B20" s="39"/>
      <c r="C20" s="39"/>
      <c r="D20" s="39"/>
      <c r="E20" s="39"/>
      <c r="F20" s="39"/>
      <c r="G20" s="39"/>
      <c r="H20" s="39"/>
      <c r="I20" s="39"/>
      <c r="J20" s="39"/>
      <c r="K20" s="39"/>
      <c r="L20" s="39"/>
      <c r="M20" s="39"/>
      <c r="N20" s="39"/>
      <c r="O20" s="39"/>
      <c r="P20" s="39"/>
      <c r="Q20" s="39"/>
      <c r="R20" s="39"/>
      <c r="S20" s="39"/>
    </row>
    <row r="21" spans="1:19">
      <c r="H21" s="45">
        <f>SUM(H6:H19)</f>
        <v>7</v>
      </c>
    </row>
    <row r="22" spans="1:19">
      <c r="J22" s="46">
        <f>SUM(J6:J19)</f>
        <v>8.2000000000000011</v>
      </c>
    </row>
    <row r="24" spans="1:19">
      <c r="K24" s="40" t="s">
        <v>168</v>
      </c>
      <c r="M24" s="47">
        <f t="array" ref="M24">SUM(H6:H19)/SUM(J6:J19*(F6:F19&lt;&gt;"N/A")*(F6:F19&lt;&gt;""))</f>
        <v>0.85365853658536572</v>
      </c>
    </row>
    <row r="25" spans="1:19">
      <c r="M25" s="130"/>
    </row>
  </sheetData>
  <mergeCells count="17">
    <mergeCell ref="C2:D3"/>
    <mergeCell ref="F2:F3"/>
    <mergeCell ref="N5:O5"/>
    <mergeCell ref="N6:O6"/>
    <mergeCell ref="N7:O7"/>
    <mergeCell ref="N19:O19"/>
    <mergeCell ref="N14:O14"/>
    <mergeCell ref="N10:O10"/>
    <mergeCell ref="N11:O11"/>
    <mergeCell ref="N8:O8"/>
    <mergeCell ref="N12:O12"/>
    <mergeCell ref="N15:O15"/>
    <mergeCell ref="N9:O9"/>
    <mergeCell ref="N16:O16"/>
    <mergeCell ref="N13:O13"/>
    <mergeCell ref="N17:O17"/>
    <mergeCell ref="N18:O18"/>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9" xr:uid="{00000000-0002-0000-0500-000000000000}">
      <formula1>Full</formula1>
    </dataValidation>
  </dataValidations>
  <hyperlinks>
    <hyperlink ref="R16" r:id="rId1" display="Ticket maintenance" xr:uid="{73348BB1-2AE0-4140-A8C4-F8914774D681}"/>
    <hyperlink ref="R13" r:id="rId2" display="Ticket maintenance" xr:uid="{A142C81F-2A39-4558-A7EF-B1FDA0451D12}"/>
    <hyperlink ref="R11" r:id="rId3" display="Ticket maintenance" xr:uid="{1711B420-74AD-472C-BB77-86750391F466}"/>
    <hyperlink ref="R8" r:id="rId4" display="Ticket maintenance" xr:uid="{EF2901AE-9D1B-4F70-9982-9E7E9BCB7149}"/>
    <hyperlink ref="R6" r:id="rId5" display="Ticket maintenance" xr:uid="{24525C2B-0976-49D4-8877-D27F24124334}"/>
    <hyperlink ref="R7" r:id="rId6" display="Ticket maintenance" xr:uid="{14129E26-17BB-4711-9E98-A6226F9FB339}"/>
  </hyperlinks>
  <printOptions gridLines="1"/>
  <pageMargins left="0.25" right="0.25" top="0.75" bottom="0.75" header="0.3" footer="0.3"/>
  <pageSetup paperSize="9" scale="43" orientation="landscape" r:id="rId7"/>
  <headerFooter>
    <oddFooter>&amp;L102085485-AK&amp;C&amp;"Calibri"&amp;11 Inspection Generale HSE FCS_x000D_&amp;1#&amp;"Calibri"&amp;10 Schlumberger-Private</oddFooter>
  </headerFooter>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3" tint="-0.249977111117893"/>
    <pageSetUpPr fitToPage="1"/>
  </sheetPr>
  <dimension ref="A1:T16"/>
  <sheetViews>
    <sheetView view="pageBreakPreview" zoomScale="70" zoomScaleNormal="70" zoomScaleSheetLayoutView="70" workbookViewId="0">
      <selection activeCell="N6" sqref="N6:O6"/>
    </sheetView>
  </sheetViews>
  <sheetFormatPr defaultColWidth="9.109375" defaultRowHeight="14.4"/>
  <cols>
    <col min="1" max="1" width="3.6640625" style="40" customWidth="1"/>
    <col min="2" max="2" width="4.44140625" style="40" customWidth="1"/>
    <col min="3" max="3" width="75.6640625" style="40" customWidth="1"/>
    <col min="4" max="4" width="75.88671875" style="40" hidden="1" customWidth="1"/>
    <col min="5" max="5" width="4.33203125" style="40" customWidth="1"/>
    <col min="6" max="6" width="14.33203125" style="40"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4.88671875" style="40" hidden="1"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20">
      <c r="A1" s="39"/>
      <c r="B1" s="39"/>
      <c r="C1" s="39"/>
      <c r="D1" s="39"/>
      <c r="E1" s="39"/>
      <c r="F1" s="39"/>
      <c r="G1" s="39"/>
      <c r="H1" s="39"/>
      <c r="I1" s="39"/>
      <c r="J1" s="39"/>
      <c r="K1" s="39"/>
      <c r="L1" s="39"/>
      <c r="M1" s="39"/>
      <c r="N1" s="39"/>
      <c r="O1" s="39"/>
      <c r="P1" s="39"/>
      <c r="Q1" s="39"/>
      <c r="R1" s="39"/>
      <c r="S1" s="39"/>
    </row>
    <row r="2" spans="1:20" ht="15" customHeight="1">
      <c r="A2" s="39"/>
      <c r="B2" s="39"/>
      <c r="C2" s="155" t="s">
        <v>169</v>
      </c>
      <c r="D2" s="155"/>
      <c r="E2" s="59"/>
      <c r="F2" s="156">
        <f>IFERROR(M16,"")</f>
        <v>1</v>
      </c>
      <c r="G2" s="39"/>
      <c r="H2" s="39"/>
      <c r="I2" s="39"/>
      <c r="J2" s="39"/>
      <c r="K2" s="39"/>
      <c r="L2" s="39"/>
      <c r="M2" s="39"/>
      <c r="N2" s="41" t="s">
        <v>104</v>
      </c>
      <c r="O2" s="49" t="str">
        <f>Resultats!B5</f>
        <v>Zone SET MFG</v>
      </c>
      <c r="P2" s="39"/>
      <c r="Q2" s="42"/>
      <c r="R2" s="39"/>
      <c r="S2" s="42"/>
    </row>
    <row r="3" spans="1:20" ht="15" customHeight="1">
      <c r="A3" s="39"/>
      <c r="B3" s="39"/>
      <c r="C3" s="155"/>
      <c r="D3" s="155"/>
      <c r="E3" s="59"/>
      <c r="F3" s="156"/>
      <c r="G3" s="39"/>
      <c r="H3" s="39"/>
      <c r="I3" s="39"/>
      <c r="J3" s="39"/>
      <c r="K3" s="39"/>
      <c r="L3" s="39"/>
      <c r="M3" s="39"/>
      <c r="N3" s="41" t="s">
        <v>108</v>
      </c>
      <c r="O3" s="49">
        <f>Resultats!B11</f>
        <v>45967</v>
      </c>
      <c r="P3" s="39"/>
      <c r="Q3" s="44"/>
      <c r="R3" s="39"/>
      <c r="S3" s="44"/>
      <c r="T3" s="43"/>
    </row>
    <row r="4" spans="1:20">
      <c r="A4" s="39"/>
      <c r="B4" s="39"/>
      <c r="C4" s="39"/>
      <c r="D4" s="39"/>
      <c r="E4" s="39"/>
      <c r="F4" s="39"/>
      <c r="G4" s="39"/>
      <c r="H4" s="39"/>
      <c r="I4" s="39"/>
      <c r="J4" s="39"/>
      <c r="K4" s="39"/>
      <c r="L4" s="39"/>
      <c r="M4" s="39"/>
      <c r="N4" s="39"/>
      <c r="O4" s="39"/>
      <c r="P4" s="39"/>
      <c r="Q4" s="39"/>
      <c r="R4" s="39"/>
      <c r="S4" s="39"/>
    </row>
    <row r="5" spans="1:20" customFormat="1" ht="154.80000000000001">
      <c r="A5" s="2"/>
      <c r="B5" s="77" t="s">
        <v>124</v>
      </c>
      <c r="C5" s="112" t="s">
        <v>125</v>
      </c>
      <c r="D5" s="112" t="s">
        <v>126</v>
      </c>
      <c r="E5" s="54" t="s">
        <v>127</v>
      </c>
      <c r="F5" s="54" t="s">
        <v>128</v>
      </c>
      <c r="G5" s="54" t="s">
        <v>129</v>
      </c>
      <c r="H5" s="54" t="s">
        <v>130</v>
      </c>
      <c r="I5" s="54" t="s">
        <v>131</v>
      </c>
      <c r="J5" s="54" t="s">
        <v>132</v>
      </c>
      <c r="K5" s="112"/>
      <c r="L5" s="112"/>
      <c r="M5" s="112"/>
      <c r="N5" s="157" t="s">
        <v>133</v>
      </c>
      <c r="O5" s="157"/>
      <c r="P5" s="112" t="s">
        <v>134</v>
      </c>
      <c r="Q5" s="2"/>
      <c r="R5" s="112" t="s">
        <v>170</v>
      </c>
      <c r="S5" s="2"/>
    </row>
    <row r="6" spans="1:20" ht="63">
      <c r="A6" s="39"/>
      <c r="B6" s="78">
        <v>13</v>
      </c>
      <c r="C6" s="57" t="s">
        <v>171</v>
      </c>
      <c r="D6" s="65" t="s">
        <v>172</v>
      </c>
      <c r="E6" s="79">
        <v>1</v>
      </c>
      <c r="F6" s="129" t="s">
        <v>48</v>
      </c>
      <c r="G6" s="55">
        <f t="shared" ref="G6:G11" si="0">IF(F6="Oui",1,IF(F6="Partiellement",0.5,0))</f>
        <v>1</v>
      </c>
      <c r="H6" s="55">
        <f t="shared" ref="H6:H11" si="1">G6*IF(E6=1, 0.7, 0.3)</f>
        <v>0.7</v>
      </c>
      <c r="I6" s="55">
        <f t="shared" ref="I6:I11" si="2">IF(F6="N/A", 0,1)</f>
        <v>1</v>
      </c>
      <c r="J6" s="55">
        <f t="shared" ref="J6:J11" si="3">I6*IF(E6=1, 0.7, 0.3)</f>
        <v>0.7</v>
      </c>
      <c r="K6" s="56"/>
      <c r="L6" s="56"/>
      <c r="M6" s="56"/>
      <c r="N6" s="154" t="s">
        <v>473</v>
      </c>
      <c r="O6" s="154"/>
      <c r="P6" s="57"/>
      <c r="Q6" s="39"/>
      <c r="R6" s="57" t="s">
        <v>173</v>
      </c>
      <c r="S6" s="39"/>
    </row>
    <row r="7" spans="1:20" ht="23.4">
      <c r="A7" s="39"/>
      <c r="B7" s="78">
        <v>14</v>
      </c>
      <c r="C7" s="57" t="s">
        <v>174</v>
      </c>
      <c r="D7" s="65" t="s">
        <v>175</v>
      </c>
      <c r="E7" s="79">
        <v>1</v>
      </c>
      <c r="F7" s="129" t="s">
        <v>48</v>
      </c>
      <c r="G7" s="55">
        <f t="shared" si="0"/>
        <v>1</v>
      </c>
      <c r="H7" s="55">
        <f t="shared" si="1"/>
        <v>0.7</v>
      </c>
      <c r="I7" s="55">
        <f t="shared" si="2"/>
        <v>1</v>
      </c>
      <c r="J7" s="55">
        <f t="shared" si="3"/>
        <v>0.7</v>
      </c>
      <c r="K7" s="56"/>
      <c r="L7" s="56"/>
      <c r="M7" s="56"/>
      <c r="N7" s="154" t="s">
        <v>480</v>
      </c>
      <c r="O7" s="154"/>
      <c r="P7" s="57"/>
      <c r="Q7" s="39"/>
      <c r="R7" s="147" t="s">
        <v>138</v>
      </c>
      <c r="S7" s="39"/>
    </row>
    <row r="8" spans="1:20" ht="63">
      <c r="A8" s="39"/>
      <c r="B8" s="78">
        <v>15</v>
      </c>
      <c r="C8" s="57" t="s">
        <v>176</v>
      </c>
      <c r="D8" s="65" t="s">
        <v>177</v>
      </c>
      <c r="E8" s="79">
        <v>1</v>
      </c>
      <c r="F8" s="129" t="s">
        <v>48</v>
      </c>
      <c r="G8" s="55">
        <f t="shared" si="0"/>
        <v>1</v>
      </c>
      <c r="H8" s="55">
        <f t="shared" si="1"/>
        <v>0.7</v>
      </c>
      <c r="I8" s="55">
        <f t="shared" si="2"/>
        <v>1</v>
      </c>
      <c r="J8" s="55">
        <f t="shared" si="3"/>
        <v>0.7</v>
      </c>
      <c r="K8" s="56"/>
      <c r="L8" s="56"/>
      <c r="M8" s="56"/>
      <c r="N8" s="154"/>
      <c r="O8" s="154"/>
      <c r="P8" s="57"/>
      <c r="Q8" s="39"/>
      <c r="R8" s="57" t="s">
        <v>173</v>
      </c>
      <c r="S8" s="39"/>
    </row>
    <row r="9" spans="1:20" ht="42">
      <c r="A9" s="39"/>
      <c r="B9" s="78">
        <v>16</v>
      </c>
      <c r="C9" s="57" t="s">
        <v>178</v>
      </c>
      <c r="D9" s="65" t="s">
        <v>179</v>
      </c>
      <c r="E9" s="79">
        <v>1</v>
      </c>
      <c r="F9" s="129" t="s">
        <v>48</v>
      </c>
      <c r="G9" s="55">
        <f t="shared" si="0"/>
        <v>1</v>
      </c>
      <c r="H9" s="55">
        <f t="shared" si="1"/>
        <v>0.7</v>
      </c>
      <c r="I9" s="55">
        <f t="shared" si="2"/>
        <v>1</v>
      </c>
      <c r="J9" s="55">
        <f t="shared" si="3"/>
        <v>0.7</v>
      </c>
      <c r="K9" s="56"/>
      <c r="L9" s="56"/>
      <c r="M9" s="56"/>
      <c r="N9" s="154"/>
      <c r="O9" s="154"/>
      <c r="P9" s="57" t="s">
        <v>180</v>
      </c>
      <c r="Q9" s="39"/>
      <c r="R9" s="57" t="s">
        <v>181</v>
      </c>
      <c r="S9" s="39"/>
    </row>
    <row r="10" spans="1:20" ht="42">
      <c r="A10" s="39"/>
      <c r="B10" s="78">
        <v>17</v>
      </c>
      <c r="C10" s="57" t="s">
        <v>182</v>
      </c>
      <c r="D10" s="65" t="s">
        <v>183</v>
      </c>
      <c r="E10" s="80">
        <v>2</v>
      </c>
      <c r="F10" s="129" t="s">
        <v>48</v>
      </c>
      <c r="G10" s="55">
        <f t="shared" si="0"/>
        <v>1</v>
      </c>
      <c r="H10" s="55">
        <f t="shared" si="1"/>
        <v>0.3</v>
      </c>
      <c r="I10" s="55">
        <f t="shared" si="2"/>
        <v>1</v>
      </c>
      <c r="J10" s="55">
        <f t="shared" si="3"/>
        <v>0.3</v>
      </c>
      <c r="K10" s="56"/>
      <c r="L10" s="56"/>
      <c r="M10" s="56"/>
      <c r="N10" s="154"/>
      <c r="O10" s="154"/>
      <c r="P10" s="57"/>
      <c r="Q10" s="39"/>
      <c r="R10" s="57" t="s">
        <v>181</v>
      </c>
      <c r="S10" s="39"/>
    </row>
    <row r="11" spans="1:20" ht="42">
      <c r="A11" s="39"/>
      <c r="B11" s="78">
        <v>18</v>
      </c>
      <c r="C11" s="57" t="s">
        <v>184</v>
      </c>
      <c r="D11" s="57" t="s">
        <v>185</v>
      </c>
      <c r="E11" s="80">
        <v>2</v>
      </c>
      <c r="F11" s="129" t="s">
        <v>48</v>
      </c>
      <c r="G11" s="55">
        <f t="shared" si="0"/>
        <v>1</v>
      </c>
      <c r="H11" s="55">
        <f t="shared" si="1"/>
        <v>0.3</v>
      </c>
      <c r="I11" s="55">
        <f t="shared" si="2"/>
        <v>1</v>
      </c>
      <c r="J11" s="55">
        <f t="shared" si="3"/>
        <v>0.3</v>
      </c>
      <c r="K11" s="56"/>
      <c r="L11" s="56"/>
      <c r="M11" s="56"/>
      <c r="N11" s="154"/>
      <c r="O11" s="154"/>
      <c r="P11" s="57"/>
      <c r="Q11" s="39"/>
      <c r="R11" s="57" t="s">
        <v>186</v>
      </c>
      <c r="S11" s="39"/>
    </row>
    <row r="12" spans="1:20">
      <c r="A12" s="39"/>
      <c r="B12" s="39"/>
      <c r="C12" s="39"/>
      <c r="D12" s="39"/>
      <c r="E12" s="39"/>
      <c r="F12" s="39"/>
      <c r="G12" s="39"/>
      <c r="H12" s="39"/>
      <c r="I12" s="39"/>
      <c r="J12" s="39"/>
      <c r="K12" s="39"/>
      <c r="L12" s="39"/>
      <c r="M12" s="39"/>
      <c r="N12" s="39"/>
      <c r="O12" s="39"/>
      <c r="P12" s="39"/>
      <c r="Q12" s="39"/>
      <c r="R12" s="39"/>
      <c r="S12" s="39"/>
    </row>
    <row r="13" spans="1:20" ht="21">
      <c r="B13" s="112"/>
      <c r="H13" s="45">
        <f>SUM(H6:H11)</f>
        <v>3.3999999999999995</v>
      </c>
      <c r="Q13" s="57"/>
    </row>
    <row r="14" spans="1:20" ht="21">
      <c r="B14" s="112"/>
      <c r="J14" s="46">
        <f>SUM(J6:J11)</f>
        <v>3.3999999999999995</v>
      </c>
      <c r="Q14" s="57"/>
    </row>
    <row r="15" spans="1:20" ht="21">
      <c r="B15" s="112"/>
      <c r="Q15" s="57"/>
    </row>
    <row r="16" spans="1:20" ht="21">
      <c r="B16" s="112"/>
      <c r="K16" s="40" t="s">
        <v>168</v>
      </c>
      <c r="M16" s="47">
        <f t="array" ref="M16">SUM(H6:H11)/SUM(J6:J11*(F6:F11&lt;&gt;"N/A")*(F6:F11&lt;&gt;""))</f>
        <v>1</v>
      </c>
      <c r="Q16" s="57"/>
    </row>
  </sheetData>
  <mergeCells count="9">
    <mergeCell ref="C2:D3"/>
    <mergeCell ref="F2:F3"/>
    <mergeCell ref="N5:O5"/>
    <mergeCell ref="N6:O6"/>
    <mergeCell ref="N11:O11"/>
    <mergeCell ref="N8:O8"/>
    <mergeCell ref="N9:O9"/>
    <mergeCell ref="N10:O10"/>
    <mergeCell ref="N7:O7"/>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1" xr:uid="{00000000-0002-0000-0600-000000000000}">
      <formula1>Full</formula1>
    </dataValidation>
  </dataValidations>
  <hyperlinks>
    <hyperlink ref="R7" r:id="rId1" display="Ticket maintenance" xr:uid="{BEC3BF99-E097-46F8-B425-38C7B23C47E5}"/>
  </hyperlinks>
  <printOptions gridLines="1"/>
  <pageMargins left="0.25" right="0.25" top="0.75" bottom="0.75" header="0.3" footer="0.3"/>
  <pageSetup paperSize="9" scale="58" orientation="landscape" r:id="rId2"/>
  <headerFooter>
    <oddFooter>&amp;L102085485-AK&amp;C&amp;"Calibri"&amp;11 Inspection Generale HSE FCS_x000D_&amp;1#&amp;"Calibri"&amp;10 Schlumberger-Private</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tint="-0.499984740745262"/>
    <pageSetUpPr fitToPage="1"/>
  </sheetPr>
  <dimension ref="A1:T24"/>
  <sheetViews>
    <sheetView view="pageBreakPreview" topLeftCell="A8" zoomScale="85" zoomScaleNormal="70" zoomScaleSheetLayoutView="85" workbookViewId="0">
      <selection activeCell="F17" sqref="F17"/>
    </sheetView>
  </sheetViews>
  <sheetFormatPr defaultColWidth="9.109375" defaultRowHeight="14.4"/>
  <cols>
    <col min="1" max="1" width="3.6640625" style="40" customWidth="1"/>
    <col min="2" max="2" width="4.44140625" style="40" customWidth="1"/>
    <col min="3" max="3" width="75.6640625" style="40" customWidth="1"/>
    <col min="4" max="4" width="75.6640625" style="40" hidden="1" customWidth="1"/>
    <col min="5" max="5" width="4.33203125" style="40" customWidth="1"/>
    <col min="6" max="6" width="14.33203125" style="40"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5.44140625" style="40" hidden="1" customWidth="1"/>
    <col min="14" max="14" width="38.88671875" style="40"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20" ht="14.25" customHeight="1">
      <c r="A1" s="39"/>
      <c r="B1" s="39"/>
      <c r="C1" s="39"/>
      <c r="D1" s="39"/>
      <c r="E1" s="39"/>
      <c r="F1" s="39"/>
      <c r="G1" s="39"/>
      <c r="H1" s="39"/>
      <c r="I1" s="39"/>
      <c r="J1" s="39"/>
      <c r="K1" s="39"/>
      <c r="L1" s="39"/>
      <c r="M1" s="39"/>
      <c r="N1" s="39"/>
      <c r="O1" s="39"/>
      <c r="P1" s="39"/>
      <c r="Q1" s="39"/>
      <c r="R1" s="39"/>
      <c r="S1" s="39"/>
    </row>
    <row r="2" spans="1:20" ht="14.25" customHeight="1">
      <c r="A2" s="39"/>
      <c r="B2" s="39"/>
      <c r="C2" s="155" t="s">
        <v>187</v>
      </c>
      <c r="D2" s="155"/>
      <c r="E2" s="59"/>
      <c r="F2" s="156">
        <f>IFERROR(M24,"")</f>
        <v>0.92307692307692313</v>
      </c>
      <c r="G2" s="39"/>
      <c r="H2" s="39"/>
      <c r="I2" s="39"/>
      <c r="J2" s="39"/>
      <c r="K2" s="39"/>
      <c r="L2" s="39"/>
      <c r="M2" s="39"/>
      <c r="N2" s="41" t="s">
        <v>104</v>
      </c>
      <c r="O2" s="49" t="str">
        <f>Resultats!B5</f>
        <v>Zone SET MFG</v>
      </c>
      <c r="P2" s="39"/>
      <c r="Q2" s="42"/>
      <c r="R2" s="39"/>
      <c r="S2" s="42"/>
    </row>
    <row r="3" spans="1:20" ht="14.25" customHeight="1">
      <c r="A3" s="39"/>
      <c r="B3" s="39"/>
      <c r="C3" s="155"/>
      <c r="D3" s="155"/>
      <c r="E3" s="59"/>
      <c r="F3" s="156"/>
      <c r="G3" s="39"/>
      <c r="H3" s="39"/>
      <c r="I3" s="39"/>
      <c r="J3" s="39"/>
      <c r="K3" s="39"/>
      <c r="L3" s="39"/>
      <c r="M3" s="39"/>
      <c r="N3" s="41" t="s">
        <v>108</v>
      </c>
      <c r="O3" s="49">
        <f>Resultats!B11</f>
        <v>45967</v>
      </c>
      <c r="P3" s="39"/>
      <c r="Q3" s="44"/>
      <c r="R3" s="39"/>
      <c r="S3" s="44"/>
      <c r="T3" s="43"/>
    </row>
    <row r="4" spans="1:20" ht="14.25" customHeight="1">
      <c r="A4" s="39"/>
      <c r="B4" s="39"/>
      <c r="C4" s="39"/>
      <c r="D4" s="39"/>
      <c r="E4" s="39"/>
      <c r="F4" s="39"/>
      <c r="G4" s="39"/>
      <c r="H4" s="39"/>
      <c r="I4" s="39"/>
      <c r="J4" s="39"/>
      <c r="K4" s="39"/>
      <c r="L4" s="39"/>
      <c r="M4" s="39"/>
      <c r="N4" s="39"/>
      <c r="O4" s="39"/>
      <c r="P4" s="39"/>
      <c r="Q4" s="39"/>
      <c r="R4" s="39"/>
      <c r="S4" s="39"/>
    </row>
    <row r="5" spans="1:20" customFormat="1" ht="154.19999999999999">
      <c r="A5" s="2"/>
      <c r="B5" s="77" t="s">
        <v>124</v>
      </c>
      <c r="C5" s="112" t="s">
        <v>125</v>
      </c>
      <c r="D5" s="112" t="s">
        <v>126</v>
      </c>
      <c r="E5" s="54" t="s">
        <v>127</v>
      </c>
      <c r="F5" s="60" t="s">
        <v>128</v>
      </c>
      <c r="G5" s="54" t="s">
        <v>129</v>
      </c>
      <c r="H5" s="54" t="s">
        <v>130</v>
      </c>
      <c r="I5" s="54" t="s">
        <v>131</v>
      </c>
      <c r="J5" s="54" t="s">
        <v>132</v>
      </c>
      <c r="K5" s="112"/>
      <c r="L5" s="112"/>
      <c r="M5" s="112"/>
      <c r="N5" s="157" t="s">
        <v>133</v>
      </c>
      <c r="O5" s="157"/>
      <c r="P5" s="112" t="s">
        <v>134</v>
      </c>
      <c r="Q5" s="2"/>
      <c r="R5" s="112" t="s">
        <v>170</v>
      </c>
      <c r="S5" s="2"/>
    </row>
    <row r="6" spans="1:20" ht="42">
      <c r="A6" s="39"/>
      <c r="B6" s="78">
        <v>19</v>
      </c>
      <c r="C6" s="61" t="s">
        <v>188</v>
      </c>
      <c r="D6" s="65" t="s">
        <v>189</v>
      </c>
      <c r="E6" s="79">
        <v>1</v>
      </c>
      <c r="F6" s="129" t="s">
        <v>48</v>
      </c>
      <c r="G6" s="55">
        <f t="shared" ref="G6:G18" si="0">IF(F6="Oui",1,IF(F6="Partiellement",0.5,0))</f>
        <v>1</v>
      </c>
      <c r="H6" s="55">
        <f t="shared" ref="H6:H19" si="1">G6*IF(E6=1, 0.7, 0.3)</f>
        <v>0.7</v>
      </c>
      <c r="I6" s="55">
        <f t="shared" ref="I6:I18" si="2">IF(F6="N/A", 0,1)</f>
        <v>1</v>
      </c>
      <c r="J6" s="55">
        <f t="shared" ref="J6:J19" si="3">I6*IF(E6=1, 0.7, 0.3)</f>
        <v>0.7</v>
      </c>
      <c r="K6" s="56"/>
      <c r="L6" s="56"/>
      <c r="M6" s="56"/>
      <c r="N6" s="154"/>
      <c r="O6" s="154"/>
      <c r="P6" s="57"/>
      <c r="Q6" s="39"/>
      <c r="R6" s="57" t="s">
        <v>190</v>
      </c>
      <c r="S6" s="39"/>
    </row>
    <row r="7" spans="1:20" ht="42">
      <c r="A7" s="39"/>
      <c r="B7" s="78">
        <v>20</v>
      </c>
      <c r="C7" s="61" t="s">
        <v>191</v>
      </c>
      <c r="D7" s="65" t="s">
        <v>192</v>
      </c>
      <c r="E7" s="79">
        <v>1</v>
      </c>
      <c r="F7" s="129" t="s">
        <v>48</v>
      </c>
      <c r="G7" s="55">
        <f t="shared" si="0"/>
        <v>1</v>
      </c>
      <c r="H7" s="55">
        <f t="shared" si="1"/>
        <v>0.7</v>
      </c>
      <c r="I7" s="55">
        <f t="shared" si="2"/>
        <v>1</v>
      </c>
      <c r="J7" s="55">
        <f t="shared" si="3"/>
        <v>0.7</v>
      </c>
      <c r="K7" s="56"/>
      <c r="L7" s="56"/>
      <c r="M7" s="56"/>
      <c r="N7" s="154"/>
      <c r="O7" s="154"/>
      <c r="P7" s="57"/>
      <c r="Q7" s="39"/>
      <c r="R7" s="57" t="s">
        <v>190</v>
      </c>
      <c r="S7" s="39"/>
    </row>
    <row r="8" spans="1:20" ht="63">
      <c r="A8" s="39"/>
      <c r="B8" s="78">
        <v>21</v>
      </c>
      <c r="C8" s="57" t="s">
        <v>193</v>
      </c>
      <c r="D8" s="65" t="s">
        <v>194</v>
      </c>
      <c r="E8" s="79">
        <v>1</v>
      </c>
      <c r="F8" s="129" t="s">
        <v>48</v>
      </c>
      <c r="G8" s="55">
        <f t="shared" si="0"/>
        <v>1</v>
      </c>
      <c r="H8" s="55">
        <f t="shared" si="1"/>
        <v>0.7</v>
      </c>
      <c r="I8" s="55">
        <f t="shared" si="2"/>
        <v>1</v>
      </c>
      <c r="J8" s="55">
        <f t="shared" si="3"/>
        <v>0.7</v>
      </c>
      <c r="K8" s="56"/>
      <c r="L8" s="56"/>
      <c r="M8" s="56"/>
      <c r="N8" s="154"/>
      <c r="O8" s="154"/>
      <c r="P8" s="57" t="s">
        <v>195</v>
      </c>
      <c r="Q8" s="39"/>
      <c r="R8" s="147" t="s">
        <v>138</v>
      </c>
      <c r="S8" s="39"/>
    </row>
    <row r="9" spans="1:20" ht="42">
      <c r="A9" s="39"/>
      <c r="B9" s="78">
        <v>22</v>
      </c>
      <c r="C9" s="57" t="s">
        <v>196</v>
      </c>
      <c r="D9" s="65" t="s">
        <v>197</v>
      </c>
      <c r="E9" s="80">
        <v>2</v>
      </c>
      <c r="F9" s="129" t="s">
        <v>48</v>
      </c>
      <c r="G9" s="55">
        <f>IF(F9="Oui",1,IF(F9="Partiellement",0.5,0))</f>
        <v>1</v>
      </c>
      <c r="H9" s="55">
        <f t="shared" si="1"/>
        <v>0.3</v>
      </c>
      <c r="I9" s="55">
        <f>IF(F9="N/A", 0,1)</f>
        <v>1</v>
      </c>
      <c r="J9" s="55">
        <f t="shared" si="3"/>
        <v>0.3</v>
      </c>
      <c r="K9" s="56"/>
      <c r="L9" s="56"/>
      <c r="M9" s="56"/>
      <c r="N9" s="154"/>
      <c r="O9" s="154"/>
      <c r="P9" s="57"/>
      <c r="Q9" s="39"/>
      <c r="R9" s="57" t="s">
        <v>198</v>
      </c>
      <c r="S9" s="39"/>
    </row>
    <row r="10" spans="1:20" ht="63">
      <c r="A10" s="39"/>
      <c r="B10" s="78">
        <v>23</v>
      </c>
      <c r="C10" s="57" t="s">
        <v>199</v>
      </c>
      <c r="D10" s="65" t="s">
        <v>200</v>
      </c>
      <c r="E10" s="80">
        <v>2</v>
      </c>
      <c r="F10" s="129" t="s">
        <v>49</v>
      </c>
      <c r="G10" s="55">
        <f>IF(F10="Oui",1,IF(F10="Partiellement",0.5,0))</f>
        <v>0</v>
      </c>
      <c r="H10" s="55">
        <f t="shared" si="1"/>
        <v>0</v>
      </c>
      <c r="I10" s="55">
        <f>IF(F10="N/A", 0,1)</f>
        <v>1</v>
      </c>
      <c r="J10" s="55">
        <f t="shared" si="3"/>
        <v>0.3</v>
      </c>
      <c r="K10" s="56"/>
      <c r="L10" s="56"/>
      <c r="M10" s="56"/>
      <c r="N10" s="154"/>
      <c r="O10" s="154"/>
      <c r="P10" s="57"/>
      <c r="Q10" s="39"/>
      <c r="R10" s="57" t="s">
        <v>190</v>
      </c>
      <c r="S10" s="39"/>
    </row>
    <row r="11" spans="1:20" ht="63">
      <c r="A11" s="39"/>
      <c r="B11" s="78">
        <v>24</v>
      </c>
      <c r="C11" s="57" t="s">
        <v>201</v>
      </c>
      <c r="D11" s="65" t="s">
        <v>202</v>
      </c>
      <c r="E11" s="80">
        <v>2</v>
      </c>
      <c r="F11" s="129" t="s">
        <v>51</v>
      </c>
      <c r="G11" s="55">
        <f>IF(F11="Oui",1,IF(F11="Partiellement",0.5,0))</f>
        <v>0</v>
      </c>
      <c r="H11" s="55">
        <f t="shared" si="1"/>
        <v>0</v>
      </c>
      <c r="I11" s="55">
        <f>IF(F11="N/A", 0,1)</f>
        <v>0</v>
      </c>
      <c r="J11" s="55">
        <f t="shared" si="3"/>
        <v>0</v>
      </c>
      <c r="K11" s="56"/>
      <c r="L11" s="56"/>
      <c r="M11" s="56"/>
      <c r="N11" s="154"/>
      <c r="O11" s="154"/>
      <c r="P11" s="57" t="s">
        <v>203</v>
      </c>
      <c r="Q11" s="39"/>
      <c r="R11" s="57" t="s">
        <v>204</v>
      </c>
      <c r="S11" s="39"/>
    </row>
    <row r="12" spans="1:20" ht="42">
      <c r="A12" s="39"/>
      <c r="B12" s="78">
        <v>25</v>
      </c>
      <c r="C12" s="57" t="s">
        <v>205</v>
      </c>
      <c r="D12" s="65" t="s">
        <v>206</v>
      </c>
      <c r="E12" s="80">
        <v>2</v>
      </c>
      <c r="F12" s="129" t="s">
        <v>48</v>
      </c>
      <c r="G12" s="55">
        <f>IF(F12="Oui",1,IF(F12="Partiellement",0.5,0))</f>
        <v>1</v>
      </c>
      <c r="H12" s="55">
        <f t="shared" si="1"/>
        <v>0.3</v>
      </c>
      <c r="I12" s="55">
        <f>IF(F12="N/A", 0,1)</f>
        <v>1</v>
      </c>
      <c r="J12" s="55">
        <f t="shared" si="3"/>
        <v>0.3</v>
      </c>
      <c r="K12" s="56"/>
      <c r="L12" s="56"/>
      <c r="M12" s="56"/>
      <c r="N12" s="154"/>
      <c r="O12" s="154"/>
      <c r="P12" s="57" t="s">
        <v>207</v>
      </c>
      <c r="Q12" s="39"/>
      <c r="R12" s="57" t="s">
        <v>190</v>
      </c>
      <c r="S12" s="39"/>
    </row>
    <row r="13" spans="1:20" ht="63">
      <c r="A13" s="39"/>
      <c r="B13" s="78">
        <v>26</v>
      </c>
      <c r="C13" s="57" t="s">
        <v>208</v>
      </c>
      <c r="D13" s="62" t="s">
        <v>209</v>
      </c>
      <c r="E13" s="80">
        <v>2</v>
      </c>
      <c r="F13" s="129" t="s">
        <v>48</v>
      </c>
      <c r="G13" s="55">
        <f t="shared" si="0"/>
        <v>1</v>
      </c>
      <c r="H13" s="55">
        <f t="shared" si="1"/>
        <v>0.3</v>
      </c>
      <c r="I13" s="55">
        <f t="shared" si="2"/>
        <v>1</v>
      </c>
      <c r="J13" s="55">
        <f t="shared" si="3"/>
        <v>0.3</v>
      </c>
      <c r="K13" s="56"/>
      <c r="L13" s="56"/>
      <c r="M13" s="56"/>
      <c r="N13" s="154"/>
      <c r="O13" s="154"/>
      <c r="P13" s="57"/>
      <c r="Q13" s="39"/>
      <c r="R13" s="57" t="s">
        <v>204</v>
      </c>
      <c r="S13" s="39"/>
    </row>
    <row r="14" spans="1:20" ht="210">
      <c r="A14" s="39"/>
      <c r="B14" s="78">
        <v>27</v>
      </c>
      <c r="C14" s="57" t="s">
        <v>210</v>
      </c>
      <c r="D14" s="62" t="s">
        <v>211</v>
      </c>
      <c r="E14" s="80">
        <v>2</v>
      </c>
      <c r="F14" s="129" t="s">
        <v>48</v>
      </c>
      <c r="G14" s="55">
        <f t="shared" si="0"/>
        <v>1</v>
      </c>
      <c r="H14" s="55">
        <f t="shared" si="1"/>
        <v>0.3</v>
      </c>
      <c r="I14" s="55">
        <f t="shared" si="2"/>
        <v>1</v>
      </c>
      <c r="J14" s="55">
        <f t="shared" si="3"/>
        <v>0.3</v>
      </c>
      <c r="K14" s="56"/>
      <c r="L14" s="56"/>
      <c r="M14" s="56"/>
      <c r="N14" s="154"/>
      <c r="O14" s="154"/>
      <c r="P14" s="57" t="s">
        <v>212</v>
      </c>
      <c r="Q14" s="39"/>
      <c r="R14" s="57" t="s">
        <v>213</v>
      </c>
      <c r="S14" s="39"/>
    </row>
    <row r="15" spans="1:20" ht="84">
      <c r="A15" s="39"/>
      <c r="B15" s="78">
        <v>28</v>
      </c>
      <c r="C15" s="57" t="s">
        <v>214</v>
      </c>
      <c r="D15" s="62" t="s">
        <v>215</v>
      </c>
      <c r="E15" s="80">
        <v>2</v>
      </c>
      <c r="F15" s="129" t="s">
        <v>51</v>
      </c>
      <c r="G15" s="55">
        <f t="shared" si="0"/>
        <v>0</v>
      </c>
      <c r="H15" s="55">
        <f t="shared" si="1"/>
        <v>0</v>
      </c>
      <c r="I15" s="55">
        <f t="shared" si="2"/>
        <v>0</v>
      </c>
      <c r="J15" s="55">
        <f t="shared" si="3"/>
        <v>0</v>
      </c>
      <c r="K15" s="56"/>
      <c r="L15" s="56"/>
      <c r="M15" s="56"/>
      <c r="N15" s="154"/>
      <c r="O15" s="154"/>
      <c r="P15" s="57"/>
      <c r="Q15" s="39"/>
      <c r="R15" s="57" t="s">
        <v>216</v>
      </c>
      <c r="S15" s="39"/>
    </row>
    <row r="16" spans="1:20" ht="126">
      <c r="A16" s="39"/>
      <c r="B16" s="78">
        <v>29</v>
      </c>
      <c r="C16" s="57" t="s">
        <v>217</v>
      </c>
      <c r="D16" s="62" t="s">
        <v>218</v>
      </c>
      <c r="E16" s="80">
        <v>2</v>
      </c>
      <c r="F16" s="129" t="s">
        <v>48</v>
      </c>
      <c r="G16" s="55">
        <f t="shared" si="0"/>
        <v>1</v>
      </c>
      <c r="H16" s="55">
        <f t="shared" si="1"/>
        <v>0.3</v>
      </c>
      <c r="I16" s="55">
        <f t="shared" si="2"/>
        <v>1</v>
      </c>
      <c r="J16" s="55">
        <f t="shared" si="3"/>
        <v>0.3</v>
      </c>
      <c r="K16" s="56"/>
      <c r="L16" s="56"/>
      <c r="M16" s="56"/>
      <c r="N16" s="154"/>
      <c r="O16" s="154"/>
      <c r="P16" s="57" t="s">
        <v>219</v>
      </c>
      <c r="Q16" s="39"/>
      <c r="R16" s="57" t="s">
        <v>220</v>
      </c>
      <c r="S16" s="39"/>
    </row>
    <row r="17" spans="1:19" ht="42">
      <c r="A17" s="39"/>
      <c r="B17" s="78">
        <v>30</v>
      </c>
      <c r="C17" s="63" t="s">
        <v>221</v>
      </c>
      <c r="D17" s="63" t="s">
        <v>222</v>
      </c>
      <c r="E17" s="80">
        <v>2</v>
      </c>
      <c r="F17" s="129" t="s">
        <v>51</v>
      </c>
      <c r="G17" s="55">
        <f t="shared" si="0"/>
        <v>0</v>
      </c>
      <c r="H17" s="55">
        <f t="shared" si="1"/>
        <v>0</v>
      </c>
      <c r="I17" s="55">
        <f t="shared" si="2"/>
        <v>0</v>
      </c>
      <c r="J17" s="55">
        <f t="shared" si="3"/>
        <v>0</v>
      </c>
      <c r="K17" s="56"/>
      <c r="L17" s="56"/>
      <c r="M17" s="56"/>
      <c r="N17" s="154"/>
      <c r="O17" s="154"/>
      <c r="P17" s="57"/>
      <c r="Q17" s="39"/>
      <c r="R17" s="57" t="s">
        <v>223</v>
      </c>
      <c r="S17" s="39"/>
    </row>
    <row r="18" spans="1:19" ht="42" customHeight="1">
      <c r="A18" s="39"/>
      <c r="B18" s="78">
        <v>31</v>
      </c>
      <c r="C18" s="63" t="s">
        <v>224</v>
      </c>
      <c r="D18" s="63" t="s">
        <v>225</v>
      </c>
      <c r="E18" s="80">
        <v>2</v>
      </c>
      <c r="F18" s="129" t="s">
        <v>51</v>
      </c>
      <c r="G18" s="55">
        <f t="shared" si="0"/>
        <v>0</v>
      </c>
      <c r="H18" s="55">
        <f t="shared" si="1"/>
        <v>0</v>
      </c>
      <c r="I18" s="55">
        <f t="shared" si="2"/>
        <v>0</v>
      </c>
      <c r="J18" s="55">
        <f t="shared" si="3"/>
        <v>0</v>
      </c>
      <c r="K18" s="56"/>
      <c r="L18" s="56"/>
      <c r="M18" s="56"/>
      <c r="N18" s="154"/>
      <c r="O18" s="154"/>
      <c r="P18" s="57"/>
      <c r="Q18" s="39"/>
      <c r="R18" s="57" t="s">
        <v>204</v>
      </c>
      <c r="S18" s="39"/>
    </row>
    <row r="19" spans="1:19" ht="63">
      <c r="A19" s="39"/>
      <c r="B19" s="78">
        <v>32</v>
      </c>
      <c r="C19" s="64" t="s">
        <v>226</v>
      </c>
      <c r="D19" s="64" t="s">
        <v>227</v>
      </c>
      <c r="E19" s="80">
        <v>2</v>
      </c>
      <c r="F19" s="129" t="s">
        <v>51</v>
      </c>
      <c r="G19" s="55">
        <f>IF(F19="Oui",1,IF(F19="Partiellement",0.5,0))</f>
        <v>0</v>
      </c>
      <c r="H19" s="55">
        <f t="shared" si="1"/>
        <v>0</v>
      </c>
      <c r="I19" s="55">
        <f>IF(F19="N/A", 0,1)</f>
        <v>0</v>
      </c>
      <c r="J19" s="55">
        <f t="shared" si="3"/>
        <v>0</v>
      </c>
      <c r="K19" s="56"/>
      <c r="L19" s="56"/>
      <c r="M19" s="56"/>
      <c r="N19" s="154"/>
      <c r="O19" s="154"/>
      <c r="P19" s="57"/>
      <c r="Q19" s="39"/>
      <c r="R19" s="57" t="s">
        <v>228</v>
      </c>
      <c r="S19" s="39"/>
    </row>
    <row r="20" spans="1:19">
      <c r="A20" s="39"/>
      <c r="B20" s="39"/>
      <c r="C20" s="39"/>
      <c r="D20" s="39"/>
      <c r="E20" s="39"/>
      <c r="F20" s="39"/>
      <c r="G20" s="39"/>
      <c r="H20" s="39"/>
      <c r="I20" s="39"/>
      <c r="J20" s="39"/>
      <c r="K20" s="39"/>
      <c r="L20" s="39"/>
      <c r="M20" s="39"/>
      <c r="N20" s="39"/>
      <c r="O20" s="39"/>
      <c r="P20" s="39"/>
      <c r="Q20" s="39"/>
      <c r="R20" s="39"/>
      <c r="S20" s="39"/>
    </row>
    <row r="21" spans="1:19">
      <c r="H21" s="45">
        <f>SUM(H6:H18)</f>
        <v>3.5999999999999988</v>
      </c>
    </row>
    <row r="22" spans="1:19">
      <c r="J22" s="46">
        <f>SUM(J6:J19)</f>
        <v>3.8999999999999986</v>
      </c>
    </row>
    <row r="24" spans="1:19">
      <c r="K24" s="40" t="s">
        <v>168</v>
      </c>
      <c r="M24" s="47">
        <f t="array" ref="M24">SUM(H6:H19)/SUM(J6:J19*(F6:F19&lt;&gt;"N/A")*(F6:F19&lt;&gt;""))</f>
        <v>0.92307692307692313</v>
      </c>
    </row>
  </sheetData>
  <mergeCells count="17">
    <mergeCell ref="N19:O19"/>
    <mergeCell ref="N8:O8"/>
    <mergeCell ref="N13:O13"/>
    <mergeCell ref="N14:O14"/>
    <mergeCell ref="N15:O15"/>
    <mergeCell ref="N9:O9"/>
    <mergeCell ref="N10:O10"/>
    <mergeCell ref="N11:O11"/>
    <mergeCell ref="N18:O18"/>
    <mergeCell ref="N17:O17"/>
    <mergeCell ref="N16:O16"/>
    <mergeCell ref="N12:O12"/>
    <mergeCell ref="C2:D3"/>
    <mergeCell ref="F2:F3"/>
    <mergeCell ref="N5:O5"/>
    <mergeCell ref="N6:O6"/>
    <mergeCell ref="N7:O7"/>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9" xr:uid="{00000000-0002-0000-0700-000000000000}">
      <formula1>Full</formula1>
    </dataValidation>
  </dataValidations>
  <hyperlinks>
    <hyperlink ref="R8" r:id="rId1" display="Ticket maintenance" xr:uid="{EC57E29A-2AC3-46D9-B504-F6C344951960}"/>
  </hyperlinks>
  <printOptions gridLines="1"/>
  <pageMargins left="0.25" right="0.25" top="0.75" bottom="0.75" header="0.3" footer="0.3"/>
  <pageSetup paperSize="9" scale="40" orientation="landscape" r:id="rId2"/>
  <headerFooter>
    <oddFooter>&amp;L102085485-AK&amp;C&amp;"Calibri"&amp;11 Inspection Generale HSE FCS_x000D_&amp;1#&amp;"Calibri"&amp;10 Schlumberger-Private</odd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tint="-0.249977111117893"/>
    <pageSetUpPr fitToPage="1"/>
  </sheetPr>
  <dimension ref="A1:T20"/>
  <sheetViews>
    <sheetView zoomScale="55" zoomScaleNormal="55" zoomScaleSheetLayoutView="70" workbookViewId="0">
      <selection activeCell="F14" sqref="F14"/>
    </sheetView>
  </sheetViews>
  <sheetFormatPr defaultColWidth="9.109375" defaultRowHeight="14.4"/>
  <cols>
    <col min="1" max="1" width="3.6640625" style="40" customWidth="1"/>
    <col min="2" max="2" width="4.44140625" style="40" customWidth="1"/>
    <col min="3" max="3" width="75.6640625" style="40" customWidth="1"/>
    <col min="4" max="4" width="75.88671875" style="40" hidden="1" customWidth="1"/>
    <col min="5" max="5" width="4.33203125" style="40" customWidth="1"/>
    <col min="6" max="6" width="14.33203125" style="40" bestFit="1"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5.44140625" style="40" hidden="1"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20" ht="14.25" customHeight="1">
      <c r="A1" s="39"/>
      <c r="B1" s="39"/>
      <c r="C1" s="39"/>
      <c r="D1" s="39"/>
      <c r="E1" s="39"/>
      <c r="F1" s="39"/>
      <c r="G1" s="39"/>
      <c r="H1" s="39"/>
      <c r="I1" s="39"/>
      <c r="J1" s="39"/>
      <c r="K1" s="39"/>
      <c r="L1" s="39"/>
      <c r="M1" s="39"/>
      <c r="N1" s="39"/>
      <c r="O1" s="39"/>
      <c r="P1" s="39"/>
      <c r="Q1" s="39"/>
      <c r="R1" s="39"/>
      <c r="S1" s="39"/>
    </row>
    <row r="2" spans="1:20" ht="14.25" customHeight="1">
      <c r="A2" s="39"/>
      <c r="B2" s="39"/>
      <c r="C2" s="155" t="s">
        <v>229</v>
      </c>
      <c r="D2" s="155"/>
      <c r="E2" s="59"/>
      <c r="F2" s="156">
        <f>IFERROR(M20,"")</f>
        <v>0.84615384615384626</v>
      </c>
      <c r="G2" s="39"/>
      <c r="H2" s="39"/>
      <c r="I2" s="39"/>
      <c r="J2" s="39"/>
      <c r="K2" s="39"/>
      <c r="L2" s="39"/>
      <c r="M2" s="39"/>
      <c r="N2" s="41" t="s">
        <v>104</v>
      </c>
      <c r="O2" s="49" t="str">
        <f>Resultats!B5</f>
        <v>Zone SET MFG</v>
      </c>
      <c r="P2" s="39"/>
      <c r="Q2" s="42"/>
      <c r="R2" s="39"/>
      <c r="S2" s="42"/>
    </row>
    <row r="3" spans="1:20" ht="14.25" customHeight="1">
      <c r="A3" s="39"/>
      <c r="B3" s="39"/>
      <c r="C3" s="155"/>
      <c r="D3" s="155"/>
      <c r="E3" s="59"/>
      <c r="F3" s="156"/>
      <c r="G3" s="39"/>
      <c r="H3" s="39"/>
      <c r="I3" s="39"/>
      <c r="J3" s="39"/>
      <c r="K3" s="39"/>
      <c r="L3" s="39"/>
      <c r="M3" s="39"/>
      <c r="N3" s="41" t="s">
        <v>108</v>
      </c>
      <c r="O3" s="49">
        <f>Resultats!B11</f>
        <v>45967</v>
      </c>
      <c r="P3" s="39"/>
      <c r="Q3" s="44"/>
      <c r="R3" s="39"/>
      <c r="S3" s="44"/>
      <c r="T3" s="43"/>
    </row>
    <row r="4" spans="1:20" ht="14.25" customHeight="1">
      <c r="A4" s="39"/>
      <c r="B4" s="39"/>
      <c r="C4" s="39"/>
      <c r="D4" s="39"/>
      <c r="E4" s="39"/>
      <c r="F4" s="39"/>
      <c r="G4" s="39"/>
      <c r="H4" s="39"/>
      <c r="I4" s="39"/>
      <c r="J4" s="39"/>
      <c r="K4" s="39"/>
      <c r="L4" s="39"/>
      <c r="M4" s="39"/>
      <c r="N4" s="39"/>
      <c r="O4" s="39"/>
      <c r="P4" s="39"/>
      <c r="Q4" s="39"/>
      <c r="R4" s="39"/>
      <c r="S4" s="39"/>
    </row>
    <row r="5" spans="1:20" customFormat="1" ht="148.94999999999999" customHeight="1">
      <c r="A5" s="2"/>
      <c r="B5" s="77" t="s">
        <v>124</v>
      </c>
      <c r="C5" s="140" t="s">
        <v>125</v>
      </c>
      <c r="D5" s="140" t="s">
        <v>126</v>
      </c>
      <c r="E5" s="68" t="s">
        <v>127</v>
      </c>
      <c r="F5" s="68" t="s">
        <v>128</v>
      </c>
      <c r="G5" s="68" t="s">
        <v>129</v>
      </c>
      <c r="H5" s="68" t="s">
        <v>130</v>
      </c>
      <c r="I5" s="68" t="s">
        <v>131</v>
      </c>
      <c r="J5" s="68" t="s">
        <v>132</v>
      </c>
      <c r="K5" s="140"/>
      <c r="L5" s="140"/>
      <c r="M5" s="140"/>
      <c r="N5" s="159" t="s">
        <v>133</v>
      </c>
      <c r="O5" s="159"/>
      <c r="P5" s="140" t="s">
        <v>134</v>
      </c>
      <c r="Q5" s="2"/>
      <c r="R5" s="112" t="s">
        <v>170</v>
      </c>
      <c r="S5" s="2"/>
    </row>
    <row r="6" spans="1:20" ht="21">
      <c r="A6" s="39"/>
      <c r="B6" s="78">
        <v>33</v>
      </c>
      <c r="C6" s="69" t="s">
        <v>230</v>
      </c>
      <c r="D6" s="69" t="s">
        <v>231</v>
      </c>
      <c r="E6" s="79">
        <v>1</v>
      </c>
      <c r="F6" s="129" t="s">
        <v>48</v>
      </c>
      <c r="G6" s="70">
        <f t="shared" ref="G6:G13" si="0">IF(F6="Oui",1,IF(F6="Partiellement",0.5,0))</f>
        <v>1</v>
      </c>
      <c r="H6" s="70">
        <f t="shared" ref="H6:H15" si="1">G6*IF(E6=1, 0.7, 0.3)</f>
        <v>0.7</v>
      </c>
      <c r="I6" s="70">
        <f t="shared" ref="I6:I13" si="2">IF(F6="N/A", 0,1)</f>
        <v>1</v>
      </c>
      <c r="J6" s="70">
        <f t="shared" ref="J6:J15" si="3">I6*IF(E6=1, 0.7, 0.3)</f>
        <v>0.7</v>
      </c>
      <c r="K6" s="71"/>
      <c r="L6" s="71"/>
      <c r="M6" s="71"/>
      <c r="N6" s="158"/>
      <c r="O6" s="158"/>
      <c r="P6" s="69"/>
      <c r="Q6" s="39"/>
      <c r="R6" s="57" t="s">
        <v>190</v>
      </c>
      <c r="S6" s="39"/>
    </row>
    <row r="7" spans="1:20" ht="42">
      <c r="A7" s="39"/>
      <c r="B7" s="78">
        <v>34</v>
      </c>
      <c r="C7" s="72" t="s">
        <v>232</v>
      </c>
      <c r="D7" s="72" t="s">
        <v>233</v>
      </c>
      <c r="E7" s="80">
        <v>2</v>
      </c>
      <c r="F7" s="129" t="s">
        <v>48</v>
      </c>
      <c r="G7" s="70">
        <f>IF(F7="Oui",1,IF(F7="Partiellement",0.5,0))</f>
        <v>1</v>
      </c>
      <c r="H7" s="70">
        <f t="shared" si="1"/>
        <v>0.3</v>
      </c>
      <c r="I7" s="70">
        <f>IF(F7="N/A", 0,1)</f>
        <v>1</v>
      </c>
      <c r="J7" s="70">
        <f t="shared" si="3"/>
        <v>0.3</v>
      </c>
      <c r="K7" s="71"/>
      <c r="L7" s="71"/>
      <c r="M7" s="71"/>
      <c r="N7" s="158"/>
      <c r="O7" s="158"/>
      <c r="P7" s="69" t="s">
        <v>234</v>
      </c>
      <c r="Q7" s="39"/>
      <c r="R7" s="57" t="s">
        <v>235</v>
      </c>
      <c r="S7" s="39"/>
    </row>
    <row r="8" spans="1:20" ht="59.4">
      <c r="A8" s="39"/>
      <c r="B8" s="78">
        <v>35</v>
      </c>
      <c r="C8" s="72" t="s">
        <v>236</v>
      </c>
      <c r="D8" s="72" t="s">
        <v>237</v>
      </c>
      <c r="E8" s="80">
        <v>2</v>
      </c>
      <c r="F8" s="129" t="s">
        <v>49</v>
      </c>
      <c r="G8" s="70">
        <f t="shared" si="0"/>
        <v>0</v>
      </c>
      <c r="H8" s="70">
        <f t="shared" si="1"/>
        <v>0</v>
      </c>
      <c r="I8" s="70">
        <f t="shared" si="2"/>
        <v>1</v>
      </c>
      <c r="J8" s="70">
        <f t="shared" si="3"/>
        <v>0.3</v>
      </c>
      <c r="K8" s="71"/>
      <c r="L8" s="71"/>
      <c r="M8" s="71"/>
      <c r="N8" s="158"/>
      <c r="O8" s="158"/>
      <c r="P8" s="69"/>
      <c r="Q8" s="39"/>
      <c r="R8" s="57" t="s">
        <v>238</v>
      </c>
      <c r="S8" s="39"/>
    </row>
    <row r="9" spans="1:20" ht="61.5" customHeight="1">
      <c r="A9" s="39"/>
      <c r="B9" s="78">
        <v>36</v>
      </c>
      <c r="C9" s="72" t="s">
        <v>239</v>
      </c>
      <c r="D9" s="72" t="s">
        <v>240</v>
      </c>
      <c r="E9" s="80">
        <v>2</v>
      </c>
      <c r="F9" s="129" t="s">
        <v>48</v>
      </c>
      <c r="G9" s="70">
        <f t="shared" si="0"/>
        <v>1</v>
      </c>
      <c r="H9" s="70">
        <f t="shared" si="1"/>
        <v>0.3</v>
      </c>
      <c r="I9" s="70">
        <f t="shared" si="2"/>
        <v>1</v>
      </c>
      <c r="J9" s="70">
        <f t="shared" si="3"/>
        <v>0.3</v>
      </c>
      <c r="K9" s="71"/>
      <c r="L9" s="71"/>
      <c r="M9" s="71"/>
      <c r="N9" s="158"/>
      <c r="O9" s="158"/>
      <c r="P9" s="69"/>
      <c r="Q9" s="39"/>
      <c r="R9" s="57" t="s">
        <v>241</v>
      </c>
      <c r="S9" s="39"/>
    </row>
    <row r="10" spans="1:20" ht="39.6">
      <c r="A10" s="39"/>
      <c r="B10" s="78">
        <v>37</v>
      </c>
      <c r="C10" s="72" t="s">
        <v>242</v>
      </c>
      <c r="D10" s="72" t="s">
        <v>243</v>
      </c>
      <c r="E10" s="80">
        <v>2</v>
      </c>
      <c r="F10" s="129" t="s">
        <v>51</v>
      </c>
      <c r="G10" s="70">
        <f t="shared" si="0"/>
        <v>0</v>
      </c>
      <c r="H10" s="70">
        <f t="shared" si="1"/>
        <v>0</v>
      </c>
      <c r="I10" s="70">
        <f t="shared" si="2"/>
        <v>0</v>
      </c>
      <c r="J10" s="70">
        <f t="shared" si="3"/>
        <v>0</v>
      </c>
      <c r="K10" s="71"/>
      <c r="L10" s="71"/>
      <c r="M10" s="71"/>
      <c r="N10" s="158" t="s">
        <v>481</v>
      </c>
      <c r="O10" s="158"/>
      <c r="P10" s="69"/>
      <c r="Q10" s="39"/>
      <c r="R10" s="57" t="s">
        <v>244</v>
      </c>
      <c r="S10" s="39"/>
    </row>
    <row r="11" spans="1:20" ht="39.6">
      <c r="A11" s="39"/>
      <c r="B11" s="78">
        <v>38</v>
      </c>
      <c r="C11" s="69" t="s">
        <v>245</v>
      </c>
      <c r="D11" s="69" t="s">
        <v>246</v>
      </c>
      <c r="E11" s="80">
        <v>2</v>
      </c>
      <c r="F11" s="129" t="s">
        <v>48</v>
      </c>
      <c r="G11" s="70">
        <f t="shared" si="0"/>
        <v>1</v>
      </c>
      <c r="H11" s="70">
        <f t="shared" si="1"/>
        <v>0.3</v>
      </c>
      <c r="I11" s="70">
        <f t="shared" si="2"/>
        <v>1</v>
      </c>
      <c r="J11" s="70">
        <f t="shared" si="3"/>
        <v>0.3</v>
      </c>
      <c r="K11" s="71"/>
      <c r="L11" s="71"/>
      <c r="M11" s="71"/>
      <c r="N11" s="158"/>
      <c r="O11" s="158"/>
      <c r="P11" s="69"/>
      <c r="Q11" s="39"/>
      <c r="R11" s="57" t="s">
        <v>247</v>
      </c>
      <c r="S11" s="39"/>
    </row>
    <row r="12" spans="1:20" ht="59.4">
      <c r="A12" s="39"/>
      <c r="B12" s="78">
        <v>39</v>
      </c>
      <c r="C12" s="69" t="s">
        <v>248</v>
      </c>
      <c r="D12" s="69" t="s">
        <v>249</v>
      </c>
      <c r="E12" s="79">
        <v>1</v>
      </c>
      <c r="F12" s="129" t="s">
        <v>48</v>
      </c>
      <c r="G12" s="70">
        <f t="shared" si="0"/>
        <v>1</v>
      </c>
      <c r="H12" s="70">
        <f t="shared" si="1"/>
        <v>0.7</v>
      </c>
      <c r="I12" s="70">
        <f t="shared" si="2"/>
        <v>1</v>
      </c>
      <c r="J12" s="70">
        <f t="shared" si="3"/>
        <v>0.7</v>
      </c>
      <c r="K12" s="71"/>
      <c r="L12" s="71"/>
      <c r="M12" s="71"/>
      <c r="N12" s="158"/>
      <c r="O12" s="158"/>
      <c r="P12" s="69"/>
      <c r="Q12" s="39"/>
      <c r="R12" s="57" t="s">
        <v>250</v>
      </c>
      <c r="S12" s="39"/>
    </row>
    <row r="13" spans="1:20" ht="39.6">
      <c r="A13" s="39"/>
      <c r="B13" s="78">
        <v>40</v>
      </c>
      <c r="C13" s="69" t="s">
        <v>251</v>
      </c>
      <c r="D13" s="73" t="s">
        <v>252</v>
      </c>
      <c r="E13" s="80">
        <v>2</v>
      </c>
      <c r="F13" s="129" t="s">
        <v>49</v>
      </c>
      <c r="G13" s="70">
        <f t="shared" si="0"/>
        <v>0</v>
      </c>
      <c r="H13" s="70">
        <f t="shared" si="1"/>
        <v>0</v>
      </c>
      <c r="I13" s="70">
        <f t="shared" si="2"/>
        <v>1</v>
      </c>
      <c r="J13" s="70">
        <f t="shared" si="3"/>
        <v>0.3</v>
      </c>
      <c r="K13" s="71"/>
      <c r="L13" s="71"/>
      <c r="M13" s="71"/>
      <c r="N13" s="158"/>
      <c r="O13" s="158"/>
      <c r="P13" s="76"/>
      <c r="Q13" s="39"/>
      <c r="R13" s="57" t="s">
        <v>247</v>
      </c>
      <c r="S13" s="39"/>
    </row>
    <row r="14" spans="1:20" ht="39.6">
      <c r="A14" s="39"/>
      <c r="B14" s="78">
        <v>41</v>
      </c>
      <c r="C14" s="69" t="s">
        <v>253</v>
      </c>
      <c r="D14" s="73" t="s">
        <v>254</v>
      </c>
      <c r="E14" s="80">
        <v>2</v>
      </c>
      <c r="F14" s="129" t="s">
        <v>48</v>
      </c>
      <c r="G14" s="70">
        <f>IF(F14="Oui",1,IF(F14="Partiellement",0.5,0))</f>
        <v>1</v>
      </c>
      <c r="H14" s="70">
        <f t="shared" si="1"/>
        <v>0.3</v>
      </c>
      <c r="I14" s="70">
        <f>IF(F14="N/A", 0,1)</f>
        <v>1</v>
      </c>
      <c r="J14" s="70">
        <f t="shared" si="3"/>
        <v>0.3</v>
      </c>
      <c r="K14" s="71"/>
      <c r="L14" s="71"/>
      <c r="M14" s="71"/>
      <c r="N14" s="158"/>
      <c r="O14" s="158"/>
      <c r="P14" s="69"/>
      <c r="Q14" s="39"/>
      <c r="R14" s="57" t="s">
        <v>247</v>
      </c>
      <c r="S14" s="39"/>
    </row>
    <row r="15" spans="1:20" ht="39.6">
      <c r="A15" s="39"/>
      <c r="B15" s="78">
        <v>42</v>
      </c>
      <c r="C15" s="72" t="s">
        <v>255</v>
      </c>
      <c r="D15" s="69" t="s">
        <v>256</v>
      </c>
      <c r="E15" s="79">
        <v>1</v>
      </c>
      <c r="F15" s="129" t="s">
        <v>48</v>
      </c>
      <c r="G15" s="70">
        <f>IF(F15="Oui",1,IF(F15="Partiellement",0.5,0))</f>
        <v>1</v>
      </c>
      <c r="H15" s="70">
        <f t="shared" si="1"/>
        <v>0.7</v>
      </c>
      <c r="I15" s="70">
        <f>IF(F15="N/A", 0,1)</f>
        <v>1</v>
      </c>
      <c r="J15" s="70">
        <f t="shared" si="3"/>
        <v>0.7</v>
      </c>
      <c r="K15" s="71"/>
      <c r="L15" s="71"/>
      <c r="M15" s="71"/>
      <c r="N15" s="158"/>
      <c r="O15" s="158"/>
      <c r="P15" s="69" t="s">
        <v>257</v>
      </c>
      <c r="Q15" s="39"/>
      <c r="R15" s="57" t="s">
        <v>247</v>
      </c>
      <c r="S15" s="39"/>
    </row>
    <row r="16" spans="1:20">
      <c r="A16" s="39"/>
      <c r="B16" s="39"/>
      <c r="C16" s="39"/>
      <c r="D16" s="39"/>
      <c r="E16" s="39"/>
      <c r="F16" s="39"/>
      <c r="G16" s="39"/>
      <c r="H16" s="39"/>
      <c r="I16" s="39"/>
      <c r="J16" s="39"/>
      <c r="K16" s="39"/>
      <c r="L16" s="39"/>
      <c r="M16" s="39"/>
      <c r="N16" s="39"/>
      <c r="O16" s="39"/>
      <c r="P16" s="39"/>
      <c r="Q16" s="39"/>
      <c r="R16" s="39"/>
      <c r="S16" s="39"/>
    </row>
    <row r="17" spans="8:13">
      <c r="H17" s="45">
        <f>SUM(H6:H15)</f>
        <v>3.3</v>
      </c>
    </row>
    <row r="18" spans="8:13">
      <c r="J18" s="46">
        <f>SUM(J6:J15)</f>
        <v>3.8999999999999995</v>
      </c>
    </row>
    <row r="20" spans="8:13">
      <c r="K20" s="40" t="s">
        <v>168</v>
      </c>
      <c r="M20" s="47">
        <f t="array" ref="M20">SUM(H6:H15)/SUM(J6:J15*(F6:F15&lt;&gt;"N/A")*(F6:F15&lt;&gt;""))</f>
        <v>0.84615384615384626</v>
      </c>
    </row>
  </sheetData>
  <mergeCells count="13">
    <mergeCell ref="N7:O7"/>
    <mergeCell ref="N9:O9"/>
    <mergeCell ref="C2:D3"/>
    <mergeCell ref="F2:F3"/>
    <mergeCell ref="N5:O5"/>
    <mergeCell ref="N6:O6"/>
    <mergeCell ref="N12:O12"/>
    <mergeCell ref="N13:O13"/>
    <mergeCell ref="N8:O8"/>
    <mergeCell ref="N14:O14"/>
    <mergeCell ref="N15:O15"/>
    <mergeCell ref="N10:O10"/>
    <mergeCell ref="N11:O11"/>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5" xr:uid="{00000000-0002-0000-0800-000000000000}">
      <formula1>Full</formula1>
    </dataValidation>
  </dataValidations>
  <printOptions gridLines="1"/>
  <pageMargins left="0.25" right="0.25" top="0.75" bottom="0.75" header="0.3" footer="0.3"/>
  <pageSetup paperSize="9" scale="58" orientation="landscape" r:id="rId1"/>
  <headerFooter>
    <oddFooter>&amp;L102085485-AK&amp;CInspection Generale HSE FCS</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4" tint="-0.249977111117893"/>
    <pageSetUpPr fitToPage="1"/>
  </sheetPr>
  <dimension ref="A1:T19"/>
  <sheetViews>
    <sheetView topLeftCell="B1" zoomScale="70" zoomScaleNormal="70" zoomScaleSheetLayoutView="70" workbookViewId="0">
      <selection activeCell="F12" sqref="F12"/>
    </sheetView>
  </sheetViews>
  <sheetFormatPr defaultColWidth="9.109375" defaultRowHeight="14.4"/>
  <cols>
    <col min="1" max="1" width="3.6640625" style="40" customWidth="1"/>
    <col min="2" max="2" width="4.44140625" style="40" customWidth="1"/>
    <col min="3" max="3" width="75.6640625" style="40" customWidth="1"/>
    <col min="4" max="4" width="75.88671875" style="40" hidden="1" customWidth="1"/>
    <col min="5" max="5" width="4.33203125" style="40" customWidth="1"/>
    <col min="6" max="6" width="14.33203125" style="40" bestFit="1"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5.44140625" style="40" hidden="1"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20" ht="14.25" customHeight="1">
      <c r="A1" s="39"/>
      <c r="B1" s="39"/>
      <c r="C1" s="39"/>
      <c r="D1" s="39"/>
      <c r="E1" s="39"/>
      <c r="F1" s="39"/>
      <c r="G1" s="39"/>
      <c r="H1" s="39"/>
      <c r="I1" s="39"/>
      <c r="J1" s="39"/>
      <c r="K1" s="39"/>
      <c r="L1" s="39"/>
      <c r="M1" s="39"/>
      <c r="N1" s="39"/>
      <c r="O1" s="39"/>
      <c r="P1" s="39"/>
      <c r="Q1" s="39"/>
      <c r="R1" s="39"/>
      <c r="S1" s="39"/>
    </row>
    <row r="2" spans="1:20" ht="14.25" customHeight="1">
      <c r="A2" s="39"/>
      <c r="B2" s="39"/>
      <c r="C2" s="155" t="s">
        <v>258</v>
      </c>
      <c r="D2" s="155"/>
      <c r="E2" s="59"/>
      <c r="F2" s="156">
        <f>IFERROR(M19,"")</f>
        <v>1</v>
      </c>
      <c r="G2" s="39"/>
      <c r="H2" s="39"/>
      <c r="I2" s="39"/>
      <c r="J2" s="39"/>
      <c r="K2" s="39"/>
      <c r="L2" s="39"/>
      <c r="M2" s="39"/>
      <c r="N2" s="41" t="s">
        <v>104</v>
      </c>
      <c r="O2" s="49" t="str">
        <f>Resultats!B5</f>
        <v>Zone SET MFG</v>
      </c>
      <c r="P2" s="39"/>
      <c r="Q2" s="42"/>
      <c r="R2" s="39"/>
      <c r="S2" s="42"/>
    </row>
    <row r="3" spans="1:20" ht="14.25" customHeight="1">
      <c r="A3" s="39"/>
      <c r="B3" s="39"/>
      <c r="C3" s="155"/>
      <c r="D3" s="155"/>
      <c r="E3" s="59"/>
      <c r="F3" s="156"/>
      <c r="G3" s="39"/>
      <c r="H3" s="39"/>
      <c r="I3" s="39"/>
      <c r="J3" s="39"/>
      <c r="K3" s="39"/>
      <c r="L3" s="39"/>
      <c r="M3" s="39"/>
      <c r="N3" s="41" t="s">
        <v>108</v>
      </c>
      <c r="O3" s="49">
        <f>Resultats!B11</f>
        <v>45967</v>
      </c>
      <c r="P3" s="39"/>
      <c r="Q3" s="44"/>
      <c r="R3" s="39"/>
      <c r="S3" s="44"/>
      <c r="T3" s="43"/>
    </row>
    <row r="4" spans="1:20" ht="14.25" customHeight="1">
      <c r="A4" s="39"/>
      <c r="B4" s="39"/>
      <c r="C4" s="39"/>
      <c r="D4" s="39"/>
      <c r="E4" s="39"/>
      <c r="F4" s="39"/>
      <c r="G4" s="39"/>
      <c r="H4" s="39"/>
      <c r="I4" s="39"/>
      <c r="J4" s="39"/>
      <c r="K4" s="39"/>
      <c r="L4" s="39"/>
      <c r="M4" s="39"/>
      <c r="N4" s="39"/>
      <c r="O4" s="39"/>
      <c r="P4" s="39"/>
      <c r="Q4" s="39"/>
      <c r="R4" s="39"/>
      <c r="S4" s="39"/>
    </row>
    <row r="5" spans="1:20" customFormat="1" ht="144.6">
      <c r="A5" s="2"/>
      <c r="B5" s="77" t="s">
        <v>124</v>
      </c>
      <c r="C5" s="140" t="s">
        <v>125</v>
      </c>
      <c r="D5" s="140" t="s">
        <v>126</v>
      </c>
      <c r="E5" s="68" t="s">
        <v>127</v>
      </c>
      <c r="F5" s="68" t="s">
        <v>128</v>
      </c>
      <c r="G5" s="68" t="s">
        <v>129</v>
      </c>
      <c r="H5" s="68" t="s">
        <v>130</v>
      </c>
      <c r="I5" s="68" t="s">
        <v>131</v>
      </c>
      <c r="J5" s="68" t="s">
        <v>132</v>
      </c>
      <c r="K5" s="140"/>
      <c r="L5" s="140"/>
      <c r="M5" s="140"/>
      <c r="N5" s="159" t="s">
        <v>133</v>
      </c>
      <c r="O5" s="159"/>
      <c r="P5" s="140" t="s">
        <v>134</v>
      </c>
      <c r="Q5" s="2"/>
      <c r="R5" s="112" t="s">
        <v>170</v>
      </c>
      <c r="S5" s="2"/>
    </row>
    <row r="6" spans="1:20" ht="39.6">
      <c r="A6" s="39"/>
      <c r="B6" s="78">
        <v>43</v>
      </c>
      <c r="C6" s="81" t="s">
        <v>259</v>
      </c>
      <c r="D6" s="81" t="s">
        <v>260</v>
      </c>
      <c r="E6" s="79">
        <v>1</v>
      </c>
      <c r="F6" s="129" t="s">
        <v>48</v>
      </c>
      <c r="G6" s="70">
        <f t="shared" ref="G6:G14" si="0">IF(F6="Oui",1,IF(F6="Partiellement",0.5,0))</f>
        <v>1</v>
      </c>
      <c r="H6" s="70">
        <f t="shared" ref="H6:H14" si="1">G6*IF(E6=1, 0.7, 0.3)</f>
        <v>0.7</v>
      </c>
      <c r="I6" s="70">
        <f t="shared" ref="I6:I14" si="2">IF(F6="N/A", 0,1)</f>
        <v>1</v>
      </c>
      <c r="J6" s="70">
        <f t="shared" ref="J6:J14" si="3">I6*IF(E6=1, 0.7, 0.3)</f>
        <v>0.7</v>
      </c>
      <c r="K6" s="71"/>
      <c r="L6" s="71"/>
      <c r="M6" s="71"/>
      <c r="N6" s="158"/>
      <c r="O6" s="158"/>
      <c r="P6" s="69"/>
      <c r="Q6" s="39"/>
      <c r="R6" s="57" t="s">
        <v>247</v>
      </c>
      <c r="S6" s="39"/>
    </row>
    <row r="7" spans="1:20" ht="59.4">
      <c r="A7" s="39"/>
      <c r="B7" s="78">
        <v>44</v>
      </c>
      <c r="C7" s="74" t="s">
        <v>261</v>
      </c>
      <c r="D7" s="74" t="s">
        <v>262</v>
      </c>
      <c r="E7" s="79">
        <v>1</v>
      </c>
      <c r="F7" s="129" t="s">
        <v>51</v>
      </c>
      <c r="G7" s="70">
        <f t="shared" si="0"/>
        <v>0</v>
      </c>
      <c r="H7" s="70">
        <f t="shared" si="1"/>
        <v>0</v>
      </c>
      <c r="I7" s="70">
        <f t="shared" si="2"/>
        <v>0</v>
      </c>
      <c r="J7" s="70">
        <f t="shared" si="3"/>
        <v>0</v>
      </c>
      <c r="K7" s="71"/>
      <c r="L7" s="71"/>
      <c r="M7" s="71"/>
      <c r="N7" s="158" t="s">
        <v>477</v>
      </c>
      <c r="O7" s="158"/>
      <c r="P7" s="69"/>
      <c r="Q7" s="39"/>
      <c r="R7" s="57" t="s">
        <v>247</v>
      </c>
      <c r="S7" s="39"/>
    </row>
    <row r="8" spans="1:20" ht="39.6">
      <c r="A8" s="39"/>
      <c r="B8" s="78">
        <v>45</v>
      </c>
      <c r="C8" s="74" t="s">
        <v>263</v>
      </c>
      <c r="D8" s="75" t="s">
        <v>264</v>
      </c>
      <c r="E8" s="80">
        <v>2</v>
      </c>
      <c r="F8" s="129" t="s">
        <v>51</v>
      </c>
      <c r="G8" s="70">
        <f>IF(F8="Oui",1,IF(F8="Partiellement",0.5,0))</f>
        <v>0</v>
      </c>
      <c r="H8" s="70">
        <f t="shared" si="1"/>
        <v>0</v>
      </c>
      <c r="I8" s="70">
        <f>IF(F8="N/A", 0,1)</f>
        <v>0</v>
      </c>
      <c r="J8" s="70">
        <f t="shared" si="3"/>
        <v>0</v>
      </c>
      <c r="K8" s="71"/>
      <c r="L8" s="71"/>
      <c r="M8" s="71"/>
      <c r="N8" s="158"/>
      <c r="O8" s="158"/>
      <c r="P8" s="69" t="s">
        <v>265</v>
      </c>
      <c r="Q8" s="39"/>
      <c r="R8" s="57" t="s">
        <v>247</v>
      </c>
      <c r="S8" s="39"/>
    </row>
    <row r="9" spans="1:20" ht="79.2">
      <c r="A9" s="39"/>
      <c r="B9" s="78">
        <v>46</v>
      </c>
      <c r="C9" s="74" t="s">
        <v>266</v>
      </c>
      <c r="D9" s="74" t="s">
        <v>267</v>
      </c>
      <c r="E9" s="80">
        <v>2</v>
      </c>
      <c r="F9" s="129" t="s">
        <v>51</v>
      </c>
      <c r="G9" s="70">
        <f t="shared" si="0"/>
        <v>0</v>
      </c>
      <c r="H9" s="70">
        <f t="shared" si="1"/>
        <v>0</v>
      </c>
      <c r="I9" s="70">
        <f t="shared" si="2"/>
        <v>0</v>
      </c>
      <c r="J9" s="70">
        <f t="shared" si="3"/>
        <v>0</v>
      </c>
      <c r="K9" s="71"/>
      <c r="L9" s="71"/>
      <c r="M9" s="71"/>
      <c r="N9" s="158"/>
      <c r="O9" s="158"/>
      <c r="P9" s="69" t="s">
        <v>268</v>
      </c>
      <c r="Q9" s="39"/>
      <c r="R9" s="57" t="s">
        <v>247</v>
      </c>
      <c r="S9" s="39"/>
    </row>
    <row r="10" spans="1:20" ht="67.5" customHeight="1">
      <c r="A10" s="39"/>
      <c r="B10" s="78">
        <v>47</v>
      </c>
      <c r="C10" s="74" t="s">
        <v>269</v>
      </c>
      <c r="D10" s="74" t="s">
        <v>270</v>
      </c>
      <c r="E10" s="79">
        <v>1</v>
      </c>
      <c r="F10" s="129" t="s">
        <v>51</v>
      </c>
      <c r="G10" s="70">
        <f t="shared" si="0"/>
        <v>0</v>
      </c>
      <c r="H10" s="70">
        <f t="shared" si="1"/>
        <v>0</v>
      </c>
      <c r="I10" s="70">
        <f t="shared" si="2"/>
        <v>0</v>
      </c>
      <c r="J10" s="70">
        <f t="shared" si="3"/>
        <v>0</v>
      </c>
      <c r="K10" s="71"/>
      <c r="L10" s="71"/>
      <c r="M10" s="71"/>
      <c r="N10" s="158"/>
      <c r="O10" s="158"/>
      <c r="P10" s="69" t="s">
        <v>271</v>
      </c>
      <c r="Q10" s="39"/>
      <c r="R10" s="57" t="s">
        <v>247</v>
      </c>
      <c r="S10" s="39"/>
    </row>
    <row r="11" spans="1:20" ht="72" customHeight="1">
      <c r="A11" s="39"/>
      <c r="B11" s="78">
        <v>48</v>
      </c>
      <c r="C11" s="81" t="s">
        <v>272</v>
      </c>
      <c r="D11" s="81" t="s">
        <v>273</v>
      </c>
      <c r="E11" s="80">
        <v>2</v>
      </c>
      <c r="F11" s="129" t="s">
        <v>48</v>
      </c>
      <c r="G11" s="70">
        <f t="shared" si="0"/>
        <v>1</v>
      </c>
      <c r="H11" s="70">
        <f t="shared" si="1"/>
        <v>0.3</v>
      </c>
      <c r="I11" s="70">
        <f t="shared" si="2"/>
        <v>1</v>
      </c>
      <c r="J11" s="70">
        <f t="shared" si="3"/>
        <v>0.3</v>
      </c>
      <c r="K11" s="71"/>
      <c r="L11" s="71"/>
      <c r="M11" s="71"/>
      <c r="N11" s="158"/>
      <c r="O11" s="158"/>
      <c r="P11" s="69"/>
      <c r="Q11" s="39"/>
      <c r="R11" s="57" t="s">
        <v>247</v>
      </c>
      <c r="S11" s="39"/>
    </row>
    <row r="12" spans="1:20" ht="59.4">
      <c r="A12" s="39"/>
      <c r="B12" s="78">
        <v>49</v>
      </c>
      <c r="C12" s="81" t="s">
        <v>274</v>
      </c>
      <c r="D12" s="81" t="s">
        <v>275</v>
      </c>
      <c r="E12" s="79">
        <v>1</v>
      </c>
      <c r="F12" s="129" t="s">
        <v>48</v>
      </c>
      <c r="G12" s="70">
        <f>IF(F12="Oui",1,IF(F12="Partiellement",0.5,0))</f>
        <v>1</v>
      </c>
      <c r="H12" s="70">
        <f t="shared" si="1"/>
        <v>0.7</v>
      </c>
      <c r="I12" s="70">
        <f>IF(F12="N/A", 0,1)</f>
        <v>1</v>
      </c>
      <c r="J12" s="70">
        <f t="shared" si="3"/>
        <v>0.7</v>
      </c>
      <c r="K12" s="71"/>
      <c r="L12" s="71"/>
      <c r="M12" s="71"/>
      <c r="N12" s="158"/>
      <c r="O12" s="158"/>
      <c r="P12" s="71"/>
      <c r="Q12" s="39"/>
      <c r="R12" s="57" t="s">
        <v>247</v>
      </c>
      <c r="S12" s="39"/>
    </row>
    <row r="13" spans="1:20" ht="59.4">
      <c r="A13" s="39"/>
      <c r="B13" s="78">
        <v>50</v>
      </c>
      <c r="C13" s="81" t="s">
        <v>276</v>
      </c>
      <c r="D13" s="81" t="s">
        <v>277</v>
      </c>
      <c r="E13" s="80">
        <v>2</v>
      </c>
      <c r="F13" s="129" t="s">
        <v>48</v>
      </c>
      <c r="G13" s="70">
        <f t="shared" si="0"/>
        <v>1</v>
      </c>
      <c r="H13" s="70">
        <f t="shared" si="1"/>
        <v>0.3</v>
      </c>
      <c r="I13" s="70">
        <f t="shared" si="2"/>
        <v>1</v>
      </c>
      <c r="J13" s="70">
        <f t="shared" si="3"/>
        <v>0.3</v>
      </c>
      <c r="K13" s="71"/>
      <c r="L13" s="71"/>
      <c r="M13" s="71"/>
      <c r="N13" s="158"/>
      <c r="O13" s="158"/>
      <c r="P13" s="69" t="s">
        <v>278</v>
      </c>
      <c r="Q13" s="39"/>
      <c r="R13" s="57" t="s">
        <v>247</v>
      </c>
      <c r="S13" s="39"/>
    </row>
    <row r="14" spans="1:20" ht="59.4">
      <c r="A14" s="39"/>
      <c r="B14" s="78">
        <v>51</v>
      </c>
      <c r="C14" s="81" t="s">
        <v>279</v>
      </c>
      <c r="D14" s="81" t="s">
        <v>280</v>
      </c>
      <c r="E14" s="80">
        <v>2</v>
      </c>
      <c r="F14" s="129" t="s">
        <v>48</v>
      </c>
      <c r="G14" s="70">
        <f t="shared" si="0"/>
        <v>1</v>
      </c>
      <c r="H14" s="70">
        <f t="shared" si="1"/>
        <v>0.3</v>
      </c>
      <c r="I14" s="70">
        <f t="shared" si="2"/>
        <v>1</v>
      </c>
      <c r="J14" s="70">
        <f t="shared" si="3"/>
        <v>0.3</v>
      </c>
      <c r="K14" s="71"/>
      <c r="L14" s="71"/>
      <c r="M14" s="71"/>
      <c r="N14" s="158"/>
      <c r="O14" s="158"/>
      <c r="P14" s="69"/>
      <c r="Q14" s="39"/>
      <c r="R14" s="57" t="s">
        <v>247</v>
      </c>
      <c r="S14" s="39"/>
    </row>
    <row r="15" spans="1:20">
      <c r="A15" s="39"/>
      <c r="B15" s="39"/>
      <c r="C15" s="39"/>
      <c r="D15" s="39"/>
      <c r="E15" s="39"/>
      <c r="F15" s="39"/>
      <c r="G15" s="39"/>
      <c r="H15" s="39"/>
      <c r="I15" s="39"/>
      <c r="J15" s="39"/>
      <c r="K15" s="39"/>
      <c r="L15" s="39"/>
      <c r="M15" s="39"/>
      <c r="N15" s="39"/>
      <c r="O15" s="39"/>
      <c r="P15" s="39"/>
      <c r="Q15" s="39"/>
      <c r="R15" s="39"/>
      <c r="S15" s="39"/>
    </row>
    <row r="16" spans="1:20">
      <c r="H16" s="45">
        <f>SUM(H6:H14)</f>
        <v>2.2999999999999998</v>
      </c>
    </row>
    <row r="17" spans="10:13">
      <c r="J17" s="46">
        <f>SUM(J6:J14)</f>
        <v>2.2999999999999998</v>
      </c>
    </row>
    <row r="19" spans="10:13">
      <c r="K19" s="40" t="s">
        <v>168</v>
      </c>
      <c r="M19" s="47">
        <f t="array" ref="M19">SUM(H6:H14)/SUM(J6:J14*(F6:F14&lt;&gt;"N/A")*(F6:F14&lt;&gt;""))</f>
        <v>1</v>
      </c>
    </row>
  </sheetData>
  <mergeCells count="12">
    <mergeCell ref="N8:O8"/>
    <mergeCell ref="C2:D3"/>
    <mergeCell ref="F2:F3"/>
    <mergeCell ref="N5:O5"/>
    <mergeCell ref="N6:O6"/>
    <mergeCell ref="N7:O7"/>
    <mergeCell ref="N14:O14"/>
    <mergeCell ref="N9:O9"/>
    <mergeCell ref="N10:O10"/>
    <mergeCell ref="N11:O11"/>
    <mergeCell ref="N12:O12"/>
    <mergeCell ref="N13:O13"/>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4" xr:uid="{00000000-0002-0000-0900-000000000000}">
      <formula1>Full</formula1>
    </dataValidation>
  </dataValidations>
  <printOptions gridLines="1"/>
  <pageMargins left="0.25" right="0.25" top="0.75" bottom="0.75" header="0.3" footer="0.3"/>
  <pageSetup paperSize="9" scale="58" orientation="landscape" r:id="rId1"/>
  <headerFooter>
    <oddFooter>&amp;L102085485-AK&amp;CInspection Generale HSE FCS</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theme="4" tint="0.39997558519241921"/>
    <pageSetUpPr fitToPage="1"/>
  </sheetPr>
  <dimension ref="A1:S31"/>
  <sheetViews>
    <sheetView zoomScale="70" zoomScaleNormal="70" zoomScaleSheetLayoutView="40" workbookViewId="0">
      <selection activeCell="N14" sqref="N14:O14"/>
    </sheetView>
  </sheetViews>
  <sheetFormatPr defaultColWidth="9.109375" defaultRowHeight="14.4"/>
  <cols>
    <col min="1" max="1" width="3.6640625" style="40" customWidth="1"/>
    <col min="2" max="2" width="4.44140625" style="40" customWidth="1"/>
    <col min="3" max="3" width="75.6640625" style="40" customWidth="1"/>
    <col min="4" max="4" width="75.88671875" style="40" hidden="1" customWidth="1"/>
    <col min="5" max="5" width="4.33203125" style="40" customWidth="1"/>
    <col min="6" max="6" width="14.33203125" style="40" bestFit="1"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5.109375" style="40"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19">
      <c r="A1" s="39"/>
      <c r="B1" s="39"/>
      <c r="C1" s="39"/>
      <c r="D1" s="39"/>
      <c r="E1" s="39"/>
      <c r="F1" s="39"/>
      <c r="G1" s="39"/>
      <c r="H1" s="39"/>
      <c r="I1" s="39"/>
      <c r="J1" s="39"/>
      <c r="K1" s="39"/>
      <c r="L1" s="39"/>
      <c r="M1" s="39"/>
      <c r="N1" s="39"/>
      <c r="O1" s="39"/>
      <c r="P1" s="39"/>
      <c r="Q1" s="39"/>
      <c r="R1" s="39"/>
      <c r="S1" s="39"/>
    </row>
    <row r="2" spans="1:19" ht="15" customHeight="1">
      <c r="A2" s="39"/>
      <c r="B2" s="39"/>
      <c r="C2" s="155" t="s">
        <v>281</v>
      </c>
      <c r="D2" s="155"/>
      <c r="E2" s="59"/>
      <c r="F2" s="156">
        <f>IFERROR(M25,"")</f>
        <v>0.91463414634146334</v>
      </c>
      <c r="G2" s="39"/>
      <c r="H2" s="39"/>
      <c r="I2" s="39"/>
      <c r="J2" s="39"/>
      <c r="K2" s="39"/>
      <c r="L2" s="39"/>
      <c r="M2" s="39"/>
      <c r="N2" s="41" t="s">
        <v>104</v>
      </c>
      <c r="O2" s="49" t="str">
        <f>Resultats!B5</f>
        <v>Zone SET MFG</v>
      </c>
      <c r="P2" s="39"/>
      <c r="Q2" s="42"/>
      <c r="R2" s="39"/>
      <c r="S2" s="42"/>
    </row>
    <row r="3" spans="1:19" ht="15" customHeight="1">
      <c r="A3" s="39"/>
      <c r="B3" s="39"/>
      <c r="C3" s="155"/>
      <c r="D3" s="155"/>
      <c r="E3" s="59"/>
      <c r="F3" s="156"/>
      <c r="G3" s="39"/>
      <c r="H3" s="39"/>
      <c r="I3" s="39"/>
      <c r="J3" s="39"/>
      <c r="K3" s="39"/>
      <c r="L3" s="39"/>
      <c r="M3" s="39"/>
      <c r="N3" s="41" t="s">
        <v>108</v>
      </c>
      <c r="O3" s="49">
        <f>Resultats!B11</f>
        <v>45967</v>
      </c>
      <c r="P3" s="39"/>
      <c r="Q3" s="44"/>
      <c r="R3" s="39"/>
      <c r="S3" s="44"/>
    </row>
    <row r="4" spans="1:19">
      <c r="A4" s="39"/>
      <c r="B4" s="39"/>
      <c r="C4" s="39"/>
      <c r="D4" s="39"/>
      <c r="E4" s="39"/>
      <c r="F4" s="39"/>
      <c r="G4" s="39"/>
      <c r="H4" s="39"/>
      <c r="I4" s="39"/>
      <c r="J4" s="39"/>
      <c r="K4" s="39"/>
      <c r="L4" s="39"/>
      <c r="M4" s="39"/>
      <c r="N4" s="39"/>
      <c r="O4" s="39"/>
      <c r="P4" s="39"/>
      <c r="Q4" s="39"/>
      <c r="R4" s="39"/>
      <c r="S4" s="39"/>
    </row>
    <row r="5" spans="1:19" customFormat="1" ht="154.80000000000001">
      <c r="A5" s="2"/>
      <c r="B5" s="77" t="s">
        <v>124</v>
      </c>
      <c r="C5" s="112" t="s">
        <v>125</v>
      </c>
      <c r="D5" s="112" t="s">
        <v>126</v>
      </c>
      <c r="E5" s="54" t="s">
        <v>127</v>
      </c>
      <c r="F5" s="54" t="s">
        <v>128</v>
      </c>
      <c r="G5" s="54" t="s">
        <v>129</v>
      </c>
      <c r="H5" s="54" t="s">
        <v>130</v>
      </c>
      <c r="I5" s="54" t="s">
        <v>131</v>
      </c>
      <c r="J5" s="54" t="s">
        <v>132</v>
      </c>
      <c r="K5" s="112"/>
      <c r="L5" s="112"/>
      <c r="M5" s="112"/>
      <c r="N5" s="157" t="s">
        <v>133</v>
      </c>
      <c r="O5" s="157"/>
      <c r="P5" s="112" t="s">
        <v>134</v>
      </c>
      <c r="Q5" s="2"/>
      <c r="R5" s="112" t="s">
        <v>170</v>
      </c>
      <c r="S5" s="2"/>
    </row>
    <row r="6" spans="1:19" ht="42">
      <c r="A6" s="39"/>
      <c r="B6" s="78">
        <v>52</v>
      </c>
      <c r="C6" s="65" t="s">
        <v>282</v>
      </c>
      <c r="D6" s="65" t="s">
        <v>283</v>
      </c>
      <c r="E6" s="79">
        <v>1</v>
      </c>
      <c r="F6" s="129" t="s">
        <v>48</v>
      </c>
      <c r="G6" s="55">
        <f t="shared" ref="G6:G19" si="0">IF(F6="Oui",1,IF(F6="Partiellement",0.5,0))</f>
        <v>1</v>
      </c>
      <c r="H6" s="55">
        <f t="shared" ref="H6:H11" si="1">G6*IF(E6=1, 0.7, 0.3)</f>
        <v>0.7</v>
      </c>
      <c r="I6" s="55">
        <f t="shared" ref="I6:I19" si="2">IF(F6="N/A", 0,1)</f>
        <v>1</v>
      </c>
      <c r="J6" s="55">
        <f t="shared" ref="J6:J11" si="3">I6*IF(E6=1, 0.7, 0.3)</f>
        <v>0.7</v>
      </c>
      <c r="K6" s="56"/>
      <c r="L6" s="56"/>
      <c r="M6" s="56"/>
      <c r="N6" s="154"/>
      <c r="O6" s="154"/>
      <c r="P6" s="63"/>
      <c r="Q6" s="39"/>
      <c r="R6" s="57" t="s">
        <v>284</v>
      </c>
      <c r="S6" s="39"/>
    </row>
    <row r="7" spans="1:19" ht="42">
      <c r="A7" s="39"/>
      <c r="B7" s="78">
        <v>53</v>
      </c>
      <c r="C7" s="57" t="s">
        <v>285</v>
      </c>
      <c r="D7" s="65" t="s">
        <v>286</v>
      </c>
      <c r="E7" s="80">
        <v>2</v>
      </c>
      <c r="F7" s="129" t="s">
        <v>48</v>
      </c>
      <c r="G7" s="55">
        <f t="shared" si="0"/>
        <v>1</v>
      </c>
      <c r="H7" s="55">
        <f t="shared" si="1"/>
        <v>0.3</v>
      </c>
      <c r="I7" s="55">
        <f t="shared" si="2"/>
        <v>1</v>
      </c>
      <c r="J7" s="55">
        <f t="shared" si="3"/>
        <v>0.3</v>
      </c>
      <c r="K7" s="56"/>
      <c r="L7" s="56"/>
      <c r="M7" s="56"/>
      <c r="N7" s="154"/>
      <c r="O7" s="154"/>
      <c r="P7" s="63"/>
      <c r="Q7" s="39"/>
      <c r="R7" s="57" t="s">
        <v>190</v>
      </c>
      <c r="S7" s="39"/>
    </row>
    <row r="8" spans="1:19" ht="147">
      <c r="A8" s="39"/>
      <c r="B8" s="78">
        <v>54</v>
      </c>
      <c r="C8" s="57" t="s">
        <v>287</v>
      </c>
      <c r="D8" s="65" t="s">
        <v>288</v>
      </c>
      <c r="E8" s="80">
        <v>2</v>
      </c>
      <c r="F8" s="129" t="s">
        <v>48</v>
      </c>
      <c r="G8" s="55">
        <f t="shared" si="0"/>
        <v>1</v>
      </c>
      <c r="H8" s="55">
        <f t="shared" si="1"/>
        <v>0.3</v>
      </c>
      <c r="I8" s="55">
        <f t="shared" si="2"/>
        <v>1</v>
      </c>
      <c r="J8" s="55">
        <f t="shared" si="3"/>
        <v>0.3</v>
      </c>
      <c r="K8" s="56"/>
      <c r="L8" s="56"/>
      <c r="M8" s="56"/>
      <c r="N8" s="154"/>
      <c r="O8" s="154"/>
      <c r="P8" s="63" t="s">
        <v>289</v>
      </c>
      <c r="Q8" s="39"/>
      <c r="R8" s="57" t="s">
        <v>190</v>
      </c>
      <c r="S8" s="39"/>
    </row>
    <row r="9" spans="1:19" ht="63">
      <c r="A9" s="39"/>
      <c r="B9" s="78">
        <v>55</v>
      </c>
      <c r="C9" s="65" t="s">
        <v>290</v>
      </c>
      <c r="D9" s="65" t="s">
        <v>291</v>
      </c>
      <c r="E9" s="80">
        <v>2</v>
      </c>
      <c r="F9" s="129" t="s">
        <v>48</v>
      </c>
      <c r="G9" s="55">
        <f t="shared" si="0"/>
        <v>1</v>
      </c>
      <c r="H9" s="55">
        <f t="shared" si="1"/>
        <v>0.3</v>
      </c>
      <c r="I9" s="55">
        <f t="shared" si="2"/>
        <v>1</v>
      </c>
      <c r="J9" s="55">
        <f t="shared" si="3"/>
        <v>0.3</v>
      </c>
      <c r="K9" s="56"/>
      <c r="L9" s="56"/>
      <c r="M9" s="56"/>
      <c r="N9" s="154"/>
      <c r="O9" s="154"/>
      <c r="P9" s="63" t="s">
        <v>292</v>
      </c>
      <c r="Q9" s="39"/>
      <c r="R9" s="57" t="s">
        <v>146</v>
      </c>
      <c r="S9" s="39"/>
    </row>
    <row r="10" spans="1:19" ht="63">
      <c r="A10" s="39"/>
      <c r="B10" s="78">
        <v>56</v>
      </c>
      <c r="C10" s="65" t="s">
        <v>293</v>
      </c>
      <c r="D10" s="65" t="s">
        <v>294</v>
      </c>
      <c r="E10" s="80">
        <v>2</v>
      </c>
      <c r="F10" s="129" t="s">
        <v>48</v>
      </c>
      <c r="G10" s="55">
        <f t="shared" si="0"/>
        <v>1</v>
      </c>
      <c r="H10" s="55">
        <f t="shared" si="1"/>
        <v>0.3</v>
      </c>
      <c r="I10" s="55">
        <f t="shared" si="2"/>
        <v>1</v>
      </c>
      <c r="J10" s="55">
        <f t="shared" si="3"/>
        <v>0.3</v>
      </c>
      <c r="K10" s="56"/>
      <c r="L10" s="56"/>
      <c r="M10" s="56"/>
      <c r="N10" s="154"/>
      <c r="O10" s="154"/>
      <c r="P10" s="63"/>
      <c r="Q10" s="39"/>
      <c r="R10" s="57" t="s">
        <v>146</v>
      </c>
      <c r="S10" s="39"/>
    </row>
    <row r="11" spans="1:19" ht="42">
      <c r="A11" s="39"/>
      <c r="B11" s="78">
        <v>57</v>
      </c>
      <c r="C11" s="65" t="s">
        <v>295</v>
      </c>
      <c r="D11" s="65" t="s">
        <v>296</v>
      </c>
      <c r="E11" s="79">
        <v>1</v>
      </c>
      <c r="F11" s="129" t="s">
        <v>51</v>
      </c>
      <c r="G11" s="55">
        <f t="shared" si="0"/>
        <v>0</v>
      </c>
      <c r="H11" s="55">
        <f t="shared" si="1"/>
        <v>0</v>
      </c>
      <c r="I11" s="55">
        <f t="shared" si="2"/>
        <v>0</v>
      </c>
      <c r="J11" s="55">
        <f t="shared" si="3"/>
        <v>0</v>
      </c>
      <c r="K11" s="56"/>
      <c r="L11" s="56"/>
      <c r="M11" s="56"/>
      <c r="N11" s="154"/>
      <c r="O11" s="154"/>
      <c r="P11" s="63" t="s">
        <v>297</v>
      </c>
      <c r="Q11" s="39"/>
      <c r="R11" s="57" t="s">
        <v>247</v>
      </c>
      <c r="S11" s="39"/>
    </row>
    <row r="12" spans="1:19" ht="42">
      <c r="A12" s="39"/>
      <c r="B12" s="78">
        <v>58</v>
      </c>
      <c r="C12" s="65" t="s">
        <v>298</v>
      </c>
      <c r="D12" s="65" t="s">
        <v>299</v>
      </c>
      <c r="E12" s="80">
        <v>2</v>
      </c>
      <c r="F12" s="129" t="s">
        <v>48</v>
      </c>
      <c r="G12" s="55">
        <f t="shared" si="0"/>
        <v>1</v>
      </c>
      <c r="H12" s="55">
        <f>G12*IF(E12=1, 0.7, 0.3)</f>
        <v>0.3</v>
      </c>
      <c r="I12" s="55">
        <f t="shared" si="2"/>
        <v>1</v>
      </c>
      <c r="J12" s="55">
        <f>I12*IF(E12=1, 0.7, 0.3)</f>
        <v>0.3</v>
      </c>
      <c r="K12" s="56"/>
      <c r="L12" s="56"/>
      <c r="M12" s="56"/>
      <c r="N12" s="154"/>
      <c r="O12" s="154"/>
      <c r="P12" s="63"/>
      <c r="Q12" s="39"/>
      <c r="R12" s="57" t="s">
        <v>146</v>
      </c>
      <c r="S12" s="39"/>
    </row>
    <row r="13" spans="1:19" ht="42">
      <c r="A13" s="39"/>
      <c r="B13" s="78">
        <v>59</v>
      </c>
      <c r="C13" s="65" t="s">
        <v>300</v>
      </c>
      <c r="D13" s="65" t="s">
        <v>301</v>
      </c>
      <c r="E13" s="80">
        <v>2</v>
      </c>
      <c r="F13" s="129" t="s">
        <v>48</v>
      </c>
      <c r="G13" s="55">
        <f t="shared" si="0"/>
        <v>1</v>
      </c>
      <c r="H13" s="55">
        <f>G13*IF(E13=1, 0.7, 0.3)</f>
        <v>0.3</v>
      </c>
      <c r="I13" s="55">
        <f t="shared" si="2"/>
        <v>1</v>
      </c>
      <c r="J13" s="55">
        <f>I13*IF(E13=1, 0.7, 0.3)</f>
        <v>0.3</v>
      </c>
      <c r="K13" s="56"/>
      <c r="L13" s="56"/>
      <c r="M13" s="56"/>
      <c r="N13" s="154"/>
      <c r="O13" s="154"/>
      <c r="P13" s="63"/>
      <c r="Q13" s="39"/>
      <c r="R13" s="57" t="s">
        <v>302</v>
      </c>
      <c r="S13" s="39"/>
    </row>
    <row r="14" spans="1:19" ht="42">
      <c r="A14" s="39"/>
      <c r="B14" s="78">
        <v>60</v>
      </c>
      <c r="C14" s="65" t="s">
        <v>303</v>
      </c>
      <c r="D14" s="65" t="s">
        <v>304</v>
      </c>
      <c r="E14" s="80">
        <v>2</v>
      </c>
      <c r="F14" s="129" t="s">
        <v>51</v>
      </c>
      <c r="G14" s="55">
        <f t="shared" si="0"/>
        <v>0</v>
      </c>
      <c r="H14" s="55">
        <f>G14*IF(E14=1, 0.7, 0.3)</f>
        <v>0</v>
      </c>
      <c r="I14" s="55">
        <f t="shared" si="2"/>
        <v>0</v>
      </c>
      <c r="J14" s="55">
        <f>I14*IF(E14=1, 0.7, 0.3)</f>
        <v>0</v>
      </c>
      <c r="K14" s="56"/>
      <c r="L14" s="56"/>
      <c r="M14" s="56"/>
      <c r="N14" s="154"/>
      <c r="O14" s="154"/>
      <c r="P14" s="63"/>
      <c r="Q14" s="39"/>
      <c r="R14" s="57" t="s">
        <v>302</v>
      </c>
      <c r="S14" s="39"/>
    </row>
    <row r="15" spans="1:19" ht="42">
      <c r="A15" s="39"/>
      <c r="B15" s="78">
        <v>61</v>
      </c>
      <c r="C15" s="57" t="s">
        <v>305</v>
      </c>
      <c r="D15" s="65" t="s">
        <v>306</v>
      </c>
      <c r="E15" s="80">
        <v>2</v>
      </c>
      <c r="F15" s="129" t="s">
        <v>51</v>
      </c>
      <c r="G15" s="55">
        <f t="shared" si="0"/>
        <v>0</v>
      </c>
      <c r="H15" s="55">
        <f>G15*IF(E15=1, 0.7, 0.3)</f>
        <v>0</v>
      </c>
      <c r="I15" s="55">
        <f t="shared" si="2"/>
        <v>0</v>
      </c>
      <c r="J15" s="55">
        <f>I15*IF(E15=1, 0.7, 0.3)</f>
        <v>0</v>
      </c>
      <c r="K15" s="56"/>
      <c r="L15" s="56"/>
      <c r="M15" s="56"/>
      <c r="N15" s="154"/>
      <c r="O15" s="154"/>
      <c r="P15" s="63"/>
      <c r="Q15" s="39"/>
      <c r="S15" s="39"/>
    </row>
    <row r="16" spans="1:19" ht="42">
      <c r="A16" s="39"/>
      <c r="B16" s="78">
        <v>62</v>
      </c>
      <c r="C16" s="57" t="s">
        <v>307</v>
      </c>
      <c r="D16" s="65" t="s">
        <v>308</v>
      </c>
      <c r="E16" s="80">
        <v>2</v>
      </c>
      <c r="F16" s="129" t="s">
        <v>48</v>
      </c>
      <c r="G16" s="55"/>
      <c r="H16" s="55"/>
      <c r="I16" s="55"/>
      <c r="J16" s="55"/>
      <c r="K16" s="56"/>
      <c r="L16" s="56"/>
      <c r="M16" s="56"/>
      <c r="N16" s="154"/>
      <c r="O16" s="154"/>
      <c r="P16" s="63"/>
      <c r="Q16" s="39"/>
      <c r="R16" s="57" t="s">
        <v>309</v>
      </c>
      <c r="S16" s="39"/>
    </row>
    <row r="17" spans="1:19" ht="63">
      <c r="A17" s="39"/>
      <c r="B17" s="78">
        <v>63</v>
      </c>
      <c r="C17" s="57" t="s">
        <v>310</v>
      </c>
      <c r="D17" s="65" t="s">
        <v>311</v>
      </c>
      <c r="E17" s="80">
        <v>2</v>
      </c>
      <c r="F17" s="129" t="s">
        <v>48</v>
      </c>
      <c r="G17" s="55">
        <f t="shared" si="0"/>
        <v>1</v>
      </c>
      <c r="H17" s="55">
        <f>G17*IF(E17=1, 0.7, 0.3)</f>
        <v>0.3</v>
      </c>
      <c r="I17" s="55">
        <f t="shared" si="2"/>
        <v>1</v>
      </c>
      <c r="J17" s="55">
        <f>I17*IF(E17=1, 0.7, 0.3)</f>
        <v>0.3</v>
      </c>
      <c r="K17" s="56"/>
      <c r="L17" s="56"/>
      <c r="M17" s="56"/>
      <c r="N17" s="154"/>
      <c r="O17" s="154"/>
      <c r="P17" s="63"/>
      <c r="Q17" s="39"/>
      <c r="R17" s="57" t="s">
        <v>247</v>
      </c>
      <c r="S17" s="39"/>
    </row>
    <row r="18" spans="1:19" ht="126">
      <c r="A18" s="39"/>
      <c r="B18" s="78">
        <v>64</v>
      </c>
      <c r="C18" s="57" t="s">
        <v>312</v>
      </c>
      <c r="D18" s="65" t="s">
        <v>313</v>
      </c>
      <c r="E18" s="80">
        <v>2</v>
      </c>
      <c r="F18" s="129" t="s">
        <v>48</v>
      </c>
      <c r="G18" s="55">
        <f t="shared" si="0"/>
        <v>1</v>
      </c>
      <c r="H18" s="55">
        <f>G18*IF(E18=1, 0.7, 0.3)</f>
        <v>0.3</v>
      </c>
      <c r="I18" s="55">
        <f t="shared" si="2"/>
        <v>1</v>
      </c>
      <c r="J18" s="55">
        <f>I18*IF(E18=1, 0.7, 0.3)</f>
        <v>0.3</v>
      </c>
      <c r="K18" s="56"/>
      <c r="L18" s="56"/>
      <c r="M18" s="56"/>
      <c r="N18" s="154"/>
      <c r="O18" s="154"/>
      <c r="P18" s="63" t="s">
        <v>314</v>
      </c>
      <c r="Q18" s="39"/>
      <c r="R18" s="57" t="s">
        <v>284</v>
      </c>
      <c r="S18" s="39"/>
    </row>
    <row r="19" spans="1:19" ht="42">
      <c r="A19" s="39"/>
      <c r="B19" s="78">
        <v>65</v>
      </c>
      <c r="C19" s="57" t="s">
        <v>315</v>
      </c>
      <c r="D19" s="65" t="s">
        <v>316</v>
      </c>
      <c r="E19" s="79">
        <v>1</v>
      </c>
      <c r="F19" s="129" t="s">
        <v>50</v>
      </c>
      <c r="G19" s="55">
        <f t="shared" si="0"/>
        <v>0.5</v>
      </c>
      <c r="H19" s="55">
        <f>G19*IF(E19=1, 0.7, 0.3)</f>
        <v>0.35</v>
      </c>
      <c r="I19" s="55">
        <f t="shared" si="2"/>
        <v>1</v>
      </c>
      <c r="J19" s="55">
        <f>I19*IF(E19=1, 0.7, 0.3)</f>
        <v>0.7</v>
      </c>
      <c r="K19" s="56"/>
      <c r="L19" s="56"/>
      <c r="M19" s="56"/>
      <c r="N19" s="154" t="s">
        <v>482</v>
      </c>
      <c r="O19" s="154"/>
      <c r="P19" s="64"/>
      <c r="Q19" s="39"/>
      <c r="R19" s="57" t="s">
        <v>247</v>
      </c>
      <c r="S19" s="39"/>
    </row>
    <row r="20" spans="1:19" ht="42">
      <c r="A20" s="39"/>
      <c r="B20" s="78">
        <v>66</v>
      </c>
      <c r="C20" s="57" t="s">
        <v>317</v>
      </c>
      <c r="D20" s="57" t="s">
        <v>318</v>
      </c>
      <c r="E20" s="80">
        <v>2</v>
      </c>
      <c r="F20" s="129" t="s">
        <v>48</v>
      </c>
      <c r="G20" s="55">
        <f>IF(F20="Oui",1,IF(F20="Partiellement",0.5,0))</f>
        <v>1</v>
      </c>
      <c r="H20" s="55">
        <f>G20*IF(E20=1, 0.7, 0.3)</f>
        <v>0.3</v>
      </c>
      <c r="I20" s="55">
        <f>IF(F20="N/A", 0,1)</f>
        <v>1</v>
      </c>
      <c r="J20" s="55">
        <f>I20*IF(E20=1, 0.7, 0.3)</f>
        <v>0.3</v>
      </c>
      <c r="K20" s="56"/>
      <c r="L20" s="56"/>
      <c r="M20" s="56"/>
      <c r="N20" s="154"/>
      <c r="O20" s="154"/>
      <c r="P20" s="63" t="s">
        <v>319</v>
      </c>
      <c r="Q20" s="39"/>
      <c r="R20" s="57" t="s">
        <v>309</v>
      </c>
      <c r="S20" s="39"/>
    </row>
    <row r="21" spans="1:19">
      <c r="A21" s="39"/>
      <c r="B21" s="39"/>
      <c r="C21" s="39"/>
      <c r="D21" s="39"/>
      <c r="E21" s="39"/>
      <c r="F21" s="39"/>
      <c r="G21" s="39"/>
      <c r="H21" s="39"/>
      <c r="I21" s="39"/>
      <c r="J21" s="39"/>
      <c r="K21" s="39"/>
      <c r="L21" s="39"/>
      <c r="M21" s="39"/>
      <c r="N21" s="39"/>
      <c r="O21" s="39"/>
      <c r="P21" s="39"/>
      <c r="Q21" s="39"/>
      <c r="R21" s="39"/>
      <c r="S21" s="39"/>
    </row>
    <row r="22" spans="1:19" ht="21">
      <c r="B22" s="112"/>
      <c r="H22" s="45">
        <f>SUM(H6:H19)</f>
        <v>3.4499999999999997</v>
      </c>
    </row>
    <row r="23" spans="1:19" ht="21">
      <c r="B23" s="112"/>
      <c r="J23" s="46">
        <f>SUM(J6:J19)</f>
        <v>3.8</v>
      </c>
    </row>
    <row r="24" spans="1:19" ht="21">
      <c r="B24" s="112"/>
    </row>
    <row r="25" spans="1:19" ht="21">
      <c r="B25" s="112"/>
      <c r="K25" s="40" t="s">
        <v>168</v>
      </c>
      <c r="M25" s="47">
        <f t="array" ref="M25">SUM(H6:H20)/SUM(J6:J20*(F6:F20&lt;&gt;"N/A")*(F6:F20&lt;&gt;""))</f>
        <v>0.91463414634146334</v>
      </c>
    </row>
    <row r="27" spans="1:19" ht="21">
      <c r="B27" s="112"/>
    </row>
    <row r="28" spans="1:19" ht="21">
      <c r="B28" s="112"/>
    </row>
    <row r="29" spans="1:19" ht="21">
      <c r="B29" s="112"/>
    </row>
    <row r="30" spans="1:19" ht="21">
      <c r="B30" s="112"/>
    </row>
    <row r="31" spans="1:19" ht="21">
      <c r="B31" s="112"/>
    </row>
  </sheetData>
  <mergeCells count="18">
    <mergeCell ref="N8:O8"/>
    <mergeCell ref="N20:O20"/>
    <mergeCell ref="N14:O14"/>
    <mergeCell ref="N15:O15"/>
    <mergeCell ref="N17:O17"/>
    <mergeCell ref="N13:O13"/>
    <mergeCell ref="N19:O19"/>
    <mergeCell ref="N11:O11"/>
    <mergeCell ref="N12:O12"/>
    <mergeCell ref="N18:O18"/>
    <mergeCell ref="N16:O16"/>
    <mergeCell ref="N9:O9"/>
    <mergeCell ref="N10:O10"/>
    <mergeCell ref="C2:D3"/>
    <mergeCell ref="F2:F3"/>
    <mergeCell ref="N5:O5"/>
    <mergeCell ref="N6:O6"/>
    <mergeCell ref="N7:O7"/>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20" xr:uid="{00000000-0002-0000-0A00-000000000000}">
      <formula1>Full</formula1>
    </dataValidation>
  </dataValidations>
  <printOptions gridLines="1"/>
  <pageMargins left="0.25" right="0.25" top="0.75" bottom="0.75" header="0.3" footer="0.3"/>
  <pageSetup paperSize="9" scale="45" orientation="landscape" r:id="rId1"/>
  <headerFooter>
    <oddFooter>&amp;L102085485-AK&amp;CInspection Generale HSE FCS</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3" tint="0.59999389629810485"/>
    <pageSetUpPr fitToPage="1"/>
  </sheetPr>
  <dimension ref="A1:S26"/>
  <sheetViews>
    <sheetView zoomScale="70" zoomScaleNormal="70" zoomScaleSheetLayoutView="70" zoomScalePageLayoutView="70" workbookViewId="0">
      <selection activeCell="N15" sqref="N15"/>
    </sheetView>
  </sheetViews>
  <sheetFormatPr defaultColWidth="9.109375" defaultRowHeight="14.4"/>
  <cols>
    <col min="1" max="1" width="3.6640625" style="40" customWidth="1"/>
    <col min="2" max="2" width="6" style="40" customWidth="1"/>
    <col min="3" max="3" width="75.6640625" style="40" customWidth="1"/>
    <col min="4" max="4" width="75.88671875" style="40" hidden="1" customWidth="1"/>
    <col min="5" max="5" width="4.33203125" style="40" customWidth="1"/>
    <col min="6" max="6" width="14.33203125" style="40" bestFit="1" customWidth="1"/>
    <col min="7" max="7" width="4" style="40" hidden="1" customWidth="1"/>
    <col min="8" max="8" width="5" style="40" hidden="1" customWidth="1"/>
    <col min="9" max="9" width="3.6640625" style="40" hidden="1" customWidth="1"/>
    <col min="10" max="10" width="5.33203125" style="40" hidden="1" customWidth="1"/>
    <col min="11" max="11" width="12.109375" style="40" hidden="1" customWidth="1"/>
    <col min="12" max="12" width="3.5546875" style="40" hidden="1" customWidth="1"/>
    <col min="13" max="13" width="15.44140625" style="40" hidden="1"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19" ht="14.25" customHeight="1">
      <c r="A1" s="39"/>
      <c r="B1" s="39"/>
      <c r="C1" s="39"/>
      <c r="D1" s="39"/>
      <c r="E1" s="39"/>
      <c r="F1" s="39"/>
      <c r="G1" s="39"/>
      <c r="H1" s="39"/>
      <c r="I1" s="39"/>
      <c r="J1" s="39"/>
      <c r="K1" s="39"/>
      <c r="L1" s="39"/>
      <c r="M1" s="39"/>
      <c r="N1" s="39"/>
      <c r="O1" s="39"/>
      <c r="P1" s="39"/>
      <c r="Q1" s="39"/>
      <c r="R1" s="39"/>
      <c r="S1" s="39"/>
    </row>
    <row r="2" spans="1:19" ht="14.25" customHeight="1">
      <c r="A2" s="39"/>
      <c r="B2" s="39"/>
      <c r="C2" s="155" t="s">
        <v>320</v>
      </c>
      <c r="D2" s="155"/>
      <c r="E2" s="59"/>
      <c r="F2" s="156">
        <f>IFERROR(M18,"")</f>
        <v>0.953125</v>
      </c>
      <c r="G2" s="39"/>
      <c r="H2" s="39"/>
      <c r="I2" s="39"/>
      <c r="J2" s="39"/>
      <c r="K2" s="39"/>
      <c r="L2" s="39"/>
      <c r="M2" s="39"/>
      <c r="N2" s="41" t="s">
        <v>104</v>
      </c>
      <c r="O2" s="49" t="str">
        <f>Resultats!B5</f>
        <v>Zone SET MFG</v>
      </c>
      <c r="P2" s="39"/>
      <c r="Q2" s="42"/>
      <c r="R2" s="39"/>
      <c r="S2" s="42"/>
    </row>
    <row r="3" spans="1:19" ht="14.25" customHeight="1">
      <c r="A3" s="39"/>
      <c r="B3" s="39"/>
      <c r="C3" s="155"/>
      <c r="D3" s="155"/>
      <c r="E3" s="59"/>
      <c r="F3" s="156"/>
      <c r="G3" s="39"/>
      <c r="H3" s="39"/>
      <c r="I3" s="39"/>
      <c r="J3" s="39"/>
      <c r="K3" s="39"/>
      <c r="L3" s="39"/>
      <c r="M3" s="39"/>
      <c r="N3" s="41" t="s">
        <v>108</v>
      </c>
      <c r="O3" s="49">
        <f>Resultats!B11</f>
        <v>45967</v>
      </c>
      <c r="P3" s="39"/>
      <c r="Q3" s="44"/>
      <c r="R3" s="39"/>
      <c r="S3" s="44"/>
    </row>
    <row r="4" spans="1:19" ht="14.25" customHeight="1">
      <c r="A4" s="39"/>
      <c r="B4" s="39"/>
      <c r="C4" s="39"/>
      <c r="D4" s="39"/>
      <c r="E4" s="39"/>
      <c r="F4" s="39"/>
      <c r="G4" s="39"/>
      <c r="H4" s="39"/>
      <c r="I4" s="39"/>
      <c r="J4" s="39"/>
      <c r="K4" s="39"/>
      <c r="L4" s="39"/>
      <c r="M4" s="39"/>
      <c r="N4" s="39"/>
      <c r="O4" s="39"/>
      <c r="P4" s="39"/>
      <c r="Q4" s="39"/>
      <c r="R4" s="39"/>
      <c r="S4" s="39"/>
    </row>
    <row r="5" spans="1:19" customFormat="1" ht="154.80000000000001">
      <c r="A5" s="2"/>
      <c r="B5" s="77" t="s">
        <v>124</v>
      </c>
      <c r="C5" s="112" t="s">
        <v>125</v>
      </c>
      <c r="D5" s="112" t="s">
        <v>126</v>
      </c>
      <c r="E5" s="54" t="s">
        <v>127</v>
      </c>
      <c r="F5" s="54" t="s">
        <v>128</v>
      </c>
      <c r="G5" s="54" t="s">
        <v>129</v>
      </c>
      <c r="H5" s="54" t="s">
        <v>130</v>
      </c>
      <c r="I5" s="54" t="s">
        <v>131</v>
      </c>
      <c r="J5" s="54" t="s">
        <v>132</v>
      </c>
      <c r="K5" s="112"/>
      <c r="L5" s="112"/>
      <c r="M5" s="112"/>
      <c r="N5" s="157" t="s">
        <v>133</v>
      </c>
      <c r="O5" s="157"/>
      <c r="P5" s="112" t="s">
        <v>134</v>
      </c>
      <c r="Q5" s="2"/>
      <c r="R5" s="112" t="s">
        <v>170</v>
      </c>
      <c r="S5" s="2"/>
    </row>
    <row r="6" spans="1:19" ht="84">
      <c r="A6" s="39"/>
      <c r="B6" s="78">
        <v>67</v>
      </c>
      <c r="C6" s="65" t="s">
        <v>321</v>
      </c>
      <c r="D6" s="65" t="s">
        <v>322</v>
      </c>
      <c r="E6" s="79">
        <v>1</v>
      </c>
      <c r="F6" s="129" t="s">
        <v>48</v>
      </c>
      <c r="G6" s="55">
        <f t="shared" ref="G6:G13" si="0">IF(F6="Oui",1,IF(F6="Partiellement",0.5,0))</f>
        <v>1</v>
      </c>
      <c r="H6" s="55">
        <f t="shared" ref="H6:H13" si="1">G6*IF(E6=1, 0.7, 0.3)</f>
        <v>0.7</v>
      </c>
      <c r="I6" s="55">
        <f t="shared" ref="I6:I13" si="2">IF(F6="N/A", 0,1)</f>
        <v>1</v>
      </c>
      <c r="J6" s="55">
        <f t="shared" ref="J6:J13" si="3">I6*IF(E6=1, 0.7, 0.3)</f>
        <v>0.7</v>
      </c>
      <c r="K6" s="56"/>
      <c r="L6" s="56"/>
      <c r="M6" s="56"/>
      <c r="N6" s="154"/>
      <c r="O6" s="154"/>
      <c r="P6" s="66" t="s">
        <v>323</v>
      </c>
      <c r="Q6" s="39"/>
      <c r="R6" s="57" t="s">
        <v>324</v>
      </c>
      <c r="S6" s="39"/>
    </row>
    <row r="7" spans="1:19" ht="63">
      <c r="A7" s="39"/>
      <c r="B7" s="78">
        <v>68</v>
      </c>
      <c r="C7" s="65" t="s">
        <v>325</v>
      </c>
      <c r="D7" s="65" t="s">
        <v>326</v>
      </c>
      <c r="E7" s="80">
        <v>2</v>
      </c>
      <c r="F7" s="129" t="s">
        <v>48</v>
      </c>
      <c r="G7" s="55">
        <f t="shared" si="0"/>
        <v>1</v>
      </c>
      <c r="H7" s="55">
        <f t="shared" si="1"/>
        <v>0.3</v>
      </c>
      <c r="I7" s="55">
        <f t="shared" si="2"/>
        <v>1</v>
      </c>
      <c r="J7" s="55">
        <f t="shared" si="3"/>
        <v>0.3</v>
      </c>
      <c r="K7" s="56"/>
      <c r="L7" s="56"/>
      <c r="M7" s="56"/>
      <c r="N7" s="154"/>
      <c r="O7" s="154"/>
      <c r="P7" s="66" t="s">
        <v>327</v>
      </c>
      <c r="Q7" s="39"/>
      <c r="R7" s="57" t="s">
        <v>328</v>
      </c>
      <c r="S7" s="39"/>
    </row>
    <row r="8" spans="1:19" ht="63">
      <c r="A8" s="39"/>
      <c r="B8" s="78">
        <v>69</v>
      </c>
      <c r="C8" s="65" t="s">
        <v>329</v>
      </c>
      <c r="D8" s="65" t="s">
        <v>330</v>
      </c>
      <c r="E8" s="80">
        <v>2</v>
      </c>
      <c r="F8" s="129" t="s">
        <v>48</v>
      </c>
      <c r="G8" s="55">
        <f t="shared" si="0"/>
        <v>1</v>
      </c>
      <c r="H8" s="55">
        <f t="shared" si="1"/>
        <v>0.3</v>
      </c>
      <c r="I8" s="55">
        <f t="shared" si="2"/>
        <v>1</v>
      </c>
      <c r="J8" s="55">
        <f t="shared" si="3"/>
        <v>0.3</v>
      </c>
      <c r="K8" s="56"/>
      <c r="L8" s="56"/>
      <c r="M8" s="56"/>
      <c r="N8" s="154"/>
      <c r="O8" s="154"/>
      <c r="P8" s="63" t="s">
        <v>331</v>
      </c>
      <c r="Q8" s="39"/>
      <c r="R8" s="57" t="s">
        <v>328</v>
      </c>
      <c r="S8" s="39"/>
    </row>
    <row r="9" spans="1:19" ht="42">
      <c r="A9" s="39"/>
      <c r="B9" s="78">
        <v>70</v>
      </c>
      <c r="C9" s="65" t="s">
        <v>332</v>
      </c>
      <c r="D9" s="65" t="s">
        <v>333</v>
      </c>
      <c r="E9" s="80">
        <v>2</v>
      </c>
      <c r="F9" s="129" t="s">
        <v>48</v>
      </c>
      <c r="G9" s="55">
        <f t="shared" si="0"/>
        <v>1</v>
      </c>
      <c r="H9" s="55">
        <f t="shared" si="1"/>
        <v>0.3</v>
      </c>
      <c r="I9" s="55">
        <f t="shared" si="2"/>
        <v>1</v>
      </c>
      <c r="J9" s="55">
        <f t="shared" si="3"/>
        <v>0.3</v>
      </c>
      <c r="K9" s="56"/>
      <c r="L9" s="56"/>
      <c r="M9" s="56"/>
      <c r="N9" s="154"/>
      <c r="O9" s="154"/>
      <c r="P9" s="63" t="s">
        <v>334</v>
      </c>
      <c r="Q9" s="39"/>
      <c r="R9" s="57" t="s">
        <v>328</v>
      </c>
      <c r="S9" s="39"/>
    </row>
    <row r="10" spans="1:19" ht="42">
      <c r="A10" s="39"/>
      <c r="B10" s="78">
        <v>71</v>
      </c>
      <c r="C10" s="65" t="s">
        <v>335</v>
      </c>
      <c r="D10" s="65" t="s">
        <v>336</v>
      </c>
      <c r="E10" s="80">
        <v>2</v>
      </c>
      <c r="F10" s="129" t="s">
        <v>48</v>
      </c>
      <c r="G10" s="55">
        <f t="shared" si="0"/>
        <v>1</v>
      </c>
      <c r="H10" s="55">
        <f t="shared" si="1"/>
        <v>0.3</v>
      </c>
      <c r="I10" s="55">
        <f t="shared" si="2"/>
        <v>1</v>
      </c>
      <c r="J10" s="55">
        <f t="shared" si="3"/>
        <v>0.3</v>
      </c>
      <c r="K10" s="56"/>
      <c r="L10" s="56"/>
      <c r="M10" s="56"/>
      <c r="N10" s="154"/>
      <c r="O10" s="154"/>
      <c r="P10" s="63"/>
      <c r="Q10" s="39"/>
      <c r="R10" s="57" t="s">
        <v>328</v>
      </c>
      <c r="S10" s="39"/>
    </row>
    <row r="11" spans="1:19" ht="84">
      <c r="A11" s="39"/>
      <c r="B11" s="78">
        <v>72</v>
      </c>
      <c r="C11" s="65" t="s">
        <v>337</v>
      </c>
      <c r="D11" s="65" t="s">
        <v>338</v>
      </c>
      <c r="E11" s="80">
        <v>2</v>
      </c>
      <c r="F11" s="129" t="s">
        <v>48</v>
      </c>
      <c r="G11" s="55">
        <f t="shared" si="0"/>
        <v>1</v>
      </c>
      <c r="H11" s="55">
        <f t="shared" si="1"/>
        <v>0.3</v>
      </c>
      <c r="I11" s="55">
        <f t="shared" si="2"/>
        <v>1</v>
      </c>
      <c r="J11" s="55">
        <f t="shared" si="3"/>
        <v>0.3</v>
      </c>
      <c r="K11" s="56"/>
      <c r="L11" s="56"/>
      <c r="M11" s="56"/>
      <c r="N11" s="154"/>
      <c r="O11" s="154"/>
      <c r="P11" s="63" t="s">
        <v>339</v>
      </c>
      <c r="Q11" s="39"/>
      <c r="R11" s="57" t="s">
        <v>328</v>
      </c>
      <c r="S11" s="39"/>
    </row>
    <row r="12" spans="1:19" ht="63">
      <c r="A12" s="39"/>
      <c r="B12" s="78">
        <v>73</v>
      </c>
      <c r="C12" s="65" t="s">
        <v>340</v>
      </c>
      <c r="D12" s="65" t="s">
        <v>341</v>
      </c>
      <c r="E12" s="79">
        <v>1</v>
      </c>
      <c r="F12" s="129" t="s">
        <v>48</v>
      </c>
      <c r="G12" s="55">
        <f t="shared" si="0"/>
        <v>1</v>
      </c>
      <c r="H12" s="55">
        <f t="shared" si="1"/>
        <v>0.7</v>
      </c>
      <c r="I12" s="55">
        <f t="shared" si="2"/>
        <v>1</v>
      </c>
      <c r="J12" s="55">
        <f t="shared" si="3"/>
        <v>0.7</v>
      </c>
      <c r="K12" s="56"/>
      <c r="L12" s="56"/>
      <c r="M12" s="56"/>
      <c r="N12" s="154"/>
      <c r="O12" s="154"/>
      <c r="P12" s="63" t="s">
        <v>342</v>
      </c>
      <c r="Q12" s="39"/>
      <c r="R12" s="57" t="s">
        <v>328</v>
      </c>
      <c r="S12" s="39"/>
    </row>
    <row r="13" spans="1:19" ht="105">
      <c r="A13" s="39"/>
      <c r="B13" s="78">
        <v>74</v>
      </c>
      <c r="C13" s="65" t="s">
        <v>343</v>
      </c>
      <c r="D13" s="62" t="s">
        <v>344</v>
      </c>
      <c r="E13" s="80">
        <v>2</v>
      </c>
      <c r="F13" s="129" t="s">
        <v>50</v>
      </c>
      <c r="G13" s="55">
        <f t="shared" si="0"/>
        <v>0.5</v>
      </c>
      <c r="H13" s="55">
        <f t="shared" si="1"/>
        <v>0.15</v>
      </c>
      <c r="I13" s="55">
        <f t="shared" si="2"/>
        <v>1</v>
      </c>
      <c r="J13" s="55">
        <f t="shared" si="3"/>
        <v>0.3</v>
      </c>
      <c r="K13" s="56"/>
      <c r="L13" s="56"/>
      <c r="M13" s="56"/>
      <c r="N13" s="154" t="s">
        <v>475</v>
      </c>
      <c r="O13" s="154"/>
      <c r="P13" s="63" t="s">
        <v>345</v>
      </c>
      <c r="Q13" s="39"/>
      <c r="R13" s="57" t="s">
        <v>328</v>
      </c>
      <c r="S13" s="39"/>
    </row>
    <row r="14" spans="1:19">
      <c r="A14" s="39"/>
      <c r="B14" s="39"/>
      <c r="C14" s="39"/>
      <c r="D14" s="39"/>
      <c r="E14" s="39"/>
      <c r="F14" s="39"/>
      <c r="G14" s="39"/>
      <c r="H14" s="39"/>
      <c r="I14" s="39"/>
      <c r="J14" s="39"/>
      <c r="K14" s="39"/>
      <c r="L14" s="39"/>
      <c r="M14" s="39"/>
      <c r="N14" s="39"/>
      <c r="O14" s="39"/>
      <c r="P14" s="39"/>
      <c r="Q14" s="39"/>
      <c r="R14" s="39"/>
      <c r="S14" s="39"/>
    </row>
    <row r="15" spans="1:19" ht="21">
      <c r="B15" s="112"/>
      <c r="H15" s="45">
        <f>SUM(H6:H13)</f>
        <v>3.0500000000000003</v>
      </c>
    </row>
    <row r="16" spans="1:19">
      <c r="J16" s="46">
        <f>SUM(J6:J13)</f>
        <v>3.2</v>
      </c>
    </row>
    <row r="17" spans="2:13" ht="21">
      <c r="B17" s="112"/>
    </row>
    <row r="18" spans="2:13" ht="21">
      <c r="B18" s="112"/>
      <c r="K18" s="40" t="s">
        <v>168</v>
      </c>
      <c r="M18" s="47">
        <f t="array" ref="M18">SUM(H6:H13)/SUM(J6:J13*(F6:F13&lt;&gt;"N/A")*(F6:F13&lt;&gt;""))</f>
        <v>0.953125</v>
      </c>
    </row>
    <row r="19" spans="2:13" ht="21">
      <c r="B19" s="112"/>
    </row>
    <row r="20" spans="2:13" ht="21">
      <c r="B20" s="112"/>
    </row>
    <row r="22" spans="2:13" ht="21">
      <c r="B22" s="112"/>
    </row>
    <row r="23" spans="2:13" ht="21">
      <c r="B23" s="112"/>
    </row>
    <row r="24" spans="2:13" ht="21">
      <c r="B24" s="112"/>
    </row>
    <row r="25" spans="2:13" ht="21">
      <c r="B25" s="112"/>
    </row>
    <row r="26" spans="2:13" ht="21">
      <c r="B26" s="112"/>
    </row>
  </sheetData>
  <mergeCells count="11">
    <mergeCell ref="N8:O8"/>
    <mergeCell ref="C2:D3"/>
    <mergeCell ref="F2:F3"/>
    <mergeCell ref="N5:O5"/>
    <mergeCell ref="N6:O6"/>
    <mergeCell ref="N7:O7"/>
    <mergeCell ref="N9:O9"/>
    <mergeCell ref="N10:O10"/>
    <mergeCell ref="N11:O11"/>
    <mergeCell ref="N12:O12"/>
    <mergeCell ref="N13:O13"/>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3" xr:uid="{00000000-0002-0000-0B00-000000000000}">
      <formula1>Full</formula1>
    </dataValidation>
  </dataValidations>
  <printOptions gridLines="1"/>
  <pageMargins left="0.25" right="0.25" top="0.75" bottom="0.75" header="0.3" footer="0.3"/>
  <pageSetup paperSize="9" scale="58" orientation="landscape" r:id="rId1"/>
  <headerFooter>
    <oddFooter>&amp;L102085485-AK&amp;CInspection Generale HSE FCS</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4" tint="0.59999389629810485"/>
    <pageSetUpPr fitToPage="1"/>
  </sheetPr>
  <dimension ref="A1:S29"/>
  <sheetViews>
    <sheetView zoomScale="70" zoomScaleNormal="70" zoomScaleSheetLayoutView="70" zoomScalePageLayoutView="70" workbookViewId="0">
      <selection activeCell="N7" sqref="N7:O7"/>
    </sheetView>
  </sheetViews>
  <sheetFormatPr defaultColWidth="9.109375" defaultRowHeight="14.4"/>
  <cols>
    <col min="1" max="1" width="3.6640625" style="40" customWidth="1"/>
    <col min="2" max="2" width="6" style="40" customWidth="1"/>
    <col min="3" max="3" width="75.6640625" style="40" customWidth="1"/>
    <col min="4" max="4" width="75.88671875" style="40" hidden="1" customWidth="1"/>
    <col min="5" max="5" width="4.33203125" style="40" customWidth="1"/>
    <col min="6" max="6" width="14.33203125" style="40" customWidth="1"/>
    <col min="7" max="7" width="4" style="40" hidden="1" customWidth="1"/>
    <col min="8" max="8" width="5" style="40" hidden="1" customWidth="1"/>
    <col min="9" max="9" width="3.6640625" style="40" hidden="1" customWidth="1"/>
    <col min="10" max="10" width="0.33203125" style="40" customWidth="1"/>
    <col min="11" max="11" width="0.44140625" style="40" customWidth="1"/>
    <col min="12" max="12" width="1.6640625" style="40" hidden="1" customWidth="1"/>
    <col min="13" max="13" width="0.21875" style="40" customWidth="1"/>
    <col min="14" max="14" width="38.88671875" style="40" bestFit="1" customWidth="1"/>
    <col min="15" max="15" width="33.6640625" style="40" customWidth="1"/>
    <col min="16" max="16" width="66.6640625" style="40" customWidth="1"/>
    <col min="17" max="17" width="3.6640625" style="40" customWidth="1"/>
    <col min="18" max="18" width="66.6640625" style="40" customWidth="1"/>
    <col min="19" max="19" width="3.6640625" style="40" customWidth="1"/>
    <col min="20" max="16384" width="9.109375" style="40"/>
  </cols>
  <sheetData>
    <row r="1" spans="1:19">
      <c r="A1" s="39"/>
      <c r="B1" s="39"/>
      <c r="C1" s="39"/>
      <c r="D1" s="39"/>
      <c r="E1" s="39"/>
      <c r="F1" s="39"/>
      <c r="G1" s="39"/>
      <c r="H1" s="39"/>
      <c r="I1" s="39"/>
      <c r="J1" s="39"/>
      <c r="K1" s="39"/>
      <c r="L1" s="39"/>
      <c r="M1" s="39"/>
      <c r="N1" s="39"/>
      <c r="O1" s="39"/>
      <c r="P1" s="39"/>
      <c r="Q1" s="39"/>
      <c r="R1" s="39"/>
      <c r="S1" s="39"/>
    </row>
    <row r="2" spans="1:19" ht="15" customHeight="1">
      <c r="A2" s="39"/>
      <c r="B2" s="39"/>
      <c r="C2" s="155" t="s">
        <v>346</v>
      </c>
      <c r="D2" s="155"/>
      <c r="E2" s="59"/>
      <c r="F2" s="156">
        <v>1</v>
      </c>
      <c r="G2" s="39"/>
      <c r="H2" s="39"/>
      <c r="I2" s="39"/>
      <c r="J2" s="39"/>
      <c r="K2" s="39"/>
      <c r="L2" s="39"/>
      <c r="M2" s="39"/>
      <c r="N2" s="41" t="s">
        <v>104</v>
      </c>
      <c r="O2" s="49" t="str">
        <f>Resultats!B5</f>
        <v>Zone SET MFG</v>
      </c>
      <c r="P2" s="39"/>
      <c r="Q2" s="42"/>
      <c r="R2" s="39"/>
      <c r="S2" s="42"/>
    </row>
    <row r="3" spans="1:19" ht="15" customHeight="1">
      <c r="A3" s="39"/>
      <c r="B3" s="39"/>
      <c r="C3" s="155"/>
      <c r="D3" s="155"/>
      <c r="E3" s="59"/>
      <c r="F3" s="156"/>
      <c r="G3" s="39"/>
      <c r="H3" s="39"/>
      <c r="I3" s="39"/>
      <c r="J3" s="39"/>
      <c r="K3" s="39"/>
      <c r="L3" s="39"/>
      <c r="M3" s="39"/>
      <c r="N3" s="41" t="s">
        <v>108</v>
      </c>
      <c r="O3" s="49">
        <f>Resultats!B11</f>
        <v>45967</v>
      </c>
      <c r="P3" s="39"/>
      <c r="Q3" s="44"/>
      <c r="R3" s="39"/>
      <c r="S3" s="44"/>
    </row>
    <row r="4" spans="1:19">
      <c r="A4" s="39"/>
      <c r="B4" s="39"/>
      <c r="C4" s="39"/>
      <c r="D4" s="39"/>
      <c r="E4" s="39"/>
      <c r="F4" s="39"/>
      <c r="G4" s="39"/>
      <c r="H4" s="39"/>
      <c r="I4" s="39"/>
      <c r="J4" s="39"/>
      <c r="K4" s="39"/>
      <c r="L4" s="39"/>
      <c r="M4" s="39"/>
      <c r="N4" s="39"/>
      <c r="O4" s="39"/>
      <c r="P4" s="39"/>
      <c r="Q4" s="39"/>
      <c r="R4" s="39"/>
      <c r="S4" s="39"/>
    </row>
    <row r="5" spans="1:19" customFormat="1" ht="154.80000000000001">
      <c r="A5" s="2"/>
      <c r="B5" s="77" t="s">
        <v>124</v>
      </c>
      <c r="C5" s="112" t="s">
        <v>125</v>
      </c>
      <c r="D5" s="112" t="s">
        <v>126</v>
      </c>
      <c r="E5" s="54" t="s">
        <v>127</v>
      </c>
      <c r="F5" s="54" t="s">
        <v>128</v>
      </c>
      <c r="G5" s="54" t="s">
        <v>129</v>
      </c>
      <c r="H5" s="54" t="s">
        <v>130</v>
      </c>
      <c r="I5" s="54" t="s">
        <v>131</v>
      </c>
      <c r="J5" s="54" t="s">
        <v>132</v>
      </c>
      <c r="K5" s="112"/>
      <c r="L5" s="112"/>
      <c r="M5" s="112"/>
      <c r="N5" s="157" t="s">
        <v>133</v>
      </c>
      <c r="O5" s="157"/>
      <c r="P5" s="112" t="s">
        <v>134</v>
      </c>
      <c r="Q5" s="2"/>
      <c r="R5" s="112" t="s">
        <v>170</v>
      </c>
      <c r="S5" s="2"/>
    </row>
    <row r="6" spans="1:19" ht="84">
      <c r="A6" s="39"/>
      <c r="B6" s="78">
        <v>75</v>
      </c>
      <c r="C6" s="65" t="s">
        <v>347</v>
      </c>
      <c r="D6" s="57" t="s">
        <v>348</v>
      </c>
      <c r="E6" s="80">
        <v>2</v>
      </c>
      <c r="F6" s="129" t="s">
        <v>51</v>
      </c>
      <c r="G6" s="55">
        <f t="shared" ref="G6:G14" si="0">IF(F6="Oui",1,IF(F6="Partiellement",0.5,0))</f>
        <v>0</v>
      </c>
      <c r="H6" s="55">
        <f t="shared" ref="H6:H14" si="1">G6*IF(E6=1, 0.7, 0.3)</f>
        <v>0</v>
      </c>
      <c r="I6" s="55">
        <f t="shared" ref="I6:I14" si="2">IF(F6="N/A", 0,1)</f>
        <v>0</v>
      </c>
      <c r="J6" s="55">
        <f t="shared" ref="J6:J14" si="3">I6*IF(E6=1, 0.7, 0.3)</f>
        <v>0</v>
      </c>
      <c r="K6" s="56"/>
      <c r="L6" s="56"/>
      <c r="M6" s="56"/>
      <c r="N6" s="154"/>
      <c r="O6" s="154"/>
      <c r="P6" s="67" t="s">
        <v>349</v>
      </c>
      <c r="Q6" s="39"/>
      <c r="R6" s="147" t="s">
        <v>138</v>
      </c>
      <c r="S6" s="39"/>
    </row>
    <row r="7" spans="1:19" ht="42" customHeight="1">
      <c r="A7" s="39"/>
      <c r="B7" s="78">
        <v>76</v>
      </c>
      <c r="C7" s="65" t="s">
        <v>350</v>
      </c>
      <c r="D7" s="65" t="s">
        <v>351</v>
      </c>
      <c r="E7" s="79">
        <v>1</v>
      </c>
      <c r="F7" s="129" t="s">
        <v>48</v>
      </c>
      <c r="G7" s="55">
        <f t="shared" si="0"/>
        <v>1</v>
      </c>
      <c r="H7" s="55">
        <f t="shared" si="1"/>
        <v>0.7</v>
      </c>
      <c r="I7" s="55">
        <f t="shared" si="2"/>
        <v>1</v>
      </c>
      <c r="J7" s="55">
        <f t="shared" si="3"/>
        <v>0.7</v>
      </c>
      <c r="K7" s="56"/>
      <c r="L7" s="56"/>
      <c r="M7" s="56"/>
      <c r="N7" s="154"/>
      <c r="O7" s="154"/>
      <c r="P7" s="63" t="s">
        <v>352</v>
      </c>
      <c r="Q7" s="39"/>
      <c r="R7" s="147" t="s">
        <v>138</v>
      </c>
      <c r="S7" s="39"/>
    </row>
    <row r="8" spans="1:19" ht="63">
      <c r="A8" s="39"/>
      <c r="B8" s="78">
        <v>77</v>
      </c>
      <c r="C8" s="65" t="s">
        <v>353</v>
      </c>
      <c r="D8" s="57" t="s">
        <v>354</v>
      </c>
      <c r="E8" s="80">
        <v>2</v>
      </c>
      <c r="F8" s="129" t="s">
        <v>48</v>
      </c>
      <c r="G8" s="55">
        <f t="shared" si="0"/>
        <v>1</v>
      </c>
      <c r="H8" s="55">
        <f t="shared" si="1"/>
        <v>0.3</v>
      </c>
      <c r="I8" s="55">
        <f t="shared" si="2"/>
        <v>1</v>
      </c>
      <c r="J8" s="55">
        <f t="shared" si="3"/>
        <v>0.3</v>
      </c>
      <c r="K8" s="56"/>
      <c r="L8" s="56"/>
      <c r="M8" s="56"/>
      <c r="N8" s="154"/>
      <c r="O8" s="154"/>
      <c r="P8" s="63" t="s">
        <v>355</v>
      </c>
      <c r="Q8" s="39"/>
      <c r="R8" s="147" t="s">
        <v>138</v>
      </c>
      <c r="S8" s="39"/>
    </row>
    <row r="9" spans="1:19" ht="42">
      <c r="A9" s="39"/>
      <c r="B9" s="78">
        <v>78</v>
      </c>
      <c r="C9" s="65" t="s">
        <v>356</v>
      </c>
      <c r="D9" s="57" t="s">
        <v>357</v>
      </c>
      <c r="E9" s="80">
        <v>2</v>
      </c>
      <c r="F9" s="129" t="s">
        <v>51</v>
      </c>
      <c r="G9" s="55">
        <f t="shared" si="0"/>
        <v>0</v>
      </c>
      <c r="H9" s="55">
        <f t="shared" si="1"/>
        <v>0</v>
      </c>
      <c r="I9" s="55">
        <f t="shared" si="2"/>
        <v>0</v>
      </c>
      <c r="J9" s="55">
        <f>I9*IF(E9=1, 0.7, 0.3)</f>
        <v>0</v>
      </c>
      <c r="K9" s="56"/>
      <c r="L9" s="56"/>
      <c r="M9" s="56"/>
      <c r="N9" s="154"/>
      <c r="O9" s="154"/>
      <c r="P9" s="63"/>
      <c r="Q9" s="39"/>
      <c r="R9" s="57" t="s">
        <v>190</v>
      </c>
      <c r="S9" s="39"/>
    </row>
    <row r="10" spans="1:19" ht="21">
      <c r="A10" s="39"/>
      <c r="B10" s="78">
        <v>79</v>
      </c>
      <c r="C10" s="65" t="s">
        <v>358</v>
      </c>
      <c r="D10" s="57" t="s">
        <v>359</v>
      </c>
      <c r="E10" s="79">
        <v>1</v>
      </c>
      <c r="F10" s="129" t="s">
        <v>51</v>
      </c>
      <c r="G10" s="55" t="e">
        <f>IF(#REF!="Oui",1,IF(#REF!="Partiellement",0.5,0))</f>
        <v>#REF!</v>
      </c>
      <c r="H10" s="55" t="e">
        <f t="shared" si="1"/>
        <v>#REF!</v>
      </c>
      <c r="I10" s="55" t="e">
        <f>IF(#REF!="N/A", 0,1)</f>
        <v>#REF!</v>
      </c>
      <c r="J10" s="55">
        <v>0.7</v>
      </c>
      <c r="K10" s="56"/>
      <c r="L10" s="56"/>
      <c r="M10" s="56"/>
      <c r="N10" s="154"/>
      <c r="O10" s="154"/>
      <c r="P10" s="63"/>
      <c r="Q10" s="39"/>
      <c r="R10" s="57" t="s">
        <v>190</v>
      </c>
      <c r="S10" s="39"/>
    </row>
    <row r="11" spans="1:19" ht="42">
      <c r="A11" s="39"/>
      <c r="B11" s="78">
        <v>80</v>
      </c>
      <c r="C11" s="65" t="s">
        <v>360</v>
      </c>
      <c r="D11" s="57" t="s">
        <v>361</v>
      </c>
      <c r="E11" s="80">
        <v>2</v>
      </c>
      <c r="F11" s="129" t="s">
        <v>48</v>
      </c>
      <c r="G11" s="55" t="e">
        <f>IF(#REF!="Oui",1,IF(#REF!="Partiellement",0.5,0))</f>
        <v>#REF!</v>
      </c>
      <c r="H11" s="55" t="e">
        <f t="shared" si="1"/>
        <v>#REF!</v>
      </c>
      <c r="I11" s="55" t="e">
        <f>IF(#REF!="N/A", 0,1)</f>
        <v>#REF!</v>
      </c>
      <c r="J11" s="55">
        <v>0.7</v>
      </c>
      <c r="K11" s="56"/>
      <c r="L11" s="56"/>
      <c r="M11" s="56"/>
      <c r="N11" s="154"/>
      <c r="O11" s="154"/>
      <c r="P11" s="63" t="s">
        <v>362</v>
      </c>
      <c r="Q11" s="39"/>
      <c r="R11" s="57" t="s">
        <v>190</v>
      </c>
      <c r="S11" s="39"/>
    </row>
    <row r="12" spans="1:19" ht="42">
      <c r="A12" s="39"/>
      <c r="B12" s="78">
        <v>81</v>
      </c>
      <c r="C12" s="65" t="s">
        <v>363</v>
      </c>
      <c r="D12" s="57" t="s">
        <v>364</v>
      </c>
      <c r="E12" s="80">
        <v>2</v>
      </c>
      <c r="F12" s="129" t="s">
        <v>48</v>
      </c>
      <c r="G12" s="55" t="e">
        <f>IF(#REF!="Oui",1,IF(#REF!="Partiellement",0.5,0))</f>
        <v>#REF!</v>
      </c>
      <c r="H12" s="55" t="e">
        <f t="shared" si="1"/>
        <v>#REF!</v>
      </c>
      <c r="I12" s="55" t="e">
        <f>IF(#REF!="N/A", 0,1)</f>
        <v>#REF!</v>
      </c>
      <c r="J12" s="55">
        <v>0.7</v>
      </c>
      <c r="K12" s="56"/>
      <c r="L12" s="56"/>
      <c r="M12" s="56"/>
      <c r="N12" s="154"/>
      <c r="O12" s="154"/>
      <c r="P12" s="57"/>
      <c r="Q12" s="39"/>
      <c r="R12" s="57" t="s">
        <v>190</v>
      </c>
      <c r="S12" s="39"/>
    </row>
    <row r="13" spans="1:19" ht="42">
      <c r="A13" s="39"/>
      <c r="B13" s="78">
        <v>82</v>
      </c>
      <c r="C13" s="65" t="s">
        <v>365</v>
      </c>
      <c r="D13" s="57" t="s">
        <v>366</v>
      </c>
      <c r="E13" s="80">
        <v>2</v>
      </c>
      <c r="F13" s="129" t="s">
        <v>51</v>
      </c>
      <c r="G13" s="55">
        <f t="shared" si="0"/>
        <v>0</v>
      </c>
      <c r="H13" s="55">
        <f t="shared" si="1"/>
        <v>0</v>
      </c>
      <c r="I13" s="55">
        <f t="shared" si="2"/>
        <v>0</v>
      </c>
      <c r="J13" s="55">
        <f t="shared" si="3"/>
        <v>0</v>
      </c>
      <c r="K13" s="56"/>
      <c r="L13" s="56"/>
      <c r="M13" s="56"/>
      <c r="N13" s="154"/>
      <c r="O13" s="154"/>
      <c r="P13" s="57"/>
      <c r="Q13" s="39"/>
      <c r="R13" s="57" t="s">
        <v>190</v>
      </c>
      <c r="S13" s="39"/>
    </row>
    <row r="14" spans="1:19" ht="42">
      <c r="A14" s="39"/>
      <c r="B14" s="78">
        <v>83</v>
      </c>
      <c r="C14" s="65" t="s">
        <v>367</v>
      </c>
      <c r="D14" s="57" t="s">
        <v>368</v>
      </c>
      <c r="E14" s="79">
        <v>1</v>
      </c>
      <c r="F14" s="129" t="s">
        <v>51</v>
      </c>
      <c r="G14" s="55">
        <f t="shared" si="0"/>
        <v>0</v>
      </c>
      <c r="H14" s="55">
        <f t="shared" si="1"/>
        <v>0</v>
      </c>
      <c r="I14" s="55">
        <f t="shared" si="2"/>
        <v>0</v>
      </c>
      <c r="J14" s="55">
        <f t="shared" si="3"/>
        <v>0</v>
      </c>
      <c r="K14" s="56"/>
      <c r="L14" s="56"/>
      <c r="M14" s="56"/>
      <c r="N14" s="154"/>
      <c r="O14" s="154"/>
      <c r="P14" s="57"/>
      <c r="Q14" s="39"/>
      <c r="R14" s="57" t="s">
        <v>190</v>
      </c>
      <c r="S14" s="39"/>
    </row>
    <row r="15" spans="1:19">
      <c r="A15" s="39"/>
      <c r="B15" s="39"/>
      <c r="C15" s="39"/>
      <c r="D15" s="39"/>
      <c r="E15" s="39"/>
      <c r="F15" s="39"/>
      <c r="G15" s="39"/>
      <c r="H15" s="39"/>
      <c r="I15" s="39"/>
      <c r="J15" s="39"/>
      <c r="K15" s="39"/>
      <c r="L15" s="39"/>
      <c r="M15" s="39"/>
      <c r="N15" s="39"/>
      <c r="O15" s="39"/>
      <c r="P15" s="39"/>
      <c r="Q15" s="39"/>
      <c r="R15" s="39"/>
      <c r="S15" s="39"/>
    </row>
    <row r="16" spans="1:19" ht="21">
      <c r="B16" s="112"/>
      <c r="H16" s="45" t="e">
        <f>SUM(H6:H14)</f>
        <v>#REF!</v>
      </c>
    </row>
    <row r="17" spans="2:13">
      <c r="J17" s="46">
        <f>SUM(J6:J14)</f>
        <v>3.0999999999999996</v>
      </c>
    </row>
    <row r="18" spans="2:13" ht="21">
      <c r="B18" s="112"/>
    </row>
    <row r="19" spans="2:13">
      <c r="K19" s="40" t="s">
        <v>168</v>
      </c>
      <c r="M19" s="47" t="e" cm="1">
        <f t="array" ref="M19">SUM(H6:H14)/SUM(J6:J14*(F6:F14&lt;&gt;"N/A")*(F6:F14&lt;&gt;""))</f>
        <v>#REF!</v>
      </c>
    </row>
    <row r="20" spans="2:13" ht="21">
      <c r="B20" s="112"/>
    </row>
    <row r="21" spans="2:13" ht="21">
      <c r="B21" s="112"/>
    </row>
    <row r="22" spans="2:13" ht="21">
      <c r="B22" s="112"/>
    </row>
    <row r="23" spans="2:13" ht="21">
      <c r="B23" s="112"/>
    </row>
    <row r="25" spans="2:13" ht="21">
      <c r="B25" s="112"/>
    </row>
    <row r="26" spans="2:13" ht="21">
      <c r="B26" s="112"/>
    </row>
    <row r="27" spans="2:13" ht="21">
      <c r="B27" s="112"/>
    </row>
    <row r="28" spans="2:13" ht="21">
      <c r="B28" s="112"/>
    </row>
    <row r="29" spans="2:13" ht="21">
      <c r="B29" s="112"/>
    </row>
  </sheetData>
  <mergeCells count="12">
    <mergeCell ref="N8:O8"/>
    <mergeCell ref="C2:D3"/>
    <mergeCell ref="F2:F3"/>
    <mergeCell ref="N5:O5"/>
    <mergeCell ref="N6:O6"/>
    <mergeCell ref="N7:O7"/>
    <mergeCell ref="N13:O13"/>
    <mergeCell ref="N14:O14"/>
    <mergeCell ref="N9:O9"/>
    <mergeCell ref="N10:O10"/>
    <mergeCell ref="N11:O11"/>
    <mergeCell ref="N12:O12"/>
  </mergeCells>
  <conditionalFormatting sqref="F2:F3">
    <cfRule type="colorScale" priority="1">
      <colorScale>
        <cfvo type="num" val="0"/>
        <cfvo type="num" val="0.7"/>
        <cfvo type="num" val="1"/>
        <color rgb="FFF8696B"/>
        <color rgb="FFFFEB84"/>
        <color rgb="FF63BE7B"/>
      </colorScale>
    </cfRule>
  </conditionalFormatting>
  <dataValidations count="1">
    <dataValidation type="list" allowBlank="1" showInputMessage="1" showErrorMessage="1" sqref="F6:F14" xr:uid="{00000000-0002-0000-0C00-000000000000}">
      <formula1>Full</formula1>
    </dataValidation>
  </dataValidations>
  <hyperlinks>
    <hyperlink ref="R6" r:id="rId1" display="Ticket maintenance" xr:uid="{A0858236-8F3C-4E51-8A53-8B856E23C517}"/>
    <hyperlink ref="R7" r:id="rId2" display="Ticket maintenance" xr:uid="{159A9F14-B9B8-487E-B6FF-812039464EEF}"/>
    <hyperlink ref="R8" r:id="rId3" display="Ticket maintenance" xr:uid="{C8B53ED9-C6DB-4842-8763-26752A5F02FB}"/>
  </hyperlinks>
  <printOptions gridLines="1"/>
  <pageMargins left="0.25" right="0.25" top="0.75" bottom="0.75" header="0.3" footer="0.3"/>
  <pageSetup paperSize="9" scale="57" orientation="landscape" r:id="rId4"/>
  <headerFooter>
    <oddFooter>&amp;L102085485-AK&amp;CInspection Generale HSE FCS</oddFooter>
  </headerFooter>
  <rowBreaks count="1" manualBreakCount="1">
    <brk id="14" max="16383" man="1"/>
  </rowBreaks>
  <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tabColor rgb="FFFF0000"/>
  </sheetPr>
  <dimension ref="A1:L54"/>
  <sheetViews>
    <sheetView zoomScale="145" zoomScaleNormal="145" workbookViewId="0">
      <pane ySplit="3" topLeftCell="A4" activePane="bottomLeft" state="frozenSplit"/>
      <selection activeCell="B9" sqref="B9:D9"/>
      <selection pane="bottomLeft" activeCell="B9" sqref="B9:D9"/>
    </sheetView>
  </sheetViews>
  <sheetFormatPr defaultColWidth="9.109375" defaultRowHeight="13.2"/>
  <cols>
    <col min="1" max="1" width="37.5546875" style="3" customWidth="1"/>
    <col min="2" max="2" width="49.44140625" style="3" customWidth="1"/>
    <col min="3" max="3" width="10.5546875" style="3" customWidth="1"/>
    <col min="4" max="4" width="23.88671875" style="3" bestFit="1" customWidth="1"/>
    <col min="5" max="6" width="15" style="30" customWidth="1"/>
    <col min="7" max="7" width="7" style="3" customWidth="1"/>
    <col min="8" max="8" width="7.5546875" style="3" customWidth="1"/>
    <col min="9" max="9" width="10.44140625" style="3" customWidth="1"/>
    <col min="10" max="10" width="0" style="3" hidden="1" customWidth="1"/>
    <col min="11" max="11" width="8.33203125" style="3" hidden="1" customWidth="1"/>
    <col min="12" max="12" width="11.109375" style="3" hidden="1" customWidth="1"/>
    <col min="13" max="13" width="15.88671875" style="3" customWidth="1"/>
    <col min="14" max="14" width="13.88671875" style="3" customWidth="1"/>
    <col min="15" max="16384" width="9.109375" style="3"/>
  </cols>
  <sheetData>
    <row r="1" spans="1:12" ht="21.6" thickBot="1">
      <c r="B1" s="4" t="s">
        <v>369</v>
      </c>
      <c r="C1" s="5"/>
      <c r="E1" s="6"/>
      <c r="F1" s="6"/>
      <c r="K1" s="5" t="s">
        <v>370</v>
      </c>
    </row>
    <row r="2" spans="1:12" s="11" customFormat="1" ht="15.6">
      <c r="A2" s="7" t="s">
        <v>371</v>
      </c>
      <c r="B2" s="8" t="s">
        <v>372</v>
      </c>
      <c r="C2" s="9" t="s">
        <v>373</v>
      </c>
      <c r="D2" s="8" t="s">
        <v>374</v>
      </c>
      <c r="E2" s="10" t="s">
        <v>375</v>
      </c>
      <c r="F2" s="10" t="s">
        <v>376</v>
      </c>
      <c r="K2" s="12" t="s">
        <v>377</v>
      </c>
      <c r="L2" s="13"/>
    </row>
    <row r="3" spans="1:12" s="18" customFormat="1" ht="12" thickBot="1">
      <c r="A3" s="14" t="s">
        <v>378</v>
      </c>
      <c r="B3" s="15" t="s">
        <v>379</v>
      </c>
      <c r="C3" s="16" t="s">
        <v>380</v>
      </c>
      <c r="D3" s="15" t="s">
        <v>381</v>
      </c>
      <c r="E3" s="17" t="s">
        <v>382</v>
      </c>
      <c r="F3" s="17" t="s">
        <v>382</v>
      </c>
      <c r="K3" s="19" t="s">
        <v>383</v>
      </c>
    </row>
    <row r="4" spans="1:12" ht="17.399999999999999" customHeight="1">
      <c r="A4" s="36" t="s">
        <v>384</v>
      </c>
      <c r="B4" s="37" t="s">
        <v>385</v>
      </c>
      <c r="C4" s="20" t="str">
        <f t="shared" ref="C4:C53" ca="1" si="0">INDIRECT("k"&amp;K4)</f>
        <v>H</v>
      </c>
      <c r="D4" s="37" t="s">
        <v>386</v>
      </c>
      <c r="E4" s="21"/>
      <c r="F4" s="21"/>
      <c r="K4" s="22">
        <v>1</v>
      </c>
    </row>
    <row r="5" spans="1:12" ht="17.399999999999999" customHeight="1">
      <c r="A5" s="23"/>
      <c r="B5" s="24"/>
      <c r="C5" s="20" t="str">
        <f t="shared" ca="1" si="0"/>
        <v>M</v>
      </c>
      <c r="D5" s="24"/>
      <c r="E5" s="21"/>
      <c r="F5" s="25"/>
      <c r="K5" s="22">
        <v>2</v>
      </c>
    </row>
    <row r="6" spans="1:12" ht="17.399999999999999" customHeight="1">
      <c r="A6" s="23"/>
      <c r="B6" s="24"/>
      <c r="C6" s="20" t="str">
        <f t="shared" ca="1" si="0"/>
        <v>M</v>
      </c>
      <c r="D6" s="24"/>
      <c r="E6" s="25"/>
      <c r="F6" s="25"/>
      <c r="K6" s="22">
        <v>2</v>
      </c>
    </row>
    <row r="7" spans="1:12" ht="17.399999999999999" customHeight="1">
      <c r="A7" s="23"/>
      <c r="B7" s="24"/>
      <c r="C7" s="20" t="str">
        <f t="shared" ca="1" si="0"/>
        <v>M</v>
      </c>
      <c r="D7" s="24"/>
      <c r="E7" s="25"/>
      <c r="F7" s="25"/>
      <c r="K7" s="22">
        <v>2</v>
      </c>
    </row>
    <row r="8" spans="1:12" ht="17.399999999999999" customHeight="1">
      <c r="A8" s="23"/>
      <c r="B8" s="24"/>
      <c r="C8" s="20" t="str">
        <f t="shared" ca="1" si="0"/>
        <v>M</v>
      </c>
      <c r="D8" s="24"/>
      <c r="E8" s="25"/>
      <c r="F8" s="25"/>
      <c r="K8" s="22">
        <v>2</v>
      </c>
    </row>
    <row r="9" spans="1:12" ht="17.399999999999999" customHeight="1">
      <c r="A9" s="23"/>
      <c r="B9" s="24"/>
      <c r="C9" s="20" t="str">
        <f t="shared" ca="1" si="0"/>
        <v>M</v>
      </c>
      <c r="D9" s="24"/>
      <c r="E9" s="25"/>
      <c r="F9" s="25"/>
      <c r="K9" s="22">
        <v>2</v>
      </c>
    </row>
    <row r="10" spans="1:12" ht="17.399999999999999" customHeight="1">
      <c r="A10" s="23"/>
      <c r="B10" s="24"/>
      <c r="C10" s="20" t="str">
        <f t="shared" ca="1" si="0"/>
        <v>M</v>
      </c>
      <c r="D10" s="24"/>
      <c r="E10" s="25"/>
      <c r="F10" s="25"/>
      <c r="K10" s="22">
        <v>2</v>
      </c>
    </row>
    <row r="11" spans="1:12" ht="17.399999999999999" customHeight="1">
      <c r="A11" s="23"/>
      <c r="B11" s="24"/>
      <c r="C11" s="20" t="str">
        <f t="shared" ca="1" si="0"/>
        <v>M</v>
      </c>
      <c r="D11" s="24"/>
      <c r="E11" s="25"/>
      <c r="F11" s="25"/>
      <c r="K11" s="22">
        <v>2</v>
      </c>
    </row>
    <row r="12" spans="1:12" ht="17.399999999999999" customHeight="1">
      <c r="A12" s="23"/>
      <c r="B12" s="24"/>
      <c r="C12" s="20" t="str">
        <f t="shared" ca="1" si="0"/>
        <v>M</v>
      </c>
      <c r="D12" s="24"/>
      <c r="E12" s="25"/>
      <c r="F12" s="25"/>
      <c r="K12" s="22">
        <v>2</v>
      </c>
    </row>
    <row r="13" spans="1:12" ht="17.399999999999999" customHeight="1">
      <c r="A13" s="23"/>
      <c r="B13" s="24"/>
      <c r="C13" s="20" t="str">
        <f t="shared" ca="1" si="0"/>
        <v>M</v>
      </c>
      <c r="D13" s="24"/>
      <c r="E13" s="25"/>
      <c r="F13" s="25"/>
      <c r="K13" s="22">
        <v>2</v>
      </c>
    </row>
    <row r="14" spans="1:12" ht="17.399999999999999" customHeight="1">
      <c r="A14" s="23"/>
      <c r="B14" s="24"/>
      <c r="C14" s="20" t="str">
        <f t="shared" ca="1" si="0"/>
        <v>M</v>
      </c>
      <c r="D14" s="24"/>
      <c r="E14" s="25"/>
      <c r="F14" s="25"/>
      <c r="K14" s="22">
        <v>2</v>
      </c>
    </row>
    <row r="15" spans="1:12" ht="17.399999999999999" customHeight="1">
      <c r="A15" s="23"/>
      <c r="B15" s="24"/>
      <c r="C15" s="20" t="str">
        <f t="shared" ca="1" si="0"/>
        <v>M</v>
      </c>
      <c r="D15" s="24"/>
      <c r="E15" s="25"/>
      <c r="F15" s="25"/>
      <c r="K15" s="22">
        <v>2</v>
      </c>
    </row>
    <row r="16" spans="1:12" ht="17.399999999999999" customHeight="1">
      <c r="A16" s="23"/>
      <c r="B16" s="24"/>
      <c r="C16" s="20" t="str">
        <f t="shared" ca="1" si="0"/>
        <v>M</v>
      </c>
      <c r="D16" s="24"/>
      <c r="E16" s="25"/>
      <c r="F16" s="25"/>
      <c r="K16" s="22">
        <v>2</v>
      </c>
    </row>
    <row r="17" spans="1:11" ht="17.399999999999999" customHeight="1">
      <c r="A17" s="23"/>
      <c r="B17" s="24"/>
      <c r="C17" s="20" t="str">
        <f t="shared" ca="1" si="0"/>
        <v>M</v>
      </c>
      <c r="D17" s="24"/>
      <c r="E17" s="25"/>
      <c r="F17" s="25"/>
      <c r="K17" s="22">
        <v>2</v>
      </c>
    </row>
    <row r="18" spans="1:11" ht="17.399999999999999" customHeight="1">
      <c r="A18" s="23"/>
      <c r="B18" s="24"/>
      <c r="C18" s="20" t="str">
        <f t="shared" ca="1" si="0"/>
        <v>M</v>
      </c>
      <c r="D18" s="24"/>
      <c r="E18" s="25"/>
      <c r="F18" s="25"/>
      <c r="K18" s="22">
        <v>2</v>
      </c>
    </row>
    <row r="19" spans="1:11" ht="17.399999999999999" customHeight="1">
      <c r="A19" s="23"/>
      <c r="B19" s="24"/>
      <c r="C19" s="20" t="str">
        <f t="shared" ca="1" si="0"/>
        <v>M</v>
      </c>
      <c r="D19" s="24"/>
      <c r="E19" s="25"/>
      <c r="F19" s="25"/>
      <c r="K19" s="22">
        <v>2</v>
      </c>
    </row>
    <row r="20" spans="1:11" ht="17.399999999999999" customHeight="1">
      <c r="A20" s="23"/>
      <c r="B20" s="24"/>
      <c r="C20" s="20" t="str">
        <f t="shared" ca="1" si="0"/>
        <v>M</v>
      </c>
      <c r="D20" s="24"/>
      <c r="E20" s="25"/>
      <c r="F20" s="25"/>
      <c r="K20" s="22">
        <v>2</v>
      </c>
    </row>
    <row r="21" spans="1:11" ht="17.399999999999999" customHeight="1">
      <c r="A21" s="23"/>
      <c r="B21" s="24"/>
      <c r="C21" s="20" t="str">
        <f t="shared" ca="1" si="0"/>
        <v>M</v>
      </c>
      <c r="D21" s="24"/>
      <c r="E21" s="25"/>
      <c r="F21" s="25"/>
      <c r="K21" s="22">
        <v>2</v>
      </c>
    </row>
    <row r="22" spans="1:11" ht="17.399999999999999" customHeight="1">
      <c r="A22" s="23"/>
      <c r="B22" s="24"/>
      <c r="C22" s="20" t="str">
        <f t="shared" ca="1" si="0"/>
        <v>M</v>
      </c>
      <c r="D22" s="24"/>
      <c r="E22" s="25"/>
      <c r="F22" s="25"/>
      <c r="K22" s="22">
        <v>2</v>
      </c>
    </row>
    <row r="23" spans="1:11" ht="17.399999999999999" customHeight="1">
      <c r="A23" s="23"/>
      <c r="B23" s="24"/>
      <c r="C23" s="20" t="str">
        <f t="shared" ca="1" si="0"/>
        <v>M</v>
      </c>
      <c r="D23" s="24"/>
      <c r="E23" s="25"/>
      <c r="F23" s="25"/>
      <c r="K23" s="22">
        <v>2</v>
      </c>
    </row>
    <row r="24" spans="1:11" ht="17.399999999999999" customHeight="1">
      <c r="A24" s="23"/>
      <c r="B24" s="24"/>
      <c r="C24" s="20" t="str">
        <f t="shared" ca="1" si="0"/>
        <v>M</v>
      </c>
      <c r="D24" s="24"/>
      <c r="E24" s="25"/>
      <c r="F24" s="25"/>
      <c r="K24" s="22">
        <v>2</v>
      </c>
    </row>
    <row r="25" spans="1:11" ht="17.399999999999999" customHeight="1">
      <c r="A25" s="23"/>
      <c r="B25" s="24"/>
      <c r="C25" s="20" t="str">
        <f t="shared" ca="1" si="0"/>
        <v>M</v>
      </c>
      <c r="D25" s="24"/>
      <c r="E25" s="25"/>
      <c r="F25" s="25"/>
      <c r="K25" s="22">
        <v>2</v>
      </c>
    </row>
    <row r="26" spans="1:11" ht="17.399999999999999" customHeight="1">
      <c r="A26" s="23"/>
      <c r="B26" s="24"/>
      <c r="C26" s="20" t="str">
        <f t="shared" ca="1" si="0"/>
        <v>M</v>
      </c>
      <c r="D26" s="24"/>
      <c r="E26" s="25"/>
      <c r="F26" s="25"/>
      <c r="K26" s="22">
        <v>2</v>
      </c>
    </row>
    <row r="27" spans="1:11" ht="17.399999999999999" customHeight="1">
      <c r="A27" s="23"/>
      <c r="B27" s="24"/>
      <c r="C27" s="20" t="str">
        <f t="shared" ca="1" si="0"/>
        <v>M</v>
      </c>
      <c r="D27" s="24"/>
      <c r="E27" s="25"/>
      <c r="F27" s="25"/>
      <c r="K27" s="22">
        <v>2</v>
      </c>
    </row>
    <row r="28" spans="1:11" ht="17.399999999999999" customHeight="1">
      <c r="A28" s="23"/>
      <c r="B28" s="24"/>
      <c r="C28" s="20" t="str">
        <f t="shared" ca="1" si="0"/>
        <v>M</v>
      </c>
      <c r="D28" s="24"/>
      <c r="E28" s="25"/>
      <c r="F28" s="25"/>
      <c r="K28" s="22">
        <v>2</v>
      </c>
    </row>
    <row r="29" spans="1:11" ht="17.399999999999999" customHeight="1">
      <c r="A29" s="23"/>
      <c r="B29" s="24"/>
      <c r="C29" s="20" t="str">
        <f t="shared" ca="1" si="0"/>
        <v>M</v>
      </c>
      <c r="D29" s="24"/>
      <c r="E29" s="25"/>
      <c r="F29" s="25"/>
      <c r="K29" s="22">
        <v>2</v>
      </c>
    </row>
    <row r="30" spans="1:11" ht="17.399999999999999" customHeight="1">
      <c r="A30" s="23"/>
      <c r="B30" s="24"/>
      <c r="C30" s="20" t="str">
        <f t="shared" ca="1" si="0"/>
        <v>M</v>
      </c>
      <c r="D30" s="24"/>
      <c r="E30" s="25"/>
      <c r="F30" s="25"/>
      <c r="K30" s="22">
        <v>2</v>
      </c>
    </row>
    <row r="31" spans="1:11" ht="17.399999999999999" customHeight="1">
      <c r="A31" s="23"/>
      <c r="B31" s="24"/>
      <c r="C31" s="20" t="str">
        <f t="shared" ca="1" si="0"/>
        <v>M</v>
      </c>
      <c r="D31" s="24"/>
      <c r="E31" s="25"/>
      <c r="F31" s="25"/>
      <c r="K31" s="22">
        <v>2</v>
      </c>
    </row>
    <row r="32" spans="1:11" ht="17.399999999999999" customHeight="1">
      <c r="A32" s="23"/>
      <c r="B32" s="24"/>
      <c r="C32" s="20" t="str">
        <f t="shared" ca="1" si="0"/>
        <v>M</v>
      </c>
      <c r="D32" s="24"/>
      <c r="E32" s="25"/>
      <c r="F32" s="25"/>
      <c r="K32" s="22">
        <v>2</v>
      </c>
    </row>
    <row r="33" spans="1:11" ht="17.399999999999999" customHeight="1">
      <c r="A33" s="23"/>
      <c r="B33" s="24"/>
      <c r="C33" s="20" t="str">
        <f t="shared" ca="1" si="0"/>
        <v>M</v>
      </c>
      <c r="D33" s="24"/>
      <c r="E33" s="25"/>
      <c r="F33" s="25"/>
      <c r="K33" s="22">
        <v>2</v>
      </c>
    </row>
    <row r="34" spans="1:11" ht="17.399999999999999" customHeight="1">
      <c r="A34" s="23"/>
      <c r="B34" s="24"/>
      <c r="C34" s="20" t="str">
        <f t="shared" ca="1" si="0"/>
        <v>M</v>
      </c>
      <c r="D34" s="24"/>
      <c r="E34" s="25"/>
      <c r="F34" s="25"/>
      <c r="K34" s="22">
        <v>2</v>
      </c>
    </row>
    <row r="35" spans="1:11" ht="17.399999999999999" customHeight="1">
      <c r="A35" s="23"/>
      <c r="B35" s="24"/>
      <c r="C35" s="20" t="str">
        <f t="shared" ca="1" si="0"/>
        <v>M</v>
      </c>
      <c r="D35" s="24"/>
      <c r="E35" s="25"/>
      <c r="F35" s="25"/>
      <c r="K35" s="22">
        <v>2</v>
      </c>
    </row>
    <row r="36" spans="1:11" ht="17.399999999999999" customHeight="1">
      <c r="A36" s="23"/>
      <c r="B36" s="24"/>
      <c r="C36" s="20" t="str">
        <f t="shared" ca="1" si="0"/>
        <v>M</v>
      </c>
      <c r="D36" s="24"/>
      <c r="E36" s="25"/>
      <c r="F36" s="25"/>
      <c r="K36" s="22">
        <v>2</v>
      </c>
    </row>
    <row r="37" spans="1:11" ht="17.399999999999999" customHeight="1">
      <c r="A37" s="23"/>
      <c r="B37" s="24"/>
      <c r="C37" s="20" t="str">
        <f t="shared" ca="1" si="0"/>
        <v>M</v>
      </c>
      <c r="D37" s="24"/>
      <c r="E37" s="25"/>
      <c r="F37" s="25"/>
      <c r="K37" s="22">
        <v>2</v>
      </c>
    </row>
    <row r="38" spans="1:11" ht="17.399999999999999" customHeight="1">
      <c r="A38" s="23"/>
      <c r="B38" s="24"/>
      <c r="C38" s="20" t="str">
        <f t="shared" ca="1" si="0"/>
        <v>M</v>
      </c>
      <c r="D38" s="24"/>
      <c r="E38" s="25"/>
      <c r="F38" s="25"/>
      <c r="K38" s="22">
        <v>2</v>
      </c>
    </row>
    <row r="39" spans="1:11" ht="17.399999999999999" customHeight="1">
      <c r="A39" s="23"/>
      <c r="B39" s="24"/>
      <c r="C39" s="20" t="str">
        <f t="shared" ca="1" si="0"/>
        <v>M</v>
      </c>
      <c r="D39" s="24"/>
      <c r="E39" s="25"/>
      <c r="F39" s="25"/>
      <c r="K39" s="22">
        <v>2</v>
      </c>
    </row>
    <row r="40" spans="1:11" ht="17.399999999999999" customHeight="1">
      <c r="A40" s="23"/>
      <c r="B40" s="24"/>
      <c r="C40" s="20" t="str">
        <f t="shared" ca="1" si="0"/>
        <v>M</v>
      </c>
      <c r="D40" s="24"/>
      <c r="E40" s="25"/>
      <c r="F40" s="25"/>
      <c r="K40" s="22">
        <v>2</v>
      </c>
    </row>
    <row r="41" spans="1:11" ht="17.399999999999999" customHeight="1">
      <c r="A41" s="23"/>
      <c r="B41" s="24"/>
      <c r="C41" s="20" t="str">
        <f t="shared" ca="1" si="0"/>
        <v>M</v>
      </c>
      <c r="D41" s="24"/>
      <c r="E41" s="25"/>
      <c r="F41" s="25"/>
      <c r="K41" s="22">
        <v>2</v>
      </c>
    </row>
    <row r="42" spans="1:11" ht="17.399999999999999" customHeight="1">
      <c r="A42" s="23"/>
      <c r="B42" s="24"/>
      <c r="C42" s="20" t="str">
        <f t="shared" ca="1" si="0"/>
        <v>M</v>
      </c>
      <c r="D42" s="24"/>
      <c r="E42" s="25"/>
      <c r="F42" s="25"/>
      <c r="K42" s="22">
        <v>2</v>
      </c>
    </row>
    <row r="43" spans="1:11" ht="17.399999999999999" customHeight="1">
      <c r="A43" s="23"/>
      <c r="B43" s="24"/>
      <c r="C43" s="20" t="str">
        <f t="shared" ca="1" si="0"/>
        <v>M</v>
      </c>
      <c r="D43" s="24"/>
      <c r="E43" s="25"/>
      <c r="F43" s="25"/>
      <c r="K43" s="22">
        <v>2</v>
      </c>
    </row>
    <row r="44" spans="1:11" ht="17.399999999999999" customHeight="1">
      <c r="A44" s="23"/>
      <c r="B44" s="24"/>
      <c r="C44" s="20" t="str">
        <f t="shared" ca="1" si="0"/>
        <v>M</v>
      </c>
      <c r="D44" s="24"/>
      <c r="E44" s="25"/>
      <c r="F44" s="25"/>
      <c r="K44" s="22">
        <v>2</v>
      </c>
    </row>
    <row r="45" spans="1:11" ht="17.399999999999999" customHeight="1">
      <c r="A45" s="23"/>
      <c r="B45" s="24"/>
      <c r="C45" s="20" t="str">
        <f t="shared" ca="1" si="0"/>
        <v>M</v>
      </c>
      <c r="D45" s="24"/>
      <c r="E45" s="25"/>
      <c r="F45" s="25"/>
      <c r="K45" s="22">
        <v>2</v>
      </c>
    </row>
    <row r="46" spans="1:11" ht="17.399999999999999" customHeight="1">
      <c r="A46" s="23"/>
      <c r="B46" s="24"/>
      <c r="C46" s="20" t="str">
        <f t="shared" ca="1" si="0"/>
        <v>M</v>
      </c>
      <c r="D46" s="24"/>
      <c r="E46" s="25"/>
      <c r="F46" s="25"/>
      <c r="K46" s="22">
        <v>2</v>
      </c>
    </row>
    <row r="47" spans="1:11" ht="17.399999999999999" customHeight="1">
      <c r="A47" s="23"/>
      <c r="B47" s="24"/>
      <c r="C47" s="20" t="str">
        <f t="shared" ca="1" si="0"/>
        <v>M</v>
      </c>
      <c r="D47" s="24"/>
      <c r="E47" s="25"/>
      <c r="F47" s="25"/>
      <c r="K47" s="22">
        <v>2</v>
      </c>
    </row>
    <row r="48" spans="1:11" ht="17.399999999999999" customHeight="1">
      <c r="A48" s="23"/>
      <c r="B48" s="24"/>
      <c r="C48" s="20" t="str">
        <f t="shared" ca="1" si="0"/>
        <v>M</v>
      </c>
      <c r="D48" s="24"/>
      <c r="E48" s="25"/>
      <c r="F48" s="25"/>
      <c r="K48" s="22">
        <v>2</v>
      </c>
    </row>
    <row r="49" spans="1:11" ht="17.399999999999999" customHeight="1">
      <c r="A49" s="23"/>
      <c r="B49" s="24"/>
      <c r="C49" s="20" t="str">
        <f t="shared" ca="1" si="0"/>
        <v>M</v>
      </c>
      <c r="D49" s="24"/>
      <c r="E49" s="25"/>
      <c r="F49" s="25"/>
      <c r="K49" s="22">
        <v>2</v>
      </c>
    </row>
    <row r="50" spans="1:11" ht="17.399999999999999" customHeight="1">
      <c r="A50" s="23"/>
      <c r="B50" s="24"/>
      <c r="C50" s="20" t="str">
        <f t="shared" ca="1" si="0"/>
        <v>M</v>
      </c>
      <c r="D50" s="24"/>
      <c r="E50" s="25"/>
      <c r="F50" s="25"/>
      <c r="K50" s="22">
        <v>2</v>
      </c>
    </row>
    <row r="51" spans="1:11" ht="17.399999999999999" customHeight="1">
      <c r="A51" s="23"/>
      <c r="B51" s="24"/>
      <c r="C51" s="20" t="str">
        <f t="shared" ca="1" si="0"/>
        <v>M</v>
      </c>
      <c r="D51" s="24"/>
      <c r="E51" s="25"/>
      <c r="F51" s="25"/>
      <c r="K51" s="22">
        <v>2</v>
      </c>
    </row>
    <row r="52" spans="1:11" ht="17.399999999999999" customHeight="1">
      <c r="A52" s="23"/>
      <c r="B52" s="24"/>
      <c r="C52" s="20" t="str">
        <f t="shared" ca="1" si="0"/>
        <v>M</v>
      </c>
      <c r="D52" s="24"/>
      <c r="E52" s="25"/>
      <c r="F52" s="25"/>
      <c r="K52" s="22">
        <v>2</v>
      </c>
    </row>
    <row r="53" spans="1:11" ht="17.399999999999999" customHeight="1" thickBot="1">
      <c r="A53" s="26"/>
      <c r="B53" s="27"/>
      <c r="C53" s="20" t="str">
        <f t="shared" ca="1" si="0"/>
        <v>M</v>
      </c>
      <c r="D53" s="27"/>
      <c r="E53" s="28"/>
      <c r="F53" s="28"/>
      <c r="K53" s="22">
        <v>2</v>
      </c>
    </row>
    <row r="54" spans="1:11">
      <c r="C54" s="29"/>
    </row>
  </sheetData>
  <sheetProtection password="E8C2" sheet="1" objects="1" scenarios="1"/>
  <printOptions horizontalCentered="1"/>
  <pageMargins left="0.25" right="0.25" top="0.75" bottom="0.75" header="0.3" footer="0.3"/>
  <pageSetup paperSize="9" scale="70" orientation="portrait" r:id="rId1"/>
  <headerFooter>
    <oddFooter>&amp;L102085485-AK&amp;CInspection Generale HSE FCS</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autoLine="0" autoPict="0">
                <anchor moveWithCells="1">
                  <from>
                    <xdr:col>2</xdr:col>
                    <xdr:colOff>0</xdr:colOff>
                    <xdr:row>3</xdr:row>
                    <xdr:rowOff>7620</xdr:rowOff>
                  </from>
                  <to>
                    <xdr:col>3</xdr:col>
                    <xdr:colOff>0</xdr:colOff>
                    <xdr:row>4</xdr:row>
                    <xdr:rowOff>0</xdr:rowOff>
                  </to>
                </anchor>
              </controlPr>
            </control>
          </mc:Choice>
        </mc:AlternateContent>
        <mc:AlternateContent xmlns:mc="http://schemas.openxmlformats.org/markup-compatibility/2006">
          <mc:Choice Requires="x14">
            <control shapeId="2050" r:id="rId5" name="Drop Down 2">
              <controlPr defaultSize="0" autoLine="0" autoPict="0">
                <anchor moveWithCells="1">
                  <from>
                    <xdr:col>2</xdr:col>
                    <xdr:colOff>0</xdr:colOff>
                    <xdr:row>4</xdr:row>
                    <xdr:rowOff>7620</xdr:rowOff>
                  </from>
                  <to>
                    <xdr:col>3</xdr:col>
                    <xdr:colOff>0</xdr:colOff>
                    <xdr:row>5</xdr:row>
                    <xdr:rowOff>0</xdr:rowOff>
                  </to>
                </anchor>
              </controlPr>
            </control>
          </mc:Choice>
        </mc:AlternateContent>
        <mc:AlternateContent xmlns:mc="http://schemas.openxmlformats.org/markup-compatibility/2006">
          <mc:Choice Requires="x14">
            <control shapeId="2051" r:id="rId6" name="Drop Down 3">
              <controlPr defaultSize="0" autoLine="0" autoPict="0">
                <anchor moveWithCells="1">
                  <from>
                    <xdr:col>2</xdr:col>
                    <xdr:colOff>0</xdr:colOff>
                    <xdr:row>5</xdr:row>
                    <xdr:rowOff>7620</xdr:rowOff>
                  </from>
                  <to>
                    <xdr:col>3</xdr:col>
                    <xdr:colOff>0</xdr:colOff>
                    <xdr:row>6</xdr:row>
                    <xdr:rowOff>0</xdr:rowOff>
                  </to>
                </anchor>
              </controlPr>
            </control>
          </mc:Choice>
        </mc:AlternateContent>
        <mc:AlternateContent xmlns:mc="http://schemas.openxmlformats.org/markup-compatibility/2006">
          <mc:Choice Requires="x14">
            <control shapeId="2052" r:id="rId7" name="Drop Down 4">
              <controlPr defaultSize="0" autoLine="0" autoPict="0">
                <anchor moveWithCells="1">
                  <from>
                    <xdr:col>2</xdr:col>
                    <xdr:colOff>0</xdr:colOff>
                    <xdr:row>6</xdr:row>
                    <xdr:rowOff>7620</xdr:rowOff>
                  </from>
                  <to>
                    <xdr:col>3</xdr:col>
                    <xdr:colOff>0</xdr:colOff>
                    <xdr:row>7</xdr:row>
                    <xdr:rowOff>0</xdr:rowOff>
                  </to>
                </anchor>
              </controlPr>
            </control>
          </mc:Choice>
        </mc:AlternateContent>
        <mc:AlternateContent xmlns:mc="http://schemas.openxmlformats.org/markup-compatibility/2006">
          <mc:Choice Requires="x14">
            <control shapeId="2053" r:id="rId8" name="Drop Down 5">
              <controlPr defaultSize="0" autoLine="0" autoPict="0">
                <anchor moveWithCells="1">
                  <from>
                    <xdr:col>2</xdr:col>
                    <xdr:colOff>0</xdr:colOff>
                    <xdr:row>7</xdr:row>
                    <xdr:rowOff>7620</xdr:rowOff>
                  </from>
                  <to>
                    <xdr:col>3</xdr:col>
                    <xdr:colOff>0</xdr:colOff>
                    <xdr:row>8</xdr:row>
                    <xdr:rowOff>0</xdr:rowOff>
                  </to>
                </anchor>
              </controlPr>
            </control>
          </mc:Choice>
        </mc:AlternateContent>
        <mc:AlternateContent xmlns:mc="http://schemas.openxmlformats.org/markup-compatibility/2006">
          <mc:Choice Requires="x14">
            <control shapeId="2054" r:id="rId9" name="Drop Down 6">
              <controlPr defaultSize="0" autoLine="0" autoPict="0">
                <anchor moveWithCells="1">
                  <from>
                    <xdr:col>2</xdr:col>
                    <xdr:colOff>0</xdr:colOff>
                    <xdr:row>8</xdr:row>
                    <xdr:rowOff>7620</xdr:rowOff>
                  </from>
                  <to>
                    <xdr:col>3</xdr:col>
                    <xdr:colOff>0</xdr:colOff>
                    <xdr:row>9</xdr:row>
                    <xdr:rowOff>0</xdr:rowOff>
                  </to>
                </anchor>
              </controlPr>
            </control>
          </mc:Choice>
        </mc:AlternateContent>
        <mc:AlternateContent xmlns:mc="http://schemas.openxmlformats.org/markup-compatibility/2006">
          <mc:Choice Requires="x14">
            <control shapeId="2055" r:id="rId10" name="Drop Down 7">
              <controlPr defaultSize="0" autoLine="0" autoPict="0">
                <anchor moveWithCells="1">
                  <from>
                    <xdr:col>2</xdr:col>
                    <xdr:colOff>0</xdr:colOff>
                    <xdr:row>9</xdr:row>
                    <xdr:rowOff>7620</xdr:rowOff>
                  </from>
                  <to>
                    <xdr:col>3</xdr:col>
                    <xdr:colOff>0</xdr:colOff>
                    <xdr:row>10</xdr:row>
                    <xdr:rowOff>0</xdr:rowOff>
                  </to>
                </anchor>
              </controlPr>
            </control>
          </mc:Choice>
        </mc:AlternateContent>
        <mc:AlternateContent xmlns:mc="http://schemas.openxmlformats.org/markup-compatibility/2006">
          <mc:Choice Requires="x14">
            <control shapeId="2056" r:id="rId11" name="Drop Down 8">
              <controlPr defaultSize="0" autoLine="0" autoPict="0">
                <anchor moveWithCells="1">
                  <from>
                    <xdr:col>2</xdr:col>
                    <xdr:colOff>0</xdr:colOff>
                    <xdr:row>10</xdr:row>
                    <xdr:rowOff>7620</xdr:rowOff>
                  </from>
                  <to>
                    <xdr:col>3</xdr:col>
                    <xdr:colOff>0</xdr:colOff>
                    <xdr:row>11</xdr:row>
                    <xdr:rowOff>0</xdr:rowOff>
                  </to>
                </anchor>
              </controlPr>
            </control>
          </mc:Choice>
        </mc:AlternateContent>
        <mc:AlternateContent xmlns:mc="http://schemas.openxmlformats.org/markup-compatibility/2006">
          <mc:Choice Requires="x14">
            <control shapeId="2057" r:id="rId12" name="Drop Down 9">
              <controlPr defaultSize="0" autoLine="0" autoPict="0">
                <anchor moveWithCells="1">
                  <from>
                    <xdr:col>2</xdr:col>
                    <xdr:colOff>0</xdr:colOff>
                    <xdr:row>11</xdr:row>
                    <xdr:rowOff>7620</xdr:rowOff>
                  </from>
                  <to>
                    <xdr:col>3</xdr:col>
                    <xdr:colOff>0</xdr:colOff>
                    <xdr:row>12</xdr:row>
                    <xdr:rowOff>0</xdr:rowOff>
                  </to>
                </anchor>
              </controlPr>
            </control>
          </mc:Choice>
        </mc:AlternateContent>
        <mc:AlternateContent xmlns:mc="http://schemas.openxmlformats.org/markup-compatibility/2006">
          <mc:Choice Requires="x14">
            <control shapeId="2058" r:id="rId13" name="Drop Down 10">
              <controlPr defaultSize="0" autoLine="0" autoPict="0">
                <anchor moveWithCells="1">
                  <from>
                    <xdr:col>2</xdr:col>
                    <xdr:colOff>0</xdr:colOff>
                    <xdr:row>12</xdr:row>
                    <xdr:rowOff>7620</xdr:rowOff>
                  </from>
                  <to>
                    <xdr:col>3</xdr:col>
                    <xdr:colOff>0</xdr:colOff>
                    <xdr:row>13</xdr:row>
                    <xdr:rowOff>0</xdr:rowOff>
                  </to>
                </anchor>
              </controlPr>
            </control>
          </mc:Choice>
        </mc:AlternateContent>
        <mc:AlternateContent xmlns:mc="http://schemas.openxmlformats.org/markup-compatibility/2006">
          <mc:Choice Requires="x14">
            <control shapeId="2059" r:id="rId14" name="Drop Down 11">
              <controlPr defaultSize="0" autoLine="0" autoPict="0">
                <anchor moveWithCells="1">
                  <from>
                    <xdr:col>2</xdr:col>
                    <xdr:colOff>0</xdr:colOff>
                    <xdr:row>13</xdr:row>
                    <xdr:rowOff>7620</xdr:rowOff>
                  </from>
                  <to>
                    <xdr:col>3</xdr:col>
                    <xdr:colOff>0</xdr:colOff>
                    <xdr:row>14</xdr:row>
                    <xdr:rowOff>0</xdr:rowOff>
                  </to>
                </anchor>
              </controlPr>
            </control>
          </mc:Choice>
        </mc:AlternateContent>
        <mc:AlternateContent xmlns:mc="http://schemas.openxmlformats.org/markup-compatibility/2006">
          <mc:Choice Requires="x14">
            <control shapeId="2060" r:id="rId15" name="Drop Down 12">
              <controlPr defaultSize="0" autoLine="0" autoPict="0">
                <anchor moveWithCells="1">
                  <from>
                    <xdr:col>2</xdr:col>
                    <xdr:colOff>0</xdr:colOff>
                    <xdr:row>14</xdr:row>
                    <xdr:rowOff>7620</xdr:rowOff>
                  </from>
                  <to>
                    <xdr:col>3</xdr:col>
                    <xdr:colOff>0</xdr:colOff>
                    <xdr:row>15</xdr:row>
                    <xdr:rowOff>0</xdr:rowOff>
                  </to>
                </anchor>
              </controlPr>
            </control>
          </mc:Choice>
        </mc:AlternateContent>
        <mc:AlternateContent xmlns:mc="http://schemas.openxmlformats.org/markup-compatibility/2006">
          <mc:Choice Requires="x14">
            <control shapeId="2061" r:id="rId16" name="Drop Down 13">
              <controlPr defaultSize="0" autoLine="0" autoPict="0">
                <anchor moveWithCells="1">
                  <from>
                    <xdr:col>2</xdr:col>
                    <xdr:colOff>0</xdr:colOff>
                    <xdr:row>15</xdr:row>
                    <xdr:rowOff>7620</xdr:rowOff>
                  </from>
                  <to>
                    <xdr:col>3</xdr:col>
                    <xdr:colOff>0</xdr:colOff>
                    <xdr:row>16</xdr:row>
                    <xdr:rowOff>0</xdr:rowOff>
                  </to>
                </anchor>
              </controlPr>
            </control>
          </mc:Choice>
        </mc:AlternateContent>
        <mc:AlternateContent xmlns:mc="http://schemas.openxmlformats.org/markup-compatibility/2006">
          <mc:Choice Requires="x14">
            <control shapeId="2062" r:id="rId17" name="Drop Down 14">
              <controlPr defaultSize="0" autoLine="0" autoPict="0">
                <anchor moveWithCells="1">
                  <from>
                    <xdr:col>2</xdr:col>
                    <xdr:colOff>0</xdr:colOff>
                    <xdr:row>16</xdr:row>
                    <xdr:rowOff>7620</xdr:rowOff>
                  </from>
                  <to>
                    <xdr:col>3</xdr:col>
                    <xdr:colOff>0</xdr:colOff>
                    <xdr:row>17</xdr:row>
                    <xdr:rowOff>0</xdr:rowOff>
                  </to>
                </anchor>
              </controlPr>
            </control>
          </mc:Choice>
        </mc:AlternateContent>
        <mc:AlternateContent xmlns:mc="http://schemas.openxmlformats.org/markup-compatibility/2006">
          <mc:Choice Requires="x14">
            <control shapeId="2063" r:id="rId18" name="Drop Down 15">
              <controlPr defaultSize="0" autoLine="0" autoPict="0">
                <anchor moveWithCells="1">
                  <from>
                    <xdr:col>2</xdr:col>
                    <xdr:colOff>0</xdr:colOff>
                    <xdr:row>17</xdr:row>
                    <xdr:rowOff>7620</xdr:rowOff>
                  </from>
                  <to>
                    <xdr:col>3</xdr:col>
                    <xdr:colOff>0</xdr:colOff>
                    <xdr:row>18</xdr:row>
                    <xdr:rowOff>0</xdr:rowOff>
                  </to>
                </anchor>
              </controlPr>
            </control>
          </mc:Choice>
        </mc:AlternateContent>
        <mc:AlternateContent xmlns:mc="http://schemas.openxmlformats.org/markup-compatibility/2006">
          <mc:Choice Requires="x14">
            <control shapeId="2064" r:id="rId19" name="Drop Down 16">
              <controlPr defaultSize="0" autoLine="0" autoPict="0">
                <anchor moveWithCells="1">
                  <from>
                    <xdr:col>2</xdr:col>
                    <xdr:colOff>0</xdr:colOff>
                    <xdr:row>18</xdr:row>
                    <xdr:rowOff>7620</xdr:rowOff>
                  </from>
                  <to>
                    <xdr:col>3</xdr:col>
                    <xdr:colOff>0</xdr:colOff>
                    <xdr:row>19</xdr:row>
                    <xdr:rowOff>0</xdr:rowOff>
                  </to>
                </anchor>
              </controlPr>
            </control>
          </mc:Choice>
        </mc:AlternateContent>
        <mc:AlternateContent xmlns:mc="http://schemas.openxmlformats.org/markup-compatibility/2006">
          <mc:Choice Requires="x14">
            <control shapeId="2065" r:id="rId20" name="Drop Down 17">
              <controlPr defaultSize="0" autoLine="0" autoPict="0">
                <anchor moveWithCells="1">
                  <from>
                    <xdr:col>2</xdr:col>
                    <xdr:colOff>0</xdr:colOff>
                    <xdr:row>19</xdr:row>
                    <xdr:rowOff>7620</xdr:rowOff>
                  </from>
                  <to>
                    <xdr:col>3</xdr:col>
                    <xdr:colOff>0</xdr:colOff>
                    <xdr:row>20</xdr:row>
                    <xdr:rowOff>0</xdr:rowOff>
                  </to>
                </anchor>
              </controlPr>
            </control>
          </mc:Choice>
        </mc:AlternateContent>
        <mc:AlternateContent xmlns:mc="http://schemas.openxmlformats.org/markup-compatibility/2006">
          <mc:Choice Requires="x14">
            <control shapeId="2066" r:id="rId21" name="Drop Down 18">
              <controlPr defaultSize="0" autoLine="0" autoPict="0">
                <anchor moveWithCells="1">
                  <from>
                    <xdr:col>2</xdr:col>
                    <xdr:colOff>0</xdr:colOff>
                    <xdr:row>20</xdr:row>
                    <xdr:rowOff>7620</xdr:rowOff>
                  </from>
                  <to>
                    <xdr:col>3</xdr:col>
                    <xdr:colOff>0</xdr:colOff>
                    <xdr:row>21</xdr:row>
                    <xdr:rowOff>0</xdr:rowOff>
                  </to>
                </anchor>
              </controlPr>
            </control>
          </mc:Choice>
        </mc:AlternateContent>
        <mc:AlternateContent xmlns:mc="http://schemas.openxmlformats.org/markup-compatibility/2006">
          <mc:Choice Requires="x14">
            <control shapeId="2067" r:id="rId22" name="Drop Down 19">
              <controlPr defaultSize="0" autoLine="0" autoPict="0">
                <anchor moveWithCells="1">
                  <from>
                    <xdr:col>2</xdr:col>
                    <xdr:colOff>0</xdr:colOff>
                    <xdr:row>21</xdr:row>
                    <xdr:rowOff>7620</xdr:rowOff>
                  </from>
                  <to>
                    <xdr:col>3</xdr:col>
                    <xdr:colOff>0</xdr:colOff>
                    <xdr:row>22</xdr:row>
                    <xdr:rowOff>0</xdr:rowOff>
                  </to>
                </anchor>
              </controlPr>
            </control>
          </mc:Choice>
        </mc:AlternateContent>
        <mc:AlternateContent xmlns:mc="http://schemas.openxmlformats.org/markup-compatibility/2006">
          <mc:Choice Requires="x14">
            <control shapeId="2068" r:id="rId23" name="Drop Down 20">
              <controlPr defaultSize="0" autoLine="0" autoPict="0">
                <anchor moveWithCells="1">
                  <from>
                    <xdr:col>2</xdr:col>
                    <xdr:colOff>0</xdr:colOff>
                    <xdr:row>22</xdr:row>
                    <xdr:rowOff>7620</xdr:rowOff>
                  </from>
                  <to>
                    <xdr:col>3</xdr:col>
                    <xdr:colOff>0</xdr:colOff>
                    <xdr:row>23</xdr:row>
                    <xdr:rowOff>0</xdr:rowOff>
                  </to>
                </anchor>
              </controlPr>
            </control>
          </mc:Choice>
        </mc:AlternateContent>
        <mc:AlternateContent xmlns:mc="http://schemas.openxmlformats.org/markup-compatibility/2006">
          <mc:Choice Requires="x14">
            <control shapeId="2069" r:id="rId24" name="Drop Down 21">
              <controlPr defaultSize="0" autoLine="0" autoPict="0">
                <anchor moveWithCells="1">
                  <from>
                    <xdr:col>2</xdr:col>
                    <xdr:colOff>0</xdr:colOff>
                    <xdr:row>23</xdr:row>
                    <xdr:rowOff>7620</xdr:rowOff>
                  </from>
                  <to>
                    <xdr:col>3</xdr:col>
                    <xdr:colOff>0</xdr:colOff>
                    <xdr:row>24</xdr:row>
                    <xdr:rowOff>0</xdr:rowOff>
                  </to>
                </anchor>
              </controlPr>
            </control>
          </mc:Choice>
        </mc:AlternateContent>
        <mc:AlternateContent xmlns:mc="http://schemas.openxmlformats.org/markup-compatibility/2006">
          <mc:Choice Requires="x14">
            <control shapeId="2070" r:id="rId25" name="Drop Down 22">
              <controlPr defaultSize="0" autoLine="0" autoPict="0">
                <anchor moveWithCells="1">
                  <from>
                    <xdr:col>2</xdr:col>
                    <xdr:colOff>0</xdr:colOff>
                    <xdr:row>24</xdr:row>
                    <xdr:rowOff>7620</xdr:rowOff>
                  </from>
                  <to>
                    <xdr:col>3</xdr:col>
                    <xdr:colOff>0</xdr:colOff>
                    <xdr:row>25</xdr:row>
                    <xdr:rowOff>0</xdr:rowOff>
                  </to>
                </anchor>
              </controlPr>
            </control>
          </mc:Choice>
        </mc:AlternateContent>
        <mc:AlternateContent xmlns:mc="http://schemas.openxmlformats.org/markup-compatibility/2006">
          <mc:Choice Requires="x14">
            <control shapeId="2071" r:id="rId26" name="Drop Down 23">
              <controlPr defaultSize="0" autoLine="0" autoPict="0">
                <anchor moveWithCells="1">
                  <from>
                    <xdr:col>2</xdr:col>
                    <xdr:colOff>0</xdr:colOff>
                    <xdr:row>25</xdr:row>
                    <xdr:rowOff>7620</xdr:rowOff>
                  </from>
                  <to>
                    <xdr:col>3</xdr:col>
                    <xdr:colOff>0</xdr:colOff>
                    <xdr:row>26</xdr:row>
                    <xdr:rowOff>0</xdr:rowOff>
                  </to>
                </anchor>
              </controlPr>
            </control>
          </mc:Choice>
        </mc:AlternateContent>
        <mc:AlternateContent xmlns:mc="http://schemas.openxmlformats.org/markup-compatibility/2006">
          <mc:Choice Requires="x14">
            <control shapeId="2072" r:id="rId27" name="Drop Down 24">
              <controlPr defaultSize="0" autoLine="0" autoPict="0">
                <anchor moveWithCells="1">
                  <from>
                    <xdr:col>2</xdr:col>
                    <xdr:colOff>0</xdr:colOff>
                    <xdr:row>26</xdr:row>
                    <xdr:rowOff>7620</xdr:rowOff>
                  </from>
                  <to>
                    <xdr:col>3</xdr:col>
                    <xdr:colOff>0</xdr:colOff>
                    <xdr:row>27</xdr:row>
                    <xdr:rowOff>0</xdr:rowOff>
                  </to>
                </anchor>
              </controlPr>
            </control>
          </mc:Choice>
        </mc:AlternateContent>
        <mc:AlternateContent xmlns:mc="http://schemas.openxmlformats.org/markup-compatibility/2006">
          <mc:Choice Requires="x14">
            <control shapeId="2073" r:id="rId28" name="Drop Down 25">
              <controlPr defaultSize="0" autoLine="0" autoPict="0">
                <anchor moveWithCells="1">
                  <from>
                    <xdr:col>2</xdr:col>
                    <xdr:colOff>0</xdr:colOff>
                    <xdr:row>27</xdr:row>
                    <xdr:rowOff>7620</xdr:rowOff>
                  </from>
                  <to>
                    <xdr:col>3</xdr:col>
                    <xdr:colOff>0</xdr:colOff>
                    <xdr:row>28</xdr:row>
                    <xdr:rowOff>0</xdr:rowOff>
                  </to>
                </anchor>
              </controlPr>
            </control>
          </mc:Choice>
        </mc:AlternateContent>
        <mc:AlternateContent xmlns:mc="http://schemas.openxmlformats.org/markup-compatibility/2006">
          <mc:Choice Requires="x14">
            <control shapeId="2074" r:id="rId29" name="Drop Down 26">
              <controlPr defaultSize="0" autoLine="0" autoPict="0">
                <anchor moveWithCells="1">
                  <from>
                    <xdr:col>2</xdr:col>
                    <xdr:colOff>0</xdr:colOff>
                    <xdr:row>28</xdr:row>
                    <xdr:rowOff>7620</xdr:rowOff>
                  </from>
                  <to>
                    <xdr:col>3</xdr:col>
                    <xdr:colOff>0</xdr:colOff>
                    <xdr:row>29</xdr:row>
                    <xdr:rowOff>0</xdr:rowOff>
                  </to>
                </anchor>
              </controlPr>
            </control>
          </mc:Choice>
        </mc:AlternateContent>
        <mc:AlternateContent xmlns:mc="http://schemas.openxmlformats.org/markup-compatibility/2006">
          <mc:Choice Requires="x14">
            <control shapeId="2075" r:id="rId30" name="Drop Down 27">
              <controlPr defaultSize="0" autoLine="0" autoPict="0">
                <anchor moveWithCells="1">
                  <from>
                    <xdr:col>2</xdr:col>
                    <xdr:colOff>0</xdr:colOff>
                    <xdr:row>29</xdr:row>
                    <xdr:rowOff>7620</xdr:rowOff>
                  </from>
                  <to>
                    <xdr:col>3</xdr:col>
                    <xdr:colOff>0</xdr:colOff>
                    <xdr:row>30</xdr:row>
                    <xdr:rowOff>0</xdr:rowOff>
                  </to>
                </anchor>
              </controlPr>
            </control>
          </mc:Choice>
        </mc:AlternateContent>
        <mc:AlternateContent xmlns:mc="http://schemas.openxmlformats.org/markup-compatibility/2006">
          <mc:Choice Requires="x14">
            <control shapeId="2076" r:id="rId31" name="Drop Down 28">
              <controlPr defaultSize="0" autoLine="0" autoPict="0">
                <anchor moveWithCells="1">
                  <from>
                    <xdr:col>2</xdr:col>
                    <xdr:colOff>0</xdr:colOff>
                    <xdr:row>30</xdr:row>
                    <xdr:rowOff>7620</xdr:rowOff>
                  </from>
                  <to>
                    <xdr:col>3</xdr:col>
                    <xdr:colOff>0</xdr:colOff>
                    <xdr:row>31</xdr:row>
                    <xdr:rowOff>0</xdr:rowOff>
                  </to>
                </anchor>
              </controlPr>
            </control>
          </mc:Choice>
        </mc:AlternateContent>
        <mc:AlternateContent xmlns:mc="http://schemas.openxmlformats.org/markup-compatibility/2006">
          <mc:Choice Requires="x14">
            <control shapeId="2077" r:id="rId32" name="Drop Down 29">
              <controlPr defaultSize="0" autoLine="0" autoPict="0">
                <anchor moveWithCells="1">
                  <from>
                    <xdr:col>2</xdr:col>
                    <xdr:colOff>0</xdr:colOff>
                    <xdr:row>31</xdr:row>
                    <xdr:rowOff>7620</xdr:rowOff>
                  </from>
                  <to>
                    <xdr:col>3</xdr:col>
                    <xdr:colOff>0</xdr:colOff>
                    <xdr:row>32</xdr:row>
                    <xdr:rowOff>0</xdr:rowOff>
                  </to>
                </anchor>
              </controlPr>
            </control>
          </mc:Choice>
        </mc:AlternateContent>
        <mc:AlternateContent xmlns:mc="http://schemas.openxmlformats.org/markup-compatibility/2006">
          <mc:Choice Requires="x14">
            <control shapeId="2078" r:id="rId33" name="Drop Down 30">
              <controlPr defaultSize="0" autoLine="0" autoPict="0">
                <anchor moveWithCells="1">
                  <from>
                    <xdr:col>2</xdr:col>
                    <xdr:colOff>0</xdr:colOff>
                    <xdr:row>32</xdr:row>
                    <xdr:rowOff>7620</xdr:rowOff>
                  </from>
                  <to>
                    <xdr:col>3</xdr:col>
                    <xdr:colOff>0</xdr:colOff>
                    <xdr:row>33</xdr:row>
                    <xdr:rowOff>0</xdr:rowOff>
                  </to>
                </anchor>
              </controlPr>
            </control>
          </mc:Choice>
        </mc:AlternateContent>
        <mc:AlternateContent xmlns:mc="http://schemas.openxmlformats.org/markup-compatibility/2006">
          <mc:Choice Requires="x14">
            <control shapeId="2079" r:id="rId34" name="Drop Down 31">
              <controlPr defaultSize="0" autoLine="0" autoPict="0">
                <anchor moveWithCells="1">
                  <from>
                    <xdr:col>2</xdr:col>
                    <xdr:colOff>0</xdr:colOff>
                    <xdr:row>33</xdr:row>
                    <xdr:rowOff>7620</xdr:rowOff>
                  </from>
                  <to>
                    <xdr:col>3</xdr:col>
                    <xdr:colOff>0</xdr:colOff>
                    <xdr:row>34</xdr:row>
                    <xdr:rowOff>0</xdr:rowOff>
                  </to>
                </anchor>
              </controlPr>
            </control>
          </mc:Choice>
        </mc:AlternateContent>
        <mc:AlternateContent xmlns:mc="http://schemas.openxmlformats.org/markup-compatibility/2006">
          <mc:Choice Requires="x14">
            <control shapeId="2080" r:id="rId35" name="Drop Down 32">
              <controlPr defaultSize="0" autoLine="0" autoPict="0">
                <anchor moveWithCells="1">
                  <from>
                    <xdr:col>2</xdr:col>
                    <xdr:colOff>0</xdr:colOff>
                    <xdr:row>34</xdr:row>
                    <xdr:rowOff>7620</xdr:rowOff>
                  </from>
                  <to>
                    <xdr:col>3</xdr:col>
                    <xdr:colOff>0</xdr:colOff>
                    <xdr:row>35</xdr:row>
                    <xdr:rowOff>0</xdr:rowOff>
                  </to>
                </anchor>
              </controlPr>
            </control>
          </mc:Choice>
        </mc:AlternateContent>
        <mc:AlternateContent xmlns:mc="http://schemas.openxmlformats.org/markup-compatibility/2006">
          <mc:Choice Requires="x14">
            <control shapeId="2081" r:id="rId36" name="Drop Down 33">
              <controlPr defaultSize="0" autoLine="0" autoPict="0">
                <anchor moveWithCells="1">
                  <from>
                    <xdr:col>2</xdr:col>
                    <xdr:colOff>0</xdr:colOff>
                    <xdr:row>35</xdr:row>
                    <xdr:rowOff>7620</xdr:rowOff>
                  </from>
                  <to>
                    <xdr:col>3</xdr:col>
                    <xdr:colOff>0</xdr:colOff>
                    <xdr:row>36</xdr:row>
                    <xdr:rowOff>0</xdr:rowOff>
                  </to>
                </anchor>
              </controlPr>
            </control>
          </mc:Choice>
        </mc:AlternateContent>
        <mc:AlternateContent xmlns:mc="http://schemas.openxmlformats.org/markup-compatibility/2006">
          <mc:Choice Requires="x14">
            <control shapeId="2082" r:id="rId37" name="Drop Down 34">
              <controlPr defaultSize="0" autoLine="0" autoPict="0">
                <anchor moveWithCells="1">
                  <from>
                    <xdr:col>2</xdr:col>
                    <xdr:colOff>0</xdr:colOff>
                    <xdr:row>36</xdr:row>
                    <xdr:rowOff>7620</xdr:rowOff>
                  </from>
                  <to>
                    <xdr:col>3</xdr:col>
                    <xdr:colOff>0</xdr:colOff>
                    <xdr:row>37</xdr:row>
                    <xdr:rowOff>0</xdr:rowOff>
                  </to>
                </anchor>
              </controlPr>
            </control>
          </mc:Choice>
        </mc:AlternateContent>
        <mc:AlternateContent xmlns:mc="http://schemas.openxmlformats.org/markup-compatibility/2006">
          <mc:Choice Requires="x14">
            <control shapeId="2083" r:id="rId38" name="Drop Down 35">
              <controlPr defaultSize="0" autoLine="0" autoPict="0">
                <anchor moveWithCells="1">
                  <from>
                    <xdr:col>2</xdr:col>
                    <xdr:colOff>0</xdr:colOff>
                    <xdr:row>37</xdr:row>
                    <xdr:rowOff>7620</xdr:rowOff>
                  </from>
                  <to>
                    <xdr:col>3</xdr:col>
                    <xdr:colOff>0</xdr:colOff>
                    <xdr:row>38</xdr:row>
                    <xdr:rowOff>0</xdr:rowOff>
                  </to>
                </anchor>
              </controlPr>
            </control>
          </mc:Choice>
        </mc:AlternateContent>
        <mc:AlternateContent xmlns:mc="http://schemas.openxmlformats.org/markup-compatibility/2006">
          <mc:Choice Requires="x14">
            <control shapeId="2084" r:id="rId39" name="Drop Down 36">
              <controlPr defaultSize="0" autoLine="0" autoPict="0">
                <anchor moveWithCells="1">
                  <from>
                    <xdr:col>2</xdr:col>
                    <xdr:colOff>0</xdr:colOff>
                    <xdr:row>38</xdr:row>
                    <xdr:rowOff>7620</xdr:rowOff>
                  </from>
                  <to>
                    <xdr:col>3</xdr:col>
                    <xdr:colOff>0</xdr:colOff>
                    <xdr:row>39</xdr:row>
                    <xdr:rowOff>0</xdr:rowOff>
                  </to>
                </anchor>
              </controlPr>
            </control>
          </mc:Choice>
        </mc:AlternateContent>
        <mc:AlternateContent xmlns:mc="http://schemas.openxmlformats.org/markup-compatibility/2006">
          <mc:Choice Requires="x14">
            <control shapeId="2085" r:id="rId40" name="Drop Down 37">
              <controlPr defaultSize="0" autoLine="0" autoPict="0">
                <anchor moveWithCells="1">
                  <from>
                    <xdr:col>2</xdr:col>
                    <xdr:colOff>0</xdr:colOff>
                    <xdr:row>39</xdr:row>
                    <xdr:rowOff>7620</xdr:rowOff>
                  </from>
                  <to>
                    <xdr:col>3</xdr:col>
                    <xdr:colOff>0</xdr:colOff>
                    <xdr:row>40</xdr:row>
                    <xdr:rowOff>0</xdr:rowOff>
                  </to>
                </anchor>
              </controlPr>
            </control>
          </mc:Choice>
        </mc:AlternateContent>
        <mc:AlternateContent xmlns:mc="http://schemas.openxmlformats.org/markup-compatibility/2006">
          <mc:Choice Requires="x14">
            <control shapeId="2086" r:id="rId41" name="Drop Down 38">
              <controlPr defaultSize="0" autoLine="0" autoPict="0">
                <anchor moveWithCells="1">
                  <from>
                    <xdr:col>2</xdr:col>
                    <xdr:colOff>0</xdr:colOff>
                    <xdr:row>40</xdr:row>
                    <xdr:rowOff>7620</xdr:rowOff>
                  </from>
                  <to>
                    <xdr:col>3</xdr:col>
                    <xdr:colOff>0</xdr:colOff>
                    <xdr:row>41</xdr:row>
                    <xdr:rowOff>0</xdr:rowOff>
                  </to>
                </anchor>
              </controlPr>
            </control>
          </mc:Choice>
        </mc:AlternateContent>
        <mc:AlternateContent xmlns:mc="http://schemas.openxmlformats.org/markup-compatibility/2006">
          <mc:Choice Requires="x14">
            <control shapeId="2087" r:id="rId42" name="Drop Down 39">
              <controlPr defaultSize="0" autoLine="0" autoPict="0">
                <anchor moveWithCells="1">
                  <from>
                    <xdr:col>2</xdr:col>
                    <xdr:colOff>0</xdr:colOff>
                    <xdr:row>41</xdr:row>
                    <xdr:rowOff>7620</xdr:rowOff>
                  </from>
                  <to>
                    <xdr:col>3</xdr:col>
                    <xdr:colOff>0</xdr:colOff>
                    <xdr:row>42</xdr:row>
                    <xdr:rowOff>0</xdr:rowOff>
                  </to>
                </anchor>
              </controlPr>
            </control>
          </mc:Choice>
        </mc:AlternateContent>
        <mc:AlternateContent xmlns:mc="http://schemas.openxmlformats.org/markup-compatibility/2006">
          <mc:Choice Requires="x14">
            <control shapeId="2088" r:id="rId43" name="Drop Down 40">
              <controlPr defaultSize="0" autoLine="0" autoPict="0">
                <anchor moveWithCells="1">
                  <from>
                    <xdr:col>2</xdr:col>
                    <xdr:colOff>0</xdr:colOff>
                    <xdr:row>42</xdr:row>
                    <xdr:rowOff>7620</xdr:rowOff>
                  </from>
                  <to>
                    <xdr:col>3</xdr:col>
                    <xdr:colOff>0</xdr:colOff>
                    <xdr:row>43</xdr:row>
                    <xdr:rowOff>0</xdr:rowOff>
                  </to>
                </anchor>
              </controlPr>
            </control>
          </mc:Choice>
        </mc:AlternateContent>
        <mc:AlternateContent xmlns:mc="http://schemas.openxmlformats.org/markup-compatibility/2006">
          <mc:Choice Requires="x14">
            <control shapeId="2089" r:id="rId44" name="Drop Down 41">
              <controlPr defaultSize="0" autoLine="0" autoPict="0">
                <anchor moveWithCells="1">
                  <from>
                    <xdr:col>2</xdr:col>
                    <xdr:colOff>0</xdr:colOff>
                    <xdr:row>43</xdr:row>
                    <xdr:rowOff>7620</xdr:rowOff>
                  </from>
                  <to>
                    <xdr:col>3</xdr:col>
                    <xdr:colOff>0</xdr:colOff>
                    <xdr:row>44</xdr:row>
                    <xdr:rowOff>0</xdr:rowOff>
                  </to>
                </anchor>
              </controlPr>
            </control>
          </mc:Choice>
        </mc:AlternateContent>
        <mc:AlternateContent xmlns:mc="http://schemas.openxmlformats.org/markup-compatibility/2006">
          <mc:Choice Requires="x14">
            <control shapeId="2090" r:id="rId45" name="Drop Down 42">
              <controlPr defaultSize="0" autoLine="0" autoPict="0">
                <anchor moveWithCells="1">
                  <from>
                    <xdr:col>2</xdr:col>
                    <xdr:colOff>0</xdr:colOff>
                    <xdr:row>44</xdr:row>
                    <xdr:rowOff>7620</xdr:rowOff>
                  </from>
                  <to>
                    <xdr:col>3</xdr:col>
                    <xdr:colOff>0</xdr:colOff>
                    <xdr:row>45</xdr:row>
                    <xdr:rowOff>0</xdr:rowOff>
                  </to>
                </anchor>
              </controlPr>
            </control>
          </mc:Choice>
        </mc:AlternateContent>
        <mc:AlternateContent xmlns:mc="http://schemas.openxmlformats.org/markup-compatibility/2006">
          <mc:Choice Requires="x14">
            <control shapeId="2091" r:id="rId46" name="Drop Down 43">
              <controlPr defaultSize="0" autoLine="0" autoPict="0">
                <anchor moveWithCells="1">
                  <from>
                    <xdr:col>2</xdr:col>
                    <xdr:colOff>0</xdr:colOff>
                    <xdr:row>45</xdr:row>
                    <xdr:rowOff>7620</xdr:rowOff>
                  </from>
                  <to>
                    <xdr:col>3</xdr:col>
                    <xdr:colOff>0</xdr:colOff>
                    <xdr:row>46</xdr:row>
                    <xdr:rowOff>0</xdr:rowOff>
                  </to>
                </anchor>
              </controlPr>
            </control>
          </mc:Choice>
        </mc:AlternateContent>
        <mc:AlternateContent xmlns:mc="http://schemas.openxmlformats.org/markup-compatibility/2006">
          <mc:Choice Requires="x14">
            <control shapeId="2092" r:id="rId47" name="Drop Down 44">
              <controlPr defaultSize="0" autoLine="0" autoPict="0">
                <anchor moveWithCells="1">
                  <from>
                    <xdr:col>2</xdr:col>
                    <xdr:colOff>0</xdr:colOff>
                    <xdr:row>46</xdr:row>
                    <xdr:rowOff>7620</xdr:rowOff>
                  </from>
                  <to>
                    <xdr:col>3</xdr:col>
                    <xdr:colOff>0</xdr:colOff>
                    <xdr:row>47</xdr:row>
                    <xdr:rowOff>0</xdr:rowOff>
                  </to>
                </anchor>
              </controlPr>
            </control>
          </mc:Choice>
        </mc:AlternateContent>
        <mc:AlternateContent xmlns:mc="http://schemas.openxmlformats.org/markup-compatibility/2006">
          <mc:Choice Requires="x14">
            <control shapeId="2093" r:id="rId48" name="Drop Down 45">
              <controlPr defaultSize="0" autoLine="0" autoPict="0">
                <anchor moveWithCells="1">
                  <from>
                    <xdr:col>2</xdr:col>
                    <xdr:colOff>0</xdr:colOff>
                    <xdr:row>47</xdr:row>
                    <xdr:rowOff>7620</xdr:rowOff>
                  </from>
                  <to>
                    <xdr:col>3</xdr:col>
                    <xdr:colOff>0</xdr:colOff>
                    <xdr:row>48</xdr:row>
                    <xdr:rowOff>0</xdr:rowOff>
                  </to>
                </anchor>
              </controlPr>
            </control>
          </mc:Choice>
        </mc:AlternateContent>
        <mc:AlternateContent xmlns:mc="http://schemas.openxmlformats.org/markup-compatibility/2006">
          <mc:Choice Requires="x14">
            <control shapeId="2094" r:id="rId49" name="Drop Down 46">
              <controlPr defaultSize="0" autoLine="0" autoPict="0">
                <anchor moveWithCells="1">
                  <from>
                    <xdr:col>2</xdr:col>
                    <xdr:colOff>0</xdr:colOff>
                    <xdr:row>48</xdr:row>
                    <xdr:rowOff>7620</xdr:rowOff>
                  </from>
                  <to>
                    <xdr:col>3</xdr:col>
                    <xdr:colOff>0</xdr:colOff>
                    <xdr:row>49</xdr:row>
                    <xdr:rowOff>0</xdr:rowOff>
                  </to>
                </anchor>
              </controlPr>
            </control>
          </mc:Choice>
        </mc:AlternateContent>
        <mc:AlternateContent xmlns:mc="http://schemas.openxmlformats.org/markup-compatibility/2006">
          <mc:Choice Requires="x14">
            <control shapeId="2095" r:id="rId50" name="Drop Down 47">
              <controlPr defaultSize="0" autoLine="0" autoPict="0">
                <anchor moveWithCells="1">
                  <from>
                    <xdr:col>2</xdr:col>
                    <xdr:colOff>0</xdr:colOff>
                    <xdr:row>49</xdr:row>
                    <xdr:rowOff>7620</xdr:rowOff>
                  </from>
                  <to>
                    <xdr:col>3</xdr:col>
                    <xdr:colOff>0</xdr:colOff>
                    <xdr:row>50</xdr:row>
                    <xdr:rowOff>0</xdr:rowOff>
                  </to>
                </anchor>
              </controlPr>
            </control>
          </mc:Choice>
        </mc:AlternateContent>
        <mc:AlternateContent xmlns:mc="http://schemas.openxmlformats.org/markup-compatibility/2006">
          <mc:Choice Requires="x14">
            <control shapeId="2096" r:id="rId51" name="Drop Down 48">
              <controlPr defaultSize="0" autoLine="0" autoPict="0">
                <anchor moveWithCells="1">
                  <from>
                    <xdr:col>2</xdr:col>
                    <xdr:colOff>0</xdr:colOff>
                    <xdr:row>50</xdr:row>
                    <xdr:rowOff>7620</xdr:rowOff>
                  </from>
                  <to>
                    <xdr:col>3</xdr:col>
                    <xdr:colOff>0</xdr:colOff>
                    <xdr:row>51</xdr:row>
                    <xdr:rowOff>0</xdr:rowOff>
                  </to>
                </anchor>
              </controlPr>
            </control>
          </mc:Choice>
        </mc:AlternateContent>
        <mc:AlternateContent xmlns:mc="http://schemas.openxmlformats.org/markup-compatibility/2006">
          <mc:Choice Requires="x14">
            <control shapeId="2097" r:id="rId52" name="Drop Down 49">
              <controlPr defaultSize="0" autoLine="0" autoPict="0">
                <anchor moveWithCells="1">
                  <from>
                    <xdr:col>2</xdr:col>
                    <xdr:colOff>7620</xdr:colOff>
                    <xdr:row>3</xdr:row>
                    <xdr:rowOff>7620</xdr:rowOff>
                  </from>
                  <to>
                    <xdr:col>3</xdr:col>
                    <xdr:colOff>7620</xdr:colOff>
                    <xdr:row>4</xdr:row>
                    <xdr:rowOff>0</xdr:rowOff>
                  </to>
                </anchor>
              </controlPr>
            </control>
          </mc:Choice>
        </mc:AlternateContent>
        <mc:AlternateContent xmlns:mc="http://schemas.openxmlformats.org/markup-compatibility/2006">
          <mc:Choice Requires="x14">
            <control shapeId="2098" r:id="rId53" name="Drop Down 50">
              <controlPr defaultSize="0" autoLine="0" autoPict="0">
                <anchor moveWithCells="1">
                  <from>
                    <xdr:col>2</xdr:col>
                    <xdr:colOff>0</xdr:colOff>
                    <xdr:row>51</xdr:row>
                    <xdr:rowOff>7620</xdr:rowOff>
                  </from>
                  <to>
                    <xdr:col>3</xdr:col>
                    <xdr:colOff>0</xdr:colOff>
                    <xdr:row>52</xdr:row>
                    <xdr:rowOff>0</xdr:rowOff>
                  </to>
                </anchor>
              </controlPr>
            </control>
          </mc:Choice>
        </mc:AlternateContent>
        <mc:AlternateContent xmlns:mc="http://schemas.openxmlformats.org/markup-compatibility/2006">
          <mc:Choice Requires="x14">
            <control shapeId="2099" r:id="rId54" name="Drop Down 51">
              <controlPr defaultSize="0" autoLine="0" autoPict="0">
                <anchor moveWithCells="1">
                  <from>
                    <xdr:col>2</xdr:col>
                    <xdr:colOff>0</xdr:colOff>
                    <xdr:row>52</xdr:row>
                    <xdr:rowOff>7620</xdr:rowOff>
                  </from>
                  <to>
                    <xdr:col>3</xdr:col>
                    <xdr:colOff>0</xdr:colOff>
                    <xdr:row>53</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E16"/>
  <sheetViews>
    <sheetView workbookViewId="0">
      <selection activeCell="B9" sqref="B9:D9"/>
    </sheetView>
  </sheetViews>
  <sheetFormatPr defaultColWidth="9.109375" defaultRowHeight="14.4"/>
  <cols>
    <col min="1" max="1" width="17.88671875" style="40" bestFit="1" customWidth="1"/>
    <col min="2" max="2" width="73.6640625" style="40" customWidth="1"/>
    <col min="3" max="3" width="11.44140625" style="40" bestFit="1" customWidth="1"/>
    <col min="4" max="4" width="21.88671875" style="40" bestFit="1" customWidth="1"/>
    <col min="5" max="5" width="18.33203125" style="40" bestFit="1" customWidth="1"/>
    <col min="6" max="16384" width="9.109375" style="40"/>
  </cols>
  <sheetData>
    <row r="1" spans="1:5" ht="63.6" thickBot="1">
      <c r="A1" s="126" t="s">
        <v>387</v>
      </c>
      <c r="B1" s="127" t="s">
        <v>372</v>
      </c>
      <c r="C1" s="127" t="s">
        <v>373</v>
      </c>
      <c r="D1" s="127" t="s">
        <v>374</v>
      </c>
      <c r="E1" s="128" t="s">
        <v>375</v>
      </c>
    </row>
    <row r="2" spans="1:5" ht="37.5" customHeight="1">
      <c r="A2" s="123"/>
      <c r="B2" s="124"/>
      <c r="C2" s="124"/>
      <c r="D2" s="124"/>
      <c r="E2" s="125"/>
    </row>
    <row r="3" spans="1:5" ht="37.5" customHeight="1">
      <c r="A3" s="118"/>
      <c r="B3" s="117"/>
      <c r="C3" s="117"/>
      <c r="D3" s="117"/>
      <c r="E3" s="119"/>
    </row>
    <row r="4" spans="1:5" ht="37.5" customHeight="1">
      <c r="A4" s="118"/>
      <c r="B4" s="117"/>
      <c r="C4" s="117"/>
      <c r="D4" s="117"/>
      <c r="E4" s="119"/>
    </row>
    <row r="5" spans="1:5" ht="37.5" customHeight="1">
      <c r="A5" s="118"/>
      <c r="B5" s="117"/>
      <c r="C5" s="117"/>
      <c r="D5" s="117"/>
      <c r="E5" s="119"/>
    </row>
    <row r="6" spans="1:5" ht="37.5" customHeight="1">
      <c r="A6" s="118"/>
      <c r="B6" s="117"/>
      <c r="C6" s="117"/>
      <c r="D6" s="117"/>
      <c r="E6" s="119"/>
    </row>
    <row r="7" spans="1:5" ht="37.5" customHeight="1">
      <c r="A7" s="118"/>
      <c r="B7" s="117"/>
      <c r="C7" s="117"/>
      <c r="D7" s="117"/>
      <c r="E7" s="119"/>
    </row>
    <row r="8" spans="1:5" ht="37.5" customHeight="1">
      <c r="A8" s="118"/>
      <c r="B8" s="117"/>
      <c r="C8" s="117"/>
      <c r="D8" s="117"/>
      <c r="E8" s="119"/>
    </row>
    <row r="9" spans="1:5" ht="37.5" customHeight="1">
      <c r="A9" s="118"/>
      <c r="B9" s="117"/>
      <c r="C9" s="117"/>
      <c r="D9" s="117"/>
      <c r="E9" s="119"/>
    </row>
    <row r="10" spans="1:5" ht="37.5" customHeight="1">
      <c r="A10" s="118"/>
      <c r="B10" s="117"/>
      <c r="C10" s="117"/>
      <c r="D10" s="117"/>
      <c r="E10" s="119"/>
    </row>
    <row r="11" spans="1:5" ht="37.5" customHeight="1">
      <c r="A11" s="118"/>
      <c r="B11" s="117"/>
      <c r="C11" s="117"/>
      <c r="D11" s="117"/>
      <c r="E11" s="119"/>
    </row>
    <row r="12" spans="1:5" ht="37.5" customHeight="1">
      <c r="A12" s="118"/>
      <c r="B12" s="117"/>
      <c r="C12" s="117"/>
      <c r="D12" s="117"/>
      <c r="E12" s="119"/>
    </row>
    <row r="13" spans="1:5" ht="37.5" customHeight="1">
      <c r="A13" s="118"/>
      <c r="B13" s="117"/>
      <c r="C13" s="117"/>
      <c r="D13" s="117"/>
      <c r="E13" s="119"/>
    </row>
    <row r="14" spans="1:5" ht="37.5" customHeight="1">
      <c r="A14" s="118"/>
      <c r="B14" s="117"/>
      <c r="C14" s="117"/>
      <c r="D14" s="117"/>
      <c r="E14" s="119"/>
    </row>
    <row r="15" spans="1:5" ht="37.5" customHeight="1">
      <c r="A15" s="118"/>
      <c r="B15" s="117"/>
      <c r="C15" s="117"/>
      <c r="D15" s="117"/>
      <c r="E15" s="119"/>
    </row>
    <row r="16" spans="1:5" ht="37.5" customHeight="1" thickBot="1">
      <c r="A16" s="120"/>
      <c r="B16" s="121"/>
      <c r="C16" s="121"/>
      <c r="D16" s="121"/>
      <c r="E16" s="122"/>
    </row>
  </sheetData>
  <pageMargins left="0.25" right="0.25" top="0.75" bottom="0.75" header="0.3" footer="0.3"/>
  <pageSetup paperSize="9" scale="70" orientation="landscape" r:id="rId1"/>
  <headerFooter>
    <oddFooter>&amp;L102085485-AK&amp;CInspection Generale HSE FCS</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tint="0.39997558519241921"/>
    <pageSetUpPr fitToPage="1"/>
  </sheetPr>
  <dimension ref="A1:AD27"/>
  <sheetViews>
    <sheetView zoomScale="70" zoomScaleNormal="70" zoomScaleSheetLayoutView="55" workbookViewId="0">
      <pane xSplit="6" ySplit="5" topLeftCell="G6" activePane="bottomRight" state="frozen"/>
      <selection pane="topRight" activeCell="B9" sqref="B9:D9"/>
      <selection pane="bottomLeft" activeCell="B9" sqref="B9:D9"/>
      <selection pane="bottomRight" sqref="A1:I22"/>
    </sheetView>
  </sheetViews>
  <sheetFormatPr defaultColWidth="9.109375" defaultRowHeight="14.4"/>
  <cols>
    <col min="1" max="1" width="3.6640625" style="40" customWidth="1"/>
    <col min="2" max="2" width="4.44140625" style="40" customWidth="1"/>
    <col min="3" max="3" width="75.6640625" style="40" customWidth="1"/>
    <col min="4" max="4" width="75.88671875" style="40" customWidth="1"/>
    <col min="5" max="5" width="58.44140625" style="40" customWidth="1"/>
    <col min="6" max="6" width="8" style="40" bestFit="1" customWidth="1"/>
    <col min="7" max="7" width="14.33203125" style="40" customWidth="1"/>
    <col min="8" max="9" width="33.6640625" style="40" customWidth="1"/>
    <col min="10" max="10" width="14.33203125" customWidth="1"/>
    <col min="11" max="12" width="33.6640625" style="40" customWidth="1"/>
    <col min="13" max="13" width="14.33203125" style="40" customWidth="1"/>
    <col min="14" max="15" width="33.6640625" style="40" customWidth="1"/>
    <col min="16" max="16" width="14.33203125" style="40" customWidth="1"/>
    <col min="17" max="18" width="33.6640625" style="40" customWidth="1"/>
    <col min="19" max="19" width="14.33203125" style="40" customWidth="1"/>
    <col min="20" max="21" width="33.6640625" style="40" customWidth="1"/>
    <col min="22" max="22" width="14.33203125" style="40" customWidth="1"/>
    <col min="23" max="24" width="33.6640625" style="40" customWidth="1"/>
    <col min="25" max="25" width="14.33203125" style="40" customWidth="1"/>
    <col min="26" max="27" width="33.6640625" style="40" customWidth="1"/>
    <col min="28" max="28" width="14.33203125" style="40" customWidth="1"/>
    <col min="29" max="30" width="33.6640625" style="40" customWidth="1"/>
    <col min="31" max="16384" width="9.109375" style="40"/>
  </cols>
  <sheetData>
    <row r="1" spans="1:30">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row>
    <row r="2" spans="1:30" ht="15" customHeight="1">
      <c r="A2" s="39"/>
      <c r="B2" s="39"/>
      <c r="C2" s="155" t="s">
        <v>388</v>
      </c>
      <c r="D2" s="155"/>
      <c r="E2" s="173" t="s">
        <v>108</v>
      </c>
      <c r="F2" s="174"/>
      <c r="G2" s="174"/>
      <c r="H2" s="39"/>
      <c r="I2" s="39"/>
      <c r="J2" s="39"/>
      <c r="K2" s="42"/>
      <c r="L2" s="42"/>
      <c r="M2" s="42"/>
      <c r="N2" s="42"/>
      <c r="O2" s="42"/>
      <c r="P2" s="42"/>
      <c r="Q2" s="42"/>
      <c r="R2" s="42"/>
      <c r="S2" s="42"/>
      <c r="T2" s="42"/>
      <c r="U2" s="42"/>
      <c r="V2" s="42"/>
      <c r="W2" s="42"/>
      <c r="X2" s="42"/>
      <c r="Y2" s="42"/>
      <c r="Z2" s="42"/>
      <c r="AA2" s="42"/>
      <c r="AB2" s="42"/>
      <c r="AC2" s="42"/>
      <c r="AD2" s="42"/>
    </row>
    <row r="3" spans="1:30" ht="15" customHeight="1">
      <c r="A3" s="39"/>
      <c r="B3" s="39"/>
      <c r="C3" s="155"/>
      <c r="D3" s="155"/>
      <c r="E3" s="173"/>
      <c r="F3" s="174"/>
      <c r="G3" s="174"/>
      <c r="H3" s="39"/>
      <c r="I3" s="39"/>
      <c r="J3" s="39"/>
      <c r="K3" s="44"/>
      <c r="L3" s="44"/>
      <c r="M3" s="44"/>
      <c r="N3" s="44"/>
      <c r="O3" s="44"/>
      <c r="P3" s="44"/>
      <c r="Q3" s="44"/>
      <c r="R3" s="44"/>
      <c r="S3" s="44"/>
      <c r="T3" s="44"/>
      <c r="U3" s="44"/>
      <c r="V3" s="44"/>
      <c r="W3" s="44"/>
      <c r="X3" s="44"/>
      <c r="Y3" s="44"/>
      <c r="Z3" s="44"/>
      <c r="AA3" s="44"/>
      <c r="AB3" s="44"/>
      <c r="AC3" s="44"/>
      <c r="AD3" s="44"/>
    </row>
    <row r="4" spans="1:30" ht="15" thickBot="1">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spans="1:30" s="35" customFormat="1" ht="108.75" customHeight="1">
      <c r="A5" s="96" t="s">
        <v>389</v>
      </c>
      <c r="B5" s="77" t="s">
        <v>124</v>
      </c>
      <c r="C5" s="97" t="s">
        <v>125</v>
      </c>
      <c r="D5" s="142" t="s">
        <v>126</v>
      </c>
      <c r="E5" s="142" t="s">
        <v>134</v>
      </c>
      <c r="F5" s="94" t="s">
        <v>390</v>
      </c>
      <c r="G5" s="95" t="s">
        <v>128</v>
      </c>
      <c r="H5" s="167" t="s">
        <v>133</v>
      </c>
      <c r="I5" s="168"/>
      <c r="J5" s="95" t="s">
        <v>128</v>
      </c>
      <c r="K5" s="167" t="s">
        <v>133</v>
      </c>
      <c r="L5" s="168"/>
      <c r="M5" s="95" t="s">
        <v>128</v>
      </c>
      <c r="N5" s="167" t="s">
        <v>133</v>
      </c>
      <c r="O5" s="168"/>
      <c r="P5" s="95" t="s">
        <v>128</v>
      </c>
      <c r="Q5" s="167" t="s">
        <v>133</v>
      </c>
      <c r="R5" s="168"/>
      <c r="S5" s="95" t="s">
        <v>128</v>
      </c>
      <c r="T5" s="167" t="s">
        <v>133</v>
      </c>
      <c r="U5" s="168"/>
      <c r="V5" s="95" t="s">
        <v>128</v>
      </c>
      <c r="W5" s="167" t="s">
        <v>133</v>
      </c>
      <c r="X5" s="168"/>
      <c r="Y5" s="95" t="s">
        <v>128</v>
      </c>
      <c r="Z5" s="167" t="s">
        <v>133</v>
      </c>
      <c r="AA5" s="168"/>
      <c r="AB5" s="95" t="s">
        <v>128</v>
      </c>
      <c r="AC5" s="167" t="s">
        <v>133</v>
      </c>
      <c r="AD5" s="168"/>
    </row>
    <row r="6" spans="1:30" customFormat="1" ht="42">
      <c r="A6" s="2"/>
      <c r="B6" s="90">
        <v>1</v>
      </c>
      <c r="C6" s="87" t="s">
        <v>391</v>
      </c>
      <c r="D6" s="82" t="s">
        <v>392</v>
      </c>
      <c r="E6" s="91" t="s">
        <v>393</v>
      </c>
      <c r="F6" s="84"/>
      <c r="G6" s="164"/>
      <c r="H6" s="165"/>
      <c r="I6" s="166"/>
      <c r="J6" s="164"/>
      <c r="K6" s="165"/>
      <c r="L6" s="166"/>
      <c r="M6" s="164"/>
      <c r="N6" s="165"/>
      <c r="O6" s="166"/>
      <c r="P6" s="164"/>
      <c r="Q6" s="165"/>
      <c r="R6" s="166"/>
      <c r="S6" s="164"/>
      <c r="T6" s="165"/>
      <c r="U6" s="166"/>
      <c r="V6" s="164"/>
      <c r="W6" s="165"/>
      <c r="X6" s="166"/>
      <c r="Y6" s="164"/>
      <c r="Z6" s="165"/>
      <c r="AA6" s="166"/>
      <c r="AB6" s="164"/>
      <c r="AC6" s="165"/>
      <c r="AD6" s="166"/>
    </row>
    <row r="7" spans="1:30" customFormat="1" ht="36.75" customHeight="1">
      <c r="A7" s="2"/>
      <c r="B7" s="90">
        <v>2</v>
      </c>
      <c r="C7" s="87" t="s">
        <v>394</v>
      </c>
      <c r="D7" s="82" t="s">
        <v>395</v>
      </c>
      <c r="E7" s="92" t="s">
        <v>396</v>
      </c>
      <c r="F7" s="84"/>
      <c r="G7" s="164"/>
      <c r="H7" s="165"/>
      <c r="I7" s="166"/>
      <c r="J7" s="164"/>
      <c r="K7" s="165"/>
      <c r="L7" s="166"/>
      <c r="M7" s="164"/>
      <c r="N7" s="165"/>
      <c r="O7" s="166"/>
      <c r="P7" s="164"/>
      <c r="Q7" s="165"/>
      <c r="R7" s="166"/>
      <c r="S7" s="164"/>
      <c r="T7" s="165"/>
      <c r="U7" s="166"/>
      <c r="V7" s="164"/>
      <c r="W7" s="165"/>
      <c r="X7" s="166"/>
      <c r="Y7" s="164"/>
      <c r="Z7" s="165"/>
      <c r="AA7" s="166"/>
      <c r="AB7" s="164"/>
      <c r="AC7" s="165"/>
      <c r="AD7" s="166"/>
    </row>
    <row r="8" spans="1:30" customFormat="1" ht="36.75" customHeight="1">
      <c r="A8" s="2"/>
      <c r="B8" s="90">
        <v>3</v>
      </c>
      <c r="C8" s="87" t="s">
        <v>397</v>
      </c>
      <c r="D8" s="82" t="s">
        <v>398</v>
      </c>
      <c r="E8" s="92"/>
      <c r="F8" s="84"/>
      <c r="G8" s="164"/>
      <c r="H8" s="165"/>
      <c r="I8" s="166"/>
      <c r="J8" s="169"/>
      <c r="K8" s="165"/>
      <c r="L8" s="166"/>
      <c r="M8" s="164"/>
      <c r="N8" s="165"/>
      <c r="O8" s="166"/>
      <c r="P8" s="164"/>
      <c r="Q8" s="165"/>
      <c r="R8" s="166"/>
      <c r="S8" s="164"/>
      <c r="T8" s="165"/>
      <c r="U8" s="166"/>
      <c r="V8" s="164"/>
      <c r="W8" s="165"/>
      <c r="X8" s="166"/>
      <c r="Y8" s="164"/>
      <c r="Z8" s="165"/>
      <c r="AA8" s="166"/>
      <c r="AB8" s="164"/>
      <c r="AC8" s="165"/>
      <c r="AD8" s="166"/>
    </row>
    <row r="9" spans="1:30" customFormat="1" ht="36.75" customHeight="1">
      <c r="A9" s="2"/>
      <c r="B9" s="90">
        <v>4</v>
      </c>
      <c r="C9" s="87" t="s">
        <v>399</v>
      </c>
      <c r="D9" s="82" t="s">
        <v>400</v>
      </c>
      <c r="E9" s="92" t="s">
        <v>401</v>
      </c>
      <c r="F9" s="85" t="s">
        <v>47</v>
      </c>
      <c r="G9" s="143"/>
      <c r="H9" s="170"/>
      <c r="I9" s="163"/>
      <c r="J9" s="143"/>
      <c r="K9" s="170"/>
      <c r="L9" s="163"/>
      <c r="M9" s="143"/>
      <c r="N9" s="162"/>
      <c r="O9" s="163"/>
      <c r="P9" s="143"/>
      <c r="Q9" s="162"/>
      <c r="R9" s="163"/>
      <c r="S9" s="143"/>
      <c r="T9" s="162"/>
      <c r="U9" s="163"/>
      <c r="V9" s="143"/>
      <c r="W9" s="162"/>
      <c r="X9" s="163"/>
      <c r="Y9" s="143"/>
      <c r="Z9" s="162"/>
      <c r="AA9" s="163"/>
      <c r="AB9" s="143"/>
      <c r="AC9" s="162"/>
      <c r="AD9" s="163"/>
    </row>
    <row r="10" spans="1:30" customFormat="1" ht="36.75" customHeight="1">
      <c r="A10" s="2"/>
      <c r="B10" s="90">
        <v>5</v>
      </c>
      <c r="C10" s="87" t="s">
        <v>402</v>
      </c>
      <c r="D10" s="82" t="s">
        <v>403</v>
      </c>
      <c r="E10" s="92" t="s">
        <v>404</v>
      </c>
      <c r="F10" s="85" t="s">
        <v>47</v>
      </c>
      <c r="G10" s="143"/>
      <c r="H10" s="162"/>
      <c r="I10" s="163"/>
      <c r="J10" s="143"/>
      <c r="K10" s="162"/>
      <c r="L10" s="163"/>
      <c r="M10" s="143"/>
      <c r="N10" s="162"/>
      <c r="O10" s="163"/>
      <c r="P10" s="143"/>
      <c r="Q10" s="162"/>
      <c r="R10" s="163"/>
      <c r="S10" s="143"/>
      <c r="T10" s="162"/>
      <c r="U10" s="163"/>
      <c r="V10" s="143"/>
      <c r="W10" s="162"/>
      <c r="X10" s="163"/>
      <c r="Y10" s="143"/>
      <c r="Z10" s="162"/>
      <c r="AA10" s="163"/>
      <c r="AB10" s="143"/>
      <c r="AC10" s="162"/>
      <c r="AD10" s="163"/>
    </row>
    <row r="11" spans="1:30" customFormat="1" ht="36.75" customHeight="1">
      <c r="A11" s="2"/>
      <c r="B11" s="90">
        <v>6</v>
      </c>
      <c r="C11" s="87" t="s">
        <v>405</v>
      </c>
      <c r="D11" s="82" t="s">
        <v>406</v>
      </c>
      <c r="E11" s="92" t="s">
        <v>407</v>
      </c>
      <c r="F11" s="85" t="s">
        <v>47</v>
      </c>
      <c r="G11" s="143"/>
      <c r="H11" s="162"/>
      <c r="I11" s="163"/>
      <c r="J11" s="143"/>
      <c r="K11" s="162"/>
      <c r="L11" s="163"/>
      <c r="M11" s="143"/>
      <c r="N11" s="162"/>
      <c r="O11" s="163"/>
      <c r="P11" s="143"/>
      <c r="Q11" s="162"/>
      <c r="R11" s="163"/>
      <c r="S11" s="143"/>
      <c r="T11" s="162"/>
      <c r="U11" s="163"/>
      <c r="V11" s="143"/>
      <c r="W11" s="162"/>
      <c r="X11" s="163"/>
      <c r="Y11" s="143"/>
      <c r="Z11" s="162"/>
      <c r="AA11" s="163"/>
      <c r="AB11" s="143"/>
      <c r="AC11" s="162"/>
      <c r="AD11" s="163"/>
    </row>
    <row r="12" spans="1:30" customFormat="1" ht="36.75" customHeight="1">
      <c r="A12" s="2"/>
      <c r="B12" s="90">
        <v>7</v>
      </c>
      <c r="C12" s="87" t="s">
        <v>408</v>
      </c>
      <c r="D12" s="82" t="s">
        <v>409</v>
      </c>
      <c r="E12" s="92" t="s">
        <v>410</v>
      </c>
      <c r="F12" s="85" t="s">
        <v>47</v>
      </c>
      <c r="G12" s="143"/>
      <c r="H12" s="162"/>
      <c r="I12" s="163"/>
      <c r="J12" s="143"/>
      <c r="K12" s="162"/>
      <c r="L12" s="163"/>
      <c r="M12" s="143"/>
      <c r="N12" s="162"/>
      <c r="O12" s="163"/>
      <c r="P12" s="143"/>
      <c r="Q12" s="162"/>
      <c r="R12" s="163"/>
      <c r="S12" s="143"/>
      <c r="T12" s="162"/>
      <c r="U12" s="163"/>
      <c r="V12" s="143"/>
      <c r="W12" s="162"/>
      <c r="X12" s="163"/>
      <c r="Y12" s="143"/>
      <c r="Z12" s="162"/>
      <c r="AA12" s="163"/>
      <c r="AB12" s="143"/>
      <c r="AC12" s="162"/>
      <c r="AD12" s="163"/>
    </row>
    <row r="13" spans="1:30" customFormat="1" ht="36.75" customHeight="1">
      <c r="A13" s="2"/>
      <c r="B13" s="90">
        <v>8</v>
      </c>
      <c r="C13" s="87" t="s">
        <v>411</v>
      </c>
      <c r="D13" s="82" t="s">
        <v>412</v>
      </c>
      <c r="E13" s="92"/>
      <c r="F13" s="85" t="s">
        <v>47</v>
      </c>
      <c r="G13" s="143"/>
      <c r="H13" s="162"/>
      <c r="I13" s="163"/>
      <c r="J13" s="143"/>
      <c r="K13" s="162"/>
      <c r="L13" s="163"/>
      <c r="M13" s="143"/>
      <c r="N13" s="162"/>
      <c r="O13" s="163"/>
      <c r="P13" s="143"/>
      <c r="Q13" s="162"/>
      <c r="R13" s="163"/>
      <c r="S13" s="143"/>
      <c r="T13" s="162"/>
      <c r="U13" s="163"/>
      <c r="V13" s="143"/>
      <c r="W13" s="162"/>
      <c r="X13" s="163"/>
      <c r="Y13" s="143"/>
      <c r="Z13" s="162"/>
      <c r="AA13" s="163"/>
      <c r="AB13" s="143"/>
      <c r="AC13" s="162"/>
      <c r="AD13" s="163"/>
    </row>
    <row r="14" spans="1:30" customFormat="1" ht="36.75" customHeight="1">
      <c r="A14" s="2"/>
      <c r="B14" s="90">
        <v>9</v>
      </c>
      <c r="C14" s="87" t="s">
        <v>413</v>
      </c>
      <c r="D14" s="82" t="s">
        <v>414</v>
      </c>
      <c r="E14" s="92"/>
      <c r="F14" s="85" t="s">
        <v>47</v>
      </c>
      <c r="G14" s="143"/>
      <c r="H14" s="162"/>
      <c r="I14" s="163"/>
      <c r="J14" s="143"/>
      <c r="K14" s="162"/>
      <c r="L14" s="163"/>
      <c r="M14" s="143"/>
      <c r="N14" s="162"/>
      <c r="O14" s="163"/>
      <c r="P14" s="143"/>
      <c r="Q14" s="162"/>
      <c r="R14" s="163"/>
      <c r="S14" s="143"/>
      <c r="T14" s="162"/>
      <c r="U14" s="163"/>
      <c r="V14" s="143"/>
      <c r="W14" s="162"/>
      <c r="X14" s="163"/>
      <c r="Y14" s="143"/>
      <c r="Z14" s="162"/>
      <c r="AA14" s="163"/>
      <c r="AB14" s="143"/>
      <c r="AC14" s="162"/>
      <c r="AD14" s="163"/>
    </row>
    <row r="15" spans="1:30" customFormat="1" ht="36.75" customHeight="1">
      <c r="A15" s="2"/>
      <c r="B15" s="90">
        <v>10</v>
      </c>
      <c r="C15" s="87" t="s">
        <v>415</v>
      </c>
      <c r="D15" s="82" t="s">
        <v>416</v>
      </c>
      <c r="E15" s="92"/>
      <c r="F15" s="85" t="s">
        <v>47</v>
      </c>
      <c r="G15" s="143"/>
      <c r="H15" s="162"/>
      <c r="I15" s="163"/>
      <c r="J15" s="143"/>
      <c r="K15" s="162"/>
      <c r="L15" s="163"/>
      <c r="M15" s="143"/>
      <c r="N15" s="162"/>
      <c r="O15" s="163"/>
      <c r="P15" s="143"/>
      <c r="Q15" s="162"/>
      <c r="R15" s="163"/>
      <c r="S15" s="143"/>
      <c r="T15" s="162"/>
      <c r="U15" s="163"/>
      <c r="V15" s="143"/>
      <c r="W15" s="162"/>
      <c r="X15" s="163"/>
      <c r="Y15" s="143"/>
      <c r="Z15" s="162"/>
      <c r="AA15" s="163"/>
      <c r="AB15" s="143"/>
      <c r="AC15" s="162"/>
      <c r="AD15" s="163"/>
    </row>
    <row r="16" spans="1:30" customFormat="1" ht="36.75" customHeight="1">
      <c r="A16" s="2"/>
      <c r="B16" s="90">
        <v>11</v>
      </c>
      <c r="C16" s="87" t="s">
        <v>417</v>
      </c>
      <c r="D16" s="82" t="s">
        <v>418</v>
      </c>
      <c r="E16" s="92"/>
      <c r="F16" s="85" t="s">
        <v>47</v>
      </c>
      <c r="G16" s="143"/>
      <c r="H16" s="162"/>
      <c r="I16" s="163"/>
      <c r="J16" s="143"/>
      <c r="K16" s="162"/>
      <c r="L16" s="163"/>
      <c r="M16" s="143"/>
      <c r="N16" s="162"/>
      <c r="O16" s="163"/>
      <c r="P16" s="143"/>
      <c r="Q16" s="162"/>
      <c r="R16" s="163"/>
      <c r="S16" s="143"/>
      <c r="T16" s="162"/>
      <c r="U16" s="163"/>
      <c r="V16" s="143"/>
      <c r="W16" s="162"/>
      <c r="X16" s="163"/>
      <c r="Y16" s="143"/>
      <c r="Z16" s="162"/>
      <c r="AA16" s="163"/>
      <c r="AB16" s="143"/>
      <c r="AC16" s="162"/>
      <c r="AD16" s="163"/>
    </row>
    <row r="17" spans="1:30" customFormat="1" ht="36.75" customHeight="1">
      <c r="A17" s="2"/>
      <c r="B17" s="90">
        <v>12</v>
      </c>
      <c r="C17" s="87" t="s">
        <v>419</v>
      </c>
      <c r="D17" s="82" t="s">
        <v>420</v>
      </c>
      <c r="E17" s="92"/>
      <c r="F17" s="85" t="s">
        <v>47</v>
      </c>
      <c r="G17" s="143"/>
      <c r="H17" s="162"/>
      <c r="I17" s="163"/>
      <c r="J17" s="143"/>
      <c r="K17" s="162"/>
      <c r="L17" s="163"/>
      <c r="M17" s="143"/>
      <c r="N17" s="162"/>
      <c r="O17" s="163"/>
      <c r="P17" s="143"/>
      <c r="Q17" s="162"/>
      <c r="R17" s="163"/>
      <c r="S17" s="143"/>
      <c r="T17" s="162"/>
      <c r="U17" s="163"/>
      <c r="V17" s="143"/>
      <c r="W17" s="162"/>
      <c r="X17" s="163"/>
      <c r="Y17" s="143"/>
      <c r="Z17" s="162"/>
      <c r="AA17" s="163"/>
      <c r="AB17" s="143"/>
      <c r="AC17" s="162"/>
      <c r="AD17" s="163"/>
    </row>
    <row r="18" spans="1:30" customFormat="1" ht="46.5" customHeight="1">
      <c r="A18" s="2"/>
      <c r="B18" s="90">
        <v>13</v>
      </c>
      <c r="C18" s="87" t="s">
        <v>421</v>
      </c>
      <c r="D18" s="82" t="s">
        <v>422</v>
      </c>
      <c r="E18" s="92"/>
      <c r="F18" s="85" t="s">
        <v>47</v>
      </c>
      <c r="G18" s="143"/>
      <c r="H18" s="162"/>
      <c r="I18" s="163"/>
      <c r="J18" s="143"/>
      <c r="K18" s="162"/>
      <c r="L18" s="163"/>
      <c r="M18" s="143"/>
      <c r="N18" s="162"/>
      <c r="O18" s="163"/>
      <c r="P18" s="143"/>
      <c r="Q18" s="162"/>
      <c r="R18" s="163"/>
      <c r="S18" s="143"/>
      <c r="T18" s="162"/>
      <c r="U18" s="163"/>
      <c r="V18" s="143"/>
      <c r="W18" s="162"/>
      <c r="X18" s="163"/>
      <c r="Y18" s="143"/>
      <c r="Z18" s="162"/>
      <c r="AA18" s="163"/>
      <c r="AB18" s="143"/>
      <c r="AC18" s="162"/>
      <c r="AD18" s="163"/>
    </row>
    <row r="19" spans="1:30" customFormat="1" ht="43.5" customHeight="1">
      <c r="A19" s="2"/>
      <c r="B19" s="90">
        <v>14</v>
      </c>
      <c r="C19" s="87" t="s">
        <v>423</v>
      </c>
      <c r="D19" s="82" t="s">
        <v>424</v>
      </c>
      <c r="E19" s="91" t="s">
        <v>425</v>
      </c>
      <c r="F19" s="85" t="s">
        <v>47</v>
      </c>
      <c r="G19" s="143"/>
      <c r="H19" s="162"/>
      <c r="I19" s="163"/>
      <c r="J19" s="143"/>
      <c r="K19" s="162"/>
      <c r="L19" s="163"/>
      <c r="M19" s="143"/>
      <c r="N19" s="162"/>
      <c r="O19" s="163"/>
      <c r="P19" s="143"/>
      <c r="Q19" s="162"/>
      <c r="R19" s="163"/>
      <c r="S19" s="143"/>
      <c r="T19" s="162"/>
      <c r="U19" s="163"/>
      <c r="V19" s="143"/>
      <c r="W19" s="162"/>
      <c r="X19" s="163"/>
      <c r="Y19" s="143"/>
      <c r="Z19" s="162"/>
      <c r="AA19" s="163"/>
      <c r="AB19" s="143"/>
      <c r="AC19" s="162"/>
      <c r="AD19" s="163"/>
    </row>
    <row r="20" spans="1:30" customFormat="1" ht="36.75" customHeight="1">
      <c r="A20" s="2"/>
      <c r="B20" s="90">
        <v>15</v>
      </c>
      <c r="C20" s="87" t="s">
        <v>426</v>
      </c>
      <c r="D20" s="82" t="s">
        <v>427</v>
      </c>
      <c r="E20" s="92"/>
      <c r="F20" s="85" t="s">
        <v>47</v>
      </c>
      <c r="G20" s="143"/>
      <c r="H20" s="162"/>
      <c r="I20" s="163"/>
      <c r="J20" s="143"/>
      <c r="K20" s="162"/>
      <c r="L20" s="163"/>
      <c r="M20" s="143"/>
      <c r="N20" s="162"/>
      <c r="O20" s="163"/>
      <c r="P20" s="143"/>
      <c r="Q20" s="162"/>
      <c r="R20" s="163"/>
      <c r="S20" s="143"/>
      <c r="T20" s="162"/>
      <c r="U20" s="163"/>
      <c r="V20" s="143"/>
      <c r="W20" s="162"/>
      <c r="X20" s="163"/>
      <c r="Y20" s="143"/>
      <c r="Z20" s="162"/>
      <c r="AA20" s="163"/>
      <c r="AB20" s="143"/>
      <c r="AC20" s="162"/>
      <c r="AD20" s="163"/>
    </row>
    <row r="21" spans="1:30" customFormat="1" ht="42" customHeight="1" thickBot="1">
      <c r="A21" s="2"/>
      <c r="B21" s="90">
        <v>16</v>
      </c>
      <c r="C21" s="88" t="s">
        <v>428</v>
      </c>
      <c r="D21" s="89" t="s">
        <v>429</v>
      </c>
      <c r="E21" s="93"/>
      <c r="F21" s="141" t="s">
        <v>47</v>
      </c>
      <c r="G21" s="86"/>
      <c r="H21" s="171"/>
      <c r="I21" s="172"/>
      <c r="J21" s="86"/>
      <c r="K21" s="160"/>
      <c r="L21" s="161"/>
      <c r="M21" s="86"/>
      <c r="N21" s="160"/>
      <c r="O21" s="161"/>
      <c r="P21" s="86"/>
      <c r="Q21" s="160"/>
      <c r="R21" s="161"/>
      <c r="S21" s="86"/>
      <c r="T21" s="160"/>
      <c r="U21" s="161"/>
      <c r="V21" s="86"/>
      <c r="W21" s="160"/>
      <c r="X21" s="161"/>
      <c r="Y21" s="86"/>
      <c r="Z21" s="160"/>
      <c r="AA21" s="161"/>
      <c r="AB21" s="86"/>
      <c r="AC21" s="160"/>
      <c r="AD21" s="161"/>
    </row>
    <row r="22" spans="1:30">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row>
    <row r="23" spans="1:30" ht="21">
      <c r="B23" s="112"/>
      <c r="J23" s="40"/>
    </row>
    <row r="24" spans="1:30" ht="21">
      <c r="B24" s="112"/>
      <c r="C24" s="87" t="s">
        <v>430</v>
      </c>
      <c r="D24" s="87"/>
      <c r="J24" s="40"/>
    </row>
    <row r="25" spans="1:30" ht="21">
      <c r="C25" s="87"/>
      <c r="D25" s="87"/>
    </row>
    <row r="26" spans="1:30" ht="21">
      <c r="C26" s="87"/>
      <c r="D26" s="87"/>
    </row>
    <row r="27" spans="1:30" ht="21">
      <c r="C27" s="87"/>
      <c r="D27" s="87"/>
    </row>
  </sheetData>
  <mergeCells count="139">
    <mergeCell ref="H11:I11"/>
    <mergeCell ref="C2:D3"/>
    <mergeCell ref="H5:I5"/>
    <mergeCell ref="G6:I6"/>
    <mergeCell ref="G7:I7"/>
    <mergeCell ref="G8:I8"/>
    <mergeCell ref="E2:E3"/>
    <mergeCell ref="F2:G3"/>
    <mergeCell ref="H9:I9"/>
    <mergeCell ref="H10:I10"/>
    <mergeCell ref="H17:I17"/>
    <mergeCell ref="H18:I18"/>
    <mergeCell ref="H19:I19"/>
    <mergeCell ref="H20:I20"/>
    <mergeCell ref="H21:I21"/>
    <mergeCell ref="H12:I12"/>
    <mergeCell ref="H13:I13"/>
    <mergeCell ref="H14:I14"/>
    <mergeCell ref="H15:I15"/>
    <mergeCell ref="H16:I16"/>
    <mergeCell ref="J7:L7"/>
    <mergeCell ref="J8:L8"/>
    <mergeCell ref="K9:L9"/>
    <mergeCell ref="N12:O12"/>
    <mergeCell ref="K19:L19"/>
    <mergeCell ref="K10:L10"/>
    <mergeCell ref="K11:L11"/>
    <mergeCell ref="K12:L12"/>
    <mergeCell ref="K13:L13"/>
    <mergeCell ref="K14:L14"/>
    <mergeCell ref="K15:L15"/>
    <mergeCell ref="N15:O15"/>
    <mergeCell ref="N16:O16"/>
    <mergeCell ref="N13:O13"/>
    <mergeCell ref="K21:L21"/>
    <mergeCell ref="N5:O5"/>
    <mergeCell ref="Q5:R5"/>
    <mergeCell ref="M6:O6"/>
    <mergeCell ref="P6:R6"/>
    <mergeCell ref="M7:O7"/>
    <mergeCell ref="P7:R7"/>
    <mergeCell ref="M8:O8"/>
    <mergeCell ref="P8:R8"/>
    <mergeCell ref="N9:O9"/>
    <mergeCell ref="Q13:R13"/>
    <mergeCell ref="N14:O14"/>
    <mergeCell ref="Q14:R14"/>
    <mergeCell ref="K20:L20"/>
    <mergeCell ref="K16:L16"/>
    <mergeCell ref="Q19:R19"/>
    <mergeCell ref="N20:O20"/>
    <mergeCell ref="Q20:R20"/>
    <mergeCell ref="K17:L17"/>
    <mergeCell ref="N21:O21"/>
    <mergeCell ref="Q21:R21"/>
    <mergeCell ref="K18:L18"/>
    <mergeCell ref="K5:L5"/>
    <mergeCell ref="J6:L6"/>
    <mergeCell ref="AC5:AD5"/>
    <mergeCell ref="S6:U6"/>
    <mergeCell ref="V6:X6"/>
    <mergeCell ref="Y6:AA6"/>
    <mergeCell ref="AB6:AD6"/>
    <mergeCell ref="Z9:AA9"/>
    <mergeCell ref="Q9:R9"/>
    <mergeCell ref="N10:O10"/>
    <mergeCell ref="Q10:R10"/>
    <mergeCell ref="T5:U5"/>
    <mergeCell ref="W5:X5"/>
    <mergeCell ref="Z5:AA5"/>
    <mergeCell ref="S7:U7"/>
    <mergeCell ref="V7:X7"/>
    <mergeCell ref="Y7:AA7"/>
    <mergeCell ref="T9:U9"/>
    <mergeCell ref="W9:X9"/>
    <mergeCell ref="W16:X16"/>
    <mergeCell ref="Z16:AA16"/>
    <mergeCell ref="AC16:AD16"/>
    <mergeCell ref="Q16:R16"/>
    <mergeCell ref="N17:O17"/>
    <mergeCell ref="Q17:R17"/>
    <mergeCell ref="N11:O11"/>
    <mergeCell ref="Q11:R11"/>
    <mergeCell ref="N19:O19"/>
    <mergeCell ref="T14:U14"/>
    <mergeCell ref="W14:X14"/>
    <mergeCell ref="Z14:AA14"/>
    <mergeCell ref="AC14:AD14"/>
    <mergeCell ref="T11:U11"/>
    <mergeCell ref="W11:X11"/>
    <mergeCell ref="Z11:AA11"/>
    <mergeCell ref="T13:U13"/>
    <mergeCell ref="W13:X13"/>
    <mergeCell ref="N18:O18"/>
    <mergeCell ref="Q18:R18"/>
    <mergeCell ref="Z12:AA12"/>
    <mergeCell ref="W15:X15"/>
    <mergeCell ref="Q15:R15"/>
    <mergeCell ref="Q12:R12"/>
    <mergeCell ref="Z15:AA15"/>
    <mergeCell ref="AB7:AD7"/>
    <mergeCell ref="S8:U8"/>
    <mergeCell ref="V8:X8"/>
    <mergeCell ref="Y8:AA8"/>
    <mergeCell ref="AB8:AD8"/>
    <mergeCell ref="Z13:AA13"/>
    <mergeCell ref="AC13:AD13"/>
    <mergeCell ref="AC11:AD11"/>
    <mergeCell ref="T12:U12"/>
    <mergeCell ref="W12:X12"/>
    <mergeCell ref="AC9:AD9"/>
    <mergeCell ref="T10:U10"/>
    <mergeCell ref="W10:X10"/>
    <mergeCell ref="Z10:AA10"/>
    <mergeCell ref="AC10:AD10"/>
    <mergeCell ref="T21:U21"/>
    <mergeCell ref="W21:X21"/>
    <mergeCell ref="Z21:AA21"/>
    <mergeCell ref="AC21:AD21"/>
    <mergeCell ref="T19:U19"/>
    <mergeCell ref="AC12:AD12"/>
    <mergeCell ref="T17:U17"/>
    <mergeCell ref="W17:X17"/>
    <mergeCell ref="Z17:AA17"/>
    <mergeCell ref="AC17:AD17"/>
    <mergeCell ref="T18:U18"/>
    <mergeCell ref="W18:X18"/>
    <mergeCell ref="Z18:AA18"/>
    <mergeCell ref="AC18:AD18"/>
    <mergeCell ref="T15:U15"/>
    <mergeCell ref="W19:X19"/>
    <mergeCell ref="Z19:AA19"/>
    <mergeCell ref="AC19:AD19"/>
    <mergeCell ref="T20:U20"/>
    <mergeCell ref="W20:X20"/>
    <mergeCell ref="Z20:AA20"/>
    <mergeCell ref="AC20:AD20"/>
    <mergeCell ref="AC15:AD15"/>
    <mergeCell ref="T16:U16"/>
  </mergeCells>
  <dataValidations count="1">
    <dataValidation type="list" allowBlank="1" showInputMessage="1" showErrorMessage="1" sqref="G9:G21 J9:J21 M9:M21 P9:P21 S9:S21 V9:V21 Y9:Y21 AB9:AB21" xr:uid="{00000000-0002-0000-0F00-000000000000}">
      <formula1>Full</formula1>
    </dataValidation>
  </dataValidations>
  <printOptions gridLines="1"/>
  <pageMargins left="0.25" right="0.25" top="0.75" bottom="0.75" header="0.3" footer="0.3"/>
  <pageSetup paperSize="9" scale="46" orientation="landscape" r:id="rId1"/>
  <headerFooter>
    <oddFooter>&amp;L102085485-AK&amp;CInspection Generale HSE FCS</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4" tint="0.39997558519241921"/>
    <pageSetUpPr fitToPage="1"/>
  </sheetPr>
  <dimension ref="A1:AM45"/>
  <sheetViews>
    <sheetView zoomScale="70" zoomScaleNormal="70" zoomScaleSheetLayoutView="55" workbookViewId="0">
      <pane xSplit="6" ySplit="5" topLeftCell="G6" activePane="bottomRight" state="frozen"/>
      <selection pane="topRight" activeCell="B9" sqref="B9:D9"/>
      <selection pane="bottomLeft" activeCell="B9" sqref="B9:D9"/>
      <selection pane="bottomRight" activeCell="D11" sqref="D11"/>
    </sheetView>
  </sheetViews>
  <sheetFormatPr defaultColWidth="9.109375" defaultRowHeight="14.4"/>
  <cols>
    <col min="1" max="1" width="3.6640625" style="40" customWidth="1"/>
    <col min="2" max="2" width="4.44140625" style="40" customWidth="1"/>
    <col min="3" max="3" width="75.6640625" style="40" customWidth="1"/>
    <col min="4" max="4" width="75.88671875" style="40" customWidth="1"/>
    <col min="5" max="5" width="58.44140625" style="40" customWidth="1"/>
    <col min="6" max="6" width="8" style="40" bestFit="1" customWidth="1"/>
    <col min="7" max="7" width="14.33203125" style="40" customWidth="1"/>
    <col min="8" max="9" width="33.6640625" style="40" customWidth="1"/>
    <col min="10" max="10" width="14.33203125" customWidth="1"/>
    <col min="11" max="12" width="33.6640625" style="40" customWidth="1"/>
    <col min="13" max="13" width="14.33203125" style="40" customWidth="1"/>
    <col min="14" max="15" width="33.6640625" style="40" customWidth="1"/>
    <col min="16" max="16" width="14.33203125" style="40" customWidth="1"/>
    <col min="17" max="18" width="33.6640625" style="40" customWidth="1"/>
    <col min="19" max="19" width="14.33203125" style="40" customWidth="1"/>
    <col min="20" max="21" width="33.6640625" style="40" customWidth="1"/>
    <col min="22" max="22" width="14.33203125" style="40" customWidth="1"/>
    <col min="23" max="24" width="33.6640625" style="40" customWidth="1"/>
    <col min="25" max="25" width="14.33203125" style="40" customWidth="1"/>
    <col min="26" max="27" width="33.6640625" style="40" customWidth="1"/>
    <col min="28" max="28" width="14.33203125" style="40" customWidth="1"/>
    <col min="29" max="30" width="33.6640625" style="40" customWidth="1"/>
    <col min="31" max="16384" width="9.109375" style="40"/>
  </cols>
  <sheetData>
    <row r="1" spans="1:39">
      <c r="A1" s="39"/>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row>
    <row r="2" spans="1:39" ht="15" customHeight="1">
      <c r="A2" s="39"/>
      <c r="B2" s="39"/>
      <c r="C2" s="155" t="s">
        <v>431</v>
      </c>
      <c r="D2" s="155"/>
      <c r="E2" s="173" t="s">
        <v>108</v>
      </c>
      <c r="F2" s="174"/>
      <c r="G2" s="174"/>
      <c r="H2" s="39"/>
      <c r="I2" s="39"/>
      <c r="J2" s="39"/>
      <c r="K2" s="42"/>
      <c r="L2" s="42"/>
      <c r="M2" s="42"/>
      <c r="N2" s="42"/>
      <c r="O2" s="42"/>
      <c r="P2" s="42"/>
      <c r="Q2" s="42"/>
      <c r="R2" s="42"/>
      <c r="S2" s="42"/>
      <c r="T2" s="42"/>
      <c r="U2" s="42"/>
      <c r="V2" s="42"/>
      <c r="W2" s="42"/>
      <c r="X2" s="42"/>
      <c r="Y2" s="42"/>
      <c r="Z2" s="42"/>
      <c r="AA2" s="42"/>
      <c r="AB2" s="42"/>
      <c r="AC2" s="42"/>
      <c r="AD2" s="42"/>
    </row>
    <row r="3" spans="1:39" ht="15" customHeight="1">
      <c r="A3" s="39"/>
      <c r="B3" s="39"/>
      <c r="C3" s="155"/>
      <c r="D3" s="155"/>
      <c r="E3" s="173"/>
      <c r="F3" s="174"/>
      <c r="G3" s="174"/>
      <c r="H3" s="39"/>
      <c r="I3" s="39"/>
      <c r="J3" s="39"/>
      <c r="K3" s="44"/>
      <c r="L3" s="44"/>
      <c r="M3" s="44"/>
      <c r="N3" s="44"/>
      <c r="O3" s="44"/>
      <c r="P3" s="44"/>
      <c r="Q3" s="44"/>
      <c r="R3" s="44"/>
      <c r="S3" s="44"/>
      <c r="T3" s="44"/>
      <c r="U3" s="44"/>
      <c r="V3" s="44"/>
      <c r="W3" s="44"/>
      <c r="X3" s="44"/>
      <c r="Y3" s="44"/>
      <c r="Z3" s="44"/>
      <c r="AA3" s="44"/>
      <c r="AB3" s="44"/>
      <c r="AC3" s="44"/>
      <c r="AD3" s="44"/>
    </row>
    <row r="4" spans="1:39" ht="15" thickBot="1">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spans="1:39" s="35" customFormat="1" ht="108.75" customHeight="1">
      <c r="A5" s="96"/>
      <c r="B5" s="77" t="s">
        <v>124</v>
      </c>
      <c r="C5" s="99" t="s">
        <v>125</v>
      </c>
      <c r="D5" s="99" t="s">
        <v>126</v>
      </c>
      <c r="E5" s="99" t="s">
        <v>134</v>
      </c>
      <c r="F5" s="100" t="s">
        <v>390</v>
      </c>
      <c r="G5" s="95" t="s">
        <v>128</v>
      </c>
      <c r="H5" s="167" t="s">
        <v>133</v>
      </c>
      <c r="I5" s="168"/>
      <c r="J5" s="95" t="s">
        <v>128</v>
      </c>
      <c r="K5" s="167" t="s">
        <v>133</v>
      </c>
      <c r="L5" s="168"/>
      <c r="M5" s="95" t="s">
        <v>128</v>
      </c>
      <c r="N5" s="167" t="s">
        <v>133</v>
      </c>
      <c r="O5" s="168"/>
      <c r="P5" s="95" t="s">
        <v>128</v>
      </c>
      <c r="Q5" s="167" t="s">
        <v>133</v>
      </c>
      <c r="R5" s="168"/>
      <c r="S5" s="95" t="s">
        <v>128</v>
      </c>
      <c r="T5" s="167" t="s">
        <v>133</v>
      </c>
      <c r="U5" s="168"/>
      <c r="V5" s="95" t="s">
        <v>128</v>
      </c>
      <c r="W5" s="167" t="s">
        <v>133</v>
      </c>
      <c r="X5" s="168"/>
      <c r="Y5" s="95" t="s">
        <v>128</v>
      </c>
      <c r="Z5" s="167" t="s">
        <v>133</v>
      </c>
      <c r="AA5" s="168"/>
      <c r="AB5" s="95" t="s">
        <v>128</v>
      </c>
      <c r="AC5" s="167" t="s">
        <v>133</v>
      </c>
      <c r="AD5" s="168"/>
    </row>
    <row r="6" spans="1:39" customFormat="1" ht="42">
      <c r="A6" s="2"/>
      <c r="B6" s="90">
        <v>1</v>
      </c>
      <c r="C6" s="83" t="s">
        <v>391</v>
      </c>
      <c r="D6" s="83" t="s">
        <v>392</v>
      </c>
      <c r="E6" s="91" t="s">
        <v>393</v>
      </c>
      <c r="F6" s="102"/>
      <c r="G6" s="177"/>
      <c r="H6" s="178"/>
      <c r="I6" s="179"/>
      <c r="J6" s="177"/>
      <c r="K6" s="178"/>
      <c r="L6" s="179"/>
      <c r="M6" s="177"/>
      <c r="N6" s="178"/>
      <c r="O6" s="179"/>
      <c r="P6" s="177"/>
      <c r="Q6" s="178"/>
      <c r="R6" s="179"/>
      <c r="S6" s="177"/>
      <c r="T6" s="178"/>
      <c r="U6" s="179"/>
      <c r="V6" s="177"/>
      <c r="W6" s="178"/>
      <c r="X6" s="179"/>
      <c r="Y6" s="177"/>
      <c r="Z6" s="178"/>
      <c r="AA6" s="179"/>
      <c r="AB6" s="177"/>
      <c r="AC6" s="178"/>
      <c r="AD6" s="179"/>
      <c r="AE6" s="103"/>
      <c r="AF6" s="103"/>
      <c r="AG6" s="103"/>
      <c r="AH6" s="103"/>
      <c r="AI6" s="103"/>
      <c r="AJ6" s="103"/>
      <c r="AK6" s="103"/>
      <c r="AL6" s="103"/>
      <c r="AM6" s="103"/>
    </row>
    <row r="7" spans="1:39" customFormat="1" ht="36.75" customHeight="1">
      <c r="A7" s="2"/>
      <c r="B7" s="90">
        <v>2</v>
      </c>
      <c r="C7" s="83" t="s">
        <v>432</v>
      </c>
      <c r="D7" s="83" t="s">
        <v>433</v>
      </c>
      <c r="E7" s="91" t="s">
        <v>434</v>
      </c>
      <c r="F7" s="102"/>
      <c r="G7" s="177"/>
      <c r="H7" s="178"/>
      <c r="I7" s="179"/>
      <c r="J7" s="177"/>
      <c r="K7" s="178"/>
      <c r="L7" s="179"/>
      <c r="M7" s="177"/>
      <c r="N7" s="178"/>
      <c r="O7" s="179"/>
      <c r="P7" s="177"/>
      <c r="Q7" s="178"/>
      <c r="R7" s="179"/>
      <c r="S7" s="177"/>
      <c r="T7" s="178"/>
      <c r="U7" s="179"/>
      <c r="V7" s="177"/>
      <c r="W7" s="178"/>
      <c r="X7" s="179"/>
      <c r="Y7" s="177"/>
      <c r="Z7" s="178"/>
      <c r="AA7" s="179"/>
      <c r="AB7" s="177"/>
      <c r="AC7" s="178"/>
      <c r="AD7" s="179"/>
      <c r="AE7" s="103"/>
      <c r="AF7" s="103"/>
      <c r="AG7" s="103"/>
      <c r="AH7" s="103"/>
      <c r="AI7" s="103"/>
      <c r="AJ7" s="103"/>
      <c r="AK7" s="103"/>
      <c r="AL7" s="103"/>
      <c r="AM7" s="103"/>
    </row>
    <row r="8" spans="1:39" customFormat="1" ht="36.75" customHeight="1">
      <c r="A8" s="2"/>
      <c r="B8" s="90">
        <v>3</v>
      </c>
      <c r="C8" s="83" t="s">
        <v>397</v>
      </c>
      <c r="D8" s="83" t="s">
        <v>398</v>
      </c>
      <c r="E8" s="91"/>
      <c r="F8" s="102"/>
      <c r="G8" s="177"/>
      <c r="H8" s="178"/>
      <c r="I8" s="179"/>
      <c r="J8" s="180"/>
      <c r="K8" s="178"/>
      <c r="L8" s="179"/>
      <c r="M8" s="177"/>
      <c r="N8" s="178"/>
      <c r="O8" s="179"/>
      <c r="P8" s="177"/>
      <c r="Q8" s="178"/>
      <c r="R8" s="179"/>
      <c r="S8" s="177"/>
      <c r="T8" s="178"/>
      <c r="U8" s="179"/>
      <c r="V8" s="177"/>
      <c r="W8" s="178"/>
      <c r="X8" s="179"/>
      <c r="Y8" s="177"/>
      <c r="Z8" s="178"/>
      <c r="AA8" s="179"/>
      <c r="AB8" s="177"/>
      <c r="AC8" s="178"/>
      <c r="AD8" s="179"/>
      <c r="AE8" s="103"/>
      <c r="AF8" s="103"/>
      <c r="AG8" s="103"/>
      <c r="AH8" s="103"/>
      <c r="AI8" s="103"/>
      <c r="AJ8" s="103"/>
      <c r="AK8" s="103"/>
      <c r="AL8" s="103"/>
      <c r="AM8" s="103"/>
    </row>
    <row r="9" spans="1:39" customFormat="1" ht="36.75" customHeight="1">
      <c r="A9" s="2"/>
      <c r="B9" s="90">
        <v>4</v>
      </c>
      <c r="C9" s="83" t="s">
        <v>435</v>
      </c>
      <c r="D9" s="83" t="s">
        <v>436</v>
      </c>
      <c r="E9" s="91"/>
      <c r="F9" s="104" t="s">
        <v>47</v>
      </c>
      <c r="G9" s="143"/>
      <c r="H9" s="175"/>
      <c r="I9" s="176"/>
      <c r="J9" s="146"/>
      <c r="K9" s="144"/>
      <c r="L9" s="145"/>
      <c r="M9" s="143"/>
      <c r="N9" s="144"/>
      <c r="O9" s="145"/>
      <c r="P9" s="143"/>
      <c r="Q9" s="144"/>
      <c r="R9" s="145"/>
      <c r="S9" s="143"/>
      <c r="T9" s="144"/>
      <c r="U9" s="145"/>
      <c r="V9" s="143"/>
      <c r="W9" s="144"/>
      <c r="X9" s="145"/>
      <c r="Y9" s="143"/>
      <c r="Z9" s="144"/>
      <c r="AA9" s="145"/>
      <c r="AB9" s="143"/>
      <c r="AC9" s="144"/>
      <c r="AD9" s="145"/>
      <c r="AE9" s="103"/>
      <c r="AF9" s="103"/>
      <c r="AG9" s="103"/>
      <c r="AH9" s="103"/>
      <c r="AI9" s="103"/>
      <c r="AJ9" s="103"/>
      <c r="AK9" s="103"/>
      <c r="AL9" s="103"/>
      <c r="AM9" s="103"/>
    </row>
    <row r="10" spans="1:39" customFormat="1" ht="36.75" customHeight="1">
      <c r="A10" s="2"/>
      <c r="B10" s="90">
        <v>5</v>
      </c>
      <c r="C10" s="83" t="s">
        <v>437</v>
      </c>
      <c r="D10" s="83" t="s">
        <v>438</v>
      </c>
      <c r="E10" s="91"/>
      <c r="F10" s="104" t="s">
        <v>47</v>
      </c>
      <c r="G10" s="143"/>
      <c r="H10" s="175"/>
      <c r="I10" s="176"/>
      <c r="J10" s="146"/>
      <c r="K10" s="144"/>
      <c r="L10" s="145"/>
      <c r="M10" s="143"/>
      <c r="N10" s="144"/>
      <c r="O10" s="145"/>
      <c r="P10" s="143"/>
      <c r="Q10" s="144"/>
      <c r="R10" s="145"/>
      <c r="S10" s="143"/>
      <c r="T10" s="144"/>
      <c r="U10" s="145"/>
      <c r="V10" s="143"/>
      <c r="W10" s="144"/>
      <c r="X10" s="145"/>
      <c r="Y10" s="143"/>
      <c r="Z10" s="144"/>
      <c r="AA10" s="145"/>
      <c r="AB10" s="143"/>
      <c r="AC10" s="144"/>
      <c r="AD10" s="145"/>
      <c r="AE10" s="103"/>
      <c r="AF10" s="103"/>
      <c r="AG10" s="103"/>
      <c r="AH10" s="103"/>
      <c r="AI10" s="103"/>
      <c r="AJ10" s="103"/>
      <c r="AK10" s="103"/>
      <c r="AL10" s="103"/>
      <c r="AM10" s="103"/>
    </row>
    <row r="11" spans="1:39" customFormat="1" ht="45" customHeight="1">
      <c r="A11" s="2"/>
      <c r="B11" s="90">
        <v>6</v>
      </c>
      <c r="C11" s="83" t="s">
        <v>439</v>
      </c>
      <c r="D11" s="83" t="s">
        <v>440</v>
      </c>
      <c r="E11" s="91"/>
      <c r="F11" s="104" t="s">
        <v>47</v>
      </c>
      <c r="G11" s="143"/>
      <c r="H11" s="175"/>
      <c r="I11" s="176"/>
      <c r="J11" s="146"/>
      <c r="K11" s="144"/>
      <c r="L11" s="145"/>
      <c r="M11" s="143"/>
      <c r="N11" s="144"/>
      <c r="O11" s="145"/>
      <c r="P11" s="143"/>
      <c r="Q11" s="144"/>
      <c r="R11" s="145"/>
      <c r="S11" s="143"/>
      <c r="T11" s="144"/>
      <c r="U11" s="145"/>
      <c r="V11" s="143"/>
      <c r="W11" s="144"/>
      <c r="X11" s="145"/>
      <c r="Y11" s="143"/>
      <c r="Z11" s="144"/>
      <c r="AA11" s="145"/>
      <c r="AB11" s="143"/>
      <c r="AC11" s="144"/>
      <c r="AD11" s="145"/>
      <c r="AE11" s="103"/>
      <c r="AF11" s="103"/>
      <c r="AG11" s="103"/>
      <c r="AH11" s="103"/>
      <c r="AI11" s="103"/>
      <c r="AJ11" s="103"/>
      <c r="AK11" s="103"/>
      <c r="AL11" s="103"/>
      <c r="AM11" s="103"/>
    </row>
    <row r="12" spans="1:39" customFormat="1" ht="72.75" customHeight="1">
      <c r="A12" s="2"/>
      <c r="B12" s="90">
        <v>7</v>
      </c>
      <c r="C12" s="83" t="s">
        <v>441</v>
      </c>
      <c r="D12" s="83" t="s">
        <v>442</v>
      </c>
      <c r="E12" s="91"/>
      <c r="F12" s="104" t="s">
        <v>47</v>
      </c>
      <c r="G12" s="143"/>
      <c r="H12" s="175"/>
      <c r="I12" s="176"/>
      <c r="J12" s="146"/>
      <c r="K12" s="144"/>
      <c r="L12" s="145"/>
      <c r="M12" s="143"/>
      <c r="N12" s="144"/>
      <c r="O12" s="145"/>
      <c r="P12" s="143"/>
      <c r="Q12" s="144"/>
      <c r="R12" s="145"/>
      <c r="S12" s="143"/>
      <c r="T12" s="144"/>
      <c r="U12" s="145"/>
      <c r="V12" s="143"/>
      <c r="W12" s="144"/>
      <c r="X12" s="145"/>
      <c r="Y12" s="143"/>
      <c r="Z12" s="144"/>
      <c r="AA12" s="145"/>
      <c r="AB12" s="143"/>
      <c r="AC12" s="144"/>
      <c r="AD12" s="145"/>
      <c r="AE12" s="103"/>
      <c r="AF12" s="103"/>
      <c r="AG12" s="103"/>
      <c r="AH12" s="103"/>
      <c r="AI12" s="103"/>
      <c r="AJ12" s="103"/>
      <c r="AK12" s="103"/>
      <c r="AL12" s="103"/>
      <c r="AM12" s="103"/>
    </row>
    <row r="13" spans="1:39" customFormat="1" ht="66.75" customHeight="1">
      <c r="A13" s="2"/>
      <c r="B13" s="90">
        <v>8</v>
      </c>
      <c r="C13" s="83" t="s">
        <v>443</v>
      </c>
      <c r="D13" s="83" t="s">
        <v>444</v>
      </c>
      <c r="E13" s="91"/>
      <c r="F13" s="104" t="s">
        <v>47</v>
      </c>
      <c r="G13" s="143"/>
      <c r="H13" s="175"/>
      <c r="I13" s="176"/>
      <c r="J13" s="146"/>
      <c r="K13" s="144"/>
      <c r="L13" s="145"/>
      <c r="M13" s="143"/>
      <c r="N13" s="144"/>
      <c r="O13" s="145"/>
      <c r="P13" s="143"/>
      <c r="Q13" s="144"/>
      <c r="R13" s="145"/>
      <c r="S13" s="143"/>
      <c r="T13" s="144"/>
      <c r="U13" s="145"/>
      <c r="V13" s="143"/>
      <c r="W13" s="144"/>
      <c r="X13" s="145"/>
      <c r="Y13" s="143"/>
      <c r="Z13" s="144"/>
      <c r="AA13" s="145"/>
      <c r="AB13" s="143"/>
      <c r="AC13" s="144"/>
      <c r="AD13" s="145"/>
      <c r="AE13" s="103"/>
      <c r="AF13" s="103"/>
      <c r="AG13" s="103"/>
      <c r="AH13" s="103"/>
      <c r="AI13" s="103"/>
      <c r="AJ13" s="103"/>
      <c r="AK13" s="103"/>
      <c r="AL13" s="103"/>
      <c r="AM13" s="103"/>
    </row>
    <row r="14" spans="1:39" customFormat="1" ht="66.75" customHeight="1">
      <c r="A14" s="2"/>
      <c r="B14" s="90">
        <v>9</v>
      </c>
      <c r="C14" s="83" t="s">
        <v>445</v>
      </c>
      <c r="D14" s="83" t="s">
        <v>446</v>
      </c>
      <c r="E14" s="91"/>
      <c r="F14" s="104" t="s">
        <v>47</v>
      </c>
      <c r="G14" s="143"/>
      <c r="H14" s="175"/>
      <c r="I14" s="176"/>
      <c r="J14" s="146"/>
      <c r="K14" s="144"/>
      <c r="L14" s="145"/>
      <c r="M14" s="143"/>
      <c r="N14" s="144"/>
      <c r="O14" s="145"/>
      <c r="P14" s="143"/>
      <c r="Q14" s="144"/>
      <c r="R14" s="145"/>
      <c r="S14" s="143"/>
      <c r="T14" s="144"/>
      <c r="U14" s="145"/>
      <c r="V14" s="143"/>
      <c r="W14" s="144"/>
      <c r="X14" s="145"/>
      <c r="Y14" s="143"/>
      <c r="Z14" s="144"/>
      <c r="AA14" s="145"/>
      <c r="AB14" s="143"/>
      <c r="AC14" s="144"/>
      <c r="AD14" s="145"/>
      <c r="AE14" s="103"/>
      <c r="AF14" s="103"/>
      <c r="AG14" s="103"/>
      <c r="AH14" s="103"/>
      <c r="AI14" s="103"/>
      <c r="AJ14" s="103"/>
      <c r="AK14" s="103"/>
      <c r="AL14" s="103"/>
      <c r="AM14" s="103"/>
    </row>
    <row r="15" spans="1:39" customFormat="1" ht="66.75" customHeight="1">
      <c r="A15" s="2"/>
      <c r="B15" s="90">
        <v>10</v>
      </c>
      <c r="C15" s="98" t="s">
        <v>447</v>
      </c>
      <c r="D15" s="98" t="s">
        <v>448</v>
      </c>
      <c r="E15" s="91"/>
      <c r="F15" s="104" t="s">
        <v>47</v>
      </c>
      <c r="G15" s="143"/>
      <c r="H15" s="175"/>
      <c r="I15" s="176"/>
      <c r="J15" s="146"/>
      <c r="K15" s="144"/>
      <c r="L15" s="145"/>
      <c r="M15" s="143"/>
      <c r="N15" s="144"/>
      <c r="O15" s="145"/>
      <c r="P15" s="143"/>
      <c r="Q15" s="144"/>
      <c r="R15" s="145"/>
      <c r="S15" s="143"/>
      <c r="T15" s="144"/>
      <c r="U15" s="145"/>
      <c r="V15" s="143"/>
      <c r="W15" s="144"/>
      <c r="X15" s="145"/>
      <c r="Y15" s="143"/>
      <c r="Z15" s="144"/>
      <c r="AA15" s="145"/>
      <c r="AB15" s="143"/>
      <c r="AC15" s="144"/>
      <c r="AD15" s="145"/>
      <c r="AE15" s="103"/>
      <c r="AF15" s="103"/>
      <c r="AG15" s="103"/>
      <c r="AH15" s="103"/>
      <c r="AI15" s="103"/>
      <c r="AJ15" s="103"/>
      <c r="AK15" s="103"/>
      <c r="AL15" s="103"/>
      <c r="AM15" s="103"/>
    </row>
    <row r="16" spans="1:39" customFormat="1" ht="36.75" customHeight="1">
      <c r="A16" s="2"/>
      <c r="B16" s="90">
        <v>11</v>
      </c>
      <c r="C16" s="83" t="s">
        <v>449</v>
      </c>
      <c r="D16" s="65" t="s">
        <v>450</v>
      </c>
      <c r="E16" s="91"/>
      <c r="F16" s="104" t="s">
        <v>47</v>
      </c>
      <c r="G16" s="143"/>
      <c r="H16" s="175"/>
      <c r="I16" s="176"/>
      <c r="J16" s="146"/>
      <c r="K16" s="144"/>
      <c r="L16" s="145"/>
      <c r="M16" s="143"/>
      <c r="N16" s="144"/>
      <c r="O16" s="145"/>
      <c r="P16" s="143"/>
      <c r="Q16" s="144"/>
      <c r="R16" s="145"/>
      <c r="S16" s="143"/>
      <c r="T16" s="144"/>
      <c r="U16" s="145"/>
      <c r="V16" s="143"/>
      <c r="W16" s="144"/>
      <c r="X16" s="145"/>
      <c r="Y16" s="143"/>
      <c r="Z16" s="144"/>
      <c r="AA16" s="145"/>
      <c r="AB16" s="143"/>
      <c r="AC16" s="144"/>
      <c r="AD16" s="145"/>
      <c r="AE16" s="103"/>
      <c r="AF16" s="103"/>
      <c r="AG16" s="103"/>
      <c r="AH16" s="103"/>
      <c r="AI16" s="103"/>
      <c r="AJ16" s="103"/>
      <c r="AK16" s="103"/>
      <c r="AL16" s="103"/>
      <c r="AM16" s="103"/>
    </row>
    <row r="17" spans="1:39" customFormat="1" ht="36.75" customHeight="1">
      <c r="A17" s="2"/>
      <c r="B17" s="90">
        <v>12</v>
      </c>
      <c r="C17" s="83" t="s">
        <v>451</v>
      </c>
      <c r="D17" s="83" t="s">
        <v>452</v>
      </c>
      <c r="E17" s="91" t="s">
        <v>453</v>
      </c>
      <c r="F17" s="104" t="s">
        <v>47</v>
      </c>
      <c r="G17" s="143"/>
      <c r="H17" s="175"/>
      <c r="I17" s="176"/>
      <c r="J17" s="146"/>
      <c r="K17" s="144"/>
      <c r="L17" s="145"/>
      <c r="M17" s="143"/>
      <c r="N17" s="144"/>
      <c r="O17" s="145"/>
      <c r="P17" s="143"/>
      <c r="Q17" s="144"/>
      <c r="R17" s="145"/>
      <c r="S17" s="143"/>
      <c r="T17" s="144"/>
      <c r="U17" s="145"/>
      <c r="V17" s="143"/>
      <c r="W17" s="144"/>
      <c r="X17" s="145"/>
      <c r="Y17" s="143"/>
      <c r="Z17" s="144"/>
      <c r="AA17" s="145"/>
      <c r="AB17" s="143"/>
      <c r="AC17" s="144"/>
      <c r="AD17" s="145"/>
      <c r="AE17" s="103"/>
      <c r="AF17" s="103"/>
      <c r="AG17" s="103"/>
      <c r="AH17" s="103"/>
      <c r="AI17" s="103"/>
      <c r="AJ17" s="103"/>
      <c r="AK17" s="103"/>
      <c r="AL17" s="103"/>
      <c r="AM17" s="103"/>
    </row>
    <row r="18" spans="1:39" customFormat="1" ht="36.75" customHeight="1">
      <c r="A18" s="2"/>
      <c r="B18" s="90">
        <v>13</v>
      </c>
      <c r="C18" s="83" t="s">
        <v>454</v>
      </c>
      <c r="D18" s="83" t="s">
        <v>455</v>
      </c>
      <c r="E18" s="91"/>
      <c r="F18" s="104" t="s">
        <v>47</v>
      </c>
      <c r="G18" s="143"/>
      <c r="H18" s="175"/>
      <c r="I18" s="176"/>
      <c r="J18" s="146"/>
      <c r="K18" s="144"/>
      <c r="L18" s="145"/>
      <c r="M18" s="143"/>
      <c r="N18" s="144"/>
      <c r="O18" s="145"/>
      <c r="P18" s="143"/>
      <c r="Q18" s="144"/>
      <c r="R18" s="145"/>
      <c r="S18" s="143"/>
      <c r="T18" s="144"/>
      <c r="U18" s="145"/>
      <c r="V18" s="143"/>
      <c r="W18" s="144"/>
      <c r="X18" s="145"/>
      <c r="Y18" s="143"/>
      <c r="Z18" s="144"/>
      <c r="AA18" s="145"/>
      <c r="AB18" s="143"/>
      <c r="AC18" s="144"/>
      <c r="AD18" s="145"/>
      <c r="AE18" s="103"/>
      <c r="AF18" s="103"/>
      <c r="AG18" s="103"/>
      <c r="AH18" s="103"/>
      <c r="AI18" s="103"/>
      <c r="AJ18" s="103"/>
      <c r="AK18" s="103"/>
      <c r="AL18" s="103"/>
      <c r="AM18" s="103"/>
    </row>
    <row r="19" spans="1:39" customFormat="1" ht="66.75" customHeight="1">
      <c r="A19" s="2"/>
      <c r="B19" s="90">
        <v>14</v>
      </c>
      <c r="C19" s="98" t="s">
        <v>456</v>
      </c>
      <c r="D19" s="98" t="s">
        <v>457</v>
      </c>
      <c r="E19" s="91" t="s">
        <v>458</v>
      </c>
      <c r="F19" s="104" t="s">
        <v>47</v>
      </c>
      <c r="G19" s="143"/>
      <c r="H19" s="175"/>
      <c r="I19" s="176"/>
      <c r="J19" s="146"/>
      <c r="K19" s="144"/>
      <c r="L19" s="145"/>
      <c r="M19" s="143"/>
      <c r="N19" s="144"/>
      <c r="O19" s="145"/>
      <c r="P19" s="143"/>
      <c r="Q19" s="144"/>
      <c r="R19" s="145"/>
      <c r="S19" s="143"/>
      <c r="T19" s="144"/>
      <c r="U19" s="145"/>
      <c r="V19" s="143"/>
      <c r="W19" s="144"/>
      <c r="X19" s="145"/>
      <c r="Y19" s="143"/>
      <c r="Z19" s="144"/>
      <c r="AA19" s="145"/>
      <c r="AB19" s="143"/>
      <c r="AC19" s="144"/>
      <c r="AD19" s="145"/>
      <c r="AE19" s="103"/>
      <c r="AF19" s="103"/>
      <c r="AG19" s="103"/>
      <c r="AH19" s="103"/>
      <c r="AI19" s="103"/>
      <c r="AJ19" s="103"/>
      <c r="AK19" s="103"/>
      <c r="AL19" s="103"/>
      <c r="AM19" s="103"/>
    </row>
    <row r="20" spans="1:39" customFormat="1" ht="66.75" customHeight="1">
      <c r="A20" s="2"/>
      <c r="B20" s="90">
        <v>15</v>
      </c>
      <c r="C20" s="98" t="s">
        <v>459</v>
      </c>
      <c r="D20" s="98" t="s">
        <v>460</v>
      </c>
      <c r="E20" s="91" t="s">
        <v>461</v>
      </c>
      <c r="F20" s="104" t="s">
        <v>47</v>
      </c>
      <c r="G20" s="143"/>
      <c r="H20" s="175"/>
      <c r="I20" s="176"/>
      <c r="J20" s="146"/>
      <c r="K20" s="144"/>
      <c r="L20" s="145"/>
      <c r="M20" s="143"/>
      <c r="N20" s="144"/>
      <c r="O20" s="145"/>
      <c r="P20" s="143"/>
      <c r="Q20" s="144"/>
      <c r="R20" s="145"/>
      <c r="S20" s="143"/>
      <c r="T20" s="144"/>
      <c r="U20" s="145"/>
      <c r="V20" s="143"/>
      <c r="W20" s="144"/>
      <c r="X20" s="145"/>
      <c r="Y20" s="143"/>
      <c r="Z20" s="144"/>
      <c r="AA20" s="145"/>
      <c r="AB20" s="143"/>
      <c r="AC20" s="144"/>
      <c r="AD20" s="145"/>
      <c r="AE20" s="103"/>
      <c r="AF20" s="103"/>
      <c r="AG20" s="103"/>
      <c r="AH20" s="103"/>
      <c r="AI20" s="103"/>
      <c r="AJ20" s="103"/>
      <c r="AK20" s="103"/>
      <c r="AL20" s="103"/>
      <c r="AM20" s="103"/>
    </row>
    <row r="21" spans="1:39" customFormat="1" ht="66.75" customHeight="1">
      <c r="A21" s="2"/>
      <c r="B21" s="90">
        <v>16</v>
      </c>
      <c r="C21" s="83" t="s">
        <v>462</v>
      </c>
      <c r="D21" s="98" t="s">
        <v>463</v>
      </c>
      <c r="E21" s="91"/>
      <c r="F21" s="104" t="s">
        <v>47</v>
      </c>
      <c r="G21" s="143"/>
      <c r="H21" s="175"/>
      <c r="I21" s="176"/>
      <c r="J21" s="146"/>
      <c r="K21" s="144"/>
      <c r="L21" s="145"/>
      <c r="M21" s="143"/>
      <c r="N21" s="144"/>
      <c r="O21" s="145"/>
      <c r="P21" s="143"/>
      <c r="Q21" s="144"/>
      <c r="R21" s="145"/>
      <c r="S21" s="143"/>
      <c r="T21" s="144"/>
      <c r="U21" s="145"/>
      <c r="V21" s="143"/>
      <c r="W21" s="144"/>
      <c r="X21" s="145"/>
      <c r="Y21" s="143"/>
      <c r="Z21" s="144"/>
      <c r="AA21" s="145"/>
      <c r="AB21" s="143"/>
      <c r="AC21" s="144"/>
      <c r="AD21" s="145"/>
      <c r="AE21" s="103"/>
      <c r="AF21" s="103"/>
      <c r="AG21" s="103"/>
      <c r="AH21" s="103"/>
      <c r="AI21" s="103"/>
      <c r="AJ21" s="103"/>
      <c r="AK21" s="103"/>
      <c r="AL21" s="103"/>
      <c r="AM21" s="103"/>
    </row>
    <row r="22" spans="1:39" customFormat="1" ht="84">
      <c r="A22" s="2"/>
      <c r="B22" s="90">
        <v>17</v>
      </c>
      <c r="C22" s="83" t="s">
        <v>464</v>
      </c>
      <c r="D22" s="98" t="s">
        <v>465</v>
      </c>
      <c r="E22" s="91" t="s">
        <v>466</v>
      </c>
      <c r="F22" s="104" t="s">
        <v>47</v>
      </c>
      <c r="G22" s="143"/>
      <c r="H22" s="175"/>
      <c r="I22" s="176"/>
      <c r="J22" s="146"/>
      <c r="K22" s="144"/>
      <c r="L22" s="145"/>
      <c r="M22" s="143"/>
      <c r="N22" s="144"/>
      <c r="O22" s="145"/>
      <c r="P22" s="143"/>
      <c r="Q22" s="144"/>
      <c r="R22" s="145"/>
      <c r="S22" s="143"/>
      <c r="T22" s="144"/>
      <c r="U22" s="145"/>
      <c r="V22" s="143"/>
      <c r="W22" s="144"/>
      <c r="X22" s="145"/>
      <c r="Y22" s="143"/>
      <c r="Z22" s="144"/>
      <c r="AA22" s="145"/>
      <c r="AB22" s="143"/>
      <c r="AC22" s="144"/>
      <c r="AD22" s="145"/>
      <c r="AE22" s="103"/>
      <c r="AF22" s="103"/>
      <c r="AG22" s="103"/>
      <c r="AH22" s="103"/>
      <c r="AI22" s="103"/>
      <c r="AJ22" s="103"/>
      <c r="AK22" s="103"/>
      <c r="AL22" s="103"/>
      <c r="AM22" s="103"/>
    </row>
    <row r="23" spans="1:39" customFormat="1" ht="66.75" customHeight="1">
      <c r="A23" s="2"/>
      <c r="B23" s="90">
        <v>18</v>
      </c>
      <c r="C23" s="83" t="s">
        <v>467</v>
      </c>
      <c r="D23" s="98" t="s">
        <v>468</v>
      </c>
      <c r="E23" s="91" t="s">
        <v>469</v>
      </c>
      <c r="F23" s="104" t="s">
        <v>47</v>
      </c>
      <c r="G23" s="143"/>
      <c r="H23" s="175"/>
      <c r="I23" s="176"/>
      <c r="J23" s="109"/>
      <c r="K23" s="110"/>
      <c r="L23" s="111"/>
      <c r="M23" s="108"/>
      <c r="N23" s="110"/>
      <c r="O23" s="111"/>
      <c r="P23" s="108"/>
      <c r="Q23" s="110"/>
      <c r="R23" s="111"/>
      <c r="S23" s="108"/>
      <c r="T23" s="110"/>
      <c r="U23" s="111"/>
      <c r="V23" s="108"/>
      <c r="W23" s="110"/>
      <c r="X23" s="111"/>
      <c r="Y23" s="108"/>
      <c r="Z23" s="110"/>
      <c r="AA23" s="111"/>
      <c r="AB23" s="108"/>
      <c r="AC23" s="110"/>
      <c r="AD23" s="111"/>
      <c r="AE23" s="103"/>
      <c r="AF23" s="103"/>
      <c r="AG23" s="103"/>
      <c r="AH23" s="103"/>
      <c r="AI23" s="103"/>
      <c r="AJ23" s="103"/>
      <c r="AK23" s="103"/>
      <c r="AL23" s="103"/>
      <c r="AM23" s="103"/>
    </row>
    <row r="24" spans="1:39" customFormat="1" ht="66.75" customHeight="1" thickBot="1">
      <c r="A24" s="2"/>
      <c r="B24" s="90">
        <v>19</v>
      </c>
      <c r="C24" s="83" t="s">
        <v>470</v>
      </c>
      <c r="D24" s="98" t="s">
        <v>471</v>
      </c>
      <c r="E24" s="91"/>
      <c r="F24" s="104" t="s">
        <v>47</v>
      </c>
      <c r="G24" s="101"/>
      <c r="H24" s="181"/>
      <c r="I24" s="182"/>
      <c r="J24" s="105"/>
      <c r="K24" s="106"/>
      <c r="L24" s="107"/>
      <c r="M24" s="101"/>
      <c r="N24" s="106"/>
      <c r="O24" s="107"/>
      <c r="P24" s="101"/>
      <c r="Q24" s="106"/>
      <c r="R24" s="107"/>
      <c r="S24" s="101"/>
      <c r="T24" s="106"/>
      <c r="U24" s="107"/>
      <c r="V24" s="101"/>
      <c r="W24" s="106"/>
      <c r="X24" s="107"/>
      <c r="Y24" s="101"/>
      <c r="Z24" s="106"/>
      <c r="AA24" s="107"/>
      <c r="AB24" s="101"/>
      <c r="AC24" s="106"/>
      <c r="AD24" s="107"/>
      <c r="AE24" s="103"/>
      <c r="AF24" s="103"/>
      <c r="AG24" s="103"/>
      <c r="AH24" s="103"/>
      <c r="AI24" s="103"/>
      <c r="AJ24" s="103"/>
      <c r="AK24" s="103"/>
      <c r="AL24" s="103"/>
      <c r="AM24" s="103"/>
    </row>
    <row r="25" spans="1:39">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row>
    <row r="26" spans="1:39" ht="21">
      <c r="B26" s="112"/>
      <c r="J26" s="40"/>
    </row>
    <row r="27" spans="1:39" ht="21">
      <c r="B27" s="112"/>
      <c r="C27" s="83" t="s">
        <v>430</v>
      </c>
      <c r="D27" s="83"/>
      <c r="J27" s="40"/>
    </row>
    <row r="28" spans="1:39" ht="21">
      <c r="C28" s="83"/>
      <c r="D28" s="83"/>
    </row>
    <row r="29" spans="1:39" ht="21">
      <c r="C29" s="83"/>
      <c r="D29" s="83"/>
    </row>
    <row r="30" spans="1:39" ht="21">
      <c r="C30" s="83"/>
      <c r="D30" s="83"/>
    </row>
    <row r="31" spans="1:39" ht="21">
      <c r="C31" s="83"/>
      <c r="D31" s="83"/>
    </row>
    <row r="32" spans="1:39" ht="21">
      <c r="C32" s="83"/>
      <c r="D32" s="83"/>
    </row>
    <row r="33" spans="3:4" ht="21">
      <c r="C33" s="83"/>
      <c r="D33" s="83"/>
    </row>
    <row r="35" spans="3:4">
      <c r="D35" s="113"/>
    </row>
    <row r="36" spans="3:4">
      <c r="D36" s="113"/>
    </row>
    <row r="37" spans="3:4">
      <c r="D37" s="113"/>
    </row>
    <row r="38" spans="3:4">
      <c r="D38" s="113"/>
    </row>
    <row r="39" spans="3:4">
      <c r="D39" s="113"/>
    </row>
    <row r="40" spans="3:4">
      <c r="D40" s="113"/>
    </row>
    <row r="41" spans="3:4">
      <c r="D41" s="113"/>
    </row>
    <row r="42" spans="3:4">
      <c r="D42" s="113"/>
    </row>
    <row r="43" spans="3:4">
      <c r="D43" s="113"/>
    </row>
    <row r="44" spans="3:4">
      <c r="D44" s="113"/>
    </row>
    <row r="45" spans="3:4">
      <c r="D45" s="113"/>
    </row>
  </sheetData>
  <mergeCells count="51">
    <mergeCell ref="V6:X6"/>
    <mergeCell ref="Y6:AA6"/>
    <mergeCell ref="AB6:AD6"/>
    <mergeCell ref="N5:O5"/>
    <mergeCell ref="C2:D3"/>
    <mergeCell ref="E2:E3"/>
    <mergeCell ref="F2:G3"/>
    <mergeCell ref="H5:I5"/>
    <mergeCell ref="K5:L5"/>
    <mergeCell ref="Q5:R5"/>
    <mergeCell ref="T5:U5"/>
    <mergeCell ref="W5:X5"/>
    <mergeCell ref="Z5:AA5"/>
    <mergeCell ref="AC5:AD5"/>
    <mergeCell ref="G6:I6"/>
    <mergeCell ref="J6:L6"/>
    <mergeCell ref="M6:O6"/>
    <mergeCell ref="P6:R6"/>
    <mergeCell ref="S6:U6"/>
    <mergeCell ref="H22:I22"/>
    <mergeCell ref="H24:I24"/>
    <mergeCell ref="H20:I20"/>
    <mergeCell ref="H23:I23"/>
    <mergeCell ref="H9:I9"/>
    <mergeCell ref="H10:I10"/>
    <mergeCell ref="H11:I11"/>
    <mergeCell ref="H12:I12"/>
    <mergeCell ref="H14:I14"/>
    <mergeCell ref="H15:I15"/>
    <mergeCell ref="H19:I19"/>
    <mergeCell ref="H21:I21"/>
    <mergeCell ref="G8:I8"/>
    <mergeCell ref="G7:I7"/>
    <mergeCell ref="J7:L7"/>
    <mergeCell ref="M7:O7"/>
    <mergeCell ref="AB7:AD7"/>
    <mergeCell ref="AB8:AD8"/>
    <mergeCell ref="Y7:AA7"/>
    <mergeCell ref="V7:X7"/>
    <mergeCell ref="J8:L8"/>
    <mergeCell ref="P7:R7"/>
    <mergeCell ref="S7:U7"/>
    <mergeCell ref="H18:I18"/>
    <mergeCell ref="V8:X8"/>
    <mergeCell ref="Y8:AA8"/>
    <mergeCell ref="M8:O8"/>
    <mergeCell ref="P8:R8"/>
    <mergeCell ref="S8:U8"/>
    <mergeCell ref="H13:I13"/>
    <mergeCell ref="H16:I16"/>
    <mergeCell ref="H17:I17"/>
  </mergeCells>
  <dataValidations count="1">
    <dataValidation type="list" allowBlank="1" showInputMessage="1" showErrorMessage="1" sqref="G9:G24" xr:uid="{00000000-0002-0000-1000-000000000000}">
      <formula1>Full</formula1>
    </dataValidation>
  </dataValidations>
  <printOptions gridLines="1"/>
  <pageMargins left="0.25" right="0.25" top="0.75" bottom="0.75" header="0.3" footer="0.3"/>
  <pageSetup paperSize="9" scale="41" orientation="landscape" r:id="rId1"/>
  <headerFooter>
    <oddFooter>&amp;L102085485-AK&amp;CInspection Generale HSE FCS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xml version="1.0" encoding="utf-8"?>
<XMLData TextToDisplay="RightsWATCHMark">4|SCHLUMBERGER-Internal-PRIVATE|{00000000-0000-0000-0000-000000000000}</XMLData>
</file>

<file path=customXml/item2.xml><?xml version="1.0" encoding="utf-8"?>
<XMLData TextToDisplay="%USERNAME%">DBecquet</XMLData>
</file>

<file path=customXml/item3.xml><?xml version="1.0" encoding="utf-8"?>
<XMLData TextToDisplay="%CLASSIFICATIONDATETIME%">10:01 07/06/2017</XMLDat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6.xml><?xml version="1.0" encoding="utf-8"?>
<p:properties xmlns:p="http://schemas.microsoft.com/office/2006/metadata/properties" xmlns:xsi="http://www.w3.org/2001/XMLSchema-instance" xmlns:pc="http://schemas.microsoft.com/office/infopath/2007/PartnerControls">
  <documentManagement>
    <TaxCatchAll xmlns="3bfd3c9f-55b4-4322-bb50-41a89459c9a3" xsi:nil="true"/>
    <lcf76f155ced4ddcb4097134ff3c332f xmlns="ff2e6fad-dfba-4da5-8b82-d11107522671">
      <Terms xmlns="http://schemas.microsoft.com/office/infopath/2007/PartnerControls"/>
    </lcf76f155ced4ddcb4097134ff3c332f>
  </documentManagement>
</p:properties>
</file>

<file path=customXml/item7.xml><?xml version="1.0" encoding="utf-8"?>
<XMLData TextToDisplay="%HOSTNAME%">SLB-39Y3G12.DIR.slb.com</XMLData>
</file>

<file path=customXml/item8.xml><?xml version="1.0" encoding="utf-8"?>
<XMLData TextToDisplay="%EMAILADDRESS%">DBecquet@slb.com</XMLData>
</file>

<file path=customXml/item9.xml><?xml version="1.0" encoding="utf-8"?>
<ct:contentTypeSchema xmlns:ct="http://schemas.microsoft.com/office/2006/metadata/contentType" xmlns:ma="http://schemas.microsoft.com/office/2006/metadata/properties/metaAttributes" ct:_="" ma:_="" ma:contentTypeName="Document" ma:contentTypeID="0x0101006E674D67456E7E4786DB705B190C29B4" ma:contentTypeVersion="24" ma:contentTypeDescription="Create a new document." ma:contentTypeScope="" ma:versionID="f8afa10955229317f8be91d291986e11">
  <xsd:schema xmlns:xsd="http://www.w3.org/2001/XMLSchema" xmlns:xs="http://www.w3.org/2001/XMLSchema" xmlns:p="http://schemas.microsoft.com/office/2006/metadata/properties" xmlns:ns2="ff2e6fad-dfba-4da5-8b82-d11107522671" xmlns:ns3="b9b15062-2832-4123-a53c-1526d436de66" xmlns:ns4="3bfd3c9f-55b4-4322-bb50-41a89459c9a3" targetNamespace="http://schemas.microsoft.com/office/2006/metadata/properties" ma:root="true" ma:fieldsID="6439930fa0426176e52048898f2d9d05" ns2:_="" ns3:_="" ns4:_="">
    <xsd:import namespace="ff2e6fad-dfba-4da5-8b82-d11107522671"/>
    <xsd:import namespace="b9b15062-2832-4123-a53c-1526d436de66"/>
    <xsd:import namespace="3bfd3c9f-55b4-4322-bb50-41a89459c9a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2e6fad-dfba-4da5-8b82-d11107522671"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6ec6bc-766d-4884-930b-9717138bd8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9b15062-2832-4123-a53c-1526d436de66"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fd3c9f-55b4-4322-bb50-41a89459c9a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3fe8fa7d-573b-4a4d-b7ae-5e2f10e5b229}" ma:internalName="TaxCatchAll" ma:showField="CatchAllData" ma:web="233ac4c9-0a3d-4fef-b685-d941cccaff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xml version="1.0" encoding="utf-8"?>
<XMLData TextToDisplay="%DOCUMENTGUID%">{00000000-0000-0000-0000-000000000000}</XMLData>
</file>

<file path=customXml/itemProps1.xml><?xml version="1.0" encoding="utf-8"?>
<ds:datastoreItem xmlns:ds="http://schemas.openxmlformats.org/officeDocument/2006/customXml" ds:itemID="{6D9A9516-7FE2-44EA-BEDD-A6774E60C099}">
  <ds:schemaRefs/>
</ds:datastoreItem>
</file>

<file path=customXml/itemProps2.xml><?xml version="1.0" encoding="utf-8"?>
<ds:datastoreItem xmlns:ds="http://schemas.openxmlformats.org/officeDocument/2006/customXml" ds:itemID="{1144A97C-9A48-4AC8-8826-1A79791C9481}">
  <ds:schemaRefs/>
</ds:datastoreItem>
</file>

<file path=customXml/itemProps3.xml><?xml version="1.0" encoding="utf-8"?>
<ds:datastoreItem xmlns:ds="http://schemas.openxmlformats.org/officeDocument/2006/customXml" ds:itemID="{CF04716E-AFFC-409E-AB85-A48852089EBA}">
  <ds:schemaRefs/>
</ds:datastoreItem>
</file>

<file path=customXml/itemProps4.xml><?xml version="1.0" encoding="utf-8"?>
<ds:datastoreItem xmlns:ds="http://schemas.openxmlformats.org/officeDocument/2006/customXml" ds:itemID="{1F269480-3D94-46F7-A657-0B4AD8522978}">
  <ds:schemaRefs>
    <ds:schemaRef ds:uri="http://schemas.microsoft.com/sharepoint/v3/contenttype/forms"/>
  </ds:schemaRefs>
</ds:datastoreItem>
</file>

<file path=customXml/itemProps5.xml><?xml version="1.0" encoding="utf-8"?>
<ds:datastoreItem xmlns:ds="http://schemas.openxmlformats.org/officeDocument/2006/customXml" ds:itemID="{4F29E3FD-9C07-47B1-87A0-E3ECDDA04E39}">
  <ds:schemaRefs>
    <ds:schemaRef ds:uri="http://schemas.microsoft.com/office/2006/metadata/longProperties"/>
  </ds:schemaRefs>
</ds:datastoreItem>
</file>

<file path=customXml/itemProps6.xml><?xml version="1.0" encoding="utf-8"?>
<ds:datastoreItem xmlns:ds="http://schemas.openxmlformats.org/officeDocument/2006/customXml" ds:itemID="{178EE77C-DAF1-4648-99F7-EC56F737ECBB}">
  <ds:schemaRefs>
    <ds:schemaRef ds:uri="http://schemas.microsoft.com/office/2006/metadata/properties"/>
    <ds:schemaRef ds:uri="http://schemas.microsoft.com/office/infopath/2007/PartnerControls"/>
    <ds:schemaRef ds:uri="3bfd3c9f-55b4-4322-bb50-41a89459c9a3"/>
    <ds:schemaRef ds:uri="ff2e6fad-dfba-4da5-8b82-d11107522671"/>
  </ds:schemaRefs>
</ds:datastoreItem>
</file>

<file path=customXml/itemProps7.xml><?xml version="1.0" encoding="utf-8"?>
<ds:datastoreItem xmlns:ds="http://schemas.openxmlformats.org/officeDocument/2006/customXml" ds:itemID="{00C6A7C7-3E37-4B8E-84B2-450541FCD00C}">
  <ds:schemaRefs/>
</ds:datastoreItem>
</file>

<file path=customXml/itemProps8.xml><?xml version="1.0" encoding="utf-8"?>
<ds:datastoreItem xmlns:ds="http://schemas.openxmlformats.org/officeDocument/2006/customXml" ds:itemID="{A529D1DE-5B3D-492A-A9A6-2D1E0681FC98}">
  <ds:schemaRefs/>
</ds:datastoreItem>
</file>

<file path=customXml/itemProps9.xml><?xml version="1.0" encoding="utf-8"?>
<ds:datastoreItem xmlns:ds="http://schemas.openxmlformats.org/officeDocument/2006/customXml" ds:itemID="{E59A9698-C2A0-4FE7-9C40-74F91BEEB5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2e6fad-dfba-4da5-8b82-d11107522671"/>
    <ds:schemaRef ds:uri="b9b15062-2832-4123-a53c-1526d436de66"/>
    <ds:schemaRef ds:uri="3bfd3c9f-55b4-4322-bb50-41a89459c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B52F3EAB-0C05-466E-990D-A7CCB8B63EE4}">
  <ds:schemaRefs/>
</ds:datastoreItem>
</file>

<file path=docMetadata/LabelInfo.xml><?xml version="1.0" encoding="utf-8"?>
<clbl:labelList xmlns:clbl="http://schemas.microsoft.com/office/2020/mipLabelMetadata">
  <clbl:label id="{8bb759f6-5337-4dc5-b19b-e74b6da11f8f}" enabled="1" method="Privileged" siteId="{41ff26dc-250f-4b13-8981-739be8610c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23</vt:i4>
      </vt:variant>
    </vt:vector>
  </HeadingPairs>
  <TitlesOfParts>
    <vt:vector size="40" baseType="lpstr">
      <vt:lpstr>How to conduct the inspection</vt:lpstr>
      <vt:lpstr>Cover</vt:lpstr>
      <vt:lpstr>Reponses</vt:lpstr>
      <vt:lpstr>Instructions</vt:lpstr>
      <vt:lpstr>Resultats</vt:lpstr>
      <vt:lpstr>FIRE</vt:lpstr>
      <vt:lpstr>SAF</vt:lpstr>
      <vt:lpstr>PPE</vt:lpstr>
      <vt:lpstr>CHM</vt:lpstr>
      <vt:lpstr>ENV</vt:lpstr>
      <vt:lpstr>IP</vt:lpstr>
      <vt:lpstr>ML</vt:lpstr>
      <vt:lpstr>SEC</vt:lpstr>
      <vt:lpstr>RWP</vt:lpstr>
      <vt:lpstr>Action Item Tab</vt:lpstr>
      <vt:lpstr>TROLLEY (optional)</vt:lpstr>
      <vt:lpstr>OVEN (optional)</vt:lpstr>
      <vt:lpstr>Blandine_Lepoutre</vt:lpstr>
      <vt:lpstr>Full</vt:lpstr>
      <vt:lpstr>ON</vt:lpstr>
      <vt:lpstr>ONP</vt:lpstr>
      <vt:lpstr>OuiNon</vt:lpstr>
      <vt:lpstr>'Action Item Tab'!Print_Area</vt:lpstr>
      <vt:lpstr>CHM!Print_Area</vt:lpstr>
      <vt:lpstr>Cover!Print_Area</vt:lpstr>
      <vt:lpstr>ENV!Print_Area</vt:lpstr>
      <vt:lpstr>FIRE!Print_Area</vt:lpstr>
      <vt:lpstr>'How to conduct the inspection'!Print_Area</vt:lpstr>
      <vt:lpstr>Instructions!Print_Area</vt:lpstr>
      <vt:lpstr>IP!Print_Area</vt:lpstr>
      <vt:lpstr>ML!Print_Area</vt:lpstr>
      <vt:lpstr>'OVEN (optional)'!Print_Area</vt:lpstr>
      <vt:lpstr>PPE!Print_Area</vt:lpstr>
      <vt:lpstr>Resultats!Print_Area</vt:lpstr>
      <vt:lpstr>RWP!Print_Area</vt:lpstr>
      <vt:lpstr>SAF!Print_Area</vt:lpstr>
      <vt:lpstr>SEC!Print_Area</vt:lpstr>
      <vt:lpstr>'TROLLEY (optional)'!Print_Area</vt:lpstr>
      <vt:lpstr>RWP!Print_Titles</vt:lpstr>
      <vt:lpstr>Thibault_Julien</vt:lpstr>
    </vt:vector>
  </TitlesOfParts>
  <Manager/>
  <Company>Schlumberger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Inspection Generale HSE FCS (102085485 AK)</dc:title>
  <dc:subject>HSE</dc:subject>
  <dc:creator>VVerdier</dc:creator>
  <cp:keywords>HSE Checklist SRPC</cp:keywords>
  <dc:description/>
  <cp:lastModifiedBy>Cissey Bello Amine</cp:lastModifiedBy>
  <cp:revision/>
  <dcterms:created xsi:type="dcterms:W3CDTF">2009-03-09T10:03:38Z</dcterms:created>
  <dcterms:modified xsi:type="dcterms:W3CDTF">2025-11-13T09:15:52Z</dcterms:modified>
  <cp:category>HSE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ightsWATCHMark">
    <vt:lpwstr>4|SCHLUMBERGER-Internal-PRIVATE|{00000000-0000-0000-0000-000000000000}</vt:lpwstr>
  </property>
  <property fmtid="{D5CDD505-2E9C-101B-9397-08002B2CF9AE}" pid="3" name="display_urn:schemas-microsoft-com:office:office#Editor">
    <vt:lpwstr>David Becquet</vt:lpwstr>
  </property>
  <property fmtid="{D5CDD505-2E9C-101B-9397-08002B2CF9AE}" pid="4" name="Order">
    <vt:lpwstr>100.000000000000</vt:lpwstr>
  </property>
  <property fmtid="{D5CDD505-2E9C-101B-9397-08002B2CF9AE}" pid="5" name="display_urn:schemas-microsoft-com:office:office#Author">
    <vt:lpwstr>David Becquet</vt:lpwstr>
  </property>
  <property fmtid="{D5CDD505-2E9C-101B-9397-08002B2CF9AE}" pid="6" name="MSIP_Label_585f1f62-8d2b-4457-869c-0a13c6549635_Enabled">
    <vt:lpwstr>True</vt:lpwstr>
  </property>
  <property fmtid="{D5CDD505-2E9C-101B-9397-08002B2CF9AE}" pid="7" name="MSIP_Label_585f1f62-8d2b-4457-869c-0a13c6549635_SiteId">
    <vt:lpwstr>41ff26dc-250f-4b13-8981-739be8610c21</vt:lpwstr>
  </property>
  <property fmtid="{D5CDD505-2E9C-101B-9397-08002B2CF9AE}" pid="8" name="MSIP_Label_585f1f62-8d2b-4457-869c-0a13c6549635_Ref">
    <vt:lpwstr>https://api.informationprotection.azure.com/api/41ff26dc-250f-4b13-8981-739be8610c21</vt:lpwstr>
  </property>
  <property fmtid="{D5CDD505-2E9C-101B-9397-08002B2CF9AE}" pid="9" name="MSIP_Label_585f1f62-8d2b-4457-869c-0a13c6549635_Owner">
    <vt:lpwstr>freville2@slb.com</vt:lpwstr>
  </property>
  <property fmtid="{D5CDD505-2E9C-101B-9397-08002B2CF9AE}" pid="10" name="MSIP_Label_585f1f62-8d2b-4457-869c-0a13c6549635_SetDate">
    <vt:lpwstr>2018-01-16T11:51:26.9870847+01:00</vt:lpwstr>
  </property>
  <property fmtid="{D5CDD505-2E9C-101B-9397-08002B2CF9AE}" pid="11" name="MSIP_Label_585f1f62-8d2b-4457-869c-0a13c6549635_Name">
    <vt:lpwstr>Private</vt:lpwstr>
  </property>
  <property fmtid="{D5CDD505-2E9C-101B-9397-08002B2CF9AE}" pid="12" name="MSIP_Label_585f1f62-8d2b-4457-869c-0a13c6549635_Application">
    <vt:lpwstr>Microsoft Azure Information Protection</vt:lpwstr>
  </property>
  <property fmtid="{D5CDD505-2E9C-101B-9397-08002B2CF9AE}" pid="13" name="MSIP_Label_585f1f62-8d2b-4457-869c-0a13c6549635_Extended_MSFT_Method">
    <vt:lpwstr>Automatic</vt:lpwstr>
  </property>
  <property fmtid="{D5CDD505-2E9C-101B-9397-08002B2CF9AE}" pid="14" name="MSIP_Label_8bb759f6-5337-4dc5-b19b-e74b6da11f8f_Enabled">
    <vt:lpwstr>True</vt:lpwstr>
  </property>
  <property fmtid="{D5CDD505-2E9C-101B-9397-08002B2CF9AE}" pid="15" name="MSIP_Label_8bb759f6-5337-4dc5-b19b-e74b6da11f8f_SiteId">
    <vt:lpwstr>41ff26dc-250f-4b13-8981-739be8610c21</vt:lpwstr>
  </property>
  <property fmtid="{D5CDD505-2E9C-101B-9397-08002B2CF9AE}" pid="16" name="MSIP_Label_8bb759f6-5337-4dc5-b19b-e74b6da11f8f_Ref">
    <vt:lpwstr>https://api.informationprotection.azure.com/api/41ff26dc-250f-4b13-8981-739be8610c21</vt:lpwstr>
  </property>
  <property fmtid="{D5CDD505-2E9C-101B-9397-08002B2CF9AE}" pid="17" name="MSIP_Label_8bb759f6-5337-4dc5-b19b-e74b6da11f8f_Owner">
    <vt:lpwstr>freville2@slb.com</vt:lpwstr>
  </property>
  <property fmtid="{D5CDD505-2E9C-101B-9397-08002B2CF9AE}" pid="18" name="MSIP_Label_8bb759f6-5337-4dc5-b19b-e74b6da11f8f_SetDate">
    <vt:lpwstr>2018-01-16T11:51:26.9870847+01:00</vt:lpwstr>
  </property>
  <property fmtid="{D5CDD505-2E9C-101B-9397-08002B2CF9AE}" pid="19" name="MSIP_Label_8bb759f6-5337-4dc5-b19b-e74b6da11f8f_Name">
    <vt:lpwstr>Internal</vt:lpwstr>
  </property>
  <property fmtid="{D5CDD505-2E9C-101B-9397-08002B2CF9AE}" pid="20" name="MSIP_Label_8bb759f6-5337-4dc5-b19b-e74b6da11f8f_Application">
    <vt:lpwstr>Microsoft Azure Information Protection</vt:lpwstr>
  </property>
  <property fmtid="{D5CDD505-2E9C-101B-9397-08002B2CF9AE}" pid="21" name="MSIP_Label_8bb759f6-5337-4dc5-b19b-e74b6da11f8f_Parent">
    <vt:lpwstr>585f1f62-8d2b-4457-869c-0a13c6549635</vt:lpwstr>
  </property>
  <property fmtid="{D5CDD505-2E9C-101B-9397-08002B2CF9AE}" pid="22" name="MSIP_Label_8bb759f6-5337-4dc5-b19b-e74b6da11f8f_Extended_MSFT_Method">
    <vt:lpwstr>Automatic</vt:lpwstr>
  </property>
  <property fmtid="{D5CDD505-2E9C-101B-9397-08002B2CF9AE}" pid="23" name="Sensitivity">
    <vt:lpwstr>Private Internal</vt:lpwstr>
  </property>
  <property fmtid="{D5CDD505-2E9C-101B-9397-08002B2CF9AE}" pid="24" name="ContentTypeId">
    <vt:lpwstr>0x0101006E674D67456E7E4786DB705B190C29B4</vt:lpwstr>
  </property>
  <property fmtid="{D5CDD505-2E9C-101B-9397-08002B2CF9AE}" pid="25" name="AuthorIds_UIVersion_1024">
    <vt:lpwstr>27</vt:lpwstr>
  </property>
  <property fmtid="{D5CDD505-2E9C-101B-9397-08002B2CF9AE}" pid="26" name="MediaServiceImageTags">
    <vt:lpwstr/>
  </property>
</Properties>
</file>