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2\T2Pregunta1\"/>
    </mc:Choice>
  </mc:AlternateContent>
  <bookViews>
    <workbookView xWindow="0" yWindow="0" windowWidth="19200" windowHeight="8820" activeTab="1"/>
  </bookViews>
  <sheets>
    <sheet name="Sistema1" sheetId="1" r:id="rId1"/>
    <sheet name="SISTEMA11" sheetId="3" r:id="rId2"/>
    <sheet name="Sistem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11" i="3" s="1"/>
  <c r="C4" i="3"/>
  <c r="D4" i="3"/>
  <c r="K4" i="3"/>
  <c r="L4" i="3"/>
  <c r="N4" i="3"/>
  <c r="O4" i="3"/>
  <c r="T4" i="3"/>
  <c r="U4" i="3"/>
  <c r="X4" i="3"/>
  <c r="Z4" i="3"/>
  <c r="AA4" i="3"/>
  <c r="AC4" i="3"/>
  <c r="AD4" i="3"/>
  <c r="AF4" i="3"/>
  <c r="AF11" i="3" s="1"/>
  <c r="AF12" i="3" s="1"/>
  <c r="AF13" i="3" s="1"/>
  <c r="AG4" i="3"/>
  <c r="AG11" i="3" s="1"/>
  <c r="AG12" i="3" s="1"/>
  <c r="AG13" i="3" s="1"/>
  <c r="AI4" i="3"/>
  <c r="AJ4" i="3"/>
  <c r="AM4" i="3"/>
  <c r="AP4" i="3"/>
  <c r="AP11" i="3" s="1"/>
  <c r="AP12" i="3" s="1"/>
  <c r="AP13" i="3" s="1"/>
  <c r="AS4" i="3"/>
  <c r="B9" i="3"/>
  <c r="C9" i="3"/>
  <c r="C11" i="3" s="1"/>
  <c r="C12" i="3" s="1"/>
  <c r="C13" i="3" s="1"/>
  <c r="D9" i="3"/>
  <c r="D11" i="3" s="1"/>
  <c r="D12" i="3" s="1"/>
  <c r="D13" i="3" s="1"/>
  <c r="E9" i="3"/>
  <c r="E11" i="3" s="1"/>
  <c r="E12" i="3" s="1"/>
  <c r="F9" i="3"/>
  <c r="G9" i="3"/>
  <c r="H9" i="3"/>
  <c r="I9" i="3"/>
  <c r="I11" i="3" s="1"/>
  <c r="J9" i="3"/>
  <c r="J11" i="3" s="1"/>
  <c r="K9" i="3"/>
  <c r="K11" i="3" s="1"/>
  <c r="L9" i="3"/>
  <c r="L11" i="3" s="1"/>
  <c r="L12" i="3" s="1"/>
  <c r="L13" i="3" s="1"/>
  <c r="M9" i="3"/>
  <c r="M11" i="3" s="1"/>
  <c r="M12" i="3" s="1"/>
  <c r="N9" i="3"/>
  <c r="O9" i="3"/>
  <c r="P9" i="3"/>
  <c r="Q9" i="3"/>
  <c r="Q11" i="3" s="1"/>
  <c r="R9" i="3"/>
  <c r="R11" i="3" s="1"/>
  <c r="R12" i="3" s="1"/>
  <c r="R13" i="3" s="1"/>
  <c r="S9" i="3"/>
  <c r="S11" i="3" s="1"/>
  <c r="S12" i="3" s="1"/>
  <c r="S13" i="3" s="1"/>
  <c r="T9" i="3"/>
  <c r="U9" i="3"/>
  <c r="V9" i="3"/>
  <c r="W9" i="3"/>
  <c r="X9" i="3"/>
  <c r="Y9" i="3"/>
  <c r="Y11" i="3" s="1"/>
  <c r="Y12" i="3" s="1"/>
  <c r="Y13" i="3" s="1"/>
  <c r="Z9" i="3"/>
  <c r="Z11" i="3" s="1"/>
  <c r="Z12" i="3" s="1"/>
  <c r="Z13" i="3" s="1"/>
  <c r="AA9" i="3"/>
  <c r="AA11" i="3" s="1"/>
  <c r="AA12" i="3" s="1"/>
  <c r="AA13" i="3" s="1"/>
  <c r="AB9" i="3"/>
  <c r="AB11" i="3" s="1"/>
  <c r="AB12" i="3" s="1"/>
  <c r="AB13" i="3" s="1"/>
  <c r="AC9" i="3"/>
  <c r="AC11" i="3" s="1"/>
  <c r="AC12" i="3" s="1"/>
  <c r="AD9" i="3"/>
  <c r="AE9" i="3"/>
  <c r="AF9" i="3"/>
  <c r="AG9" i="3"/>
  <c r="AH9" i="3"/>
  <c r="AH11" i="3" s="1"/>
  <c r="AI9" i="3"/>
  <c r="AJ9" i="3"/>
  <c r="AJ11" i="3" s="1"/>
  <c r="AJ12" i="3" s="1"/>
  <c r="AJ13" i="3" s="1"/>
  <c r="AK9" i="3"/>
  <c r="AK11" i="3" s="1"/>
  <c r="AK12" i="3" s="1"/>
  <c r="AL9" i="3"/>
  <c r="AM9" i="3"/>
  <c r="AN9" i="3"/>
  <c r="AO9" i="3"/>
  <c r="AO11" i="3" s="1"/>
  <c r="AO12" i="3" s="1"/>
  <c r="AO13" i="3" s="1"/>
  <c r="AP9" i="3"/>
  <c r="AQ9" i="3"/>
  <c r="AQ11" i="3" s="1"/>
  <c r="AQ12" i="3" s="1"/>
  <c r="AQ13" i="3" s="1"/>
  <c r="AR9" i="3"/>
  <c r="AR11" i="3" s="1"/>
  <c r="AR12" i="3" s="1"/>
  <c r="AR13" i="3" s="1"/>
  <c r="AS9" i="3"/>
  <c r="AS11" i="3" s="1"/>
  <c r="AS12" i="3" s="1"/>
  <c r="AT9" i="3"/>
  <c r="F11" i="3"/>
  <c r="F12" i="3" s="1"/>
  <c r="G11" i="3"/>
  <c r="G12" i="3" s="1"/>
  <c r="G13" i="3" s="1"/>
  <c r="H11" i="3"/>
  <c r="H12" i="3" s="1"/>
  <c r="H13" i="3" s="1"/>
  <c r="N11" i="3"/>
  <c r="N12" i="3" s="1"/>
  <c r="N13" i="3" s="1"/>
  <c r="O11" i="3"/>
  <c r="O12" i="3" s="1"/>
  <c r="O13" i="3" s="1"/>
  <c r="P11" i="3"/>
  <c r="P12" i="3" s="1"/>
  <c r="P13" i="3" s="1"/>
  <c r="V11" i="3"/>
  <c r="V12" i="3" s="1"/>
  <c r="W11" i="3"/>
  <c r="W12" i="3" s="1"/>
  <c r="W13" i="3" s="1"/>
  <c r="X11" i="3"/>
  <c r="X12" i="3" s="1"/>
  <c r="X13" i="3" s="1"/>
  <c r="AD11" i="3"/>
  <c r="AD12" i="3" s="1"/>
  <c r="AE11" i="3"/>
  <c r="AE12" i="3" s="1"/>
  <c r="AE13" i="3" s="1"/>
  <c r="AL11" i="3"/>
  <c r="AL12" i="3" s="1"/>
  <c r="AL13" i="3" s="1"/>
  <c r="AM11" i="3"/>
  <c r="AM12" i="3" s="1"/>
  <c r="AM13" i="3" s="1"/>
  <c r="AN11" i="3"/>
  <c r="AN12" i="3" s="1"/>
  <c r="AN13" i="3" s="1"/>
  <c r="AT11" i="3"/>
  <c r="AT12" i="3" s="1"/>
  <c r="B12" i="3"/>
  <c r="B13" i="3" s="1"/>
  <c r="I12" i="3"/>
  <c r="I13" i="3" s="1"/>
  <c r="J12" i="3"/>
  <c r="J13" i="3" s="1"/>
  <c r="K12" i="3"/>
  <c r="K13" i="3" s="1"/>
  <c r="Q12" i="3"/>
  <c r="Q13" i="3" s="1"/>
  <c r="AH12" i="3"/>
  <c r="AH13" i="3" s="1"/>
  <c r="E13" i="3"/>
  <c r="F13" i="3"/>
  <c r="M13" i="3"/>
  <c r="V13" i="3"/>
  <c r="AC13" i="3"/>
  <c r="AD13" i="3"/>
  <c r="AK13" i="3"/>
  <c r="AS13" i="3"/>
  <c r="AT13" i="3"/>
  <c r="AU9" i="3"/>
  <c r="AU11" i="3" s="1"/>
  <c r="AU12" i="3" s="1"/>
  <c r="AU13" i="3" s="1"/>
  <c r="T11" i="3" l="1"/>
  <c r="T12" i="3" s="1"/>
  <c r="T13" i="3" s="1"/>
  <c r="AI11" i="3"/>
  <c r="AI12" i="3" s="1"/>
  <c r="AI13" i="3" s="1"/>
  <c r="U11" i="3"/>
  <c r="U12" i="3" s="1"/>
  <c r="U13" i="3" s="1"/>
  <c r="F23" i="3"/>
  <c r="I23" i="3"/>
  <c r="C23" i="3"/>
  <c r="D23" i="3"/>
  <c r="E23" i="3"/>
  <c r="G23" i="3"/>
  <c r="H23" i="3"/>
  <c r="J23" i="3"/>
  <c r="B23" i="3"/>
  <c r="C22" i="3" l="1"/>
  <c r="C24" i="3" s="1"/>
  <c r="C25" i="3" s="1"/>
  <c r="D22" i="3"/>
  <c r="D24" i="3" s="1"/>
  <c r="D25" i="3" s="1"/>
  <c r="E22" i="3"/>
  <c r="E24" i="3" s="1"/>
  <c r="E25" i="3" s="1"/>
  <c r="F22" i="3"/>
  <c r="F24" i="3" s="1"/>
  <c r="F25" i="3" s="1"/>
  <c r="G22" i="3"/>
  <c r="G24" i="3" s="1"/>
  <c r="G25" i="3" s="1"/>
  <c r="H22" i="3"/>
  <c r="H24" i="3" s="1"/>
  <c r="H25" i="3" s="1"/>
  <c r="I22" i="3"/>
  <c r="I24" i="3" s="1"/>
  <c r="I25" i="3" s="1"/>
  <c r="J22" i="3"/>
  <c r="J24" i="3" s="1"/>
  <c r="J25" i="3" s="1"/>
  <c r="K22" i="3"/>
  <c r="L22" i="3"/>
  <c r="M22" i="3"/>
  <c r="B22" i="3"/>
  <c r="B24" i="3" s="1"/>
  <c r="B25" i="3" s="1"/>
  <c r="BF9" i="3" l="1"/>
  <c r="BF11" i="3" s="1"/>
  <c r="BF12" i="3" s="1"/>
  <c r="BF13" i="3" s="1"/>
  <c r="BE9" i="3"/>
  <c r="BE11" i="3" s="1"/>
  <c r="BE12" i="3" s="1"/>
  <c r="BE13" i="3" s="1"/>
  <c r="BD9" i="3"/>
  <c r="BD11" i="3" s="1"/>
  <c r="BD12" i="3" s="1"/>
  <c r="BD13" i="3" s="1"/>
  <c r="BC11" i="3"/>
  <c r="BC12" i="3" s="1"/>
  <c r="BC13" i="3" s="1"/>
  <c r="BA9" i="3"/>
  <c r="BA11" i="3" s="1"/>
  <c r="BA12" i="3" s="1"/>
  <c r="BA13" i="3" s="1"/>
  <c r="BB9" i="3"/>
  <c r="BC9" i="3"/>
  <c r="BB4" i="3"/>
  <c r="BB11" i="3" s="1"/>
  <c r="BB12" i="3" s="1"/>
  <c r="BB13" i="3" s="1"/>
  <c r="AX9" i="3"/>
  <c r="AX11" i="3" s="1"/>
  <c r="AX12" i="3" s="1"/>
  <c r="AX13" i="3" s="1"/>
  <c r="AY9" i="3"/>
  <c r="AZ9" i="3"/>
  <c r="AZ11" i="3" s="1"/>
  <c r="AZ12" i="3" s="1"/>
  <c r="AZ13" i="3" s="1"/>
  <c r="AY4" i="3"/>
  <c r="AY11" i="3" s="1"/>
  <c r="AY12" i="3" s="1"/>
  <c r="AY13" i="3" s="1"/>
  <c r="AV4" i="3"/>
  <c r="AV9" i="3" l="1"/>
  <c r="AV11" i="3" s="1"/>
  <c r="AV12" i="3" s="1"/>
  <c r="AV13" i="3" s="1"/>
  <c r="AW9" i="3"/>
  <c r="AW11" i="3" s="1"/>
  <c r="AW12" i="3" s="1"/>
  <c r="AW13" i="3" s="1"/>
  <c r="AL15" i="3" l="1"/>
  <c r="AG15" i="3" l="1"/>
  <c r="AF15" i="3" l="1"/>
  <c r="AI15" i="3"/>
  <c r="AJ15" i="3"/>
  <c r="AK15" i="3"/>
  <c r="AH15" i="3"/>
</calcChain>
</file>

<file path=xl/sharedStrings.xml><?xml version="1.0" encoding="utf-8"?>
<sst xmlns="http://schemas.openxmlformats.org/spreadsheetml/2006/main" count="154" uniqueCount="37">
  <si>
    <t>Sistema 1 Fase A</t>
  </si>
  <si>
    <t>Armónicos fuera de norma</t>
  </si>
  <si>
    <t>%norma</t>
  </si>
  <si>
    <t>QfactorCalidad</t>
  </si>
  <si>
    <t>Ki</t>
  </si>
  <si>
    <t>R</t>
  </si>
  <si>
    <t>C</t>
  </si>
  <si>
    <t>L</t>
  </si>
  <si>
    <t>Corriente fundamental</t>
  </si>
  <si>
    <t>Sistema 1 Fase B</t>
  </si>
  <si>
    <t>Sistema 1 Fase C</t>
  </si>
  <si>
    <t>Sistema 2 Fase A</t>
  </si>
  <si>
    <t>Sistema 2 Fase B</t>
  </si>
  <si>
    <t>i enesima</t>
  </si>
  <si>
    <t>OBS</t>
  </si>
  <si>
    <t>3 dentro de norma</t>
  </si>
  <si>
    <t>6,1m</t>
  </si>
  <si>
    <t>6,4m</t>
  </si>
  <si>
    <t>174u</t>
  </si>
  <si>
    <t>63.1m</t>
  </si>
  <si>
    <t>0,436m</t>
  </si>
  <si>
    <t>43,86u</t>
  </si>
  <si>
    <t>Q</t>
  </si>
  <si>
    <t>i1ef</t>
  </si>
  <si>
    <t>inef</t>
  </si>
  <si>
    <t>n</t>
  </si>
  <si>
    <t>Fase A</t>
  </si>
  <si>
    <t>Fase B</t>
  </si>
  <si>
    <t>Fase C</t>
  </si>
  <si>
    <t>Ls</t>
  </si>
  <si>
    <t>Rs</t>
  </si>
  <si>
    <t>w</t>
  </si>
  <si>
    <t>R ByPass</t>
  </si>
  <si>
    <t>Q ByPass</t>
  </si>
  <si>
    <t xml:space="preserve">la wea </t>
  </si>
  <si>
    <t>PARA C FIJO</t>
  </si>
  <si>
    <t>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</si>
</sst>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3" borderId="2" xfId="2" applyFont="1"/>
    <xf numFmtId="0" fontId="2" fillId="2" borderId="1" xfId="1"/>
    <xf numFmtId="164" fontId="2" fillId="2" borderId="1" xfId="1" applyNumberFormat="1"/>
    <xf numFmtId="164" fontId="2" fillId="3" borderId="2" xfId="2" applyNumberFormat="1" applyFont="1"/>
    <xf numFmtId="3" fontId="0" fillId="0" borderId="0" xfId="0" applyNumberFormat="1"/>
    <xf numFmtId="165" fontId="2" fillId="2" borderId="1" xfId="1" applyNumberFormat="1"/>
    <xf numFmtId="0" fontId="3" fillId="4" borderId="0" xfId="3"/>
    <xf numFmtId="165" fontId="0" fillId="3" borderId="2" xfId="2" applyNumberFormat="1" applyFont="1"/>
  </cellXfs>
  <cellStyles count="4">
    <cellStyle name="Entrada" xfId="1" builtinId="20"/>
    <cellStyle name="Incorrecto" xfId="3" builtinId="27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E16" sqref="E16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  <col min="12" max="12" width="17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13</v>
      </c>
      <c r="L1" t="s">
        <v>14</v>
      </c>
    </row>
    <row r="2" spans="1:12" x14ac:dyDescent="0.25">
      <c r="C2">
        <v>3</v>
      </c>
      <c r="D2">
        <v>12</v>
      </c>
      <c r="E2">
        <v>1000</v>
      </c>
      <c r="F2">
        <v>6</v>
      </c>
      <c r="G2" t="s">
        <v>16</v>
      </c>
      <c r="H2" t="s">
        <v>17</v>
      </c>
      <c r="I2" t="s">
        <v>18</v>
      </c>
      <c r="J2">
        <v>241.17</v>
      </c>
      <c r="K2">
        <v>47.15</v>
      </c>
      <c r="L2" t="s">
        <v>15</v>
      </c>
    </row>
    <row r="3" spans="1:12" x14ac:dyDescent="0.25">
      <c r="C3">
        <v>23</v>
      </c>
      <c r="D3">
        <v>2</v>
      </c>
      <c r="F3">
        <v>1</v>
      </c>
      <c r="G3" t="s">
        <v>19</v>
      </c>
      <c r="H3" t="s">
        <v>20</v>
      </c>
      <c r="I3" t="s">
        <v>21</v>
      </c>
      <c r="J3">
        <v>239.62</v>
      </c>
      <c r="K3">
        <v>5.9880000000000004</v>
      </c>
    </row>
    <row r="4" spans="1:12" x14ac:dyDescent="0.25">
      <c r="C4">
        <v>25</v>
      </c>
      <c r="D4">
        <v>2</v>
      </c>
      <c r="F4">
        <v>7.4999999999999997E-3</v>
      </c>
    </row>
    <row r="5" spans="1:12" x14ac:dyDescent="0.25">
      <c r="C5">
        <v>27</v>
      </c>
      <c r="D5">
        <v>2</v>
      </c>
      <c r="F5">
        <v>7.4999999999999997E-3</v>
      </c>
    </row>
    <row r="6" spans="1:12" x14ac:dyDescent="0.25">
      <c r="C6">
        <v>35</v>
      </c>
      <c r="D6">
        <v>1</v>
      </c>
      <c r="F6">
        <v>2.9999999999999997E-4</v>
      </c>
    </row>
    <row r="7" spans="1:12" x14ac:dyDescent="0.25">
      <c r="C7">
        <v>37</v>
      </c>
      <c r="D7">
        <v>1</v>
      </c>
      <c r="F7">
        <v>2.9999999999999997E-4</v>
      </c>
    </row>
    <row r="8" spans="1:12" x14ac:dyDescent="0.25">
      <c r="C8">
        <v>39</v>
      </c>
      <c r="D8">
        <v>1</v>
      </c>
      <c r="F8">
        <v>2.9999999999999997E-4</v>
      </c>
    </row>
    <row r="9" spans="1:12" x14ac:dyDescent="0.25">
      <c r="C9">
        <v>41</v>
      </c>
      <c r="D9">
        <v>1</v>
      </c>
      <c r="F9">
        <v>2.9999999999999997E-4</v>
      </c>
    </row>
    <row r="10" spans="1:12" x14ac:dyDescent="0.25">
      <c r="C10">
        <v>43</v>
      </c>
      <c r="D10">
        <v>1</v>
      </c>
      <c r="F10">
        <v>2.9999999999999997E-4</v>
      </c>
    </row>
    <row r="11" spans="1:12" x14ac:dyDescent="0.25">
      <c r="C11">
        <v>45</v>
      </c>
      <c r="D11">
        <v>1</v>
      </c>
      <c r="F11">
        <v>2.9999999999999997E-4</v>
      </c>
    </row>
    <row r="12" spans="1:12" x14ac:dyDescent="0.25">
      <c r="C12">
        <v>47</v>
      </c>
      <c r="D12">
        <v>1</v>
      </c>
      <c r="F12">
        <v>2.9999999999999997E-4</v>
      </c>
    </row>
    <row r="13" spans="1:12" x14ac:dyDescent="0.25">
      <c r="C13">
        <v>49</v>
      </c>
      <c r="D13">
        <v>1</v>
      </c>
      <c r="F13">
        <v>2.9999999999999997E-4</v>
      </c>
    </row>
    <row r="15" spans="1:12" x14ac:dyDescent="0.25">
      <c r="A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1:12" x14ac:dyDescent="0.25">
      <c r="C16">
        <v>3</v>
      </c>
      <c r="D16">
        <v>10</v>
      </c>
      <c r="F16">
        <v>0.04</v>
      </c>
    </row>
    <row r="17" spans="3:6" x14ac:dyDescent="0.25">
      <c r="C17">
        <v>5</v>
      </c>
      <c r="D17">
        <v>10</v>
      </c>
      <c r="F17">
        <v>7.4999999999999997E-3</v>
      </c>
    </row>
    <row r="18" spans="3:6" x14ac:dyDescent="0.25">
      <c r="C18">
        <v>7</v>
      </c>
      <c r="D18">
        <v>10</v>
      </c>
      <c r="F18">
        <v>7.4999999999999997E-3</v>
      </c>
    </row>
    <row r="19" spans="3:6" x14ac:dyDescent="0.25">
      <c r="C19">
        <v>11</v>
      </c>
      <c r="D19">
        <v>4.5</v>
      </c>
      <c r="F19">
        <v>7.4999999999999997E-3</v>
      </c>
    </row>
    <row r="20" spans="3:6" x14ac:dyDescent="0.25">
      <c r="C20">
        <v>13</v>
      </c>
      <c r="D20">
        <v>4.5</v>
      </c>
      <c r="F20">
        <v>2.9999999999999997E-4</v>
      </c>
    </row>
    <row r="21" spans="3:6" x14ac:dyDescent="0.25">
      <c r="C21">
        <v>15</v>
      </c>
      <c r="D21">
        <v>4.5</v>
      </c>
      <c r="F21">
        <v>2.9999999999999997E-4</v>
      </c>
    </row>
    <row r="22" spans="3:6" x14ac:dyDescent="0.25">
      <c r="C22">
        <v>17</v>
      </c>
      <c r="D22">
        <v>4</v>
      </c>
      <c r="F22">
        <v>2.9999999999999997E-4</v>
      </c>
    </row>
    <row r="23" spans="3:6" x14ac:dyDescent="0.25">
      <c r="C23">
        <v>23</v>
      </c>
      <c r="D23">
        <v>1.5</v>
      </c>
      <c r="F23">
        <v>2.9999999999999997E-4</v>
      </c>
    </row>
    <row r="24" spans="3:6" x14ac:dyDescent="0.25">
      <c r="C24">
        <v>25</v>
      </c>
      <c r="D24">
        <v>1.5</v>
      </c>
      <c r="F24">
        <v>2.9999999999999997E-4</v>
      </c>
    </row>
    <row r="25" spans="3:6" x14ac:dyDescent="0.25">
      <c r="C25">
        <v>27</v>
      </c>
      <c r="D25">
        <v>1.5</v>
      </c>
      <c r="F25">
        <v>2.9999999999999997E-4</v>
      </c>
    </row>
    <row r="26" spans="3:6" x14ac:dyDescent="0.25">
      <c r="C26">
        <v>29</v>
      </c>
      <c r="D26">
        <v>1.5</v>
      </c>
      <c r="F26">
        <v>2.9999999999999997E-4</v>
      </c>
    </row>
    <row r="27" spans="3:6" x14ac:dyDescent="0.25">
      <c r="C27">
        <v>31</v>
      </c>
      <c r="D27">
        <v>1.5</v>
      </c>
      <c r="F27">
        <v>2.9999999999999997E-4</v>
      </c>
    </row>
    <row r="28" spans="3:6" x14ac:dyDescent="0.25">
      <c r="C28">
        <v>35</v>
      </c>
      <c r="D28">
        <v>0.7</v>
      </c>
    </row>
    <row r="29" spans="3:6" x14ac:dyDescent="0.25">
      <c r="C29">
        <v>37</v>
      </c>
      <c r="D29">
        <v>0.7</v>
      </c>
    </row>
    <row r="30" spans="3:6" x14ac:dyDescent="0.25">
      <c r="C30">
        <v>39</v>
      </c>
      <c r="D30">
        <v>0.7</v>
      </c>
    </row>
    <row r="31" spans="3:6" x14ac:dyDescent="0.25">
      <c r="C31">
        <v>41</v>
      </c>
      <c r="D31">
        <v>0.7</v>
      </c>
    </row>
    <row r="33" spans="1:10" x14ac:dyDescent="0.25">
      <c r="A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C34">
        <v>3</v>
      </c>
      <c r="D34">
        <v>12</v>
      </c>
      <c r="F34">
        <v>0.04</v>
      </c>
    </row>
    <row r="35" spans="1:10" x14ac:dyDescent="0.25">
      <c r="C35">
        <v>5</v>
      </c>
      <c r="D35">
        <v>12</v>
      </c>
      <c r="F35">
        <v>0.04</v>
      </c>
    </row>
    <row r="36" spans="1:10" x14ac:dyDescent="0.25">
      <c r="C36">
        <v>11</v>
      </c>
      <c r="D36">
        <v>5.5</v>
      </c>
      <c r="F36">
        <v>7.4999999999999997E-3</v>
      </c>
    </row>
    <row r="37" spans="1:10" x14ac:dyDescent="0.25">
      <c r="C37">
        <v>23</v>
      </c>
      <c r="D37">
        <v>2</v>
      </c>
      <c r="F37">
        <v>7.4999999999999997E-3</v>
      </c>
    </row>
    <row r="38" spans="1:10" x14ac:dyDescent="0.25">
      <c r="C38">
        <v>25</v>
      </c>
      <c r="D38">
        <v>2</v>
      </c>
      <c r="F38">
        <v>2.9999999999999997E-4</v>
      </c>
    </row>
    <row r="39" spans="1:10" x14ac:dyDescent="0.25">
      <c r="C39">
        <v>27</v>
      </c>
      <c r="D39">
        <v>2</v>
      </c>
      <c r="F39">
        <v>2.9999999999999997E-4</v>
      </c>
    </row>
    <row r="40" spans="1:10" x14ac:dyDescent="0.25">
      <c r="C40">
        <v>29</v>
      </c>
      <c r="D40">
        <v>2</v>
      </c>
      <c r="F40">
        <v>2.9999999999999997E-4</v>
      </c>
    </row>
    <row r="41" spans="1:10" x14ac:dyDescent="0.25">
      <c r="C41">
        <v>35</v>
      </c>
      <c r="D41">
        <v>1</v>
      </c>
      <c r="F41">
        <v>2.9999999999999997E-4</v>
      </c>
    </row>
    <row r="42" spans="1:10" x14ac:dyDescent="0.25">
      <c r="C42">
        <v>37</v>
      </c>
      <c r="D42">
        <v>1</v>
      </c>
      <c r="F42">
        <v>2.9999999999999997E-4</v>
      </c>
    </row>
    <row r="43" spans="1:10" x14ac:dyDescent="0.25">
      <c r="C43">
        <v>39</v>
      </c>
      <c r="D43">
        <v>1</v>
      </c>
      <c r="F43">
        <v>2.9999999999999997E-4</v>
      </c>
    </row>
    <row r="44" spans="1:10" x14ac:dyDescent="0.25">
      <c r="C44">
        <v>41</v>
      </c>
      <c r="D44">
        <v>1</v>
      </c>
      <c r="F44">
        <v>2.9999999999999997E-4</v>
      </c>
    </row>
    <row r="45" spans="1:10" x14ac:dyDescent="0.25">
      <c r="C45">
        <v>43</v>
      </c>
      <c r="D45">
        <v>1</v>
      </c>
      <c r="F45">
        <v>2.9999999999999997E-4</v>
      </c>
    </row>
    <row r="46" spans="1:10" x14ac:dyDescent="0.25">
      <c r="C46">
        <v>45</v>
      </c>
      <c r="D46">
        <v>1</v>
      </c>
    </row>
    <row r="47" spans="1:10" x14ac:dyDescent="0.25">
      <c r="C47">
        <v>47</v>
      </c>
      <c r="D47">
        <v>1</v>
      </c>
    </row>
    <row r="48" spans="1:10" x14ac:dyDescent="0.25">
      <c r="C48">
        <v>49</v>
      </c>
      <c r="D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tabSelected="1" workbookViewId="0">
      <selection activeCell="C27" sqref="C27"/>
    </sheetView>
  </sheetViews>
  <sheetFormatPr baseColWidth="10" defaultRowHeight="15" x14ac:dyDescent="0.25"/>
  <cols>
    <col min="2" max="2" width="12" bestFit="1" customWidth="1"/>
    <col min="5" max="5" width="12" bestFit="1" customWidth="1"/>
    <col min="17" max="19" width="12" bestFit="1" customWidth="1"/>
    <col min="44" max="44" width="13.7109375" customWidth="1"/>
  </cols>
  <sheetData>
    <row r="1" spans="1:58" x14ac:dyDescent="0.25">
      <c r="B1" t="s">
        <v>26</v>
      </c>
      <c r="C1" t="s">
        <v>27</v>
      </c>
      <c r="D1" t="s">
        <v>28</v>
      </c>
      <c r="E1" t="s">
        <v>26</v>
      </c>
      <c r="F1" t="s">
        <v>27</v>
      </c>
      <c r="G1" t="s">
        <v>28</v>
      </c>
      <c r="H1" t="s">
        <v>26</v>
      </c>
      <c r="I1" t="s">
        <v>27</v>
      </c>
      <c r="J1" t="s">
        <v>28</v>
      </c>
      <c r="K1" t="s">
        <v>26</v>
      </c>
      <c r="L1" t="s">
        <v>27</v>
      </c>
      <c r="M1" t="s">
        <v>28</v>
      </c>
      <c r="N1" t="s">
        <v>26</v>
      </c>
      <c r="O1" t="s">
        <v>27</v>
      </c>
      <c r="P1" t="s">
        <v>28</v>
      </c>
      <c r="Q1" t="s">
        <v>26</v>
      </c>
      <c r="R1" t="s">
        <v>27</v>
      </c>
      <c r="S1" t="s">
        <v>28</v>
      </c>
      <c r="T1" t="s">
        <v>26</v>
      </c>
      <c r="U1" t="s">
        <v>27</v>
      </c>
      <c r="V1" t="s">
        <v>28</v>
      </c>
      <c r="W1" t="s">
        <v>26</v>
      </c>
      <c r="X1" t="s">
        <v>27</v>
      </c>
      <c r="Y1" t="s">
        <v>28</v>
      </c>
      <c r="Z1" t="s">
        <v>26</v>
      </c>
      <c r="AA1" t="s">
        <v>27</v>
      </c>
      <c r="AB1" t="s">
        <v>28</v>
      </c>
      <c r="AC1" t="s">
        <v>26</v>
      </c>
      <c r="AD1" t="s">
        <v>27</v>
      </c>
      <c r="AE1" t="s">
        <v>28</v>
      </c>
      <c r="AF1" t="s">
        <v>26</v>
      </c>
      <c r="AG1" t="s">
        <v>27</v>
      </c>
      <c r="AH1" t="s">
        <v>28</v>
      </c>
      <c r="AI1" t="s">
        <v>26</v>
      </c>
      <c r="AJ1" t="s">
        <v>27</v>
      </c>
      <c r="AK1" t="s">
        <v>28</v>
      </c>
      <c r="AL1" t="s">
        <v>26</v>
      </c>
      <c r="AM1" t="s">
        <v>27</v>
      </c>
      <c r="AN1" t="s">
        <v>28</v>
      </c>
      <c r="AO1" t="s">
        <v>26</v>
      </c>
      <c r="AP1" t="s">
        <v>27</v>
      </c>
      <c r="AQ1" t="s">
        <v>28</v>
      </c>
      <c r="AR1" t="s">
        <v>26</v>
      </c>
      <c r="AS1" t="s">
        <v>27</v>
      </c>
      <c r="AT1" t="s">
        <v>28</v>
      </c>
      <c r="AU1" t="s">
        <v>26</v>
      </c>
      <c r="AV1" t="s">
        <v>27</v>
      </c>
      <c r="AW1" t="s">
        <v>28</v>
      </c>
      <c r="AX1" t="s">
        <v>26</v>
      </c>
      <c r="AY1" t="s">
        <v>27</v>
      </c>
      <c r="AZ1" t="s">
        <v>28</v>
      </c>
      <c r="BA1" t="s">
        <v>26</v>
      </c>
      <c r="BB1" t="s">
        <v>27</v>
      </c>
      <c r="BC1" t="s">
        <v>28</v>
      </c>
      <c r="BD1" t="s">
        <v>26</v>
      </c>
      <c r="BE1" t="s">
        <v>26</v>
      </c>
      <c r="BF1" t="s">
        <v>28</v>
      </c>
    </row>
    <row r="2" spans="1:58" x14ac:dyDescent="0.25">
      <c r="A2" t="s">
        <v>25</v>
      </c>
      <c r="B2">
        <v>3</v>
      </c>
      <c r="C2">
        <v>3</v>
      </c>
      <c r="D2">
        <v>3</v>
      </c>
      <c r="E2">
        <v>5</v>
      </c>
      <c r="F2">
        <v>5</v>
      </c>
      <c r="G2">
        <v>5</v>
      </c>
      <c r="H2">
        <v>7</v>
      </c>
      <c r="I2">
        <v>7</v>
      </c>
      <c r="J2">
        <v>7</v>
      </c>
      <c r="K2">
        <v>11</v>
      </c>
      <c r="L2">
        <v>11</v>
      </c>
      <c r="M2">
        <v>11</v>
      </c>
      <c r="N2">
        <v>13</v>
      </c>
      <c r="O2">
        <v>13</v>
      </c>
      <c r="P2">
        <v>13</v>
      </c>
      <c r="Q2">
        <v>9</v>
      </c>
      <c r="R2">
        <v>9</v>
      </c>
      <c r="S2">
        <v>9</v>
      </c>
      <c r="T2">
        <v>15</v>
      </c>
      <c r="U2">
        <v>15</v>
      </c>
      <c r="V2">
        <v>15</v>
      </c>
      <c r="W2">
        <v>17</v>
      </c>
      <c r="X2">
        <v>17</v>
      </c>
      <c r="Y2">
        <v>17</v>
      </c>
      <c r="Z2">
        <v>19</v>
      </c>
      <c r="AA2">
        <v>19</v>
      </c>
      <c r="AB2">
        <v>19</v>
      </c>
      <c r="AC2">
        <v>21</v>
      </c>
      <c r="AD2">
        <v>21</v>
      </c>
      <c r="AE2">
        <v>21</v>
      </c>
      <c r="AF2">
        <v>23</v>
      </c>
      <c r="AG2">
        <v>23</v>
      </c>
      <c r="AH2">
        <v>23</v>
      </c>
      <c r="AI2">
        <v>25</v>
      </c>
      <c r="AJ2">
        <v>25</v>
      </c>
      <c r="AK2">
        <v>25</v>
      </c>
      <c r="AL2">
        <v>27</v>
      </c>
      <c r="AM2">
        <v>27</v>
      </c>
      <c r="AN2">
        <v>27</v>
      </c>
      <c r="AO2">
        <v>29</v>
      </c>
      <c r="AP2">
        <v>29</v>
      </c>
      <c r="AQ2">
        <v>29</v>
      </c>
      <c r="AR2">
        <v>31</v>
      </c>
      <c r="AS2">
        <v>31</v>
      </c>
      <c r="AT2">
        <v>31</v>
      </c>
      <c r="AU2">
        <v>35</v>
      </c>
      <c r="AV2">
        <v>35</v>
      </c>
      <c r="AW2">
        <v>35</v>
      </c>
      <c r="AX2">
        <v>33</v>
      </c>
      <c r="AY2">
        <v>33</v>
      </c>
      <c r="AZ2">
        <v>33</v>
      </c>
      <c r="BA2">
        <v>39</v>
      </c>
      <c r="BB2">
        <v>39</v>
      </c>
      <c r="BC2">
        <v>39</v>
      </c>
      <c r="BD2">
        <v>37</v>
      </c>
      <c r="BE2">
        <v>45</v>
      </c>
      <c r="BF2">
        <v>45</v>
      </c>
    </row>
    <row r="3" spans="1:58" x14ac:dyDescent="0.25">
      <c r="A3" t="s">
        <v>22</v>
      </c>
      <c r="B3">
        <v>2000</v>
      </c>
      <c r="C3">
        <v>1000</v>
      </c>
      <c r="D3">
        <v>1500</v>
      </c>
      <c r="E3">
        <v>1000</v>
      </c>
      <c r="F3">
        <v>700</v>
      </c>
      <c r="G3">
        <v>700</v>
      </c>
      <c r="H3">
        <v>1200</v>
      </c>
      <c r="I3">
        <v>700</v>
      </c>
      <c r="J3">
        <v>700</v>
      </c>
      <c r="K3">
        <v>1000</v>
      </c>
      <c r="L3">
        <v>500</v>
      </c>
      <c r="M3">
        <v>1000</v>
      </c>
      <c r="N3">
        <v>300</v>
      </c>
      <c r="O3">
        <v>200</v>
      </c>
      <c r="P3">
        <v>200</v>
      </c>
      <c r="Q3">
        <v>250</v>
      </c>
      <c r="R3">
        <v>250</v>
      </c>
      <c r="S3">
        <v>250</v>
      </c>
      <c r="T3">
        <v>50</v>
      </c>
      <c r="U3">
        <v>100</v>
      </c>
      <c r="V3">
        <v>50</v>
      </c>
      <c r="W3">
        <v>60</v>
      </c>
      <c r="X3">
        <v>30</v>
      </c>
      <c r="Y3">
        <v>60</v>
      </c>
      <c r="Z3">
        <v>35</v>
      </c>
      <c r="AA3">
        <v>35</v>
      </c>
      <c r="AB3">
        <v>35</v>
      </c>
      <c r="AC3">
        <v>50</v>
      </c>
      <c r="AD3">
        <v>30</v>
      </c>
      <c r="AE3">
        <v>30</v>
      </c>
      <c r="AF3">
        <v>25</v>
      </c>
      <c r="AG3">
        <v>25</v>
      </c>
      <c r="AH3">
        <v>25</v>
      </c>
      <c r="AI3">
        <v>700</v>
      </c>
      <c r="AJ3">
        <v>20</v>
      </c>
      <c r="AK3">
        <v>20</v>
      </c>
      <c r="AL3">
        <v>100</v>
      </c>
      <c r="AM3">
        <v>50</v>
      </c>
      <c r="AN3">
        <v>200</v>
      </c>
      <c r="AO3">
        <v>200</v>
      </c>
      <c r="AP3">
        <v>50</v>
      </c>
      <c r="AQ3">
        <v>700</v>
      </c>
      <c r="AR3">
        <v>3500</v>
      </c>
      <c r="AS3">
        <v>50</v>
      </c>
      <c r="AT3">
        <v>50</v>
      </c>
      <c r="AU3">
        <v>50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50</v>
      </c>
      <c r="BD3">
        <v>700</v>
      </c>
      <c r="BE3">
        <v>700</v>
      </c>
      <c r="BF3">
        <v>700</v>
      </c>
    </row>
    <row r="4" spans="1:58" x14ac:dyDescent="0.25">
      <c r="A4" t="s">
        <v>4</v>
      </c>
      <c r="B4">
        <f>4.8/100</f>
        <v>4.8000000000000001E-2</v>
      </c>
      <c r="C4">
        <f>3/100</f>
        <v>0.03</v>
      </c>
      <c r="D4">
        <f>3.6/100</f>
        <v>3.6000000000000004E-2</v>
      </c>
      <c r="E4">
        <v>3.5000000000000003E-2</v>
      </c>
      <c r="F4">
        <v>0.03</v>
      </c>
      <c r="G4">
        <v>0.04</v>
      </c>
      <c r="H4">
        <v>0.01</v>
      </c>
      <c r="I4">
        <v>0.03</v>
      </c>
      <c r="J4">
        <v>0.04</v>
      </c>
      <c r="K4">
        <f>1.5/100</f>
        <v>1.4999999999999999E-2</v>
      </c>
      <c r="L4">
        <f>2/100</f>
        <v>0.02</v>
      </c>
      <c r="M4">
        <v>2E-3</v>
      </c>
      <c r="N4">
        <f>1/100</f>
        <v>0.01</v>
      </c>
      <c r="O4">
        <f>1/100</f>
        <v>0.01</v>
      </c>
      <c r="P4">
        <v>1.4999999999999999E-2</v>
      </c>
      <c r="Q4">
        <v>0.06</v>
      </c>
      <c r="R4">
        <v>0.05</v>
      </c>
      <c r="S4">
        <v>0.06</v>
      </c>
      <c r="T4">
        <f>2.5/100</f>
        <v>2.5000000000000001E-2</v>
      </c>
      <c r="U4">
        <f>1/100</f>
        <v>0.01</v>
      </c>
      <c r="V4">
        <v>2.5000000000000001E-2</v>
      </c>
      <c r="W4">
        <v>0.01</v>
      </c>
      <c r="X4">
        <f>0.75/100</f>
        <v>7.4999999999999997E-3</v>
      </c>
      <c r="Y4">
        <v>0.01</v>
      </c>
      <c r="Z4">
        <f>1/100</f>
        <v>0.01</v>
      </c>
      <c r="AA4">
        <f>0.5/100</f>
        <v>5.0000000000000001E-3</v>
      </c>
      <c r="AB4">
        <v>0.02</v>
      </c>
      <c r="AC4">
        <f>1/100</f>
        <v>0.01</v>
      </c>
      <c r="AD4">
        <f>1.5/100</f>
        <v>1.4999999999999999E-2</v>
      </c>
      <c r="AE4">
        <v>0.02</v>
      </c>
      <c r="AF4">
        <f>1/100</f>
        <v>0.01</v>
      </c>
      <c r="AG4">
        <f>0.75/100</f>
        <v>7.4999999999999997E-3</v>
      </c>
      <c r="AH4">
        <v>2E-3</v>
      </c>
      <c r="AI4">
        <f>0.002</f>
        <v>2E-3</v>
      </c>
      <c r="AJ4">
        <f>0.75/100</f>
        <v>7.4999999999999997E-3</v>
      </c>
      <c r="AK4">
        <v>0.01</v>
      </c>
      <c r="AL4">
        <v>5.0000000000000001E-3</v>
      </c>
      <c r="AM4">
        <f>0.75/100</f>
        <v>7.4999999999999997E-3</v>
      </c>
      <c r="AN4">
        <v>4.0000000000000001E-3</v>
      </c>
      <c r="AO4">
        <v>1E-3</v>
      </c>
      <c r="AP4">
        <f>0.75/100</f>
        <v>7.4999999999999997E-3</v>
      </c>
      <c r="AQ4">
        <v>1E-3</v>
      </c>
      <c r="AR4">
        <v>5.0000000000000002E-5</v>
      </c>
      <c r="AS4">
        <f>0.75/100</f>
        <v>7.4999999999999997E-3</v>
      </c>
      <c r="AT4">
        <v>0.01</v>
      </c>
      <c r="AU4">
        <v>5.0000000000000001E-3</v>
      </c>
      <c r="AV4">
        <f>0.25/100</f>
        <v>2.5000000000000001E-3</v>
      </c>
      <c r="AW4">
        <v>5.0000000000000001E-3</v>
      </c>
      <c r="AX4">
        <v>5.0000000000000001E-3</v>
      </c>
      <c r="AY4">
        <f>0.25/100</f>
        <v>2.5000000000000001E-3</v>
      </c>
      <c r="AZ4">
        <v>5.0000000000000001E-3</v>
      </c>
      <c r="BA4">
        <v>5.0000000000000001E-3</v>
      </c>
      <c r="BB4">
        <f>0.25/100</f>
        <v>2.5000000000000001E-3</v>
      </c>
      <c r="BC4">
        <v>5.0000000000000001E-3</v>
      </c>
      <c r="BD4">
        <v>1E-3</v>
      </c>
      <c r="BE4">
        <v>1E-3</v>
      </c>
      <c r="BF4">
        <v>1E-3</v>
      </c>
    </row>
    <row r="5" spans="1:58" x14ac:dyDescent="0.25">
      <c r="A5" t="s">
        <v>23</v>
      </c>
      <c r="B5">
        <v>84.073718131031299</v>
      </c>
      <c r="C5">
        <v>520.31279564882698</v>
      </c>
      <c r="D5">
        <v>111.79856106408801</v>
      </c>
      <c r="E5">
        <v>230.03068767801099</v>
      </c>
      <c r="F5">
        <v>585.46255785293101</v>
      </c>
      <c r="G5">
        <v>222.57132003883899</v>
      </c>
      <c r="H5">
        <v>222.850229898544</v>
      </c>
      <c r="I5">
        <v>580.17431298450003</v>
      </c>
      <c r="J5">
        <v>214.50870801561501</v>
      </c>
      <c r="K5">
        <v>219.267064920221</v>
      </c>
      <c r="L5">
        <v>578.26723962338099</v>
      </c>
      <c r="M5">
        <v>212.258683135209</v>
      </c>
      <c r="N5">
        <v>214.269818258817</v>
      </c>
      <c r="O5">
        <v>572.973726710091</v>
      </c>
      <c r="P5">
        <v>206.72691257630601</v>
      </c>
      <c r="Q5">
        <v>191.053657117065</v>
      </c>
      <c r="R5">
        <v>568.28153198030202</v>
      </c>
      <c r="S5">
        <v>186.410464089024</v>
      </c>
      <c r="T5">
        <v>210.16468850195599</v>
      </c>
      <c r="U5">
        <v>570.088046003263</v>
      </c>
      <c r="V5">
        <v>205.01822498880699</v>
      </c>
      <c r="W5">
        <v>205.03108982908901</v>
      </c>
      <c r="X5">
        <v>565.25629211843602</v>
      </c>
      <c r="Y5">
        <v>200.39249905994501</v>
      </c>
      <c r="Z5">
        <v>191.053657117065</v>
      </c>
      <c r="AA5">
        <v>543.20311201134098</v>
      </c>
      <c r="AB5">
        <v>186.410464089024</v>
      </c>
      <c r="AC5">
        <v>191.053657117065</v>
      </c>
      <c r="AD5">
        <v>543.20311201134098</v>
      </c>
      <c r="AE5">
        <v>186.410464089024</v>
      </c>
      <c r="AF5">
        <v>204.09966004481001</v>
      </c>
      <c r="AG5">
        <v>557.73315961328399</v>
      </c>
      <c r="AH5">
        <v>196.61090672596899</v>
      </c>
      <c r="AI5">
        <v>150.311786680305</v>
      </c>
      <c r="AJ5">
        <v>507.96712138230401</v>
      </c>
      <c r="AK5">
        <v>165.92484303021899</v>
      </c>
      <c r="AL5">
        <v>140.63430671886101</v>
      </c>
      <c r="AM5">
        <v>489.179319936225</v>
      </c>
      <c r="AN5">
        <v>137.16105471839199</v>
      </c>
      <c r="AO5">
        <v>140.63430671886101</v>
      </c>
      <c r="AP5">
        <v>489.179319936225</v>
      </c>
      <c r="AQ5">
        <v>137.16105471839199</v>
      </c>
      <c r="AR5">
        <v>140.63430671886101</v>
      </c>
      <c r="AS5">
        <v>489.179319936225</v>
      </c>
      <c r="AT5">
        <v>137.16105471839199</v>
      </c>
      <c r="AU5">
        <v>140.51184497629501</v>
      </c>
      <c r="AV5">
        <v>487.52224479085902</v>
      </c>
      <c r="AW5">
        <v>139.22143367747</v>
      </c>
      <c r="AX5">
        <v>140.51184497629501</v>
      </c>
      <c r="AY5">
        <v>487.52224479085902</v>
      </c>
      <c r="AZ5">
        <v>139.22143367747</v>
      </c>
      <c r="BA5">
        <v>140.51184497629501</v>
      </c>
      <c r="BB5">
        <v>487.52224479085902</v>
      </c>
      <c r="BC5">
        <v>139.22143367747</v>
      </c>
      <c r="BD5">
        <v>140.51184497629501</v>
      </c>
      <c r="BE5">
        <v>140.51184497629501</v>
      </c>
      <c r="BF5">
        <v>134.42277704208101</v>
      </c>
    </row>
    <row r="6" spans="1:58" x14ac:dyDescent="0.25">
      <c r="A6" t="s">
        <v>24</v>
      </c>
      <c r="B6">
        <v>16.534407895231599</v>
      </c>
      <c r="C6">
        <v>32.87059664001</v>
      </c>
      <c r="D6">
        <v>9.1367643844247297</v>
      </c>
      <c r="E6">
        <v>29.0845160665958</v>
      </c>
      <c r="F6">
        <v>104.90145010987101</v>
      </c>
      <c r="G6">
        <v>34.562498232200603</v>
      </c>
      <c r="H6">
        <v>23.0076849810422</v>
      </c>
      <c r="I6">
        <v>74.348787010200795</v>
      </c>
      <c r="J6">
        <v>21.198124828457399</v>
      </c>
      <c r="K6">
        <v>13.0723963235423</v>
      </c>
      <c r="L6">
        <v>45.756655052597601</v>
      </c>
      <c r="M6">
        <v>15.0774898204276</v>
      </c>
      <c r="N6">
        <v>12.1061533994702</v>
      </c>
      <c r="O6">
        <v>35.717434327525901</v>
      </c>
      <c r="P6">
        <v>9.5640663746546704</v>
      </c>
      <c r="Q6">
        <v>18.0769178745213</v>
      </c>
      <c r="R6">
        <v>60.9031301452722</v>
      </c>
      <c r="S6">
        <v>19.793720009354601</v>
      </c>
      <c r="T6">
        <v>10.2660347252886</v>
      </c>
      <c r="U6">
        <v>24.824753270590101</v>
      </c>
      <c r="V6">
        <v>10.4397826135695</v>
      </c>
      <c r="W6">
        <v>13.411457626265999</v>
      </c>
      <c r="X6">
        <v>21.777447429719999</v>
      </c>
      <c r="Y6">
        <v>12.6737803097919</v>
      </c>
      <c r="Z6">
        <v>10.426221956027801</v>
      </c>
      <c r="AA6">
        <v>21.0954902737748</v>
      </c>
      <c r="AB6">
        <v>7.4964576822648699</v>
      </c>
      <c r="AC6">
        <v>6.3185533838306398</v>
      </c>
      <c r="AD6">
        <v>23.990214318163499</v>
      </c>
      <c r="AE6">
        <v>6.9806479252112901</v>
      </c>
      <c r="AF6">
        <v>5.4141233802916702</v>
      </c>
      <c r="AG6">
        <v>14.532320408788999</v>
      </c>
      <c r="AH6">
        <v>6.3058757274383304</v>
      </c>
      <c r="AI6">
        <v>3.2763185070594401</v>
      </c>
      <c r="AJ6">
        <v>5.4155992491036802</v>
      </c>
      <c r="AK6">
        <v>2.77016029529663</v>
      </c>
      <c r="AL6">
        <v>3.1637681413461398</v>
      </c>
      <c r="AM6">
        <v>3.5086224505769099</v>
      </c>
      <c r="AN6">
        <v>2.5216887949302902</v>
      </c>
      <c r="AO6">
        <v>2.4322967450625099</v>
      </c>
      <c r="AP6">
        <v>5.3651768979741004</v>
      </c>
      <c r="AQ6">
        <v>2.8939695100956699</v>
      </c>
      <c r="AR6">
        <v>3.3926461004271502</v>
      </c>
      <c r="AS6">
        <v>5.2799142027828303</v>
      </c>
      <c r="AT6">
        <v>1.1943289278765801</v>
      </c>
      <c r="AU6">
        <v>1.46511646762458</v>
      </c>
      <c r="AV6">
        <v>4.2221503841834203</v>
      </c>
      <c r="AW6">
        <v>2.1083676929413602</v>
      </c>
      <c r="AX6">
        <v>3.0272065294660702</v>
      </c>
      <c r="AY6">
        <v>5.0237653999774601</v>
      </c>
      <c r="AZ6">
        <v>2.7639414335400998</v>
      </c>
      <c r="BA6">
        <v>1.8840781243865901</v>
      </c>
      <c r="BB6">
        <v>1.76203188760514</v>
      </c>
      <c r="BC6">
        <v>1.5099764087905101</v>
      </c>
      <c r="BD6">
        <v>1.7064493799202001</v>
      </c>
      <c r="BE6">
        <v>1.4855508937142801</v>
      </c>
      <c r="BF6">
        <v>1.3699551660124101</v>
      </c>
    </row>
    <row r="7" spans="1:58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29</v>
      </c>
      <c r="B8">
        <v>2.0000000000000002E-5</v>
      </c>
      <c r="C8">
        <v>2.0000000000000002E-5</v>
      </c>
      <c r="D8">
        <v>2.0000000000000002E-5</v>
      </c>
      <c r="E8">
        <v>2.0000000000000002E-5</v>
      </c>
      <c r="F8">
        <v>2.0000000000000002E-5</v>
      </c>
      <c r="G8">
        <v>2.0000000000000002E-5</v>
      </c>
      <c r="H8">
        <v>2.0000000000000002E-5</v>
      </c>
      <c r="I8">
        <v>2.0000000000000002E-5</v>
      </c>
      <c r="J8">
        <v>2.0000000000000002E-5</v>
      </c>
      <c r="K8">
        <v>2.0000000000000002E-5</v>
      </c>
      <c r="L8">
        <v>2.0000000000000002E-5</v>
      </c>
      <c r="M8">
        <v>2.0000000000000002E-5</v>
      </c>
      <c r="N8">
        <v>2.0000000000000002E-5</v>
      </c>
      <c r="O8">
        <v>2.0000000000000002E-5</v>
      </c>
      <c r="P8">
        <v>2.0000000000000002E-5</v>
      </c>
      <c r="Q8">
        <v>2.0000000000000002E-5</v>
      </c>
      <c r="R8">
        <v>2.0000000000000002E-5</v>
      </c>
      <c r="S8">
        <v>2.0000000000000002E-5</v>
      </c>
      <c r="T8">
        <v>2.0000000000000002E-5</v>
      </c>
      <c r="U8">
        <v>2.0000000000000002E-5</v>
      </c>
      <c r="V8">
        <v>2.0000000000000002E-5</v>
      </c>
      <c r="W8">
        <v>2.0000000000000002E-5</v>
      </c>
      <c r="X8">
        <v>2.0000000000000002E-5</v>
      </c>
      <c r="Y8">
        <v>2.0000000000000002E-5</v>
      </c>
      <c r="Z8">
        <v>2.0000000000000002E-5</v>
      </c>
      <c r="AA8">
        <v>2.0000000000000002E-5</v>
      </c>
      <c r="AB8">
        <v>2.0000000000000002E-5</v>
      </c>
      <c r="AC8">
        <v>2.0000000000000002E-5</v>
      </c>
      <c r="AD8">
        <v>2.0000000000000002E-5</v>
      </c>
      <c r="AE8">
        <v>2.0000000000000002E-5</v>
      </c>
      <c r="AF8">
        <v>2.0000000000000002E-5</v>
      </c>
      <c r="AG8">
        <v>2.0000000000000002E-5</v>
      </c>
      <c r="AH8">
        <v>2.0000000000000002E-5</v>
      </c>
      <c r="AI8">
        <v>2.0000000000000002E-5</v>
      </c>
      <c r="AJ8">
        <v>2.0000000000000002E-5</v>
      </c>
      <c r="AK8">
        <v>2.0000000000000002E-5</v>
      </c>
      <c r="AL8">
        <v>2.0000000000000002E-5</v>
      </c>
      <c r="AM8">
        <v>2.0000000000000002E-5</v>
      </c>
      <c r="AN8">
        <v>2.0000000000000002E-5</v>
      </c>
      <c r="AO8">
        <v>2.0000000000000002E-5</v>
      </c>
      <c r="AP8">
        <v>2.0000000000000002E-5</v>
      </c>
      <c r="AQ8">
        <v>2.0000000000000002E-5</v>
      </c>
      <c r="AR8">
        <v>2.0000000000000002E-5</v>
      </c>
      <c r="AS8">
        <v>2.0000000000000002E-5</v>
      </c>
      <c r="AT8">
        <v>2.0000000000000002E-5</v>
      </c>
      <c r="AU8">
        <v>2.0000000000000002E-5</v>
      </c>
      <c r="AV8">
        <v>2.0000000000000002E-5</v>
      </c>
      <c r="AW8">
        <v>2.0000000000000002E-5</v>
      </c>
      <c r="AX8">
        <v>2.0000000000000002E-5</v>
      </c>
      <c r="AY8">
        <v>2.0000000000000002E-5</v>
      </c>
      <c r="AZ8">
        <v>2.0000000000000002E-5</v>
      </c>
      <c r="BA8">
        <v>2.0000000000000002E-5</v>
      </c>
      <c r="BB8">
        <v>2.0000000000000002E-5</v>
      </c>
      <c r="BC8">
        <v>2.0000000000000002E-5</v>
      </c>
      <c r="BD8">
        <v>2.0000000000000002E-5</v>
      </c>
      <c r="BE8">
        <v>2.0000000000000002E-5</v>
      </c>
      <c r="BF8">
        <v>2.0000000000000002E-5</v>
      </c>
    </row>
    <row r="9" spans="1:58" x14ac:dyDescent="0.25">
      <c r="A9" t="s">
        <v>31</v>
      </c>
      <c r="B9">
        <f>100*PI()</f>
        <v>314.15926535897933</v>
      </c>
      <c r="C9">
        <f t="shared" ref="C9:BF9" si="0">100*PI()</f>
        <v>314.15926535897933</v>
      </c>
      <c r="D9">
        <f t="shared" si="0"/>
        <v>314.15926535897933</v>
      </c>
      <c r="E9">
        <f t="shared" si="0"/>
        <v>314.15926535897933</v>
      </c>
      <c r="F9">
        <f t="shared" si="0"/>
        <v>314.15926535897933</v>
      </c>
      <c r="G9">
        <f t="shared" si="0"/>
        <v>314.15926535897933</v>
      </c>
      <c r="H9">
        <f t="shared" si="0"/>
        <v>314.15926535897933</v>
      </c>
      <c r="I9">
        <f t="shared" si="0"/>
        <v>314.15926535897933</v>
      </c>
      <c r="J9">
        <f t="shared" si="0"/>
        <v>314.15926535897933</v>
      </c>
      <c r="K9">
        <f t="shared" si="0"/>
        <v>314.15926535897933</v>
      </c>
      <c r="L9">
        <f t="shared" si="0"/>
        <v>314.15926535897933</v>
      </c>
      <c r="M9">
        <f t="shared" si="0"/>
        <v>314.15926535897933</v>
      </c>
      <c r="N9">
        <f t="shared" si="0"/>
        <v>314.15926535897933</v>
      </c>
      <c r="O9">
        <f t="shared" si="0"/>
        <v>314.15926535897933</v>
      </c>
      <c r="P9">
        <f t="shared" si="0"/>
        <v>314.15926535897933</v>
      </c>
      <c r="Q9">
        <f t="shared" si="0"/>
        <v>314.15926535897933</v>
      </c>
      <c r="R9">
        <f t="shared" si="0"/>
        <v>314.15926535897933</v>
      </c>
      <c r="S9">
        <f t="shared" si="0"/>
        <v>314.15926535897933</v>
      </c>
      <c r="T9">
        <f t="shared" si="0"/>
        <v>314.15926535897933</v>
      </c>
      <c r="U9">
        <f t="shared" si="0"/>
        <v>314.15926535897933</v>
      </c>
      <c r="V9">
        <f t="shared" si="0"/>
        <v>314.15926535897933</v>
      </c>
      <c r="W9">
        <f t="shared" si="0"/>
        <v>314.15926535897933</v>
      </c>
      <c r="X9">
        <f t="shared" si="0"/>
        <v>314.15926535897933</v>
      </c>
      <c r="Y9">
        <f t="shared" si="0"/>
        <v>314.15926535897933</v>
      </c>
      <c r="Z9">
        <f t="shared" si="0"/>
        <v>314.15926535897933</v>
      </c>
      <c r="AA9">
        <f t="shared" si="0"/>
        <v>314.15926535897933</v>
      </c>
      <c r="AB9">
        <f t="shared" si="0"/>
        <v>314.15926535897933</v>
      </c>
      <c r="AC9">
        <f t="shared" si="0"/>
        <v>314.15926535897933</v>
      </c>
      <c r="AD9">
        <f t="shared" si="0"/>
        <v>314.15926535897933</v>
      </c>
      <c r="AE9">
        <f t="shared" si="0"/>
        <v>314.15926535897933</v>
      </c>
      <c r="AF9">
        <f t="shared" si="0"/>
        <v>314.15926535897933</v>
      </c>
      <c r="AG9">
        <f t="shared" si="0"/>
        <v>314.15926535897933</v>
      </c>
      <c r="AH9">
        <f t="shared" si="0"/>
        <v>314.15926535897933</v>
      </c>
      <c r="AI9">
        <f t="shared" si="0"/>
        <v>314.15926535897933</v>
      </c>
      <c r="AJ9">
        <f t="shared" si="0"/>
        <v>314.15926535897933</v>
      </c>
      <c r="AK9">
        <f t="shared" si="0"/>
        <v>314.15926535897933</v>
      </c>
      <c r="AL9">
        <f t="shared" si="0"/>
        <v>314.15926535897933</v>
      </c>
      <c r="AM9">
        <f t="shared" si="0"/>
        <v>314.15926535897933</v>
      </c>
      <c r="AN9">
        <f t="shared" si="0"/>
        <v>314.15926535897933</v>
      </c>
      <c r="AO9">
        <f t="shared" si="0"/>
        <v>314.15926535897933</v>
      </c>
      <c r="AP9">
        <f t="shared" si="0"/>
        <v>314.15926535897933</v>
      </c>
      <c r="AQ9">
        <f t="shared" si="0"/>
        <v>314.15926535897933</v>
      </c>
      <c r="AR9">
        <f t="shared" si="0"/>
        <v>314.15926535897933</v>
      </c>
      <c r="AS9">
        <f t="shared" si="0"/>
        <v>314.15926535897933</v>
      </c>
      <c r="AT9">
        <f t="shared" si="0"/>
        <v>314.15926535897933</v>
      </c>
      <c r="AU9">
        <f t="shared" si="0"/>
        <v>314.15926535897933</v>
      </c>
      <c r="AV9">
        <f t="shared" si="0"/>
        <v>314.15926535897933</v>
      </c>
      <c r="AW9">
        <f t="shared" si="0"/>
        <v>314.15926535897933</v>
      </c>
      <c r="AX9">
        <f t="shared" si="0"/>
        <v>314.15926535897933</v>
      </c>
      <c r="AY9">
        <f t="shared" si="0"/>
        <v>314.15926535897933</v>
      </c>
      <c r="AZ9">
        <f t="shared" si="0"/>
        <v>314.15926535897933</v>
      </c>
      <c r="BA9">
        <f t="shared" si="0"/>
        <v>314.15926535897933</v>
      </c>
      <c r="BB9">
        <f t="shared" si="0"/>
        <v>314.15926535897933</v>
      </c>
      <c r="BC9">
        <f t="shared" si="0"/>
        <v>314.15926535897933</v>
      </c>
      <c r="BD9">
        <f t="shared" si="0"/>
        <v>314.15926535897933</v>
      </c>
      <c r="BE9">
        <f t="shared" si="0"/>
        <v>314.15926535897933</v>
      </c>
      <c r="BF9">
        <f t="shared" si="0"/>
        <v>314.15926535897933</v>
      </c>
    </row>
    <row r="11" spans="1:58" x14ac:dyDescent="0.25">
      <c r="A11" t="s">
        <v>5</v>
      </c>
      <c r="B11">
        <f>(B4*B5/SQRT(2))*(B7*B4*(B5/SQRT(2))+SQRT((B7*(B6/SQRT(2)))^2+((B2*B9*B8)^2)*(((B6/SQRT(2))^2)-((B4*B5)^2))))/(((B6/SQRT(2))^2-(B4*B5)^2))</f>
        <v>4.9018542484138916E-3</v>
      </c>
      <c r="C11">
        <f>(C4*C5/SQRT(2))*(C7*C4*(C5/SQRT(2))+SQRT((C7*(C6/SQRT(2)))^2+((C2*C9*C8)^2)*(((C6/SQRT(2))^2)-((C4*C5)^2))))/(((C6/SQRT(2))^2-(C4*C5)^2))</f>
        <v>1.2080840508906744E-2</v>
      </c>
      <c r="D11">
        <f>(D4*D5/SQRT(2))*(D7*D4*(D5/SQRT(2))+SQRT((D7*(D6/SQRT(2)))^2+((D2*D9*D8)^2)*(((D6/SQRT(2))^2)-((D4*D5)^2))))/(((D6/SQRT(2))^2-(D4*D5)^2))</f>
        <v>1.0614523531949633E-2</v>
      </c>
      <c r="E11">
        <f>(E4*E5/SQRT(2))*(E7*E4*(E5/SQRT(2))+SQRT((E7*(E6/SQRT(2)))^2+((E2*E9*E8)^2)*(((E6/SQRT(2))^2)-((E4*E5)^2))))/(((E6/SQRT(2))^2-(E4*E5)^2))</f>
        <v>9.4507324684084508E-3</v>
      </c>
      <c r="F11">
        <f>(F4*F5/SQRT(2))*(F7*F4*(F5/SQRT(2))+SQRT((F7*(F6/SQRT(2)))^2+((F2*F9*F8)^2)*(((F6/SQRT(2))^2)-((F4*F5)^2))))/(((F6/SQRT(2))^2-(F4*F5)^2))</f>
        <v>5.4139992383481416E-3</v>
      </c>
      <c r="G11">
        <f>(G4*G5/SQRT(2))*(G7*G4*(G5/SQRT(2))+SQRT((G7*(G6/SQRT(2)))^2+((G2*G9*G8)^2)*(((G6/SQRT(2))^2)-((G4*G5)^2))))/(((G6/SQRT(2))^2-(G4*G5)^2))</f>
        <v>8.6894005519754375E-3</v>
      </c>
      <c r="H11">
        <f>(H4*H5/SQRT(2))*(H7*H4*(H5/SQRT(2))+SQRT((H7*(H6/SQRT(2)))^2+((H2*H9*H8)^2)*(((H6/SQRT(2))^2)-((H4*H5)^2))))/(((H6/SQRT(2))^2-(H4*H5)^2))</f>
        <v>4.3006211986641287E-3</v>
      </c>
      <c r="I11">
        <f>(I4*I5/SQRT(2))*(I7*I4*(I5/SQRT(2))+SQRT((I7*(I6/SQRT(2)))^2+((I2*I9*I8)^2)*(((I6/SQRT(2))^2)-((I4*I5)^2))))/(((I6/SQRT(2))^2-(I4*I5)^2))</f>
        <v>1.0911717532132903E-2</v>
      </c>
      <c r="J11">
        <f>(J4*J5/SQRT(2))*(J7*J4*(J5/SQRT(2))+SQRT((J7*(J6/SQRT(2)))^2+((J2*J9*J8)^2)*(((J6/SQRT(2))^2)-((J4*J5)^2))))/(((J6/SQRT(2))^2-(J4*J5)^2))</f>
        <v>2.1711815984089493E-2</v>
      </c>
      <c r="K11">
        <f>(K4*K5/SQRT(2))*(K7*K4*(K5/SQRT(2))+SQRT((K7*(K6/SQRT(2)))^2+((K2*K9*K8)^2)*(((K6/SQRT(2))^2)-((K4*K5)^2))))/(((K6/SQRT(2))^2-(K4*K5)^2))</f>
        <v>1.8607006857050266E-2</v>
      </c>
      <c r="L11">
        <f>(L4*L5/SQRT(2))*(L7*L4*(L5/SQRT(2))+SQRT((L7*(L6/SQRT(2)))^2+((L2*L9*L8)^2)*(((L6/SQRT(2))^2)-((L4*L5)^2))))/(((L6/SQRT(2))^2-(L4*L5)^2))</f>
        <v>1.8705187779828502E-2</v>
      </c>
      <c r="M11">
        <f>(M4*M5/SQRT(2))*(M7*M4*(M5/SQRT(2))+SQRT((M7*(M6/SQRT(2)))^2+((M2*M9*M8)^2)*(((M6/SQRT(2))^2)-((M4*M5)^2))))/(((M6/SQRT(2))^2-(M4*M5)^2))</f>
        <v>1.947527183391855E-3</v>
      </c>
      <c r="N11">
        <f>(N4*N5/SQRT(2))*(N7*N4*(N5/SQRT(2))+SQRT((N7*(N6/SQRT(2)))^2+((N2*N9*N8)^2)*(((N6/SQRT(2))^2)-((N4*N5)^2))))/(((N6/SQRT(2))^2-(N4*N5)^2))</f>
        <v>1.4932336846411922E-2</v>
      </c>
      <c r="O11">
        <f>(O4*O5/SQRT(2))*(O7*O4*(O5/SQRT(2))+SQRT((O7*(O6/SQRT(2)))^2+((O2*O9*O8)^2)*(((O6/SQRT(2))^2)-((O4*O5)^2))))/(((O6/SQRT(2))^2-(O4*O5)^2))</f>
        <v>1.3454009318367986E-2</v>
      </c>
      <c r="P11">
        <f>(P4*P5/SQRT(2))*(P7*P4*(P5/SQRT(2))+SQRT((P7*(P6/SQRT(2)))^2+((P2*P9*P8)^2)*(((P6/SQRT(2))^2)-((P4*P5)^2))))/(((P6/SQRT(2))^2-(P4*P5)^2))</f>
        <v>2.9800404150347879E-2</v>
      </c>
      <c r="Q11">
        <f>(Q4*Q5/SQRT(2))*(Q7*Q4*(Q5/SQRT(2))+SQRT((Q7*(Q6/SQRT(2)))^2+((Q2*Q9*Q8)^2)*(((Q6/SQRT(2))^2)-((Q4*Q5)^2))))/(((Q6/SQRT(2))^2-(Q4*Q5)^2))</f>
        <v>8.1051420571229355E-2</v>
      </c>
      <c r="R11">
        <f>(R4*R5/SQRT(2))*(R7*R4*(R5/SQRT(2))+SQRT((R7*(R6/SQRT(2)))^2+((R2*R9*R8)^2)*(((R6/SQRT(2))^2)-((R4*R5)^2))))/(((R6/SQRT(2))^2-(R4*R5)^2))</f>
        <v>3.5109016979507281E-2</v>
      </c>
      <c r="S11">
        <f>(S4*S5/SQRT(2))*(S7*S4*(S5/SQRT(2))+SQRT((S7*(S6/SQRT(2)))^2+((S2*S9*S8)^2)*(((S6/SQRT(2))^2)-((S4*S5)^2))))/(((S6/SQRT(2))^2-(S4*S5)^2))</f>
        <v>5.3151188071665932E-2</v>
      </c>
      <c r="T11">
        <f>(T4*T5/SQRT(2))*(T7*T4*(T5/SQRT(2))+SQRT((T7*(T6/SQRT(2)))^2+((T2*T9*T8)^2)*(((T6/SQRT(2))^2)-((T4*T5)^2))))/(((T6/SQRT(2))^2-(T4*T5)^2))</f>
        <v>6.9904586354378392E-2</v>
      </c>
      <c r="U11">
        <f>(U4*U5/SQRT(2))*(U7*U4*(U5/SQRT(2))+SQRT((U7*(U6/SQRT(2)))^2+((U2*U9*U8)^2)*(((U6/SQRT(2))^2)-((U4*U5)^2))))/(((U6/SQRT(2))^2-(U4*U5)^2))</f>
        <v>2.2883979631801436E-2</v>
      </c>
      <c r="V11">
        <f>(V4*V5/SQRT(2))*(V7*V4*(V5/SQRT(2))+SQRT((V7*(V6/SQRT(2)))^2+((V2*V9*V8)^2)*(((V6/SQRT(2))^2)-((V4*V5)^2))))/(((V6/SQRT(2))^2-(V4*V5)^2))</f>
        <v>6.4295046763091945E-2</v>
      </c>
      <c r="W11">
        <f>(W4*W5/SQRT(2))*(W7*W4*(W5/SQRT(2))+SQRT((W7*(W6/SQRT(2)))^2+((W2*W9*W8)^2)*(((W6/SQRT(2))^2)-((W4*W5)^2))))/(((W6/SQRT(2))^2-(W4*W5)^2))</f>
        <v>1.6725054761003583E-2</v>
      </c>
      <c r="X11">
        <f>(X4*X5/SQRT(2))*(X7*X4*(X5/SQRT(2))+SQRT((X7*(X6/SQRT(2)))^2+((X2*X9*X8)^2)*(((X6/SQRT(2))^2)-((X4*X5)^2))))/(((X6/SQRT(2))^2-(X4*X5)^2))</f>
        <v>2.1629369978726946E-2</v>
      </c>
      <c r="Y11">
        <f>(Y4*Y5/SQRT(2))*(Y7*Y4*(Y5/SQRT(2))+SQRT((Y7*(Y6/SQRT(2)))^2+((Y2*Y9*Y8)^2)*(((Y6/SQRT(2))^2)-((Y4*Y5)^2))))/(((Y6/SQRT(2))^2-(Y4*Y5)^2))</f>
        <v>1.7327765093193847E-2</v>
      </c>
      <c r="Z11">
        <f>(Z4*Z5/SQRT(2))*(Z7*Z4*(Z5/SQRT(2))+SQRT((Z7*(Z6/SQRT(2)))^2+((Z2*Z9*Z8)^2)*(((Z6/SQRT(2))^2)-((Z4*Z5)^2))))/(((Z6/SQRT(2))^2-(Z4*Z5)^2))</f>
        <v>2.2649437336023422E-2</v>
      </c>
      <c r="AA11">
        <f>(AA4*AA5/SQRT(2))*(AA7*AA4*(AA5/SQRT(2))+SQRT((AA7*(AA6/SQRT(2)))^2+((AA2*AA9*AA8)^2)*(((AA6/SQRT(2))^2)-((AA4*AA5)^2))))/(((AA6/SQRT(2))^2-(AA4*AA5)^2))</f>
        <v>1.5631371794014116E-2</v>
      </c>
      <c r="AB11">
        <f>(AB4*AB5/SQRT(2))*(AB7*AB4*(AB5/SQRT(2))+SQRT((AB7*(AB6/SQRT(2)))^2+((AB2*AB9*AB8)^2)*(((AB6/SQRT(2))^2)-((AB4*AB5)^2))))/(((AB6/SQRT(2))^2-(AB4*AB5)^2))</f>
        <v>8.3520193059027192E-2</v>
      </c>
      <c r="AC11">
        <f>(AC4*AC5/SQRT(2))*(AC7*AC4*(AC5/SQRT(2))+SQRT((AC7*(AC6/SQRT(2)))^2+((AC2*AC9*AC8)^2)*(((AC6/SQRT(2))^2)-((AC4*AC5)^2))))/(((AC6/SQRT(2))^2-(AC4*AC5)^2))</f>
        <v>4.4135406711311193E-2</v>
      </c>
      <c r="AD11">
        <f>(AD4*AD5/SQRT(2))*(AD7*AD4*(AD5/SQRT(2))+SQRT((AD7*(AD6/SQRT(2)))^2+((AD2*AD9*AD8)^2)*(((AD6/SQRT(2))^2)-((AD4*AD5)^2))))/(((AD6/SQRT(2))^2-(AD4*AD5)^2))</f>
        <v>5.109446436701514E-2</v>
      </c>
      <c r="AE11">
        <f>(AE4*AE5/SQRT(2))*(AE7*AE4*(AE5/SQRT(2))+SQRT((AE7*(AE6/SQRT(2)))^2+((AE2*AE9*AE8)^2)*(((AE6/SQRT(2))^2)-((AE4*AE5)^2))))/(((AE6/SQRT(2))^2-(AE4*AE5)^2))</f>
        <v>0.10752541639092508</v>
      </c>
      <c r="AF11">
        <f>(AF4*AF5/SQRT(2))*(AF7*AF4*(AF5/SQRT(2))+SQRT((AF7*(AF6/SQRT(2)))^2+((AF2*AF9*AF8)^2)*(((AF6/SQRT(2))^2)-((AF4*AF5)^2))))/(((AF6/SQRT(2))^2-(AF4*AF5)^2))</f>
        <v>6.4392127968633556E-2</v>
      </c>
      <c r="AG11">
        <f>(AG4*AG5/SQRT(2))*(AG7*AG4*(AG5/SQRT(2))+SQRT((AG7*(AG6/SQRT(2)))^2+((AG2*AG9*AG8)^2)*(((AG6/SQRT(2))^2)-((AG4*AG5)^2))))/(((AG6/SQRT(2))^2-(AG4*AG5)^2))</f>
        <v>4.5540798369285949E-2</v>
      </c>
      <c r="AH11">
        <f>(AH4*AH5/SQRT(2))*(AH7*AH4*(AH5/SQRT(2))+SQRT((AH7*(AH6/SQRT(2)))^2+((AH2*AH9*AH8)^2)*(((AH6/SQRT(2))^2)-((AH4*AH5)^2))))/(((AH6/SQRT(2))^2-(AH4*AH5)^2))</f>
        <v>9.0468056887397907E-3</v>
      </c>
      <c r="AI11">
        <f>(AI4*AI5/SQRT(2))*(AI7*AI4*(AI5/SQRT(2))+SQRT((AI7*(AI6/SQRT(2)))^2+((AI2*AI9*AI8)^2)*(((AI6/SQRT(2))^2)-((AI4*AI5)^2))))/(((AI6/SQRT(2))^2-(AI4*AI5)^2))</f>
        <v>1.4535981669815753E-2</v>
      </c>
      <c r="AJ11">
        <f>(AJ4*AJ5/SQRT(2))*(AJ7*AJ4*(AJ5/SQRT(2))+SQRT((AJ7*(AJ6/SQRT(2)))^2+((AJ2*AJ9*AJ8)^2)*(((AJ6/SQRT(2))^2)-((AJ4*AJ5)^2))))/(((AJ6/SQRT(2))^2-(AJ4*AJ5)^2))</f>
        <v>1.0920901928631646</v>
      </c>
      <c r="AK11">
        <f>(AK4*AK5/SQRT(2))*(AK7*AK4*(AK5/SQRT(2))+SQRT((AK7*(AK6/SQRT(2)))^2+((AK2*AK9*AK8)^2)*(((AK6/SQRT(2))^2)-((AK4*AK5)^2))))/(((AK6/SQRT(2))^2-(AK4*AK5)^2))</f>
        <v>0.17702882626170405</v>
      </c>
      <c r="AL11">
        <f>(AL4*AL5/SQRT(2))*(AL7*AL4*(AL5/SQRT(2))+SQRT((AL7*(AL6/SQRT(2)))^2+((AL2*AL9*AL8)^2)*(((AL6/SQRT(2))^2)-((AL4*AL5)^2))))/(((AL6/SQRT(2))^2-(AL4*AL5)^2))</f>
        <v>3.9718141928289444E-2</v>
      </c>
      <c r="AM11" t="e">
        <f>(AM4*AM5/SQRT(2))*(AM7*AM4*(AM5/SQRT(2))+SQRT((AM7*(AM6/SQRT(2)))^2+((AM2*AM9*AM8)^2)*(((AM6/SQRT(2))^2)-((AM4*AM5)^2))))/(((AM6/SQRT(2))^2-(AM4*AM5)^2))</f>
        <v>#NUM!</v>
      </c>
      <c r="AN11">
        <f>(AN4*AN5/SQRT(2))*(AN7*AN4*(AN5/SQRT(2))+SQRT((AN7*(AN6/SQRT(2)))^2+((AN2*AN9*AN8)^2)*(((AN6/SQRT(2))^2)-((AN4*AN5)^2))))/(((AN6/SQRT(2))^2-(AN4*AN5)^2))</f>
        <v>3.8791836908888135E-2</v>
      </c>
      <c r="AO11">
        <f>(AO4*AO5/SQRT(2))*(AO7*AO4*(AO5/SQRT(2))+SQRT((AO7*(AO6/SQRT(2)))^2+((AO2*AO9*AO8)^2)*(((AO6/SQRT(2))^2)-((AO4*AO5)^2))))/(((AO6/SQRT(2))^2-(AO4*AO5)^2))</f>
        <v>1.0570836360916902E-2</v>
      </c>
      <c r="AP11">
        <f>(AP4*AP5/SQRT(2))*(AP7*AP4*(AP5/SQRT(2))+SQRT((AP7*(AP6/SQRT(2)))^2+((AP2*AP9*AP8)^2)*(((AP6/SQRT(2))^2)-((AP4*AP5)^2))))/(((AP6/SQRT(2))^2-(AP4*AP5)^2))</f>
        <v>0.48961189084908074</v>
      </c>
      <c r="AQ11">
        <f>(AQ4*AQ5/SQRT(2))*(AQ7*AQ4*(AQ5/SQRT(2))+SQRT((AQ7*(AQ6/SQRT(2)))^2+((AQ2*AQ9*AQ8)^2)*(((AQ6/SQRT(2))^2)-((AQ4*AQ5)^2))))/(((AQ6/SQRT(2))^2-(AQ4*AQ5)^2))</f>
        <v>8.6555067261962371E-3</v>
      </c>
      <c r="AR11">
        <f>(AR4*AR5/SQRT(2))*(AR7*AR4*(AR5/SQRT(2))+SQRT((AR7*(AR6/SQRT(2)))^2+((AR2*AR9*AR8)^2)*(((AR6/SQRT(2))^2)-((AR4*AR5)^2))))/(((AR6/SQRT(2))^2-(AR4*AR5)^2))</f>
        <v>4.0370687897870459E-4</v>
      </c>
      <c r="AS11">
        <f>(AS4*AS5/SQRT(2))*(AS7*AS4*(AS5/SQRT(2))+SQRT((AS7*(AS6/SQRT(2)))^2+((AS2*AS9*AS8)^2)*(((AS6/SQRT(2))^2)-((AS4*AS5)^2))))/(((AS6/SQRT(2))^2-(AS4*AS5)^2))</f>
        <v>0.73062543363171706</v>
      </c>
      <c r="AT11" t="e">
        <f>(AT4*AT5/SQRT(2))*(AT7*AT4*(AT5/SQRT(2))+SQRT((AT7*(AT6/SQRT(2)))^2+((AT2*AT9*AT8)^2)*(((AT6/SQRT(2))^2)-((AT4*AT5)^2))))/(((AT6/SQRT(2))^2-(AT4*AT5)^2))</f>
        <v>#NUM!</v>
      </c>
      <c r="AU11">
        <f>(AU4*AU5/SQRT(2))*(AU7*AU4*(AU5/SQRT(2))+SQRT((AU7*(AU6/SQRT(2)))^2+((AU2*AU9*AU8)^2)*(((AU6/SQRT(2))^2)-((AU4*AU5)^2))))/(((AU6/SQRT(2))^2-(AU4*AU5)^2))</f>
        <v>0.14348832880103779</v>
      </c>
      <c r="AV11">
        <f>(AV4*AV5/SQRT(2))*(AV7*AV4*(AV5/SQRT(2))+SQRT((AV7*(AV6/SQRT(2)))^2+((AV2*AV9*AV8)^2)*(((AV6/SQRT(2))^2)-((AV4*AV5)^2))))/(((AV6/SQRT(2))^2-(AV4*AV5)^2))</f>
        <v>6.9540459687123718E-2</v>
      </c>
      <c r="AW11">
        <f>(AW4*AW5/SQRT(2))*(AW7*AW4*(AW5/SQRT(2))+SQRT((AW7*(AW6/SQRT(2)))^2+((AW2*AW9*AW8)^2)*(((AW6/SQRT(2))^2)-((AW4*AW5)^2))))/(((AW6/SQRT(2))^2-(AW4*AW5)^2))</f>
        <v>8.2106755420861141E-2</v>
      </c>
      <c r="AX11">
        <f>(AX4*AX5/SQRT(2))*(AX7*AX4*(AX5/SQRT(2))+SQRT((AX7*(AX6/SQRT(2)))^2+((AX2*AX9*AX8)^2)*(((AX6/SQRT(2))^2)-((AX4*AX5)^2))))/(((AX6/SQRT(2))^2-(AX4*AX5)^2))</f>
        <v>5.0943062491050128E-2</v>
      </c>
      <c r="AY11">
        <f>(AY4*AY5/SQRT(2))*(AY7*AY4*(AY5/SQRT(2))+SQRT((AY7*(AY6/SQRT(2)))^2+((AY2*AY9*AY8)^2)*(((AY6/SQRT(2))^2)-((AY4*AY5)^2))))/(((AY6/SQRT(2))^2-(AY4*AY5)^2))</f>
        <v>5.3554382246514924E-2</v>
      </c>
      <c r="AZ11">
        <f>(AZ4*AZ5/SQRT(2))*(AZ7*AZ4*(AZ5/SQRT(2))+SQRT((AZ7*(AZ6/SQRT(2)))^2+((AZ2*AZ9*AZ8)^2)*(((AZ6/SQRT(2))^2)-((AZ4*AZ5)^2))))/(((AZ6/SQRT(2))^2-(AZ4*AZ5)^2))</f>
        <v>5.5885497737206816E-2</v>
      </c>
      <c r="BA11">
        <f>(BA4*BA5/SQRT(2))*(BA7*BA4*(BA5/SQRT(2))+SQRT((BA7*(BA6/SQRT(2)))^2+((BA2*BA9*BA8)^2)*(((BA6/SQRT(2))^2)-((BA4*BA5)^2))))/(((BA6/SQRT(2))^2-(BA4*BA5)^2))</f>
        <v>0.10754480200875384</v>
      </c>
      <c r="BB11">
        <f>(BB4*BB5/SQRT(2))*(BB7*BB4*(BB5/SQRT(2))+SQRT((BB7*(BB6/SQRT(2)))^2+((BB2*BB9*BB8)^2)*(((BB6/SQRT(2))^2)-((BB4*BB5)^2))))/(((BB6/SQRT(2))^2-(BB4*BB5)^2))</f>
        <v>0.81654450786494082</v>
      </c>
      <c r="BC11">
        <f>(BC4*BC5/SQRT(2))*(BC7*BC4*(BC5/SQRT(2))+SQRT((BC7*(BC6/SQRT(2)))^2+((BC2*BC9*BC8)^2)*(((BC6/SQRT(2))^2)-((BC4*BC5)^2))))/(((BC6/SQRT(2))^2-(BC4*BC5)^2))</f>
        <v>0.14898277826746248</v>
      </c>
      <c r="BD11">
        <f>(BD4*BD5/SQRT(2))*(BD7*BD4*(BD5/SQRT(2))+SQRT((BD7*(BD6/SQRT(2)))^2+((BD2*BD9*BD8)^2)*(((BD6/SQRT(2))^2)-((BD4*BD5)^2))))/(((BD6/SQRT(2))^2-(BD4*BD5)^2))</f>
        <v>1.9273733331834249E-2</v>
      </c>
      <c r="BE11">
        <f>(BE4*BE5/SQRT(2))*(BE7*BE4*(BE5/SQRT(2))+SQRT((BE7*(BE6/SQRT(2)))^2+((BE2*BE9*BE8)^2)*(((BE6/SQRT(2))^2)-((BE4*BE5)^2))))/(((BE6/SQRT(2))^2-(BE4*BE5)^2))</f>
        <v>2.6985990222510903E-2</v>
      </c>
      <c r="BF11">
        <f>(BF4*BF5/SQRT(2))*(BF7*BF4*(BF5/SQRT(2))+SQRT((BF7*(BF6/SQRT(2)))^2+((BF2*BF9*BF8)^2)*(((BF6/SQRT(2))^2)-((BF4*BF5)^2))))/(((BF6/SQRT(2))^2-(BF4*BF5)^2))</f>
        <v>2.8014381008826514E-2</v>
      </c>
    </row>
    <row r="12" spans="1:58" x14ac:dyDescent="0.25">
      <c r="A12" t="s">
        <v>7</v>
      </c>
      <c r="B12">
        <f>(B11*B3)/(B2*B9)</f>
        <v>1.0402057786014378E-2</v>
      </c>
      <c r="C12">
        <f>(C11*C3)/(C2*C9)</f>
        <v>1.2818169891315446E-2</v>
      </c>
      <c r="D12">
        <f>(D11*D3)/(D2*D9)</f>
        <v>1.6893538886750277E-2</v>
      </c>
      <c r="E12">
        <f>(E11*E3)/(E2*E9)</f>
        <v>6.0165231527450971E-3</v>
      </c>
      <c r="F12">
        <f>(F11*F3)/(F2*F9)</f>
        <v>2.4126612739008169E-3</v>
      </c>
      <c r="G12">
        <f>(G11*G3)/(G2*G9)</f>
        <v>3.8722909409865365E-3</v>
      </c>
      <c r="H12">
        <f>(H11*H3)/(H2*H9)</f>
        <v>2.3467375615995019E-3</v>
      </c>
      <c r="I12">
        <f>(I11*I3)/(I2*I9)</f>
        <v>3.4733075657228975E-3</v>
      </c>
      <c r="J12">
        <f>(J11*J3)/(J2*J9)</f>
        <v>6.9110856747389331E-3</v>
      </c>
      <c r="K12">
        <f>(K11*K3)/(K2*K9)</f>
        <v>5.3843583953533478E-3</v>
      </c>
      <c r="L12">
        <f>(L11*L3)/(L2*L9)</f>
        <v>2.7063846332925651E-3</v>
      </c>
      <c r="M12">
        <f>(M11*M3)/(M2*M9)</f>
        <v>5.6356105098663621E-4</v>
      </c>
      <c r="N12">
        <f>(N11*N3)/(N2*N9)</f>
        <v>1.0968716404706315E-3</v>
      </c>
      <c r="O12">
        <f>(O11*O3)/(O2*O9)</f>
        <v>6.5885294997621111E-4</v>
      </c>
      <c r="P12">
        <f>(P11*P3)/(P2*P9)</f>
        <v>1.4593481928197227E-3</v>
      </c>
      <c r="Q12">
        <f>(Q11*Q3)/(Q2*Q9)</f>
        <v>7.1665190158507136E-3</v>
      </c>
      <c r="R12">
        <f>(R11*R3)/(R2*R9)</f>
        <v>3.1043186663254826E-3</v>
      </c>
      <c r="S12">
        <f>(S11*S3)/(S2*S9)</f>
        <v>4.6995968404514544E-3</v>
      </c>
      <c r="T12">
        <f>(T11*T3)/(T2*T9)</f>
        <v>7.4171069753957181E-4</v>
      </c>
      <c r="U12">
        <f>(U11*U3)/(U2*U9)</f>
        <v>4.8561313013539327E-4</v>
      </c>
      <c r="V12">
        <f>(V11*V3)/(V2*V9)</f>
        <v>6.8219163391137658E-4</v>
      </c>
      <c r="W12">
        <f>(W11*W3)/(W2*W9)</f>
        <v>1.8789706861386054E-4</v>
      </c>
      <c r="X12">
        <f>(X11*X3)/(X2*X9)</f>
        <v>1.2149721699098245E-4</v>
      </c>
      <c r="Y12">
        <f>(Y11*Y3)/(Y2*Y9)</f>
        <v>1.9466819769296451E-4</v>
      </c>
      <c r="Z12">
        <f>(Z11*Z3)/(Z2*Z9)</f>
        <v>1.3280731248393579E-4</v>
      </c>
      <c r="AA12">
        <f>(AA11*AA3)/(AA2*AA9)</f>
        <v>9.1656161148800119E-5</v>
      </c>
      <c r="AB12">
        <f>(AB11*AB3)/(AB2*AB9)</f>
        <v>4.8972926849123733E-4</v>
      </c>
      <c r="AC12">
        <f>(AC11*AC3)/(AC2*AC9)</f>
        <v>3.3449372111792324E-4</v>
      </c>
      <c r="AD12">
        <f>(AD11*AD3)/(AD2*AD9)</f>
        <v>2.3234104481837625E-4</v>
      </c>
      <c r="AE12">
        <f>(AE11*AE3)/(AE2*AE9)</f>
        <v>4.8894861504657238E-4</v>
      </c>
      <c r="AF12">
        <f>(AF11*AF3)/(AF2*AF9)</f>
        <v>2.2278968396551989E-4</v>
      </c>
      <c r="AG12">
        <f>(AG11*AG3)/(AG2*AG9)</f>
        <v>1.575661559309388E-4</v>
      </c>
      <c r="AH12">
        <f>(AH11*AH3)/(AH2*AH9)</f>
        <v>3.1300953142496009E-5</v>
      </c>
      <c r="AI12">
        <f>(AI11*AI3)/(AI2*AI9)</f>
        <v>1.2955450678488415E-3</v>
      </c>
      <c r="AJ12">
        <f>(AJ11*AJ3)/(AJ2*AJ9)</f>
        <v>2.7809848399416633E-3</v>
      </c>
      <c r="AK12">
        <f>(AK11*AK3)/(AK2*AK9)</f>
        <v>4.5080020430890455E-4</v>
      </c>
      <c r="AL12">
        <f>(AL11*AL3)/(AL2*AL9)</f>
        <v>4.6824730506020212E-4</v>
      </c>
      <c r="AM12" t="e">
        <f>(AM11*AM3)/(AM2*AM9)</f>
        <v>#NUM!</v>
      </c>
      <c r="AN12">
        <f>(AN11*AN3)/(AN2*AN9)</f>
        <v>9.1465371787617417E-4</v>
      </c>
      <c r="AO12">
        <f>(AO11*AO3)/(AO2*AO9)</f>
        <v>2.3205529095937484E-4</v>
      </c>
      <c r="AP12">
        <f>(AP11*AP3)/(AP2*AP9)</f>
        <v>2.6870397456965765E-3</v>
      </c>
      <c r="AQ12">
        <f>(AQ11*AQ3)/(AQ2*AQ9)</f>
        <v>6.6503219055689359E-4</v>
      </c>
      <c r="AR12">
        <f>(AR11*AR3)/(AR2*AR9)</f>
        <v>1.4508503788633449E-4</v>
      </c>
      <c r="AS12">
        <f>(AS11*AS3)/(AS2*AS9)</f>
        <v>3.7510532035853958E-3</v>
      </c>
      <c r="AT12" t="e">
        <f>(AT11*AT3)/(AT2*AT9)</f>
        <v>#NUM!</v>
      </c>
      <c r="AU12">
        <f>(AU11*AU3)/(AU2*AU9)</f>
        <v>6.5248219441943803E-4</v>
      </c>
      <c r="AV12">
        <f>(AV11*AV3)/(AV2*AV9)</f>
        <v>3.1622022583109761E-4</v>
      </c>
      <c r="AW12">
        <f>(AW11*AW3)/(AW2*AW9)</f>
        <v>3.7336274247049499E-4</v>
      </c>
      <c r="AX12">
        <f>(AX11*AX3)/(AX2*AX9)</f>
        <v>2.4569212762696818E-4</v>
      </c>
      <c r="AY12">
        <f>(AY11*AY3)/(AY2*AY9)</f>
        <v>2.5828620178077854E-4</v>
      </c>
      <c r="AZ12">
        <f>(AZ11*AZ3)/(AZ2*AZ9)</f>
        <v>2.6952888521295139E-4</v>
      </c>
      <c r="BA12">
        <f>(BA11*BA3)/(BA2*BA9)</f>
        <v>4.3887914983416334E-4</v>
      </c>
      <c r="BB12">
        <f>(BB11*BB3)/(BB2*BB9)</f>
        <v>3.3322331969549831E-3</v>
      </c>
      <c r="BC12">
        <f>(BC11*BC3)/(BC2*BC9)</f>
        <v>6.0798322043155006E-4</v>
      </c>
      <c r="BD12">
        <f>(BD11*BD3)/(BD2*BD9)</f>
        <v>1.1606794335770336E-3</v>
      </c>
      <c r="BE12">
        <f>(BE11*BE3)/(BE2*BE9)</f>
        <v>1.3362078296442297E-3</v>
      </c>
      <c r="BF12">
        <f>(BF11*BF3)/(BF2*BF9)</f>
        <v>1.387128466955609E-3</v>
      </c>
    </row>
    <row r="13" spans="1:58" x14ac:dyDescent="0.25">
      <c r="A13" t="s">
        <v>6</v>
      </c>
      <c r="B13">
        <f>1/(B12*(B2*B9)^2)</f>
        <v>1.0822771345040407E-4</v>
      </c>
      <c r="C13">
        <f>1/(C12*(C2*C9)^2)</f>
        <v>8.7827742876309795E-5</v>
      </c>
      <c r="D13">
        <f>1/(D12*(D2*D9)^2)</f>
        <v>6.6640325446687461E-5</v>
      </c>
      <c r="E13">
        <f>1/(E12*(E2*E9)^2)</f>
        <v>6.7361950462109659E-5</v>
      </c>
      <c r="F13">
        <f>1/(F12*(F2*F9)^2)</f>
        <v>1.6798244285410287E-4</v>
      </c>
      <c r="G13">
        <f>1/(G12*(G2*G9)^2)</f>
        <v>1.0466277992688674E-4</v>
      </c>
      <c r="H13">
        <f>1/(H12*(H2*H9)^2)</f>
        <v>8.8112931409233729E-5</v>
      </c>
      <c r="I13">
        <f>1/(I12*(I2*I9)^2)</f>
        <v>5.9533433733690302E-5</v>
      </c>
      <c r="J13">
        <f>1/(J12*(J2*J9)^2)</f>
        <v>2.9919745685760199E-5</v>
      </c>
      <c r="K13">
        <f>1/(K12*(K2*K9)^2)</f>
        <v>1.5551809381625592E-5</v>
      </c>
      <c r="L13">
        <f>1/(L12*(L2*L9)^2)</f>
        <v>3.0940360204830744E-5</v>
      </c>
      <c r="M13">
        <f>1/(M12*(M2*M9)^2)</f>
        <v>1.4858463916250377E-4</v>
      </c>
      <c r="N13">
        <f>1/(N12*(N2*N9)^2)</f>
        <v>5.465850414023923E-5</v>
      </c>
      <c r="O13">
        <f>1/(O12*(O2*O9)^2)</f>
        <v>9.0996576860040957E-5</v>
      </c>
      <c r="P13">
        <f>1/(P12*(P2*P9)^2)</f>
        <v>4.1082288241392449E-5</v>
      </c>
      <c r="Q13">
        <f>1/(Q12*(Q2*Q9)^2)</f>
        <v>1.7454482540722656E-5</v>
      </c>
      <c r="R13">
        <f>1/(R12*(R2*R9)^2)</f>
        <v>4.0294793958117422E-5</v>
      </c>
      <c r="S13">
        <f>1/(S12*(S2*S9)^2)</f>
        <v>2.6616725920665769E-5</v>
      </c>
      <c r="T13">
        <f>1/(T12*(T2*T9)^2)</f>
        <v>6.0713209778088475E-5</v>
      </c>
      <c r="U13">
        <f>1/(U12*(U2*U9)^2)</f>
        <v>9.2731506583887323E-5</v>
      </c>
      <c r="V13">
        <f>1/(V12*(V2*V9)^2)</f>
        <v>6.6010245414739881E-5</v>
      </c>
      <c r="W13">
        <f>1/(W12*(W2*W9)^2)</f>
        <v>1.8658744041549308E-4</v>
      </c>
      <c r="X13">
        <f>1/(X12*(X2*X9)^2)</f>
        <v>2.8855996838871316E-4</v>
      </c>
      <c r="Y13">
        <f>1/(Y12*(Y2*Y9)^2)</f>
        <v>1.8009738370070496E-4</v>
      </c>
      <c r="Z13">
        <f>1/(Z12*(Z2*Z9)^2)</f>
        <v>2.1133482297233211E-4</v>
      </c>
      <c r="AA13">
        <f>1/(AA12*(AA2*AA9)^2)</f>
        <v>3.0621847480234759E-4</v>
      </c>
      <c r="AB13">
        <f>1/(AB12*(AB2*AB9)^2)</f>
        <v>5.7310868839210408E-5</v>
      </c>
      <c r="AC13">
        <f>1/(AC12*(AC2*AC9)^2)</f>
        <v>6.868686506933176E-5</v>
      </c>
      <c r="AD13">
        <f>1/(AD12*(AD2*AD9)^2)</f>
        <v>9.8886208878528408E-5</v>
      </c>
      <c r="AE13">
        <f>1/(AE12*(AE2*AE9)^2)</f>
        <v>4.6989242595108044E-5</v>
      </c>
      <c r="AF13">
        <f>1/(AF12*(AF2*AF9)^2)</f>
        <v>8.5970510405259079E-5</v>
      </c>
      <c r="AG13">
        <f>1/(AG12*(AG2*AG9)^2)</f>
        <v>1.2155746727702754E-4</v>
      </c>
      <c r="AH13">
        <f>1/(AH12*(AH2*AH9)^2)</f>
        <v>6.1190925261436877E-4</v>
      </c>
      <c r="AI13">
        <f>1/(AI12*(AI2*AI9)^2)</f>
        <v>1.2513180579423514E-5</v>
      </c>
      <c r="AJ13">
        <f>1/(AJ12*(AJ2*AJ9)^2)</f>
        <v>5.8293699231794845E-6</v>
      </c>
      <c r="AK13">
        <f>1/(AK12*(AK2*AK9)^2)</f>
        <v>3.5961362101924464E-5</v>
      </c>
      <c r="AL13">
        <f>1/(AL12*(AL2*AL9)^2)</f>
        <v>2.9682292452475331E-5</v>
      </c>
      <c r="AM13" t="e">
        <f>1/(AM12*(AM2*AM9)^2)</f>
        <v>#NUM!</v>
      </c>
      <c r="AN13">
        <f>1/(AN12*(AN2*AN9)^2)</f>
        <v>1.5195535946820423E-5</v>
      </c>
      <c r="AO13">
        <f>1/(AO12*(AO2*AO9)^2)</f>
        <v>5.1917381922762016E-5</v>
      </c>
      <c r="AP13">
        <f>1/(AP12*(AP2*AP9)^2)</f>
        <v>4.4836341506412414E-6</v>
      </c>
      <c r="AQ13">
        <f>1/(AQ12*(AQ2*AQ9)^2)</f>
        <v>1.8115969931992103E-5</v>
      </c>
      <c r="AR13">
        <f>1/(AR12*(AR2*AR9)^2)</f>
        <v>7.2669845936696091E-5</v>
      </c>
      <c r="AS13">
        <f>1/(AS12*(AS2*AS9)^2)</f>
        <v>2.8107592131303177E-6</v>
      </c>
      <c r="AT13" t="e">
        <f>1/(AT12*(AT2*AT9)^2)</f>
        <v>#NUM!</v>
      </c>
      <c r="AU13">
        <f>1/(AU12*(AU2*AU9)^2)</f>
        <v>1.2676387344771912E-5</v>
      </c>
      <c r="AV13">
        <f>1/(AV12*(AV2*AV9)^2)</f>
        <v>2.6156192287476941E-5</v>
      </c>
      <c r="AW13">
        <f>1/(AW12*(AW2*AW9)^2)</f>
        <v>2.215303267085145E-5</v>
      </c>
      <c r="AX13">
        <f>1/(AX12*(AX2*AX9)^2)</f>
        <v>3.7868764283561241E-5</v>
      </c>
      <c r="AY13">
        <f>1/(AY12*(AY2*AY9)^2)</f>
        <v>3.6022277625690424E-5</v>
      </c>
      <c r="AZ13">
        <f>1/(AZ12*(AZ2*AZ9)^2)</f>
        <v>3.4519703741887565E-5</v>
      </c>
      <c r="BA13">
        <f>1/(BA12*(BA2*BA9)^2)</f>
        <v>1.5178403420680773E-5</v>
      </c>
      <c r="BB13">
        <f>1/(BB12*(BB2*BB9)^2)</f>
        <v>1.999105223246573E-6</v>
      </c>
      <c r="BC13">
        <f>1/(BC12*(BC2*BC9)^2)</f>
        <v>1.0956691838271413E-5</v>
      </c>
      <c r="BD13">
        <f>1/(BD12*(BD2*BD9)^2)</f>
        <v>6.3765316163288116E-6</v>
      </c>
      <c r="BE13">
        <f>1/(BE12*(BE2*BE9)^2)</f>
        <v>3.7445636304414792E-6</v>
      </c>
      <c r="BF13">
        <f>1/(BF12*(BF2*BF9)^2)</f>
        <v>3.6071029906684549E-6</v>
      </c>
    </row>
    <row r="14" spans="1:58" x14ac:dyDescent="0.25">
      <c r="AE14" t="s">
        <v>33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 t="s">
        <v>34</v>
      </c>
    </row>
    <row r="15" spans="1:58" x14ac:dyDescent="0.25">
      <c r="W15">
        <v>13.873244686379399</v>
      </c>
      <c r="X15">
        <v>7.74419736594088</v>
      </c>
      <c r="Y15">
        <v>12.163597810921299</v>
      </c>
      <c r="AE15" t="s">
        <v>32</v>
      </c>
      <c r="AF15">
        <f>((AF14*AF3-1)*AF11)/(1-AF14/AF3)</f>
        <v>3.4295807287641784</v>
      </c>
      <c r="AG15">
        <f>((AG14*AG3-1)*AG11)/(1-AG14/AG3)</f>
        <v>2.425542521842404</v>
      </c>
      <c r="AH15">
        <f>((AH14*AH3-1)*AH11)/(1-AH14/AH3)</f>
        <v>0.48184073776983666</v>
      </c>
      <c r="AI15">
        <f>((AI14*AI3-1)*AI11)/(1-AI14/AI3)</f>
        <v>20.394107233883332</v>
      </c>
      <c r="AJ15">
        <f>((AJ14*AJ3-1)*AJ11)/(1-AJ14/AJ3)</f>
        <v>47.323908357403802</v>
      </c>
      <c r="AK15">
        <f>((AK14*AK3-1)*AK11)/(1-AK14/AK3)</f>
        <v>7.6712491380071759</v>
      </c>
      <c r="AL15" t="e">
        <f>((AL14*AL3-1)*AL11)/(1-AL14/AL3)</f>
        <v>#VALUE!</v>
      </c>
    </row>
    <row r="16" spans="1:58" x14ac:dyDescent="0.25">
      <c r="N16">
        <v>9.5951880358813693</v>
      </c>
      <c r="O16">
        <v>12.439347909045701</v>
      </c>
      <c r="P16">
        <v>6.6894654948402597</v>
      </c>
      <c r="Q16" s="5"/>
      <c r="R16" s="5"/>
      <c r="S16" s="5"/>
      <c r="AI16">
        <v>0.313909775</v>
      </c>
      <c r="AJ16">
        <v>0.35862337799999999</v>
      </c>
      <c r="AK16">
        <v>0.41546486199999999</v>
      </c>
    </row>
    <row r="17" spans="1:13" x14ac:dyDescent="0.25">
      <c r="A17" s="7" t="s">
        <v>36</v>
      </c>
      <c r="B17" s="7">
        <v>7.7777019315231218E-4</v>
      </c>
      <c r="C17" s="7">
        <v>3.9568306026822138E-3</v>
      </c>
      <c r="D17" s="7">
        <v>7.1586819083327923E-4</v>
      </c>
      <c r="E17" s="7">
        <v>7.7777019315231218E-4</v>
      </c>
      <c r="F17" s="7">
        <v>3.9568306026822138E-3</v>
      </c>
      <c r="G17" s="7">
        <v>7.1586819083327923E-4</v>
      </c>
      <c r="H17" s="7">
        <v>7.7777019315231218E-4</v>
      </c>
      <c r="I17" s="7">
        <v>3.9568306026822138E-3</v>
      </c>
      <c r="J17" s="7">
        <v>7.1586819083327923E-4</v>
      </c>
    </row>
    <row r="18" spans="1:13" x14ac:dyDescent="0.25">
      <c r="A18" s="7" t="s">
        <v>35</v>
      </c>
      <c r="B18" s="4">
        <v>1.5178403420680773E-5</v>
      </c>
      <c r="C18" s="4">
        <v>1.999105223246573E-6</v>
      </c>
      <c r="D18" s="4">
        <v>1.0956691838271413E-5</v>
      </c>
      <c r="E18" s="3">
        <v>3.7868764283561241E-5</v>
      </c>
      <c r="F18" s="3">
        <v>3.6022277625690424E-5</v>
      </c>
      <c r="G18" s="3">
        <v>3.4519703741887565E-5</v>
      </c>
      <c r="H18" s="4">
        <v>1.2676387344771912E-5</v>
      </c>
      <c r="I18" s="4">
        <v>2.6156192287476941E-5</v>
      </c>
      <c r="J18" s="4">
        <v>2.215303267085145E-5</v>
      </c>
    </row>
    <row r="19" spans="1:13" x14ac:dyDescent="0.25">
      <c r="B19" s="1" t="s">
        <v>26</v>
      </c>
      <c r="C19" s="1" t="s">
        <v>27</v>
      </c>
      <c r="D19" s="1" t="s">
        <v>28</v>
      </c>
      <c r="E19" s="2" t="s">
        <v>26</v>
      </c>
      <c r="F19" s="2" t="s">
        <v>27</v>
      </c>
      <c r="G19" s="2" t="s">
        <v>28</v>
      </c>
      <c r="H19" s="1" t="s">
        <v>26</v>
      </c>
      <c r="I19" s="1" t="s">
        <v>27</v>
      </c>
      <c r="J19" s="1" t="s">
        <v>28</v>
      </c>
      <c r="K19" s="2" t="s">
        <v>26</v>
      </c>
      <c r="L19" s="2" t="s">
        <v>27</v>
      </c>
      <c r="M19" s="2" t="s">
        <v>28</v>
      </c>
    </row>
    <row r="20" spans="1:13" x14ac:dyDescent="0.25">
      <c r="A20" t="s">
        <v>25</v>
      </c>
      <c r="B20" s="1">
        <v>39</v>
      </c>
      <c r="C20" s="1">
        <v>39</v>
      </c>
      <c r="D20" s="1">
        <v>39</v>
      </c>
      <c r="E20" s="2">
        <v>33</v>
      </c>
      <c r="F20" s="2">
        <v>33</v>
      </c>
      <c r="G20" s="2">
        <v>33</v>
      </c>
      <c r="H20" s="1">
        <v>35</v>
      </c>
      <c r="I20" s="1">
        <v>35</v>
      </c>
      <c r="J20" s="1">
        <v>35</v>
      </c>
    </row>
    <row r="21" spans="1:13" x14ac:dyDescent="0.25">
      <c r="A21" t="s">
        <v>22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</row>
    <row r="22" spans="1:13" x14ac:dyDescent="0.25">
      <c r="A22" t="s">
        <v>31</v>
      </c>
      <c r="B22" s="1">
        <f>100*PI()</f>
        <v>314.15926535897933</v>
      </c>
      <c r="C22" s="1">
        <f t="shared" ref="C22:M22" si="1">100*PI()</f>
        <v>314.15926535897933</v>
      </c>
      <c r="D22" s="1">
        <f t="shared" si="1"/>
        <v>314.15926535897933</v>
      </c>
      <c r="E22" s="2">
        <f t="shared" si="1"/>
        <v>314.15926535897933</v>
      </c>
      <c r="F22" s="2">
        <f t="shared" si="1"/>
        <v>314.15926535897933</v>
      </c>
      <c r="G22" s="2">
        <f t="shared" si="1"/>
        <v>314.15926535897933</v>
      </c>
      <c r="H22" s="1">
        <f t="shared" si="1"/>
        <v>314.15926535897933</v>
      </c>
      <c r="I22" s="1">
        <f t="shared" si="1"/>
        <v>314.15926535897933</v>
      </c>
      <c r="J22" s="1">
        <f t="shared" si="1"/>
        <v>314.15926535897933</v>
      </c>
      <c r="K22">
        <f t="shared" si="1"/>
        <v>314.15926535897933</v>
      </c>
      <c r="L22">
        <f t="shared" si="1"/>
        <v>314.15926535897933</v>
      </c>
      <c r="M22">
        <f t="shared" si="1"/>
        <v>314.15926535897933</v>
      </c>
    </row>
    <row r="23" spans="1:13" x14ac:dyDescent="0.25">
      <c r="A23" t="s">
        <v>6</v>
      </c>
      <c r="B23" s="1">
        <f>B18+(B17/3)</f>
        <v>2.7443513447145151E-4</v>
      </c>
      <c r="C23" s="1">
        <f t="shared" ref="C23:J23" si="2">C18+(C17/3)</f>
        <v>1.3209426394506511E-3</v>
      </c>
      <c r="D23" s="1">
        <f t="shared" si="2"/>
        <v>2.4957942211603114E-4</v>
      </c>
      <c r="E23" s="2">
        <f t="shared" si="2"/>
        <v>2.9712549533433195E-4</v>
      </c>
      <c r="F23" s="2">
        <f>F18+(F17/3)+E30</f>
        <v>2.5124294227270739E-3</v>
      </c>
      <c r="G23" s="2">
        <f t="shared" si="2"/>
        <v>2.731424340196473E-4</v>
      </c>
      <c r="H23" s="1">
        <f t="shared" si="2"/>
        <v>2.7193311839554264E-4</v>
      </c>
      <c r="I23" s="1">
        <f>I18+(I17/3)</f>
        <v>1.3450997265148817E-3</v>
      </c>
      <c r="J23" s="1">
        <f t="shared" si="2"/>
        <v>2.6077576294861123E-4</v>
      </c>
    </row>
    <row r="24" spans="1:13" x14ac:dyDescent="0.25">
      <c r="A24" t="s">
        <v>7</v>
      </c>
      <c r="B24" s="8">
        <f>1/(((B20*B22)^2)*B23 )</f>
        <v>2.4273440067861661E-5</v>
      </c>
      <c r="C24" s="8">
        <f t="shared" ref="C24:J24" si="3">1/(((C20*C22)^2)*C23 )</f>
        <v>5.0429780901604388E-6</v>
      </c>
      <c r="D24" s="8">
        <f t="shared" si="3"/>
        <v>2.6690841466935387E-5</v>
      </c>
      <c r="E24" s="6">
        <f t="shared" si="3"/>
        <v>3.1313560813632563E-5</v>
      </c>
      <c r="F24" s="6">
        <f t="shared" si="3"/>
        <v>3.7032113950223412E-6</v>
      </c>
      <c r="G24" s="6">
        <f t="shared" si="3"/>
        <v>3.4063023934109979E-5</v>
      </c>
      <c r="H24" s="8">
        <f t="shared" si="3"/>
        <v>3.0415997436534188E-5</v>
      </c>
      <c r="I24" s="8">
        <f t="shared" si="3"/>
        <v>6.1490734619787782E-6</v>
      </c>
      <c r="J24" s="8">
        <f t="shared" si="3"/>
        <v>3.171735340165599E-5</v>
      </c>
    </row>
    <row r="25" spans="1:13" x14ac:dyDescent="0.25">
      <c r="A25" t="s">
        <v>5</v>
      </c>
      <c r="B25" s="1">
        <f>B24*B20*B22/B21</f>
        <v>2.9740331787873071E-3</v>
      </c>
      <c r="C25" s="1">
        <f t="shared" ref="C25:J25" si="4">C24*C20*C22/C21</f>
        <v>6.1787633389023052E-4</v>
      </c>
      <c r="D25" s="1">
        <f t="shared" si="4"/>
        <v>3.270218307355507E-3</v>
      </c>
      <c r="E25" s="2">
        <f t="shared" si="4"/>
        <v>3.2463569361248943E-3</v>
      </c>
      <c r="F25" s="2">
        <f t="shared" si="4"/>
        <v>3.8392139653864254E-4</v>
      </c>
      <c r="G25" s="2">
        <f t="shared" si="4"/>
        <v>3.5314008097649557E-3</v>
      </c>
      <c r="H25" s="1">
        <f t="shared" si="4"/>
        <v>3.3444135934377621E-3</v>
      </c>
      <c r="I25" s="1">
        <f t="shared" si="4"/>
        <v>6.7612594050877706E-4</v>
      </c>
      <c r="J25" s="1">
        <f t="shared" si="4"/>
        <v>3.4875051553283796E-3</v>
      </c>
    </row>
    <row r="30" spans="1:13" x14ac:dyDescent="0.25">
      <c r="E30">
        <v>1.1574636108739791E-3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</cols>
  <sheetData>
    <row r="1" spans="1:10" x14ac:dyDescent="0.25">
      <c r="A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>
        <v>3</v>
      </c>
      <c r="D2">
        <v>10</v>
      </c>
    </row>
    <row r="3" spans="1:10" x14ac:dyDescent="0.25">
      <c r="C3">
        <v>5</v>
      </c>
      <c r="D3">
        <v>10</v>
      </c>
    </row>
    <row r="4" spans="1:10" x14ac:dyDescent="0.25">
      <c r="C4">
        <v>7</v>
      </c>
      <c r="D4">
        <v>10</v>
      </c>
    </row>
    <row r="5" spans="1:10" x14ac:dyDescent="0.25">
      <c r="C5">
        <v>9</v>
      </c>
      <c r="D5">
        <v>10</v>
      </c>
    </row>
    <row r="6" spans="1:10" x14ac:dyDescent="0.25">
      <c r="C6">
        <v>11</v>
      </c>
      <c r="D6">
        <v>4.5</v>
      </c>
    </row>
    <row r="7" spans="1:10" x14ac:dyDescent="0.25">
      <c r="C7">
        <v>13</v>
      </c>
      <c r="D7">
        <v>4.5</v>
      </c>
    </row>
    <row r="9" spans="1:10" x14ac:dyDescent="0.25">
      <c r="A9" t="s">
        <v>12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</row>
    <row r="10" spans="1:10" x14ac:dyDescent="0.25">
      <c r="C10">
        <v>3</v>
      </c>
      <c r="D10">
        <v>7</v>
      </c>
    </row>
    <row r="11" spans="1:10" x14ac:dyDescent="0.25">
      <c r="C11">
        <v>5</v>
      </c>
      <c r="D11">
        <v>7</v>
      </c>
    </row>
    <row r="13" spans="1:10" x14ac:dyDescent="0.25">
      <c r="A13" t="s">
        <v>12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0" x14ac:dyDescent="0.25">
      <c r="C14">
        <v>3</v>
      </c>
      <c r="D14">
        <v>10</v>
      </c>
    </row>
    <row r="15" spans="1:10" x14ac:dyDescent="0.25">
      <c r="C15">
        <v>5</v>
      </c>
      <c r="D15">
        <v>10</v>
      </c>
    </row>
    <row r="16" spans="1:10" x14ac:dyDescent="0.25">
      <c r="C16">
        <v>7</v>
      </c>
      <c r="D16">
        <v>10</v>
      </c>
    </row>
    <row r="17" spans="3:4" x14ac:dyDescent="0.25">
      <c r="C17">
        <v>11</v>
      </c>
      <c r="D17">
        <v>4.5</v>
      </c>
    </row>
    <row r="18" spans="3:4" x14ac:dyDescent="0.25">
      <c r="C18">
        <v>13</v>
      </c>
      <c r="D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Sistema1</vt:lpstr>
      <vt:lpstr>SISTEMA11</vt:lpstr>
      <vt:lpstr>Sistema2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Cisternas</dc:creator>
  <cp:lastModifiedBy>Windows User</cp:lastModifiedBy>
  <dcterms:created xsi:type="dcterms:W3CDTF">2018-07-07T14:18:06Z</dcterms:created>
  <dcterms:modified xsi:type="dcterms:W3CDTF">2018-07-20T01:24:37Z</dcterms:modified>
</cp:coreProperties>
</file>