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Cisternas\Documents\GitHub\Armonicos\T1\"/>
    </mc:Choice>
  </mc:AlternateContent>
  <bookViews>
    <workbookView xWindow="0" yWindow="0" windowWidth="28800" windowHeight="13020" activeTab="1"/>
  </bookViews>
  <sheets>
    <sheet name="1FASE A " sheetId="3" r:id="rId1"/>
    <sheet name="1FASE B" sheetId="5" r:id="rId2"/>
    <sheet name="1FASE C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16" i="5"/>
  <c r="B17" i="5"/>
  <c r="B18" i="5"/>
  <c r="B19" i="5"/>
  <c r="B20" i="5"/>
  <c r="B21" i="5"/>
  <c r="B22" i="5"/>
  <c r="B23" i="5"/>
  <c r="B24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2" i="5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2" i="6"/>
  <c r="M2" i="6"/>
  <c r="J2" i="3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3" i="6"/>
  <c r="N5" i="3" l="1"/>
  <c r="N6" i="3"/>
  <c r="N7" i="3"/>
  <c r="N8" i="3"/>
  <c r="N9" i="3"/>
  <c r="N10" i="3"/>
  <c r="N11" i="3"/>
  <c r="N12" i="3"/>
  <c r="N53" i="3" s="1"/>
  <c r="N54" i="3" s="1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4" i="3"/>
  <c r="P5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2" i="3"/>
  <c r="M53" i="3"/>
  <c r="M54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2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3"/>
</calcChain>
</file>

<file path=xl/sharedStrings.xml><?xml version="1.0" encoding="utf-8"?>
<sst xmlns="http://schemas.openxmlformats.org/spreadsheetml/2006/main" count="29" uniqueCount="29">
  <si>
    <t>IA</t>
  </si>
  <si>
    <t>IC</t>
  </si>
  <si>
    <t>FREQ</t>
  </si>
  <si>
    <t>ángulo-IA</t>
  </si>
  <si>
    <t>VA</t>
  </si>
  <si>
    <t>ángulo-VA</t>
  </si>
  <si>
    <t>VA*IA/2</t>
  </si>
  <si>
    <t>cos(V-I)</t>
  </si>
  <si>
    <t>sen(V-I)</t>
  </si>
  <si>
    <t>V*V</t>
  </si>
  <si>
    <t>I*I</t>
  </si>
  <si>
    <t>SUMAS</t>
  </si>
  <si>
    <t>Eficaces</t>
  </si>
  <si>
    <t>Pmed</t>
  </si>
  <si>
    <t>PMED</t>
  </si>
  <si>
    <t>Frequency</t>
  </si>
  <si>
    <t>Angle(D)_IC</t>
  </si>
  <si>
    <t>Vc</t>
  </si>
  <si>
    <t>Angle(D)_Vc</t>
  </si>
  <si>
    <t>F</t>
  </si>
  <si>
    <t>freq</t>
  </si>
  <si>
    <t>ib</t>
  </si>
  <si>
    <t>vb</t>
  </si>
  <si>
    <t>Ic norm</t>
  </si>
  <si>
    <t>Vc norm</t>
  </si>
  <si>
    <t>V*I/2</t>
  </si>
  <si>
    <t>cos</t>
  </si>
  <si>
    <t>ib norm</t>
  </si>
  <si>
    <t>vb nrom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</si>
</sst>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4" fillId="0" borderId="2" xfId="0" applyFont="1" applyBorder="1"/>
    <xf numFmtId="0" fontId="0" fillId="3" borderId="3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J3" sqref="J3"/>
    </sheetView>
  </sheetViews>
  <sheetFormatPr baseColWidth="10" defaultRowHeight="15" x14ac:dyDescent="0.25"/>
  <cols>
    <col min="9" max="9" width="12" bestFit="1" customWidth="1"/>
    <col min="10" max="11" width="11.85546875" bestFit="1" customWidth="1"/>
    <col min="12" max="12" width="13.42578125" bestFit="1" customWidth="1"/>
    <col min="13" max="13" width="11.85546875" bestFit="1" customWidth="1"/>
    <col min="15" max="15" width="12" customWidth="1"/>
    <col min="16" max="16" width="12" bestFit="1" customWidth="1"/>
  </cols>
  <sheetData>
    <row r="1" spans="1:16" x14ac:dyDescent="0.25">
      <c r="B1" s="5" t="s">
        <v>19</v>
      </c>
      <c r="C1" s="7" t="s">
        <v>2</v>
      </c>
      <c r="D1" s="7" t="s">
        <v>0</v>
      </c>
      <c r="E1" s="7" t="s">
        <v>3</v>
      </c>
      <c r="F1" s="7" t="s">
        <v>4</v>
      </c>
      <c r="G1" s="7" t="s">
        <v>5</v>
      </c>
      <c r="I1" s="7" t="s">
        <v>6</v>
      </c>
      <c r="J1" s="7" t="s">
        <v>7</v>
      </c>
      <c r="K1" s="7" t="s">
        <v>8</v>
      </c>
      <c r="M1" s="4" t="s">
        <v>9</v>
      </c>
      <c r="N1" s="4" t="s">
        <v>10</v>
      </c>
      <c r="P1" s="4" t="s">
        <v>13</v>
      </c>
    </row>
    <row r="2" spans="1:16" ht="15" customHeight="1" x14ac:dyDescent="0.25">
      <c r="A2">
        <v>0</v>
      </c>
      <c r="B2">
        <v>0</v>
      </c>
      <c r="C2">
        <v>0</v>
      </c>
      <c r="D2">
        <v>2.09959423871004E-2</v>
      </c>
      <c r="E2">
        <v>0</v>
      </c>
      <c r="F2">
        <v>8.4055511650849002E-5</v>
      </c>
      <c r="G2">
        <v>0</v>
      </c>
      <c r="I2">
        <f>D2*F2/2</f>
        <v>8.8241233996973603E-7</v>
      </c>
      <c r="J2">
        <f>COS((G2-E2)*3.14159/180)</f>
        <v>1</v>
      </c>
      <c r="K2">
        <f>SIN((G2-E2)*3.14159/180)</f>
        <v>0</v>
      </c>
      <c r="P2">
        <f>I2*J2</f>
        <v>8.8241233996973603E-7</v>
      </c>
    </row>
    <row r="3" spans="1:16" x14ac:dyDescent="0.25">
      <c r="A3">
        <v>1</v>
      </c>
      <c r="B3">
        <f>TRUNC(C3,0)</f>
        <v>50</v>
      </c>
      <c r="C3" s="1">
        <v>50.010002000627601</v>
      </c>
      <c r="D3" s="1">
        <v>241.15706810758701</v>
      </c>
      <c r="E3" s="1">
        <v>-67.408760582068695</v>
      </c>
      <c r="F3" s="1">
        <v>309.76553616477202</v>
      </c>
      <c r="G3" s="1">
        <v>0.169134446597202</v>
      </c>
      <c r="I3">
        <f t="shared" ref="I3:I52" si="0">D3*F3/2</f>
        <v>37351.074251135564</v>
      </c>
      <c r="J3">
        <f t="shared" ref="J3:J52" si="1">COS((G3-E3)*3.14159/180)</f>
        <v>0.38142796295711623</v>
      </c>
      <c r="K3">
        <f t="shared" ref="K3:K52" si="2">SIN((G3-E3)*3.14159/180)</f>
        <v>0.92439856613604976</v>
      </c>
      <c r="P3">
        <f t="shared" ref="P3:P52" si="3">I3*J3</f>
        <v>14246.744165870634</v>
      </c>
    </row>
    <row r="4" spans="1:16" x14ac:dyDescent="0.25">
      <c r="A4">
        <v>2</v>
      </c>
      <c r="B4">
        <f t="shared" ref="B4:B52" si="4">TRUNC(C4,0)</f>
        <v>100</v>
      </c>
      <c r="C4" s="2">
        <v>100.020004001255</v>
      </c>
      <c r="D4" s="2">
        <v>2.88681083108209E-2</v>
      </c>
      <c r="E4" s="2">
        <v>-41.3363087144754</v>
      </c>
      <c r="F4" s="2">
        <v>4.1256923210373497E-2</v>
      </c>
      <c r="G4" s="2">
        <v>-4.4607416298686302E-2</v>
      </c>
      <c r="I4">
        <f t="shared" si="0"/>
        <v>5.9550466390414147E-4</v>
      </c>
      <c r="J4">
        <f t="shared" si="1"/>
        <v>0.75136012174289435</v>
      </c>
      <c r="K4">
        <f t="shared" si="2"/>
        <v>0.6598923908142168</v>
      </c>
      <c r="M4">
        <f>F4*F4</f>
        <v>1.7021337127866554E-3</v>
      </c>
      <c r="N4">
        <f>D4*D4</f>
        <v>8.3336767744528672E-4</v>
      </c>
      <c r="P4">
        <f t="shared" si="3"/>
        <v>4.4743845676947709E-4</v>
      </c>
    </row>
    <row r="5" spans="1:16" x14ac:dyDescent="0.25">
      <c r="A5">
        <v>3</v>
      </c>
      <c r="B5">
        <f t="shared" si="4"/>
        <v>150</v>
      </c>
      <c r="C5" s="1">
        <v>150.03000600188301</v>
      </c>
      <c r="D5" s="1">
        <v>47.1483943789164</v>
      </c>
      <c r="E5" s="1">
        <v>169.79408559887401</v>
      </c>
      <c r="F5" s="1">
        <v>0.82064462169793695</v>
      </c>
      <c r="G5" s="1">
        <v>78.732517883107604</v>
      </c>
      <c r="I5">
        <f t="shared" si="0"/>
        <v>19.346038134375494</v>
      </c>
      <c r="J5">
        <f t="shared" si="1"/>
        <v>-1.8525449632720445E-2</v>
      </c>
      <c r="K5">
        <f t="shared" si="2"/>
        <v>-0.99982838913280792</v>
      </c>
      <c r="M5">
        <f t="shared" ref="M5:M52" si="5">F5*F5</f>
        <v>0.67345759512175007</v>
      </c>
      <c r="N5">
        <f t="shared" ref="N5:N52" si="6">D5*D5</f>
        <v>2222.9710925098357</v>
      </c>
      <c r="P5">
        <f t="shared" si="3"/>
        <v>-0.3583940550510622</v>
      </c>
    </row>
    <row r="6" spans="1:16" x14ac:dyDescent="0.25">
      <c r="A6">
        <v>4</v>
      </c>
      <c r="B6">
        <f t="shared" si="4"/>
        <v>200</v>
      </c>
      <c r="C6" s="2">
        <v>200.04000800251001</v>
      </c>
      <c r="D6" s="2">
        <v>2.1034838793015799E-2</v>
      </c>
      <c r="E6" s="2">
        <v>-164.088805157905</v>
      </c>
      <c r="F6" s="2">
        <v>1.6465171073710799E-2</v>
      </c>
      <c r="G6" s="2">
        <v>2.1152672314065701</v>
      </c>
      <c r="I6">
        <f t="shared" si="0"/>
        <v>1.7317110961746675E-4</v>
      </c>
      <c r="J6">
        <f t="shared" si="1"/>
        <v>-0.9711506473138386</v>
      </c>
      <c r="K6">
        <f t="shared" si="2"/>
        <v>0.23846681157325067</v>
      </c>
      <c r="M6">
        <f t="shared" si="5"/>
        <v>2.7110185848656281E-4</v>
      </c>
      <c r="N6">
        <f t="shared" si="6"/>
        <v>4.4246444304816234E-4</v>
      </c>
      <c r="P6">
        <f t="shared" si="3"/>
        <v>-1.6817523520105853E-4</v>
      </c>
    </row>
    <row r="7" spans="1:16" x14ac:dyDescent="0.25">
      <c r="A7">
        <v>5</v>
      </c>
      <c r="B7">
        <f t="shared" si="4"/>
        <v>250</v>
      </c>
      <c r="C7" s="1">
        <v>250.050010003138</v>
      </c>
      <c r="D7" s="1">
        <v>27.819629801892901</v>
      </c>
      <c r="E7" s="1">
        <v>33.997398087506099</v>
      </c>
      <c r="F7" s="1">
        <v>0.80838069930234402</v>
      </c>
      <c r="G7" s="1">
        <v>-55.128801874271801</v>
      </c>
      <c r="I7">
        <f t="shared" si="0"/>
        <v>11.244425896793256</v>
      </c>
      <c r="J7">
        <f t="shared" si="1"/>
        <v>1.5251410261966133E-2</v>
      </c>
      <c r="K7">
        <f t="shared" si="2"/>
        <v>-0.99988369047855818</v>
      </c>
      <c r="M7">
        <f t="shared" si="5"/>
        <v>0.65347935500454679</v>
      </c>
      <c r="N7">
        <f t="shared" si="6"/>
        <v>773.9318023143677</v>
      </c>
      <c r="P7">
        <f t="shared" si="3"/>
        <v>0.17149335251227041</v>
      </c>
    </row>
    <row r="8" spans="1:16" x14ac:dyDescent="0.25">
      <c r="A8">
        <v>6</v>
      </c>
      <c r="B8">
        <f t="shared" si="4"/>
        <v>300</v>
      </c>
      <c r="C8" s="2">
        <v>300.06001200376602</v>
      </c>
      <c r="D8" s="2">
        <v>2.2061179195264201E-2</v>
      </c>
      <c r="E8" s="2">
        <v>55.027070425378497</v>
      </c>
      <c r="F8" s="2">
        <v>1.12939789440609E-2</v>
      </c>
      <c r="G8" s="2">
        <v>-1.5532999517020101</v>
      </c>
      <c r="I8">
        <f t="shared" si="0"/>
        <v>1.2457924665623413E-4</v>
      </c>
      <c r="J8">
        <f t="shared" si="1"/>
        <v>0.55076742414893687</v>
      </c>
      <c r="K8">
        <f t="shared" si="2"/>
        <v>-0.83465875931205868</v>
      </c>
      <c r="M8">
        <f t="shared" si="5"/>
        <v>1.2755396038889098E-4</v>
      </c>
      <c r="N8">
        <f t="shared" si="6"/>
        <v>4.8669562748555802E-4</v>
      </c>
      <c r="P8">
        <f t="shared" si="3"/>
        <v>6.8614190783269138E-5</v>
      </c>
    </row>
    <row r="9" spans="1:16" x14ac:dyDescent="0.25">
      <c r="A9">
        <v>7</v>
      </c>
      <c r="B9">
        <f t="shared" si="4"/>
        <v>350</v>
      </c>
      <c r="C9" s="1">
        <v>350.07001400439299</v>
      </c>
      <c r="D9" s="1">
        <v>20.293752240314401</v>
      </c>
      <c r="E9" s="1">
        <v>-97.734596853539898</v>
      </c>
      <c r="F9" s="1">
        <v>0.81090437346531996</v>
      </c>
      <c r="G9" s="1">
        <v>172.199609880662</v>
      </c>
      <c r="I9">
        <f t="shared" si="0"/>
        <v>8.2281462228462914</v>
      </c>
      <c r="J9">
        <f t="shared" si="1"/>
        <v>-1.1522882735758081E-3</v>
      </c>
      <c r="K9">
        <f t="shared" si="2"/>
        <v>-0.99999933611564695</v>
      </c>
      <c r="M9">
        <f t="shared" si="5"/>
        <v>0.65756590290518313</v>
      </c>
      <c r="N9">
        <f t="shared" si="6"/>
        <v>411.83637999126574</v>
      </c>
      <c r="P9">
        <f t="shared" si="3"/>
        <v>-9.481196405852859E-3</v>
      </c>
    </row>
    <row r="10" spans="1:16" x14ac:dyDescent="0.25">
      <c r="A10">
        <v>8</v>
      </c>
      <c r="B10">
        <f t="shared" si="4"/>
        <v>400</v>
      </c>
      <c r="C10" s="2">
        <v>400.08001600502098</v>
      </c>
      <c r="D10" s="2">
        <v>2.2814779490823299E-2</v>
      </c>
      <c r="E10" s="2">
        <v>-71.305851224266902</v>
      </c>
      <c r="F10" s="2">
        <v>6.9050571163955902E-3</v>
      </c>
      <c r="G10" s="2">
        <v>-1.7582349638253501</v>
      </c>
      <c r="I10">
        <f t="shared" si="0"/>
        <v>7.8768677741052789E-5</v>
      </c>
      <c r="J10">
        <f t="shared" si="1"/>
        <v>0.34942978978442901</v>
      </c>
      <c r="K10">
        <f t="shared" si="2"/>
        <v>0.93696255101856107</v>
      </c>
      <c r="M10">
        <f t="shared" si="5"/>
        <v>4.7679813780685384E-5</v>
      </c>
      <c r="N10">
        <f t="shared" si="6"/>
        <v>5.2051416321489139E-4</v>
      </c>
      <c r="P10">
        <f t="shared" si="3"/>
        <v>2.7524122504653509E-5</v>
      </c>
    </row>
    <row r="11" spans="1:16" x14ac:dyDescent="0.25">
      <c r="A11">
        <v>9</v>
      </c>
      <c r="B11">
        <f t="shared" si="4"/>
        <v>450</v>
      </c>
      <c r="C11" s="1">
        <v>450.09001800564897</v>
      </c>
      <c r="D11" s="1">
        <v>15.719213623594699</v>
      </c>
      <c r="E11" s="1">
        <v>132.50174341871499</v>
      </c>
      <c r="F11" s="1">
        <v>0.82170663114807296</v>
      </c>
      <c r="G11" s="1">
        <v>42.306622267886702</v>
      </c>
      <c r="I11">
        <f t="shared" si="0"/>
        <v>6.4582910354704461</v>
      </c>
      <c r="J11">
        <f t="shared" si="1"/>
        <v>-3.4041702759944905E-3</v>
      </c>
      <c r="K11">
        <f t="shared" si="2"/>
        <v>-0.99999420579557963</v>
      </c>
      <c r="M11">
        <f t="shared" si="5"/>
        <v>0.67520178767271521</v>
      </c>
      <c r="N11">
        <f t="shared" si="6"/>
        <v>247.09367694420519</v>
      </c>
      <c r="P11">
        <f t="shared" si="3"/>
        <v>-2.1985122376670174E-2</v>
      </c>
    </row>
    <row r="12" spans="1:16" x14ac:dyDescent="0.25">
      <c r="A12">
        <v>10</v>
      </c>
      <c r="B12">
        <f t="shared" si="4"/>
        <v>500</v>
      </c>
      <c r="C12" s="2">
        <v>500.100020006276</v>
      </c>
      <c r="D12" s="2">
        <v>2.1567768389563698E-2</v>
      </c>
      <c r="E12" s="2">
        <v>156.546168621828</v>
      </c>
      <c r="F12" s="2">
        <v>6.89403650492975E-3</v>
      </c>
      <c r="G12" s="2">
        <v>10.595831181009499</v>
      </c>
      <c r="I12">
        <f t="shared" si="0"/>
        <v>7.4344491303761026E-5</v>
      </c>
      <c r="J12">
        <f t="shared" si="1"/>
        <v>-0.82855136194216206</v>
      </c>
      <c r="K12">
        <f t="shared" si="2"/>
        <v>-0.55991306523762086</v>
      </c>
      <c r="M12">
        <f t="shared" si="5"/>
        <v>4.7527739331304004E-5</v>
      </c>
      <c r="N12">
        <f t="shared" si="6"/>
        <v>4.6516863330586306E-4</v>
      </c>
      <c r="P12">
        <f t="shared" si="3"/>
        <v>-6.1598229522628417E-5</v>
      </c>
    </row>
    <row r="13" spans="1:16" x14ac:dyDescent="0.25">
      <c r="A13">
        <v>11</v>
      </c>
      <c r="B13">
        <f t="shared" si="4"/>
        <v>550</v>
      </c>
      <c r="C13" s="1">
        <v>550.11002200690405</v>
      </c>
      <c r="D13" s="1">
        <v>12.7110306501722</v>
      </c>
      <c r="E13" s="1">
        <v>0.25549876717674402</v>
      </c>
      <c r="F13" s="1">
        <v>0.80621897954706101</v>
      </c>
      <c r="G13" s="1">
        <v>-89.331144915766799</v>
      </c>
      <c r="I13">
        <f t="shared" si="0"/>
        <v>5.1239370798866233</v>
      </c>
      <c r="J13">
        <f t="shared" si="1"/>
        <v>7.2156868007266636E-3</v>
      </c>
      <c r="K13">
        <f t="shared" si="2"/>
        <v>-0.99997396659312776</v>
      </c>
      <c r="M13">
        <f t="shared" si="5"/>
        <v>0.64998904298190441</v>
      </c>
      <c r="N13">
        <f t="shared" si="6"/>
        <v>161.57030018961709</v>
      </c>
      <c r="P13">
        <f t="shared" si="3"/>
        <v>3.6972725155091833E-2</v>
      </c>
    </row>
    <row r="14" spans="1:16" x14ac:dyDescent="0.25">
      <c r="A14">
        <v>12</v>
      </c>
      <c r="B14">
        <f t="shared" si="4"/>
        <v>600</v>
      </c>
      <c r="C14" s="2">
        <v>600.12002400753204</v>
      </c>
      <c r="D14" s="2">
        <v>2.2307028289837601E-2</v>
      </c>
      <c r="E14" s="2">
        <v>23.508858487824298</v>
      </c>
      <c r="F14" s="2">
        <v>5.9756263393511899E-3</v>
      </c>
      <c r="G14" s="2">
        <v>-12.4817385054555</v>
      </c>
      <c r="I14">
        <f t="shared" si="0"/>
        <v>6.6649232900702852E-5</v>
      </c>
      <c r="J14">
        <f t="shared" si="1"/>
        <v>0.80911375872795444</v>
      </c>
      <c r="K14">
        <f t="shared" si="2"/>
        <v>-0.58765204452730491</v>
      </c>
      <c r="M14">
        <f t="shared" si="5"/>
        <v>3.5708110147547703E-5</v>
      </c>
      <c r="N14">
        <f t="shared" si="6"/>
        <v>4.9760351112361511E-4</v>
      </c>
      <c r="P14">
        <f t="shared" si="3"/>
        <v>5.3926811348622529E-5</v>
      </c>
    </row>
    <row r="15" spans="1:16" x14ac:dyDescent="0.25">
      <c r="A15">
        <v>13</v>
      </c>
      <c r="B15">
        <f t="shared" si="4"/>
        <v>650</v>
      </c>
      <c r="C15" s="1">
        <v>650.13002600815901</v>
      </c>
      <c r="D15" s="1">
        <v>10.834641032436799</v>
      </c>
      <c r="E15" s="1">
        <v>-131.183493102234</v>
      </c>
      <c r="F15" s="1">
        <v>0.80954068646944799</v>
      </c>
      <c r="G15" s="1">
        <v>138.54326171011701</v>
      </c>
      <c r="I15">
        <f t="shared" si="0"/>
        <v>4.3855413695244678</v>
      </c>
      <c r="J15">
        <f t="shared" si="1"/>
        <v>-4.7729864234307478E-3</v>
      </c>
      <c r="K15">
        <f t="shared" si="2"/>
        <v>-0.9999886092354261</v>
      </c>
      <c r="M15">
        <f t="shared" si="5"/>
        <v>0.65535612304942514</v>
      </c>
      <c r="N15">
        <f t="shared" si="6"/>
        <v>117.38944630176316</v>
      </c>
      <c r="P15">
        <f t="shared" si="3"/>
        <v>-2.0932129416134173E-2</v>
      </c>
    </row>
    <row r="16" spans="1:16" x14ac:dyDescent="0.25">
      <c r="A16">
        <v>14</v>
      </c>
      <c r="B16">
        <f t="shared" si="4"/>
        <v>700</v>
      </c>
      <c r="C16" s="2">
        <v>700.140028008787</v>
      </c>
      <c r="D16" s="2">
        <v>2.2182134115304598E-2</v>
      </c>
      <c r="E16" s="2">
        <v>-105.411740803546</v>
      </c>
      <c r="F16" s="2">
        <v>2.8018457444236701E-3</v>
      </c>
      <c r="G16" s="2">
        <v>12.3899672926691</v>
      </c>
      <c r="I16">
        <f t="shared" si="0"/>
        <v>3.1075459036600651E-5</v>
      </c>
      <c r="J16">
        <f t="shared" si="1"/>
        <v>-0.4664114749886491</v>
      </c>
      <c r="K16">
        <f t="shared" si="2"/>
        <v>0.88456788094465244</v>
      </c>
      <c r="M16">
        <f t="shared" si="5"/>
        <v>7.8503395755450303E-6</v>
      </c>
      <c r="N16">
        <f t="shared" si="6"/>
        <v>4.9204707390936009E-4</v>
      </c>
      <c r="P16">
        <f t="shared" si="3"/>
        <v>-1.4493950685210254E-5</v>
      </c>
    </row>
    <row r="17" spans="1:16" x14ac:dyDescent="0.25">
      <c r="A17">
        <v>15</v>
      </c>
      <c r="B17">
        <f t="shared" si="4"/>
        <v>750</v>
      </c>
      <c r="C17" s="1">
        <v>750.15003000941499</v>
      </c>
      <c r="D17" s="1">
        <v>9.3868079491961804</v>
      </c>
      <c r="E17" s="1">
        <v>98.588224883295496</v>
      </c>
      <c r="F17" s="1">
        <v>0.81727487157908196</v>
      </c>
      <c r="G17" s="1">
        <v>8.5684225100130291</v>
      </c>
      <c r="I17">
        <f t="shared" si="0"/>
        <v>3.8358011306084072</v>
      </c>
      <c r="J17">
        <f t="shared" si="1"/>
        <v>-3.4428951985963061E-4</v>
      </c>
      <c r="K17">
        <f t="shared" si="2"/>
        <v>-0.99999994073236154</v>
      </c>
      <c r="M17">
        <f t="shared" si="5"/>
        <v>0.66793821571460488</v>
      </c>
      <c r="N17">
        <f t="shared" si="6"/>
        <v>88.112163475092601</v>
      </c>
      <c r="P17">
        <f t="shared" si="3"/>
        <v>-1.3206261295341968E-3</v>
      </c>
    </row>
    <row r="18" spans="1:16" x14ac:dyDescent="0.25">
      <c r="A18">
        <v>16</v>
      </c>
      <c r="B18">
        <f t="shared" si="4"/>
        <v>800</v>
      </c>
      <c r="C18" s="2">
        <v>800.16003201004196</v>
      </c>
      <c r="D18" s="2">
        <v>2.1798630008778099E-2</v>
      </c>
      <c r="E18" s="2">
        <v>122.405556631981</v>
      </c>
      <c r="F18" s="2">
        <v>5.7298324059915397E-3</v>
      </c>
      <c r="G18" s="2">
        <v>12.120250850368601</v>
      </c>
      <c r="I18">
        <f t="shared" si="0"/>
        <v>6.2451248315258196E-5</v>
      </c>
      <c r="J18">
        <f t="shared" si="1"/>
        <v>-0.34669358182673926</v>
      </c>
      <c r="K18">
        <f t="shared" si="2"/>
        <v>-0.93797844341975478</v>
      </c>
      <c r="M18">
        <f t="shared" si="5"/>
        <v>3.2830979400750797E-5</v>
      </c>
      <c r="N18">
        <f t="shared" si="6"/>
        <v>4.7518027025960106E-4</v>
      </c>
      <c r="P18">
        <f t="shared" si="3"/>
        <v>-2.1651446967967981E-5</v>
      </c>
    </row>
    <row r="19" spans="1:16" x14ac:dyDescent="0.25">
      <c r="A19">
        <v>17</v>
      </c>
      <c r="B19">
        <f t="shared" si="4"/>
        <v>850</v>
      </c>
      <c r="C19" s="1">
        <v>850.17003401066995</v>
      </c>
      <c r="D19" s="1">
        <v>8.2036634302872997</v>
      </c>
      <c r="E19" s="1">
        <v>-32.992740126154899</v>
      </c>
      <c r="F19" s="1">
        <v>0.80302233286568403</v>
      </c>
      <c r="G19" s="1">
        <v>-122.824911122746</v>
      </c>
      <c r="I19">
        <f t="shared" si="0"/>
        <v>3.2938624729171035</v>
      </c>
      <c r="J19">
        <f t="shared" si="1"/>
        <v>2.9304888161522588E-3</v>
      </c>
      <c r="K19">
        <f t="shared" si="2"/>
        <v>-0.99999570610843047</v>
      </c>
      <c r="M19">
        <f t="shared" si="5"/>
        <v>0.64484486708104549</v>
      </c>
      <c r="N19">
        <f t="shared" si="6"/>
        <v>67.300093677433182</v>
      </c>
      <c r="P19">
        <f t="shared" si="3"/>
        <v>9.652627138827195E-3</v>
      </c>
    </row>
    <row r="20" spans="1:16" x14ac:dyDescent="0.25">
      <c r="A20">
        <v>18</v>
      </c>
      <c r="B20">
        <f t="shared" si="4"/>
        <v>900</v>
      </c>
      <c r="C20" s="2">
        <v>900.18003601129794</v>
      </c>
      <c r="D20" s="2">
        <v>2.2155560538398199E-2</v>
      </c>
      <c r="E20" s="2">
        <v>-8.9298802723872903</v>
      </c>
      <c r="F20" s="2">
        <v>3.7766183635052201E-3</v>
      </c>
      <c r="G20" s="2">
        <v>-34.708109112317302</v>
      </c>
      <c r="I20">
        <f t="shared" si="0"/>
        <v>4.1836548391533122E-5</v>
      </c>
      <c r="J20">
        <f t="shared" si="1"/>
        <v>0.90048425009976563</v>
      </c>
      <c r="K20">
        <f t="shared" si="2"/>
        <v>-0.43488862404328615</v>
      </c>
      <c r="M20">
        <f t="shared" si="5"/>
        <v>1.4262846263564846E-5</v>
      </c>
      <c r="N20">
        <f t="shared" si="6"/>
        <v>4.908688627706275E-4</v>
      </c>
      <c r="P20">
        <f t="shared" si="3"/>
        <v>3.7673152905112261E-5</v>
      </c>
    </row>
    <row r="21" spans="1:16" x14ac:dyDescent="0.25">
      <c r="A21">
        <v>19</v>
      </c>
      <c r="B21">
        <f t="shared" si="4"/>
        <v>950</v>
      </c>
      <c r="C21" s="1">
        <v>950.19003801192503</v>
      </c>
      <c r="D21" s="1">
        <v>7.3538587224644498</v>
      </c>
      <c r="E21" s="1">
        <v>-164.345323415281</v>
      </c>
      <c r="F21" s="1">
        <v>0.80647299663043603</v>
      </c>
      <c r="G21" s="1">
        <v>105.339105842409</v>
      </c>
      <c r="I21">
        <f t="shared" si="0"/>
        <v>2.9653442403513877</v>
      </c>
      <c r="J21">
        <f t="shared" si="1"/>
        <v>-5.5116963019341964E-3</v>
      </c>
      <c r="K21">
        <f t="shared" si="2"/>
        <v>-0.99998481048657695</v>
      </c>
      <c r="M21">
        <f t="shared" si="5"/>
        <v>0.65039869429407526</v>
      </c>
      <c r="N21">
        <f t="shared" si="6"/>
        <v>54.079238109966468</v>
      </c>
      <c r="P21">
        <f t="shared" si="3"/>
        <v>-1.6344076883506611E-2</v>
      </c>
    </row>
    <row r="22" spans="1:16" x14ac:dyDescent="0.25">
      <c r="A22">
        <v>20</v>
      </c>
      <c r="B22">
        <f t="shared" si="4"/>
        <v>1000</v>
      </c>
      <c r="C22" s="2">
        <v>1000.2000400125499</v>
      </c>
      <c r="D22" s="2">
        <v>2.1854179860598798E-2</v>
      </c>
      <c r="E22" s="2">
        <v>-139.16258200335699</v>
      </c>
      <c r="F22" s="2">
        <v>2.5102043261797501E-3</v>
      </c>
      <c r="G22" s="2">
        <v>54.234080178365502</v>
      </c>
      <c r="I22">
        <f t="shared" si="0"/>
        <v>2.7429228415592736E-5</v>
      </c>
      <c r="J22">
        <f t="shared" si="1"/>
        <v>-0.97279003781333695</v>
      </c>
      <c r="K22">
        <f t="shared" si="2"/>
        <v>-0.23168845964166271</v>
      </c>
      <c r="M22">
        <f t="shared" si="5"/>
        <v>6.3011257591715331E-6</v>
      </c>
      <c r="N22">
        <f t="shared" si="6"/>
        <v>4.7760517737940211E-4</v>
      </c>
      <c r="P22">
        <f t="shared" si="3"/>
        <v>-2.6682880147595115E-5</v>
      </c>
    </row>
    <row r="23" spans="1:16" x14ac:dyDescent="0.25">
      <c r="A23">
        <v>21</v>
      </c>
      <c r="B23">
        <f t="shared" si="4"/>
        <v>1050</v>
      </c>
      <c r="C23" s="1">
        <v>1050.2100420131801</v>
      </c>
      <c r="D23" s="1">
        <v>6.6556141539932003</v>
      </c>
      <c r="E23" s="1">
        <v>65.165657905951704</v>
      </c>
      <c r="F23" s="1">
        <v>0.81065780082740102</v>
      </c>
      <c r="G23" s="1">
        <v>-24.793060064298899</v>
      </c>
      <c r="I23">
        <f t="shared" si="0"/>
        <v>2.6977127666159255</v>
      </c>
      <c r="J23">
        <f t="shared" si="1"/>
        <v>7.2183346465894203E-4</v>
      </c>
      <c r="K23">
        <f t="shared" si="2"/>
        <v>-0.99999973947819076</v>
      </c>
      <c r="M23">
        <f t="shared" si="5"/>
        <v>0.6571660700423182</v>
      </c>
      <c r="N23">
        <f t="shared" si="6"/>
        <v>44.297199766834623</v>
      </c>
      <c r="P23">
        <f t="shared" si="3"/>
        <v>1.9472993529810335E-3</v>
      </c>
    </row>
    <row r="24" spans="1:16" x14ac:dyDescent="0.25">
      <c r="A24">
        <v>22</v>
      </c>
      <c r="B24">
        <f t="shared" si="4"/>
        <v>1100</v>
      </c>
      <c r="C24" s="2">
        <v>1100.2200440137999</v>
      </c>
      <c r="D24" s="2">
        <v>2.1845178234854701E-2</v>
      </c>
      <c r="E24" s="2">
        <v>89.051126781147502</v>
      </c>
      <c r="F24" s="2">
        <v>5.6098585897876299E-3</v>
      </c>
      <c r="G24" s="2">
        <v>0.76019767333838095</v>
      </c>
      <c r="I24">
        <f t="shared" si="0"/>
        <v>6.1274180383120709E-5</v>
      </c>
      <c r="J24">
        <f t="shared" si="1"/>
        <v>2.9825791986346314E-2</v>
      </c>
      <c r="K24">
        <f t="shared" si="2"/>
        <v>-0.9995551121035734</v>
      </c>
      <c r="M24">
        <f t="shared" si="5"/>
        <v>3.1470513397414054E-5</v>
      </c>
      <c r="N24">
        <f t="shared" si="6"/>
        <v>4.7721181211256958E-4</v>
      </c>
      <c r="P24">
        <f t="shared" si="3"/>
        <v>1.8275509582408202E-6</v>
      </c>
    </row>
    <row r="25" spans="1:16" x14ac:dyDescent="0.25">
      <c r="A25">
        <v>23</v>
      </c>
      <c r="B25">
        <f t="shared" si="4"/>
        <v>1150</v>
      </c>
      <c r="C25" s="1">
        <v>1150.2300460144299</v>
      </c>
      <c r="D25" s="1">
        <v>6.0264768270251796</v>
      </c>
      <c r="E25" s="1">
        <v>-66.139603771550995</v>
      </c>
      <c r="F25" s="1">
        <v>0.79877027111350496</v>
      </c>
      <c r="G25" s="1">
        <v>-156.16247164057799</v>
      </c>
      <c r="I25">
        <f t="shared" si="0"/>
        <v>2.4068852644910788</v>
      </c>
      <c r="J25">
        <f t="shared" si="1"/>
        <v>-3.9779246492639236E-4</v>
      </c>
      <c r="K25">
        <f t="shared" si="2"/>
        <v>-0.99999992088057432</v>
      </c>
      <c r="M25">
        <f t="shared" si="5"/>
        <v>0.63803394601474217</v>
      </c>
      <c r="N25">
        <f t="shared" si="6"/>
        <v>36.318422946671475</v>
      </c>
      <c r="P25">
        <f t="shared" si="3"/>
        <v>-9.5744082215691801E-4</v>
      </c>
    </row>
    <row r="26" spans="1:16" x14ac:dyDescent="0.25">
      <c r="A26">
        <v>24</v>
      </c>
      <c r="B26">
        <f t="shared" si="4"/>
        <v>1200</v>
      </c>
      <c r="C26" s="2">
        <v>1200.24004801506</v>
      </c>
      <c r="D26" s="2">
        <v>2.1897477319549601E-2</v>
      </c>
      <c r="E26" s="2">
        <v>-41.684434961892599</v>
      </c>
      <c r="F26" s="2">
        <v>2.2158479181774902E-3</v>
      </c>
      <c r="G26" s="2">
        <v>-75.116586706907796</v>
      </c>
      <c r="I26">
        <f t="shared" si="0"/>
        <v>2.4260739765931396E-5</v>
      </c>
      <c r="J26">
        <f t="shared" si="1"/>
        <v>0.83453909901240253</v>
      </c>
      <c r="K26">
        <f t="shared" si="2"/>
        <v>-0.55094872013606433</v>
      </c>
      <c r="M26">
        <f t="shared" si="5"/>
        <v>4.909981996491517E-6</v>
      </c>
      <c r="N26">
        <f t="shared" si="6"/>
        <v>4.7949951296018917E-4</v>
      </c>
      <c r="P26">
        <f t="shared" si="3"/>
        <v>2.0246535905634751E-5</v>
      </c>
    </row>
    <row r="27" spans="1:16" x14ac:dyDescent="0.25">
      <c r="A27">
        <v>25</v>
      </c>
      <c r="B27">
        <f t="shared" si="4"/>
        <v>1250</v>
      </c>
      <c r="C27" s="1">
        <v>1250.25005001569</v>
      </c>
      <c r="D27" s="1">
        <v>5.5363979893081803</v>
      </c>
      <c r="E27" s="1">
        <v>162.57266546380799</v>
      </c>
      <c r="F27" s="1">
        <v>0.80153779481723197</v>
      </c>
      <c r="G27" s="1">
        <v>72.2771670014981</v>
      </c>
      <c r="I27">
        <f t="shared" si="0"/>
        <v>2.2188161177903178</v>
      </c>
      <c r="J27">
        <f t="shared" si="1"/>
        <v>-5.156067104732512E-3</v>
      </c>
      <c r="K27">
        <f t="shared" si="2"/>
        <v>-0.99998670739765916</v>
      </c>
      <c r="M27">
        <f t="shared" si="5"/>
        <v>0.64246283652047109</v>
      </c>
      <c r="N27">
        <f t="shared" si="6"/>
        <v>30.651702696015661</v>
      </c>
      <c r="P27">
        <f t="shared" si="3"/>
        <v>-1.1440364796388956E-2</v>
      </c>
    </row>
    <row r="28" spans="1:16" x14ac:dyDescent="0.25">
      <c r="A28">
        <v>26</v>
      </c>
      <c r="B28">
        <f t="shared" si="4"/>
        <v>1300</v>
      </c>
      <c r="C28" s="2">
        <v>1300.2600520163101</v>
      </c>
      <c r="D28" s="2">
        <v>2.1610176365509999E-2</v>
      </c>
      <c r="E28" s="2">
        <v>-172.708864217051</v>
      </c>
      <c r="F28" s="2">
        <v>3.8950026883774001E-3</v>
      </c>
      <c r="G28" s="2">
        <v>59.307829731769203</v>
      </c>
      <c r="I28">
        <f t="shared" si="0"/>
        <v>4.2085847519985596E-5</v>
      </c>
      <c r="J28">
        <f t="shared" si="1"/>
        <v>-0.61543454688205346</v>
      </c>
      <c r="K28">
        <f t="shared" si="2"/>
        <v>-0.7881879969297183</v>
      </c>
      <c r="M28">
        <f t="shared" si="5"/>
        <v>1.5171045942467174E-5</v>
      </c>
      <c r="N28">
        <f t="shared" si="6"/>
        <v>4.6699972254844697E-4</v>
      </c>
      <c r="P28">
        <f t="shared" si="3"/>
        <v>-2.5901084498609527E-5</v>
      </c>
    </row>
    <row r="29" spans="1:16" x14ac:dyDescent="0.25">
      <c r="A29">
        <v>27</v>
      </c>
      <c r="B29">
        <f t="shared" si="4"/>
        <v>1350</v>
      </c>
      <c r="C29" s="1">
        <v>1350.2700540169401</v>
      </c>
      <c r="D29" s="1">
        <v>5.1258499154541202</v>
      </c>
      <c r="E29" s="1">
        <v>31.913886426029599</v>
      </c>
      <c r="F29" s="1">
        <v>0.80235348258196204</v>
      </c>
      <c r="G29" s="1">
        <v>-58.051734595940502</v>
      </c>
      <c r="I29">
        <f t="shared" si="0"/>
        <v>2.0563717654285343</v>
      </c>
      <c r="J29">
        <f t="shared" si="1"/>
        <v>6.0135261192477624E-4</v>
      </c>
      <c r="K29">
        <f t="shared" si="2"/>
        <v>-0.99999981918750169</v>
      </c>
      <c r="M29">
        <f t="shared" si="5"/>
        <v>0.64377111101140283</v>
      </c>
      <c r="N29">
        <f t="shared" si="6"/>
        <v>26.274337355761009</v>
      </c>
      <c r="P29">
        <f t="shared" si="3"/>
        <v>1.2366045322288123E-3</v>
      </c>
    </row>
    <row r="30" spans="1:16" x14ac:dyDescent="0.25">
      <c r="A30">
        <v>28</v>
      </c>
      <c r="B30">
        <f t="shared" si="4"/>
        <v>1400</v>
      </c>
      <c r="C30" s="2">
        <v>1400.2800560175699</v>
      </c>
      <c r="D30" s="2">
        <v>2.1755282952868101E-2</v>
      </c>
      <c r="E30" s="2">
        <v>55.9775962862618</v>
      </c>
      <c r="F30" s="2">
        <v>5.4659993515331802E-3</v>
      </c>
      <c r="G30" s="2">
        <v>-19.848242776583898</v>
      </c>
      <c r="I30">
        <f t="shared" si="0"/>
        <v>5.9457181256398945E-5</v>
      </c>
      <c r="J30">
        <f t="shared" si="1"/>
        <v>0.24487124746733199</v>
      </c>
      <c r="K30">
        <f t="shared" si="2"/>
        <v>-0.9695556055037754</v>
      </c>
      <c r="M30">
        <f t="shared" si="5"/>
        <v>2.9877148910961146E-5</v>
      </c>
      <c r="N30">
        <f t="shared" si="6"/>
        <v>4.732923363593534E-4</v>
      </c>
      <c r="P30">
        <f t="shared" si="3"/>
        <v>1.4559354145145679E-5</v>
      </c>
    </row>
    <row r="31" spans="1:16" x14ac:dyDescent="0.25">
      <c r="A31">
        <v>29</v>
      </c>
      <c r="B31">
        <f t="shared" si="4"/>
        <v>1450</v>
      </c>
      <c r="C31" s="1">
        <v>1450.2900580181999</v>
      </c>
      <c r="D31" s="1">
        <v>4.7365741224740896</v>
      </c>
      <c r="E31" s="1">
        <v>-99.251894961942298</v>
      </c>
      <c r="F31" s="1">
        <v>0.79334056977179201</v>
      </c>
      <c r="G31" s="1">
        <v>170.57772176349599</v>
      </c>
      <c r="I31">
        <f t="shared" si="0"/>
        <v>1.8788582065449599</v>
      </c>
      <c r="J31">
        <f t="shared" si="1"/>
        <v>-2.9777226037908714E-3</v>
      </c>
      <c r="K31">
        <f t="shared" si="2"/>
        <v>-0.99999556657421984</v>
      </c>
      <c r="M31">
        <f t="shared" si="5"/>
        <v>0.62938925964583159</v>
      </c>
      <c r="N31">
        <f t="shared" si="6"/>
        <v>22.435134417691192</v>
      </c>
      <c r="P31">
        <f t="shared" si="3"/>
        <v>-5.5947185509469047E-3</v>
      </c>
    </row>
    <row r="32" spans="1:16" x14ac:dyDescent="0.25">
      <c r="A32">
        <v>30</v>
      </c>
      <c r="B32">
        <f t="shared" si="4"/>
        <v>1500</v>
      </c>
      <c r="C32" s="2">
        <v>1500.30006001883</v>
      </c>
      <c r="D32" s="2">
        <v>2.1585757278597999E-2</v>
      </c>
      <c r="E32" s="2">
        <v>-74.642046510586795</v>
      </c>
      <c r="F32" s="2">
        <v>1.76903120948996E-3</v>
      </c>
      <c r="G32" s="2">
        <v>-150.908988680287</v>
      </c>
      <c r="I32">
        <f t="shared" si="0"/>
        <v>1.9092939153157463E-5</v>
      </c>
      <c r="J32">
        <f t="shared" si="1"/>
        <v>0.23739975154667367</v>
      </c>
      <c r="K32">
        <f t="shared" si="2"/>
        <v>-0.97141204335007991</v>
      </c>
      <c r="M32">
        <f t="shared" si="5"/>
        <v>3.1294714201495106E-6</v>
      </c>
      <c r="N32">
        <f t="shared" si="6"/>
        <v>4.6594491729054651E-4</v>
      </c>
      <c r="P32">
        <f t="shared" si="3"/>
        <v>4.5326590112553401E-6</v>
      </c>
    </row>
    <row r="33" spans="1:16" x14ac:dyDescent="0.25">
      <c r="A33">
        <v>31</v>
      </c>
      <c r="B33">
        <f t="shared" si="4"/>
        <v>1550</v>
      </c>
      <c r="C33" s="1">
        <v>1550.31006201945</v>
      </c>
      <c r="D33" s="1">
        <v>4.4145568166746898</v>
      </c>
      <c r="E33" s="1">
        <v>129.522080930204</v>
      </c>
      <c r="F33" s="1">
        <v>0.79463196107292899</v>
      </c>
      <c r="G33" s="1">
        <v>39.271218639399798</v>
      </c>
      <c r="I33">
        <f t="shared" si="0"/>
        <v>1.7539739702510377</v>
      </c>
      <c r="J33">
        <f t="shared" si="1"/>
        <v>-4.3770284742303449E-3</v>
      </c>
      <c r="K33">
        <f t="shared" si="2"/>
        <v>-0.99999042076498701</v>
      </c>
      <c r="M33">
        <f t="shared" si="5"/>
        <v>0.63143995355860894</v>
      </c>
      <c r="N33">
        <f t="shared" si="6"/>
        <v>19.488311887648972</v>
      </c>
      <c r="P33">
        <f t="shared" si="3"/>
        <v>-7.6771940108476405E-3</v>
      </c>
    </row>
    <row r="34" spans="1:16" x14ac:dyDescent="0.25">
      <c r="A34">
        <v>32</v>
      </c>
      <c r="B34">
        <f t="shared" si="4"/>
        <v>1600</v>
      </c>
      <c r="C34" s="2">
        <v>1600.3200640200801</v>
      </c>
      <c r="D34" s="2">
        <v>2.1388043165551401E-2</v>
      </c>
      <c r="E34" s="2">
        <v>153.91482689000401</v>
      </c>
      <c r="F34" s="2">
        <v>5.2181369129219498E-3</v>
      </c>
      <c r="G34" s="2">
        <v>44.874277115382398</v>
      </c>
      <c r="I34">
        <f t="shared" si="0"/>
        <v>5.5802868768665899E-5</v>
      </c>
      <c r="J34">
        <f t="shared" si="1"/>
        <v>-0.32623572242025284</v>
      </c>
      <c r="K34">
        <f t="shared" si="2"/>
        <v>-0.94528844984847649</v>
      </c>
      <c r="M34">
        <f t="shared" si="5"/>
        <v>2.7228952841998615E-5</v>
      </c>
      <c r="N34">
        <f t="shared" si="6"/>
        <v>4.5744839045148999E-4</v>
      </c>
      <c r="P34">
        <f t="shared" si="3"/>
        <v>-1.8204889205868284E-5</v>
      </c>
    </row>
    <row r="35" spans="1:16" x14ac:dyDescent="0.25">
      <c r="A35">
        <v>33</v>
      </c>
      <c r="B35">
        <f t="shared" si="4"/>
        <v>1650</v>
      </c>
      <c r="C35" s="1">
        <v>1650.3300660207101</v>
      </c>
      <c r="D35" s="1">
        <v>4.1426759478689199</v>
      </c>
      <c r="E35" s="1">
        <v>-1.2543599232937499</v>
      </c>
      <c r="F35" s="1">
        <v>0.79272887407673498</v>
      </c>
      <c r="G35" s="1">
        <v>-91.276745841197098</v>
      </c>
      <c r="I35">
        <f t="shared" si="0"/>
        <v>1.6420094199094499</v>
      </c>
      <c r="J35">
        <f t="shared" si="1"/>
        <v>-3.8938083874153959E-4</v>
      </c>
      <c r="K35">
        <f t="shared" si="2"/>
        <v>-0.99999992419127837</v>
      </c>
      <c r="M35">
        <f t="shared" si="5"/>
        <v>0.62841906779496792</v>
      </c>
      <c r="N35">
        <f t="shared" si="6"/>
        <v>17.161764009051655</v>
      </c>
      <c r="P35">
        <f t="shared" si="3"/>
        <v>-6.3936700514585049E-4</v>
      </c>
    </row>
    <row r="36" spans="1:16" x14ac:dyDescent="0.25">
      <c r="A36">
        <v>34</v>
      </c>
      <c r="B36">
        <f t="shared" si="4"/>
        <v>1700</v>
      </c>
      <c r="C36" s="2">
        <v>1700.3400680213399</v>
      </c>
      <c r="D36" s="2">
        <v>2.1547878519634699E-2</v>
      </c>
      <c r="E36" s="2">
        <v>23.015536413864101</v>
      </c>
      <c r="F36" s="2">
        <v>5.1468562580129001E-3</v>
      </c>
      <c r="G36" s="2">
        <v>-47.474532400634899</v>
      </c>
      <c r="I36">
        <f t="shared" si="0"/>
        <v>5.5451916702841797E-5</v>
      </c>
      <c r="J36">
        <f t="shared" si="1"/>
        <v>0.33397122355596931</v>
      </c>
      <c r="K36">
        <f t="shared" si="2"/>
        <v>-0.94258327050533242</v>
      </c>
      <c r="M36">
        <f t="shared" si="5"/>
        <v>2.6490129340646553E-5</v>
      </c>
      <c r="N36">
        <f t="shared" si="6"/>
        <v>4.643110686969345E-4</v>
      </c>
      <c r="P36">
        <f t="shared" si="3"/>
        <v>1.8519344469771765E-5</v>
      </c>
    </row>
    <row r="37" spans="1:16" x14ac:dyDescent="0.25">
      <c r="A37">
        <v>35</v>
      </c>
      <c r="B37">
        <f t="shared" si="4"/>
        <v>1750</v>
      </c>
      <c r="C37" s="1">
        <v>1750.3500700219599</v>
      </c>
      <c r="D37" s="1">
        <v>3.87861404382341</v>
      </c>
      <c r="E37" s="1">
        <v>-132.34865448393899</v>
      </c>
      <c r="F37" s="1">
        <v>0.78651583682505199</v>
      </c>
      <c r="G37" s="1">
        <v>137.37882634197399</v>
      </c>
      <c r="I37">
        <f t="shared" si="0"/>
        <v>1.525295685199584</v>
      </c>
      <c r="J37">
        <f t="shared" si="1"/>
        <v>-4.7603152510179349E-3</v>
      </c>
      <c r="K37">
        <f t="shared" si="2"/>
        <v>-0.99998866963516686</v>
      </c>
      <c r="M37">
        <f t="shared" si="5"/>
        <v>0.61860716157661177</v>
      </c>
      <c r="N37">
        <f t="shared" si="6"/>
        <v>15.043646900944186</v>
      </c>
      <c r="P37">
        <f t="shared" si="3"/>
        <v>-7.2608883125674312E-3</v>
      </c>
    </row>
    <row r="38" spans="1:16" x14ac:dyDescent="0.25">
      <c r="A38">
        <v>36</v>
      </c>
      <c r="B38">
        <f t="shared" si="4"/>
        <v>1800</v>
      </c>
      <c r="C38" s="2">
        <v>1800.36007202259</v>
      </c>
      <c r="D38" s="2">
        <v>2.12459616534647E-2</v>
      </c>
      <c r="E38" s="2">
        <v>-107.743915812444</v>
      </c>
      <c r="F38" s="2">
        <v>2.9080430507622398E-3</v>
      </c>
      <c r="G38" s="2">
        <v>149.167287469641</v>
      </c>
      <c r="I38">
        <f t="shared" si="0"/>
        <v>3.0892085571559524E-5</v>
      </c>
      <c r="J38">
        <f t="shared" si="1"/>
        <v>-0.22646454656267229</v>
      </c>
      <c r="K38">
        <f t="shared" si="2"/>
        <v>-0.97401940902127981</v>
      </c>
      <c r="M38">
        <f t="shared" si="5"/>
        <v>8.4567143850865547E-6</v>
      </c>
      <c r="N38">
        <f t="shared" si="6"/>
        <v>4.5139088658049248E-4</v>
      </c>
      <c r="P38">
        <f t="shared" si="3"/>
        <v>-6.995962151338499E-6</v>
      </c>
    </row>
    <row r="39" spans="1:16" x14ac:dyDescent="0.25">
      <c r="A39">
        <v>37</v>
      </c>
      <c r="B39">
        <f t="shared" si="4"/>
        <v>1850</v>
      </c>
      <c r="C39" s="1">
        <v>1850.37007402322</v>
      </c>
      <c r="D39" s="1">
        <v>3.6493706082942898</v>
      </c>
      <c r="E39" s="1">
        <v>96.484786072770703</v>
      </c>
      <c r="F39" s="1">
        <v>0.78577595451382498</v>
      </c>
      <c r="G39" s="1">
        <v>6.2772925099795804</v>
      </c>
      <c r="I39">
        <f t="shared" si="0"/>
        <v>1.4337938365535718</v>
      </c>
      <c r="J39">
        <f t="shared" si="1"/>
        <v>-3.6201080865215433E-3</v>
      </c>
      <c r="K39">
        <f t="shared" si="2"/>
        <v>-0.9999934473872526</v>
      </c>
      <c r="M39">
        <f t="shared" si="5"/>
        <v>0.61744385069211272</v>
      </c>
      <c r="N39">
        <f t="shared" si="6"/>
        <v>13.317905836682234</v>
      </c>
      <c r="P39">
        <f t="shared" si="3"/>
        <v>-5.1904886621123338E-3</v>
      </c>
    </row>
    <row r="40" spans="1:16" x14ac:dyDescent="0.25">
      <c r="A40">
        <v>38</v>
      </c>
      <c r="B40">
        <f t="shared" si="4"/>
        <v>1900</v>
      </c>
      <c r="C40" s="2">
        <v>1900.3800760238501</v>
      </c>
      <c r="D40" s="2">
        <v>2.1152566158420299E-2</v>
      </c>
      <c r="E40" s="2">
        <v>120.695011011386</v>
      </c>
      <c r="F40" s="2">
        <v>6.1833753349009798E-3</v>
      </c>
      <c r="G40" s="2">
        <v>23.773175772285501</v>
      </c>
      <c r="I40">
        <f t="shared" si="0"/>
        <v>6.5397127926918622E-5</v>
      </c>
      <c r="J40">
        <f t="shared" si="1"/>
        <v>-0.12051374833904795</v>
      </c>
      <c r="K40">
        <f t="shared" si="2"/>
        <v>-0.99271165826803531</v>
      </c>
      <c r="M40">
        <f t="shared" si="5"/>
        <v>3.8234130532261805E-5</v>
      </c>
      <c r="N40">
        <f t="shared" si="6"/>
        <v>4.4743105508634768E-4</v>
      </c>
      <c r="P40">
        <f t="shared" si="3"/>
        <v>-7.8812530170811953E-6</v>
      </c>
    </row>
    <row r="41" spans="1:16" x14ac:dyDescent="0.25">
      <c r="A41">
        <v>39</v>
      </c>
      <c r="B41">
        <f t="shared" si="4"/>
        <v>1950</v>
      </c>
      <c r="C41" s="1">
        <v>1950.3900780244701</v>
      </c>
      <c r="D41" s="1">
        <v>3.4542077854466799</v>
      </c>
      <c r="E41" s="1">
        <v>-34.373454078714097</v>
      </c>
      <c r="F41" s="1">
        <v>0.78205752927557404</v>
      </c>
      <c r="G41" s="1">
        <v>-124.485039368914</v>
      </c>
      <c r="I41">
        <f t="shared" si="0"/>
        <v>1.3506946031454414</v>
      </c>
      <c r="J41">
        <f t="shared" si="1"/>
        <v>-1.9462010422705467E-3</v>
      </c>
      <c r="K41">
        <f t="shared" si="2"/>
        <v>-0.99999810614895823</v>
      </c>
      <c r="M41">
        <f t="shared" si="5"/>
        <v>0.6116139790966153</v>
      </c>
      <c r="N41">
        <f t="shared" si="6"/>
        <v>11.931551425040457</v>
      </c>
      <c r="P41">
        <f t="shared" si="3"/>
        <v>-2.6287232444308604E-3</v>
      </c>
    </row>
    <row r="42" spans="1:16" x14ac:dyDescent="0.25">
      <c r="A42">
        <v>40</v>
      </c>
      <c r="B42">
        <f t="shared" si="4"/>
        <v>2000</v>
      </c>
      <c r="C42" s="2">
        <v>2000.4000800250999</v>
      </c>
      <c r="D42" s="2">
        <v>2.1239919766873502E-2</v>
      </c>
      <c r="E42" s="2">
        <v>-9.9257452926966803</v>
      </c>
      <c r="F42" s="2">
        <v>4.7886894308128399E-3</v>
      </c>
      <c r="G42" s="2">
        <v>-81.792851694770505</v>
      </c>
      <c r="I42">
        <f t="shared" si="0"/>
        <v>5.0855689649469931E-5</v>
      </c>
      <c r="J42">
        <f t="shared" si="1"/>
        <v>0.31122307785211478</v>
      </c>
      <c r="K42">
        <f t="shared" si="2"/>
        <v>-0.95033688543182226</v>
      </c>
      <c r="M42">
        <f t="shared" si="5"/>
        <v>2.2931546464778601E-5</v>
      </c>
      <c r="N42">
        <f t="shared" si="6"/>
        <v>4.5113419170322372E-4</v>
      </c>
      <c r="P42">
        <f t="shared" si="3"/>
        <v>1.5827464258999967E-5</v>
      </c>
    </row>
    <row r="43" spans="1:16" x14ac:dyDescent="0.25">
      <c r="A43">
        <v>41</v>
      </c>
      <c r="B43">
        <f t="shared" si="4"/>
        <v>2050</v>
      </c>
      <c r="C43" s="1">
        <v>2050.4100820257299</v>
      </c>
      <c r="D43" s="1">
        <v>3.2634450119576899</v>
      </c>
      <c r="E43" s="1">
        <v>-165.43574500764601</v>
      </c>
      <c r="F43" s="1">
        <v>0.77806161591079703</v>
      </c>
      <c r="G43" s="1">
        <v>104.23391654033099</v>
      </c>
      <c r="I43">
        <f t="shared" si="0"/>
        <v>1.2695806497199154</v>
      </c>
      <c r="J43">
        <f t="shared" si="1"/>
        <v>-5.7694371407452077E-3</v>
      </c>
      <c r="K43">
        <f t="shared" si="2"/>
        <v>-0.99998335665903915</v>
      </c>
      <c r="M43">
        <f t="shared" si="5"/>
        <v>0.60537987815372063</v>
      </c>
      <c r="N43">
        <f t="shared" si="6"/>
        <v>10.650073346071526</v>
      </c>
      <c r="P43">
        <f t="shared" si="3"/>
        <v>-7.3247657536655115E-3</v>
      </c>
    </row>
    <row r="44" spans="1:16" x14ac:dyDescent="0.25">
      <c r="A44">
        <v>42</v>
      </c>
      <c r="B44">
        <f t="shared" si="4"/>
        <v>2100</v>
      </c>
      <c r="C44" s="2">
        <v>2100.4200840263602</v>
      </c>
      <c r="D44" s="2">
        <v>2.0891864464924002E-2</v>
      </c>
      <c r="E44" s="2">
        <v>-140.93382924116599</v>
      </c>
      <c r="F44" s="2">
        <v>4.4475577959887103E-3</v>
      </c>
      <c r="G44" s="2">
        <v>112.79343059361599</v>
      </c>
      <c r="I44">
        <f t="shared" si="0"/>
        <v>4.6458887336856127E-5</v>
      </c>
      <c r="J44">
        <f t="shared" si="1"/>
        <v>-0.28021361753186769</v>
      </c>
      <c r="K44">
        <f t="shared" si="2"/>
        <v>-0.95993766909612632</v>
      </c>
      <c r="M44">
        <f t="shared" si="5"/>
        <v>1.9780770348659954E-5</v>
      </c>
      <c r="N44">
        <f t="shared" si="6"/>
        <v>4.3647000082075422E-4</v>
      </c>
      <c r="P44">
        <f t="shared" si="3"/>
        <v>-1.3018412887165934E-5</v>
      </c>
    </row>
    <row r="45" spans="1:16" x14ac:dyDescent="0.25">
      <c r="A45">
        <v>43</v>
      </c>
      <c r="B45">
        <f t="shared" si="4"/>
        <v>2150</v>
      </c>
      <c r="C45" s="1">
        <v>2150.43008602699</v>
      </c>
      <c r="D45" s="1">
        <v>3.0913324186609201</v>
      </c>
      <c r="E45" s="1">
        <v>63.452259496472202</v>
      </c>
      <c r="F45" s="1">
        <v>0.77510043117268101</v>
      </c>
      <c r="G45" s="1">
        <v>-26.731842534892301</v>
      </c>
      <c r="I45">
        <f t="shared" si="0"/>
        <v>1.1980465453010831</v>
      </c>
      <c r="J45">
        <f t="shared" si="1"/>
        <v>-3.211851575697013E-3</v>
      </c>
      <c r="K45">
        <f t="shared" si="2"/>
        <v>-0.9999948419914253</v>
      </c>
      <c r="M45">
        <f t="shared" si="5"/>
        <v>0.60078067840407601</v>
      </c>
      <c r="N45">
        <f t="shared" si="6"/>
        <v>9.5563361226639749</v>
      </c>
      <c r="P45">
        <f t="shared" si="3"/>
        <v>-3.8479476842836467E-3</v>
      </c>
    </row>
    <row r="46" spans="1:16" x14ac:dyDescent="0.25">
      <c r="A46">
        <v>44</v>
      </c>
      <c r="B46">
        <f t="shared" si="4"/>
        <v>2200</v>
      </c>
      <c r="C46" s="2">
        <v>2200.4400880276098</v>
      </c>
      <c r="D46" s="2">
        <v>2.08779363057017E-2</v>
      </c>
      <c r="E46" s="2">
        <v>87.609945106092397</v>
      </c>
      <c r="F46" s="2">
        <v>6.7566046463613198E-3</v>
      </c>
      <c r="G46" s="2">
        <v>-1.0389731275545699</v>
      </c>
      <c r="I46">
        <f t="shared" si="0"/>
        <v>7.0531980724769901E-5</v>
      </c>
      <c r="J46">
        <f t="shared" si="1"/>
        <v>2.3579946487057749E-2</v>
      </c>
      <c r="K46">
        <f t="shared" si="2"/>
        <v>-0.99972195440715794</v>
      </c>
      <c r="M46">
        <f t="shared" si="5"/>
        <v>4.5651706347231377E-5</v>
      </c>
      <c r="N46">
        <f t="shared" si="6"/>
        <v>4.3588822438493712E-4</v>
      </c>
      <c r="P46">
        <f t="shared" si="3"/>
        <v>1.663140331116263E-6</v>
      </c>
    </row>
    <row r="47" spans="1:16" x14ac:dyDescent="0.25">
      <c r="A47">
        <v>45</v>
      </c>
      <c r="B47">
        <f t="shared" si="4"/>
        <v>2250</v>
      </c>
      <c r="C47" s="1">
        <v>2250.4500900282401</v>
      </c>
      <c r="D47" s="1">
        <v>2.9428957122657202</v>
      </c>
      <c r="E47" s="1">
        <v>-67.460666415868403</v>
      </c>
      <c r="F47" s="1">
        <v>0.77049065012546103</v>
      </c>
      <c r="G47" s="1">
        <v>-157.67480020246899</v>
      </c>
      <c r="I47">
        <f t="shared" si="0"/>
        <v>1.1337368152975231</v>
      </c>
      <c r="J47">
        <f t="shared" si="1"/>
        <v>-3.7360009731972105E-3</v>
      </c>
      <c r="K47">
        <f t="shared" si="2"/>
        <v>-0.99999302112401178</v>
      </c>
      <c r="M47">
        <f t="shared" si="5"/>
        <v>0.5936558419307556</v>
      </c>
      <c r="N47">
        <f t="shared" si="6"/>
        <v>8.6606351732719613</v>
      </c>
      <c r="P47">
        <f t="shared" si="3"/>
        <v>-4.2356418453010523E-3</v>
      </c>
    </row>
    <row r="48" spans="1:16" x14ac:dyDescent="0.25">
      <c r="A48">
        <v>46</v>
      </c>
      <c r="B48">
        <f t="shared" si="4"/>
        <v>2300</v>
      </c>
      <c r="C48" s="2">
        <v>2300.4600920288699</v>
      </c>
      <c r="D48" s="2">
        <v>2.0851396567208001E-2</v>
      </c>
      <c r="E48" s="2">
        <v>-42.901124563296499</v>
      </c>
      <c r="F48" s="2">
        <v>4.6672297402606802E-3</v>
      </c>
      <c r="G48" s="2">
        <v>-122.035180841281</v>
      </c>
      <c r="I48">
        <f t="shared" si="0"/>
        <v>4.8659129092221318E-5</v>
      </c>
      <c r="J48">
        <f t="shared" si="1"/>
        <v>0.18851288476558239</v>
      </c>
      <c r="K48">
        <f t="shared" si="2"/>
        <v>-0.98207071653591127</v>
      </c>
      <c r="M48">
        <f t="shared" si="5"/>
        <v>2.1783033448373775E-5</v>
      </c>
      <c r="N48">
        <f t="shared" si="6"/>
        <v>4.3478073880297361E-4</v>
      </c>
      <c r="P48">
        <f t="shared" si="3"/>
        <v>9.1728727953555145E-6</v>
      </c>
    </row>
    <row r="49" spans="1:17" x14ac:dyDescent="0.25">
      <c r="A49">
        <v>47</v>
      </c>
      <c r="B49">
        <f t="shared" si="4"/>
        <v>2350</v>
      </c>
      <c r="C49" s="1">
        <v>2350.4700940295002</v>
      </c>
      <c r="D49" s="1">
        <v>2.7984391145927998</v>
      </c>
      <c r="E49" s="1">
        <v>161.485683283415</v>
      </c>
      <c r="F49" s="1">
        <v>0.76779364980023401</v>
      </c>
      <c r="G49" s="1">
        <v>71.134120274378901</v>
      </c>
      <c r="I49">
        <f t="shared" si="0"/>
        <v>1.0743118907684706</v>
      </c>
      <c r="J49">
        <f t="shared" si="1"/>
        <v>-6.1345615807152148E-3</v>
      </c>
      <c r="K49">
        <f t="shared" si="2"/>
        <v>-0.99998118340007403</v>
      </c>
      <c r="M49">
        <f t="shared" si="5"/>
        <v>0.58950708867356438</v>
      </c>
      <c r="N49">
        <f t="shared" si="6"/>
        <v>7.8312614780829337</v>
      </c>
      <c r="P49">
        <f t="shared" si="3"/>
        <v>-6.5904324508137798E-3</v>
      </c>
    </row>
    <row r="50" spans="1:17" x14ac:dyDescent="0.25">
      <c r="A50">
        <v>48</v>
      </c>
      <c r="B50">
        <f t="shared" si="4"/>
        <v>2400</v>
      </c>
      <c r="C50" s="2">
        <v>2400.48009603012</v>
      </c>
      <c r="D50" s="2">
        <v>2.0527196529770499E-2</v>
      </c>
      <c r="E50" s="2">
        <v>-174.154224368797</v>
      </c>
      <c r="F50" s="2">
        <v>5.8916367470906398E-3</v>
      </c>
      <c r="G50" s="2">
        <v>82.843904265011005</v>
      </c>
      <c r="I50">
        <f t="shared" si="0"/>
        <v>6.0469392694773665E-5</v>
      </c>
      <c r="J50">
        <f t="shared" si="1"/>
        <v>-0.22498657018839768</v>
      </c>
      <c r="K50">
        <f t="shared" si="2"/>
        <v>-0.97436186462466867</v>
      </c>
      <c r="M50">
        <f t="shared" si="5"/>
        <v>3.4711383559668774E-5</v>
      </c>
      <c r="N50">
        <f t="shared" si="6"/>
        <v>4.2136579737182204E-4</v>
      </c>
      <c r="P50">
        <f t="shared" si="3"/>
        <v>-1.3604801263772477E-5</v>
      </c>
    </row>
    <row r="51" spans="1:17" x14ac:dyDescent="0.25">
      <c r="A51">
        <v>49</v>
      </c>
      <c r="B51">
        <f t="shared" si="4"/>
        <v>2450</v>
      </c>
      <c r="C51" s="1">
        <v>2450.4900980307498</v>
      </c>
      <c r="D51" s="1">
        <v>2.6642718213732501</v>
      </c>
      <c r="E51" s="1">
        <v>30.420202067634101</v>
      </c>
      <c r="F51" s="1">
        <v>0.76281002453345803</v>
      </c>
      <c r="G51" s="1">
        <v>-59.771263133446801</v>
      </c>
      <c r="I51">
        <f t="shared" si="0"/>
        <v>1.0161666267127649</v>
      </c>
      <c r="J51">
        <f t="shared" si="1"/>
        <v>-3.3403623323431169E-3</v>
      </c>
      <c r="K51">
        <f t="shared" si="2"/>
        <v>-0.99999442097418156</v>
      </c>
      <c r="M51">
        <f t="shared" si="5"/>
        <v>0.58187913352873488</v>
      </c>
      <c r="N51">
        <f t="shared" si="6"/>
        <v>7.0983443381635354</v>
      </c>
      <c r="P51">
        <f t="shared" si="3"/>
        <v>-3.3943647232554889E-3</v>
      </c>
    </row>
    <row r="52" spans="1:17" x14ac:dyDescent="0.25">
      <c r="A52">
        <v>50</v>
      </c>
      <c r="B52">
        <f t="shared" si="4"/>
        <v>2500</v>
      </c>
      <c r="C52" s="3">
        <v>2500.50010003138</v>
      </c>
      <c r="D52" s="3">
        <v>2.0546210665030502E-2</v>
      </c>
      <c r="E52" s="3">
        <v>54.624169445516102</v>
      </c>
      <c r="F52" s="3">
        <v>6.9859738290030098E-3</v>
      </c>
      <c r="G52" s="3">
        <v>-28.890221254340499</v>
      </c>
      <c r="I52">
        <f t="shared" si="0"/>
        <v>7.1767644995542808E-5</v>
      </c>
      <c r="J52">
        <f t="shared" si="1"/>
        <v>0.11295488293482116</v>
      </c>
      <c r="K52">
        <f t="shared" si="2"/>
        <v>-0.99360011796556302</v>
      </c>
      <c r="M52">
        <f t="shared" si="5"/>
        <v>4.8803830339514973E-5</v>
      </c>
      <c r="N52">
        <f t="shared" si="6"/>
        <v>4.2214677269181313E-4</v>
      </c>
      <c r="P52">
        <f t="shared" si="3"/>
        <v>8.1065059389793407E-6</v>
      </c>
    </row>
    <row r="53" spans="1:17" x14ac:dyDescent="0.25">
      <c r="L53" t="s">
        <v>11</v>
      </c>
      <c r="M53">
        <f>SUM(M3:M52)</f>
        <v>15.220453021314976</v>
      </c>
      <c r="N53">
        <f>SUM(N3:N52)</f>
        <v>4425.0127880450082</v>
      </c>
      <c r="P53">
        <f>SUM(P2:P52)</f>
        <v>14246.470581241627</v>
      </c>
      <c r="Q53" t="s">
        <v>14</v>
      </c>
    </row>
    <row r="54" spans="1:17" x14ac:dyDescent="0.25">
      <c r="L54" t="s">
        <v>12</v>
      </c>
      <c r="M54">
        <f>SQRT(M53)</f>
        <v>3.9013399007667835</v>
      </c>
      <c r="N54">
        <f>SQRT(N53)</f>
        <v>66.520769599013278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I3" sqref="I3"/>
    </sheetView>
  </sheetViews>
  <sheetFormatPr baseColWidth="10" defaultRowHeight="15" x14ac:dyDescent="0.25"/>
  <sheetData>
    <row r="1" spans="1:10" x14ac:dyDescent="0.25">
      <c r="C1" t="s">
        <v>20</v>
      </c>
      <c r="D1" t="s">
        <v>21</v>
      </c>
      <c r="F1" t="s">
        <v>22</v>
      </c>
      <c r="I1" t="s">
        <v>27</v>
      </c>
      <c r="J1" t="s">
        <v>28</v>
      </c>
    </row>
    <row r="2" spans="1:10" x14ac:dyDescent="0.25">
      <c r="A2">
        <v>0</v>
      </c>
      <c r="B2">
        <f>TRUNC(C2)</f>
        <v>0</v>
      </c>
      <c r="C2" s="6">
        <v>0</v>
      </c>
      <c r="D2" s="6">
        <v>4.01640833656082E-2</v>
      </c>
      <c r="E2" s="6">
        <v>0</v>
      </c>
      <c r="F2" s="6">
        <v>2.6923720967983299E-2</v>
      </c>
      <c r="G2" s="6">
        <v>0</v>
      </c>
    </row>
    <row r="3" spans="1:10" x14ac:dyDescent="0.25">
      <c r="A3">
        <v>1</v>
      </c>
      <c r="B3">
        <f t="shared" ref="B3:B52" si="0">TRUNC(C3)</f>
        <v>50</v>
      </c>
      <c r="C3" s="5">
        <v>50.010002000627601</v>
      </c>
      <c r="D3" s="5">
        <v>583.48502861360998</v>
      </c>
      <c r="E3" s="5">
        <v>171.661593107935</v>
      </c>
      <c r="F3" s="5">
        <v>307.666199384224</v>
      </c>
      <c r="G3" s="5">
        <v>-119.982007864442</v>
      </c>
      <c r="I3">
        <f>100*D3/583.48502861361</f>
        <v>100</v>
      </c>
    </row>
    <row r="4" spans="1:10" x14ac:dyDescent="0.25">
      <c r="A4">
        <v>2</v>
      </c>
      <c r="B4">
        <f t="shared" si="0"/>
        <v>100</v>
      </c>
      <c r="C4" s="6">
        <v>100.020004001255</v>
      </c>
      <c r="D4" s="6">
        <v>7.8243122568027901E-2</v>
      </c>
      <c r="E4" s="6">
        <v>-113.861056795721</v>
      </c>
      <c r="F4" s="6">
        <v>2.7890141785086101E-2</v>
      </c>
      <c r="G4" s="6">
        <v>-140.33971088173899</v>
      </c>
    </row>
    <row r="5" spans="1:10" x14ac:dyDescent="0.25">
      <c r="A5">
        <v>3</v>
      </c>
      <c r="B5">
        <f t="shared" si="0"/>
        <v>150</v>
      </c>
      <c r="C5" s="5">
        <v>150.03000600188301</v>
      </c>
      <c r="D5" s="5">
        <v>163.35285864142801</v>
      </c>
      <c r="E5" s="5">
        <v>158.797293616698</v>
      </c>
      <c r="F5" s="5">
        <v>3.0700230442034901</v>
      </c>
      <c r="G5" s="5">
        <v>69.114106406470597</v>
      </c>
    </row>
    <row r="6" spans="1:10" x14ac:dyDescent="0.25">
      <c r="A6">
        <v>4</v>
      </c>
      <c r="B6">
        <f t="shared" si="0"/>
        <v>200</v>
      </c>
      <c r="C6" s="6">
        <v>200.04000800251001</v>
      </c>
      <c r="D6" s="6">
        <v>7.9662084669950603E-2</v>
      </c>
      <c r="E6" s="6">
        <v>-123.228202275184</v>
      </c>
      <c r="F6" s="6">
        <v>1.0267120296553099E-2</v>
      </c>
      <c r="G6" s="6">
        <v>-164.77265195584599</v>
      </c>
    </row>
    <row r="7" spans="1:10" x14ac:dyDescent="0.25">
      <c r="A7">
        <v>5</v>
      </c>
      <c r="B7">
        <f t="shared" si="0"/>
        <v>250</v>
      </c>
      <c r="C7" s="5">
        <v>250.050010003138</v>
      </c>
      <c r="D7" s="5">
        <v>97.466669130953306</v>
      </c>
      <c r="E7" s="5">
        <v>142.692977433713</v>
      </c>
      <c r="F7" s="5">
        <v>3.05768939628619</v>
      </c>
      <c r="G7" s="5">
        <v>53.034685010475698</v>
      </c>
    </row>
    <row r="8" spans="1:10" x14ac:dyDescent="0.25">
      <c r="A8">
        <v>6</v>
      </c>
      <c r="B8">
        <f t="shared" si="0"/>
        <v>300</v>
      </c>
      <c r="C8" s="6">
        <v>300.06001200376602</v>
      </c>
      <c r="D8" s="6">
        <v>7.8684108985824203E-2</v>
      </c>
      <c r="E8" s="6">
        <v>-136.97841347469199</v>
      </c>
      <c r="F8" s="6">
        <v>7.3372009608861704E-3</v>
      </c>
      <c r="G8" s="6">
        <v>176.65204490452501</v>
      </c>
    </row>
    <row r="9" spans="1:10" x14ac:dyDescent="0.25">
      <c r="A9">
        <v>7</v>
      </c>
      <c r="B9">
        <f t="shared" si="0"/>
        <v>350</v>
      </c>
      <c r="C9" s="5">
        <v>350.07001400439299</v>
      </c>
      <c r="D9" s="5">
        <v>68.882678594181797</v>
      </c>
      <c r="E9" s="5">
        <v>127.350952429869</v>
      </c>
      <c r="F9" s="5">
        <v>3.0268870554957501</v>
      </c>
      <c r="G9" s="5">
        <v>37.766898195487101</v>
      </c>
    </row>
    <row r="10" spans="1:10" x14ac:dyDescent="0.25">
      <c r="A10">
        <v>8</v>
      </c>
      <c r="B10">
        <f t="shared" si="0"/>
        <v>400</v>
      </c>
      <c r="C10" s="6">
        <v>400.08001600502098</v>
      </c>
      <c r="D10" s="6">
        <v>7.7415974309862703E-2</v>
      </c>
      <c r="E10" s="6">
        <v>-151.40515554300799</v>
      </c>
      <c r="F10" s="6">
        <v>6.2665364287377203E-3</v>
      </c>
      <c r="G10" s="6">
        <v>157.87069874855899</v>
      </c>
    </row>
    <row r="11" spans="1:10" x14ac:dyDescent="0.25">
      <c r="A11">
        <v>9</v>
      </c>
      <c r="B11">
        <f t="shared" si="0"/>
        <v>450</v>
      </c>
      <c r="C11" s="5">
        <v>450.09001800564897</v>
      </c>
      <c r="D11" s="5">
        <v>52.741413148783799</v>
      </c>
      <c r="E11" s="5">
        <v>112.266061486952</v>
      </c>
      <c r="F11" s="5">
        <v>2.9808224426106</v>
      </c>
      <c r="G11" s="5">
        <v>22.771008712908099</v>
      </c>
    </row>
    <row r="12" spans="1:10" x14ac:dyDescent="0.25">
      <c r="A12">
        <v>10</v>
      </c>
      <c r="B12">
        <f t="shared" si="0"/>
        <v>500</v>
      </c>
      <c r="C12" s="6">
        <v>500.100020006276</v>
      </c>
      <c r="D12" s="6">
        <v>7.6216799631945595E-2</v>
      </c>
      <c r="E12" s="6">
        <v>-165.974814874191</v>
      </c>
      <c r="F12" s="6">
        <v>5.8230644345544699E-3</v>
      </c>
      <c r="G12" s="6">
        <v>137.87382663653301</v>
      </c>
    </row>
    <row r="13" spans="1:10" x14ac:dyDescent="0.25">
      <c r="A13">
        <v>11</v>
      </c>
      <c r="B13">
        <f t="shared" si="0"/>
        <v>550</v>
      </c>
      <c r="C13" s="5">
        <v>550.11002200690405</v>
      </c>
      <c r="D13" s="5">
        <v>42.410964472994998</v>
      </c>
      <c r="E13" s="5">
        <v>96.872870242783407</v>
      </c>
      <c r="F13" s="5">
        <v>2.9303560104056099</v>
      </c>
      <c r="G13" s="5">
        <v>7.4718606760344803</v>
      </c>
    </row>
    <row r="14" spans="1:10" x14ac:dyDescent="0.25">
      <c r="A14">
        <v>12</v>
      </c>
      <c r="B14">
        <f t="shared" si="0"/>
        <v>600</v>
      </c>
      <c r="C14" s="6">
        <v>600.12002400753204</v>
      </c>
      <c r="D14" s="6">
        <v>7.4334332275719395E-2</v>
      </c>
      <c r="E14" s="6">
        <v>179.21587031674099</v>
      </c>
      <c r="F14" s="6">
        <v>5.6629136955709198E-3</v>
      </c>
      <c r="G14" s="6">
        <v>117.02064556343601</v>
      </c>
    </row>
    <row r="15" spans="1:10" x14ac:dyDescent="0.25">
      <c r="A15">
        <v>13</v>
      </c>
      <c r="B15">
        <f t="shared" si="0"/>
        <v>650</v>
      </c>
      <c r="C15" s="5">
        <v>650.13002600815901</v>
      </c>
      <c r="D15" s="5">
        <v>35.103562662424899</v>
      </c>
      <c r="E15" s="5">
        <v>81.676656950039003</v>
      </c>
      <c r="F15" s="5">
        <v>2.8672590879687601</v>
      </c>
      <c r="G15" s="5">
        <v>-7.6256302590711798</v>
      </c>
    </row>
    <row r="16" spans="1:10" x14ac:dyDescent="0.25">
      <c r="A16">
        <v>14</v>
      </c>
      <c r="B16">
        <f t="shared" si="0"/>
        <v>700</v>
      </c>
      <c r="C16" s="6">
        <v>700.140028008787</v>
      </c>
      <c r="D16" s="6">
        <v>7.22108162573738E-2</v>
      </c>
      <c r="E16" s="6">
        <v>164.304220846899</v>
      </c>
      <c r="F16" s="6">
        <v>5.7083266928710701E-3</v>
      </c>
      <c r="G16" s="6">
        <v>95.760526888028906</v>
      </c>
    </row>
    <row r="17" spans="1:7" x14ac:dyDescent="0.25">
      <c r="A17">
        <v>15</v>
      </c>
      <c r="B17">
        <f t="shared" si="0"/>
        <v>750</v>
      </c>
      <c r="C17" s="5">
        <v>750.15003000941499</v>
      </c>
      <c r="D17" s="5">
        <v>29.606644815891599</v>
      </c>
      <c r="E17" s="5">
        <v>66.602265899698693</v>
      </c>
      <c r="F17" s="5">
        <v>2.7912291354899499</v>
      </c>
      <c r="G17" s="5">
        <v>-22.5968620976182</v>
      </c>
    </row>
    <row r="18" spans="1:7" x14ac:dyDescent="0.25">
      <c r="A18">
        <v>16</v>
      </c>
      <c r="B18">
        <f t="shared" si="0"/>
        <v>800</v>
      </c>
      <c r="C18" s="6">
        <v>800.16003201004196</v>
      </c>
      <c r="D18" s="6">
        <v>7.0061020928078005E-2</v>
      </c>
      <c r="E18" s="6">
        <v>149.42768281869201</v>
      </c>
      <c r="F18" s="6">
        <v>5.9354949126181698E-3</v>
      </c>
      <c r="G18" s="6">
        <v>74.742901564240498</v>
      </c>
    </row>
    <row r="19" spans="1:7" x14ac:dyDescent="0.25">
      <c r="A19">
        <v>17</v>
      </c>
      <c r="B19">
        <f t="shared" si="0"/>
        <v>850</v>
      </c>
      <c r="C19" s="5">
        <v>850.17003401066995</v>
      </c>
      <c r="D19" s="5">
        <v>25.371770148906599</v>
      </c>
      <c r="E19" s="5">
        <v>51.341195326734997</v>
      </c>
      <c r="F19" s="5">
        <v>2.7116713418271501</v>
      </c>
      <c r="G19" s="5">
        <v>-37.754186851251603</v>
      </c>
    </row>
    <row r="20" spans="1:7" x14ac:dyDescent="0.25">
      <c r="A20">
        <v>18</v>
      </c>
      <c r="B20">
        <f t="shared" si="0"/>
        <v>900</v>
      </c>
      <c r="C20" s="6">
        <v>900.18003601129794</v>
      </c>
      <c r="D20" s="6">
        <v>6.7480472699362498E-2</v>
      </c>
      <c r="E20" s="6">
        <v>134.39729498887499</v>
      </c>
      <c r="F20" s="6">
        <v>6.2613003667869203E-3</v>
      </c>
      <c r="G20" s="6">
        <v>54.312740747715402</v>
      </c>
    </row>
    <row r="21" spans="1:7" x14ac:dyDescent="0.25">
      <c r="A21">
        <v>19</v>
      </c>
      <c r="B21">
        <f t="shared" si="0"/>
        <v>950</v>
      </c>
      <c r="C21" s="5">
        <v>950.19003801192503</v>
      </c>
      <c r="D21" s="5">
        <v>21.935182864999099</v>
      </c>
      <c r="E21" s="5">
        <v>36.195004333721101</v>
      </c>
      <c r="F21" s="5">
        <v>2.6210539071038199</v>
      </c>
      <c r="G21" s="5">
        <v>-52.793563965223797</v>
      </c>
    </row>
    <row r="22" spans="1:7" x14ac:dyDescent="0.25">
      <c r="A22">
        <v>20</v>
      </c>
      <c r="B22">
        <f t="shared" si="0"/>
        <v>1000</v>
      </c>
      <c r="C22" s="6">
        <v>1000.2000400125499</v>
      </c>
      <c r="D22" s="6">
        <v>6.4720301086321999E-2</v>
      </c>
      <c r="E22" s="6">
        <v>119.30640833414699</v>
      </c>
      <c r="F22" s="6">
        <v>6.6714633604419704E-3</v>
      </c>
      <c r="G22" s="6">
        <v>34.724060713201503</v>
      </c>
    </row>
    <row r="23" spans="1:7" x14ac:dyDescent="0.25">
      <c r="A23">
        <v>21</v>
      </c>
      <c r="B23">
        <f t="shared" si="0"/>
        <v>1050</v>
      </c>
      <c r="C23" s="5">
        <v>1050.2100420131801</v>
      </c>
      <c r="D23" s="5">
        <v>19.0690002736109</v>
      </c>
      <c r="E23" s="5">
        <v>21.1354411943725</v>
      </c>
      <c r="F23" s="5">
        <v>2.5193720792528902</v>
      </c>
      <c r="G23" s="5">
        <v>-67.742471848258603</v>
      </c>
    </row>
    <row r="24" spans="1:7" x14ac:dyDescent="0.25">
      <c r="A24">
        <v>22</v>
      </c>
      <c r="B24">
        <f t="shared" si="0"/>
        <v>1100</v>
      </c>
      <c r="C24" s="6">
        <v>1100.2200440137999</v>
      </c>
      <c r="D24" s="6">
        <v>6.1929164976355998E-2</v>
      </c>
      <c r="E24" s="6">
        <v>104.28044577806401</v>
      </c>
      <c r="F24" s="6">
        <v>7.1469755240221502E-3</v>
      </c>
      <c r="G24" s="6">
        <v>16.1820181507175</v>
      </c>
    </row>
    <row r="25" spans="1:7" x14ac:dyDescent="0.25">
      <c r="A25">
        <v>23</v>
      </c>
      <c r="B25">
        <f t="shared" si="0"/>
        <v>1150</v>
      </c>
      <c r="C25" s="5">
        <v>1150.2300460144299</v>
      </c>
      <c r="D25" s="5">
        <v>16.687566817443301</v>
      </c>
      <c r="E25" s="5">
        <v>5.9562131928199502</v>
      </c>
      <c r="F25" s="5">
        <v>2.4155080974456502</v>
      </c>
      <c r="G25" s="5">
        <v>-82.811999594532793</v>
      </c>
    </row>
    <row r="26" spans="1:7" x14ac:dyDescent="0.25">
      <c r="A26">
        <v>24</v>
      </c>
      <c r="B26">
        <f t="shared" si="0"/>
        <v>1200</v>
      </c>
      <c r="C26" s="6">
        <v>1200.24004801506</v>
      </c>
      <c r="D26" s="6">
        <v>5.8868470328276801E-2</v>
      </c>
      <c r="E26" s="6">
        <v>89.116976144155004</v>
      </c>
      <c r="F26" s="6">
        <v>7.6150901051211502E-3</v>
      </c>
      <c r="G26" s="6">
        <v>-1.5943860040311799</v>
      </c>
    </row>
    <row r="27" spans="1:7" x14ac:dyDescent="0.25">
      <c r="A27">
        <v>25</v>
      </c>
      <c r="B27">
        <f t="shared" si="0"/>
        <v>1250</v>
      </c>
      <c r="C27" s="5">
        <v>1250.25005001569</v>
      </c>
      <c r="D27" s="5">
        <v>14.629359186808299</v>
      </c>
      <c r="E27" s="5">
        <v>-9.1361623337276807</v>
      </c>
      <c r="F27" s="5">
        <v>2.30257778467662</v>
      </c>
      <c r="G27" s="5">
        <v>-97.791884533620902</v>
      </c>
    </row>
    <row r="28" spans="1:7" x14ac:dyDescent="0.25">
      <c r="A28">
        <v>26</v>
      </c>
      <c r="B28">
        <f t="shared" si="0"/>
        <v>1300</v>
      </c>
      <c r="C28" s="6">
        <v>1300.2600520163101</v>
      </c>
      <c r="D28" s="6">
        <v>5.57008011644545E-2</v>
      </c>
      <c r="E28" s="6">
        <v>73.912476553429499</v>
      </c>
      <c r="F28" s="6">
        <v>8.0619266785599691E-3</v>
      </c>
      <c r="G28" s="6">
        <v>-18.607140481004301</v>
      </c>
    </row>
    <row r="29" spans="1:7" x14ac:dyDescent="0.25">
      <c r="A29">
        <v>27</v>
      </c>
      <c r="B29">
        <f t="shared" si="0"/>
        <v>1350</v>
      </c>
      <c r="C29" s="5">
        <v>1350.2700540169401</v>
      </c>
      <c r="D29" s="5">
        <v>12.824130179947501</v>
      </c>
      <c r="E29" s="5">
        <v>-24.154853557228499</v>
      </c>
      <c r="F29" s="5">
        <v>2.1808193371775899</v>
      </c>
      <c r="G29" s="5">
        <v>-112.694296674914</v>
      </c>
    </row>
    <row r="30" spans="1:7" x14ac:dyDescent="0.25">
      <c r="A30">
        <v>28</v>
      </c>
      <c r="B30">
        <f t="shared" si="0"/>
        <v>1400</v>
      </c>
      <c r="C30" s="6">
        <v>1400.2800560175699</v>
      </c>
      <c r="D30" s="6">
        <v>5.2525748267816003E-2</v>
      </c>
      <c r="E30" s="6">
        <v>58.8043834773692</v>
      </c>
      <c r="F30" s="6">
        <v>8.4711554853046499E-3</v>
      </c>
      <c r="G30" s="6">
        <v>-34.819453514436397</v>
      </c>
    </row>
    <row r="31" spans="1:7" x14ac:dyDescent="0.25">
      <c r="A31">
        <v>29</v>
      </c>
      <c r="B31">
        <f t="shared" si="0"/>
        <v>1450</v>
      </c>
      <c r="C31" s="5">
        <v>1450.2900580181999</v>
      </c>
      <c r="D31" s="5">
        <v>11.2665193033243</v>
      </c>
      <c r="E31" s="5">
        <v>-39.244107613826202</v>
      </c>
      <c r="F31" s="5">
        <v>2.0586038223481902</v>
      </c>
      <c r="G31" s="5">
        <v>-127.670036488264</v>
      </c>
    </row>
    <row r="32" spans="1:7" x14ac:dyDescent="0.25">
      <c r="A32">
        <v>30</v>
      </c>
      <c r="B32">
        <f t="shared" si="0"/>
        <v>1500</v>
      </c>
      <c r="C32" s="6">
        <v>1500.30006001883</v>
      </c>
      <c r="D32" s="6">
        <v>4.9201617926395602E-2</v>
      </c>
      <c r="E32" s="6">
        <v>43.576645155301698</v>
      </c>
      <c r="F32" s="6">
        <v>8.7922908881811392E-3</v>
      </c>
      <c r="G32" s="6">
        <v>-50.596616850359702</v>
      </c>
    </row>
    <row r="33" spans="1:7" x14ac:dyDescent="0.25">
      <c r="A33">
        <v>31</v>
      </c>
      <c r="B33">
        <f t="shared" si="0"/>
        <v>1550</v>
      </c>
      <c r="C33" s="5">
        <v>1550.31006201945</v>
      </c>
      <c r="D33" s="5">
        <v>9.8758078882832105</v>
      </c>
      <c r="E33" s="5">
        <v>-54.2532732654619</v>
      </c>
      <c r="F33" s="5">
        <v>1.92972230544762</v>
      </c>
      <c r="G33" s="5">
        <v>-142.56325558897501</v>
      </c>
    </row>
    <row r="34" spans="1:7" x14ac:dyDescent="0.25">
      <c r="A34">
        <v>32</v>
      </c>
      <c r="B34">
        <f t="shared" si="0"/>
        <v>1600</v>
      </c>
      <c r="C34" s="6">
        <v>1600.3200640200801</v>
      </c>
      <c r="D34" s="6">
        <v>4.5833479386217603E-2</v>
      </c>
      <c r="E34" s="6">
        <v>28.337933115312001</v>
      </c>
      <c r="F34" s="6">
        <v>9.01864250582219E-3</v>
      </c>
      <c r="G34" s="6">
        <v>-65.914018190546898</v>
      </c>
    </row>
    <row r="35" spans="1:7" x14ac:dyDescent="0.25">
      <c r="A35">
        <v>33</v>
      </c>
      <c r="B35">
        <f t="shared" si="0"/>
        <v>1650</v>
      </c>
      <c r="C35" s="5">
        <v>1650.3300660207101</v>
      </c>
      <c r="D35" s="5">
        <v>8.6236860099583001</v>
      </c>
      <c r="E35" s="5">
        <v>-69.187160210183606</v>
      </c>
      <c r="F35" s="5">
        <v>1.79457470382886</v>
      </c>
      <c r="G35" s="5">
        <v>-157.37752189567499</v>
      </c>
    </row>
    <row r="36" spans="1:7" x14ac:dyDescent="0.25">
      <c r="A36">
        <v>34</v>
      </c>
      <c r="B36">
        <f t="shared" si="0"/>
        <v>1700</v>
      </c>
      <c r="C36" s="6">
        <v>1700.3400680213399</v>
      </c>
      <c r="D36" s="6">
        <v>4.2481584598159497E-2</v>
      </c>
      <c r="E36" s="6">
        <v>13.247977707228999</v>
      </c>
      <c r="F36" s="6">
        <v>9.1422500784770298E-3</v>
      </c>
      <c r="G36" s="6">
        <v>-80.695290315579697</v>
      </c>
    </row>
    <row r="37" spans="1:7" x14ac:dyDescent="0.25">
      <c r="A37">
        <v>35</v>
      </c>
      <c r="B37">
        <f t="shared" si="0"/>
        <v>1750</v>
      </c>
      <c r="C37" s="5">
        <v>1750.3500700219599</v>
      </c>
      <c r="D37" s="5">
        <v>7.5223301370084199</v>
      </c>
      <c r="E37" s="5">
        <v>-84.141268449508601</v>
      </c>
      <c r="F37" s="5">
        <v>1.6609371196510301</v>
      </c>
      <c r="G37" s="5">
        <v>-172.21730973138801</v>
      </c>
    </row>
    <row r="38" spans="1:7" x14ac:dyDescent="0.25">
      <c r="A38">
        <v>36</v>
      </c>
      <c r="B38">
        <f t="shared" si="0"/>
        <v>1800</v>
      </c>
      <c r="C38" s="6">
        <v>1800.36007202259</v>
      </c>
      <c r="D38" s="6">
        <v>3.9068068587038401E-2</v>
      </c>
      <c r="E38" s="6">
        <v>-1.92786421269375</v>
      </c>
      <c r="F38" s="6">
        <v>9.1350374504225607E-3</v>
      </c>
      <c r="G38" s="6">
        <v>-95.257588515401693</v>
      </c>
    </row>
    <row r="39" spans="1:7" x14ac:dyDescent="0.25">
      <c r="A39">
        <v>37</v>
      </c>
      <c r="B39">
        <f t="shared" si="0"/>
        <v>1850</v>
      </c>
      <c r="C39" s="5">
        <v>1850.37007402322</v>
      </c>
      <c r="D39" s="5">
        <v>6.5230015432240496</v>
      </c>
      <c r="E39" s="5">
        <v>-99.000948594858897</v>
      </c>
      <c r="F39" s="5">
        <v>1.5233003893010899</v>
      </c>
      <c r="G39" s="5">
        <v>173.03913520005401</v>
      </c>
    </row>
    <row r="40" spans="1:7" x14ac:dyDescent="0.25">
      <c r="A40">
        <v>38</v>
      </c>
      <c r="B40">
        <f t="shared" si="0"/>
        <v>1900</v>
      </c>
      <c r="C40" s="6">
        <v>1900.3800760238501</v>
      </c>
      <c r="D40" s="6">
        <v>3.5656861221058003E-2</v>
      </c>
      <c r="E40" s="6">
        <v>-17.061808579715301</v>
      </c>
      <c r="F40" s="6">
        <v>8.9988713939031604E-3</v>
      </c>
      <c r="G40" s="6">
        <v>-109.526569995233</v>
      </c>
    </row>
    <row r="41" spans="1:7" x14ac:dyDescent="0.25">
      <c r="A41">
        <v>39</v>
      </c>
      <c r="B41">
        <f t="shared" si="0"/>
        <v>1950</v>
      </c>
      <c r="C41" s="5">
        <v>1950.3900780244701</v>
      </c>
      <c r="D41" s="5">
        <v>5.6120643520140803</v>
      </c>
      <c r="E41" s="5">
        <v>-113.76062671338801</v>
      </c>
      <c r="F41" s="5">
        <v>1.38215379302901</v>
      </c>
      <c r="G41" s="5">
        <v>158.39903600692901</v>
      </c>
    </row>
    <row r="42" spans="1:7" x14ac:dyDescent="0.25">
      <c r="A42">
        <v>40</v>
      </c>
      <c r="B42">
        <f t="shared" si="0"/>
        <v>2000</v>
      </c>
      <c r="C42" s="6">
        <v>2000.4000800250999</v>
      </c>
      <c r="D42" s="6">
        <v>3.2278660828851398E-2</v>
      </c>
      <c r="E42" s="6">
        <v>-31.957068649551299</v>
      </c>
      <c r="F42" s="6">
        <v>8.7351997622020505E-3</v>
      </c>
      <c r="G42" s="6">
        <v>-123.365692798563</v>
      </c>
    </row>
    <row r="43" spans="1:7" x14ac:dyDescent="0.25">
      <c r="A43">
        <v>41</v>
      </c>
      <c r="B43">
        <f t="shared" si="0"/>
        <v>2050</v>
      </c>
      <c r="C43" s="5">
        <v>2050.4100820257299</v>
      </c>
      <c r="D43" s="5">
        <v>4.8043653597668898</v>
      </c>
      <c r="E43" s="5">
        <v>-128.46326091722</v>
      </c>
      <c r="F43" s="5">
        <v>1.2445891245521701</v>
      </c>
      <c r="G43" s="5">
        <v>143.80688521476</v>
      </c>
    </row>
    <row r="44" spans="1:7" x14ac:dyDescent="0.25">
      <c r="A44">
        <v>42</v>
      </c>
      <c r="B44">
        <f t="shared" si="0"/>
        <v>2100</v>
      </c>
      <c r="C44" s="6">
        <v>2100.4200840263602</v>
      </c>
      <c r="D44" s="6">
        <v>2.8901801834576201E-2</v>
      </c>
      <c r="E44" s="6">
        <v>-46.870647620280302</v>
      </c>
      <c r="F44" s="6">
        <v>8.3358996630793908E-3</v>
      </c>
      <c r="G44" s="6">
        <v>-137.05467613453499</v>
      </c>
    </row>
    <row r="45" spans="1:7" x14ac:dyDescent="0.25">
      <c r="A45">
        <v>43</v>
      </c>
      <c r="B45">
        <f t="shared" si="0"/>
        <v>2150</v>
      </c>
      <c r="C45" s="5">
        <v>2150.43008602699</v>
      </c>
      <c r="D45" s="5">
        <v>4.0673993784638798</v>
      </c>
      <c r="E45" s="5">
        <v>-143.00964525667001</v>
      </c>
      <c r="F45" s="5">
        <v>1.1058053523679501</v>
      </c>
      <c r="G45" s="5">
        <v>129.37146910915999</v>
      </c>
    </row>
    <row r="46" spans="1:7" x14ac:dyDescent="0.25">
      <c r="A46">
        <v>44</v>
      </c>
      <c r="B46">
        <f t="shared" si="0"/>
        <v>2200</v>
      </c>
      <c r="C46" s="6">
        <v>2200.4400880276098</v>
      </c>
      <c r="D46" s="6">
        <v>2.5562644129536599E-2</v>
      </c>
      <c r="E46" s="6">
        <v>-61.636541991004002</v>
      </c>
      <c r="F46" s="6">
        <v>7.8115877835058497E-3</v>
      </c>
      <c r="G46" s="6">
        <v>-150.46109253541101</v>
      </c>
    </row>
    <row r="47" spans="1:7" x14ac:dyDescent="0.25">
      <c r="A47">
        <v>45</v>
      </c>
      <c r="B47">
        <f t="shared" si="0"/>
        <v>2250</v>
      </c>
      <c r="C47" s="5">
        <v>2250.4500900282401</v>
      </c>
      <c r="D47" s="5">
        <v>3.3936473361319499</v>
      </c>
      <c r="E47" s="5">
        <v>-157.36279575910601</v>
      </c>
      <c r="F47" s="5">
        <v>0.96632872888600096</v>
      </c>
      <c r="G47" s="5">
        <v>115.131841591246</v>
      </c>
    </row>
    <row r="48" spans="1:7" x14ac:dyDescent="0.25">
      <c r="A48">
        <v>46</v>
      </c>
      <c r="B48">
        <f t="shared" si="0"/>
        <v>2300</v>
      </c>
      <c r="C48" s="6">
        <v>2300.4600920288699</v>
      </c>
      <c r="D48" s="6">
        <v>2.22740533319833E-2</v>
      </c>
      <c r="E48" s="6">
        <v>-75.974449834235003</v>
      </c>
      <c r="F48" s="6">
        <v>7.1730834131892201E-3</v>
      </c>
      <c r="G48" s="6">
        <v>-163.34313131325601</v>
      </c>
    </row>
    <row r="49" spans="1:7" x14ac:dyDescent="0.25">
      <c r="A49">
        <v>47</v>
      </c>
      <c r="B49">
        <f t="shared" si="0"/>
        <v>2350</v>
      </c>
      <c r="C49" s="5">
        <v>2350.4700940295002</v>
      </c>
      <c r="D49" s="5">
        <v>2.79666020501644</v>
      </c>
      <c r="E49" s="5">
        <v>-171.469407805065</v>
      </c>
      <c r="F49" s="5">
        <v>0.83252870103544996</v>
      </c>
      <c r="G49" s="5">
        <v>101.122000952604</v>
      </c>
    </row>
    <row r="50" spans="1:7" x14ac:dyDescent="0.25">
      <c r="A50">
        <v>48</v>
      </c>
      <c r="B50">
        <f t="shared" si="0"/>
        <v>2400</v>
      </c>
      <c r="C50" s="6">
        <v>2400.48009603012</v>
      </c>
      <c r="D50" s="6">
        <v>1.9040212878534302E-2</v>
      </c>
      <c r="E50" s="6">
        <v>-90.140509674516906</v>
      </c>
      <c r="F50" s="6">
        <v>6.42899235539089E-3</v>
      </c>
      <c r="G50" s="6">
        <v>-175.921134206559</v>
      </c>
    </row>
    <row r="51" spans="1:7" x14ac:dyDescent="0.25">
      <c r="A51">
        <v>49</v>
      </c>
      <c r="B51">
        <f t="shared" si="0"/>
        <v>2450</v>
      </c>
      <c r="C51" s="5">
        <v>2450.4900980307498</v>
      </c>
      <c r="D51" s="5">
        <v>2.2537508422920198</v>
      </c>
      <c r="E51" s="5">
        <v>174.83006864020101</v>
      </c>
      <c r="F51" s="5">
        <v>0.70034905233058398</v>
      </c>
      <c r="G51" s="5">
        <v>87.512911075079401</v>
      </c>
    </row>
    <row r="52" spans="1:7" x14ac:dyDescent="0.25">
      <c r="A52">
        <v>50</v>
      </c>
      <c r="B52">
        <f t="shared" si="0"/>
        <v>2500</v>
      </c>
      <c r="C52" s="9">
        <v>2500.50010003138</v>
      </c>
      <c r="D52" s="9">
        <v>1.5883827875872999E-2</v>
      </c>
      <c r="E52" s="9">
        <v>-103.82646982665101</v>
      </c>
      <c r="F52" s="9">
        <v>5.5984814879199403E-3</v>
      </c>
      <c r="G52" s="9">
        <v>172.12291736374499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K4" sqref="K4"/>
    </sheetView>
  </sheetViews>
  <sheetFormatPr baseColWidth="10" defaultRowHeight="15" x14ac:dyDescent="0.25"/>
  <sheetData>
    <row r="1" spans="1:13" x14ac:dyDescent="0.25">
      <c r="C1" s="8" t="s">
        <v>15</v>
      </c>
      <c r="D1" s="8" t="s">
        <v>1</v>
      </c>
      <c r="E1" s="8" t="s">
        <v>16</v>
      </c>
      <c r="F1" s="8" t="s">
        <v>17</v>
      </c>
      <c r="G1" s="8" t="s">
        <v>18</v>
      </c>
      <c r="I1" s="10" t="s">
        <v>23</v>
      </c>
      <c r="J1" s="10" t="s">
        <v>24</v>
      </c>
      <c r="L1" s="10" t="s">
        <v>25</v>
      </c>
      <c r="M1" s="10" t="s">
        <v>26</v>
      </c>
    </row>
    <row r="2" spans="1:13" x14ac:dyDescent="0.25">
      <c r="A2">
        <v>0</v>
      </c>
      <c r="B2">
        <v>0</v>
      </c>
      <c r="C2" s="6">
        <v>0</v>
      </c>
      <c r="D2" s="6">
        <v>1.7445487431224802E-2</v>
      </c>
      <c r="E2" s="6">
        <v>0</v>
      </c>
      <c r="F2" s="6">
        <v>2.6865785025739799E-2</v>
      </c>
      <c r="G2" s="6">
        <v>0</v>
      </c>
      <c r="L2">
        <f>F2*D2/2</f>
        <v>2.3434335749826556E-4</v>
      </c>
      <c r="M2">
        <f>COS((G2-E2)*3.14159/180)</f>
        <v>1</v>
      </c>
    </row>
    <row r="3" spans="1:13" x14ac:dyDescent="0.25">
      <c r="A3">
        <v>1</v>
      </c>
      <c r="B3">
        <f>TRUNC(C3)</f>
        <v>50</v>
      </c>
      <c r="C3" s="5">
        <v>50.010002000627601</v>
      </c>
      <c r="D3" s="5">
        <v>232.58589010743501</v>
      </c>
      <c r="E3" s="5">
        <v>52.205018204157</v>
      </c>
      <c r="F3" s="5">
        <v>309.744364213079</v>
      </c>
      <c r="G3" s="5">
        <v>120.17330476711599</v>
      </c>
      <c r="I3">
        <f>100*D3/232.585890107435</f>
        <v>100</v>
      </c>
      <c r="J3">
        <f>100*F3/309.744364213079</f>
        <v>100</v>
      </c>
      <c r="L3">
        <f t="shared" ref="L3:L52" si="0">F3*D3/2</f>
        <v>36021.084328130259</v>
      </c>
      <c r="M3">
        <f t="shared" ref="M3:M52" si="1">COS((G3-E3)*3.14159/180)</f>
        <v>0.37512066470960659</v>
      </c>
    </row>
    <row r="4" spans="1:13" x14ac:dyDescent="0.25">
      <c r="A4">
        <v>2</v>
      </c>
      <c r="B4">
        <f t="shared" ref="B4:B52" si="2">TRUNC(C4)</f>
        <v>100</v>
      </c>
      <c r="C4" s="6">
        <v>100.020004001255</v>
      </c>
      <c r="D4" s="6">
        <v>3.2962007633064699E-2</v>
      </c>
      <c r="E4" s="6">
        <v>24.244541430972699</v>
      </c>
      <c r="F4" s="6">
        <v>2.7171461921484799E-2</v>
      </c>
      <c r="G4" s="6">
        <v>139.76413318535</v>
      </c>
      <c r="I4">
        <f t="shared" ref="I4:I52" si="3">100*D4/232.585890107435</f>
        <v>1.4171972176746853E-2</v>
      </c>
      <c r="J4">
        <f t="shared" ref="J4:J52" si="4">100*F4/309.744364213079</f>
        <v>8.7722215674578136E-3</v>
      </c>
      <c r="L4">
        <f t="shared" si="0"/>
        <v>4.4781296762875437E-4</v>
      </c>
      <c r="M4">
        <f t="shared" si="1"/>
        <v>-0.43081816534507372</v>
      </c>
    </row>
    <row r="5" spans="1:13" x14ac:dyDescent="0.25">
      <c r="A5">
        <v>3</v>
      </c>
      <c r="B5">
        <f t="shared" si="2"/>
        <v>150</v>
      </c>
      <c r="C5" s="5">
        <v>150.03000600188301</v>
      </c>
      <c r="D5" s="5">
        <v>50.416945548071702</v>
      </c>
      <c r="E5" s="5">
        <v>168.87606629277201</v>
      </c>
      <c r="F5" s="5">
        <v>0.93069053172392202</v>
      </c>
      <c r="G5" s="5">
        <v>79.8736769603656</v>
      </c>
      <c r="I5">
        <f t="shared" si="3"/>
        <v>21.676699960080697</v>
      </c>
      <c r="J5">
        <f t="shared" si="4"/>
        <v>0.30047052965382848</v>
      </c>
      <c r="L5">
        <f t="shared" si="0"/>
        <v>23.461286930015437</v>
      </c>
      <c r="M5">
        <f t="shared" si="1"/>
        <v>1.7412022945133904E-2</v>
      </c>
    </row>
    <row r="6" spans="1:13" x14ac:dyDescent="0.25">
      <c r="A6">
        <v>4</v>
      </c>
      <c r="B6">
        <f t="shared" si="2"/>
        <v>200</v>
      </c>
      <c r="C6" s="6">
        <v>200.04000800251001</v>
      </c>
      <c r="D6" s="6">
        <v>2.2128741828208998E-2</v>
      </c>
      <c r="E6" s="6">
        <v>123.022799088827</v>
      </c>
      <c r="F6" s="6">
        <v>8.8132030110193594E-3</v>
      </c>
      <c r="G6" s="6">
        <v>153.843012786911</v>
      </c>
      <c r="I6">
        <f t="shared" si="3"/>
        <v>9.5142236779657587E-3</v>
      </c>
      <c r="J6">
        <f t="shared" si="4"/>
        <v>2.845315049850783E-3</v>
      </c>
      <c r="L6">
        <f t="shared" si="0"/>
        <v>9.7512547055220796E-5</v>
      </c>
      <c r="M6">
        <f t="shared" si="1"/>
        <v>0.85877942980464561</v>
      </c>
    </row>
    <row r="7" spans="1:13" x14ac:dyDescent="0.25">
      <c r="A7">
        <v>5</v>
      </c>
      <c r="B7">
        <f t="shared" si="2"/>
        <v>250</v>
      </c>
      <c r="C7" s="5">
        <v>250.050010003138</v>
      </c>
      <c r="D7" s="5">
        <v>30.535910771693601</v>
      </c>
      <c r="E7" s="5">
        <v>-87.422556872853804</v>
      </c>
      <c r="F7" s="5">
        <v>0.94148621817071498</v>
      </c>
      <c r="G7" s="5">
        <v>-177.464953433338</v>
      </c>
      <c r="I7">
        <f t="shared" si="3"/>
        <v>13.128874996496389</v>
      </c>
      <c r="J7">
        <f t="shared" si="4"/>
        <v>0.30395588328543366</v>
      </c>
      <c r="L7">
        <f t="shared" si="0"/>
        <v>14.374569575420104</v>
      </c>
      <c r="M7">
        <f t="shared" si="1"/>
        <v>-7.3863208489281654E-4</v>
      </c>
    </row>
    <row r="8" spans="1:13" x14ac:dyDescent="0.25">
      <c r="A8">
        <v>6</v>
      </c>
      <c r="B8">
        <f t="shared" si="2"/>
        <v>300</v>
      </c>
      <c r="C8" s="6">
        <v>300.06001200376602</v>
      </c>
      <c r="D8" s="6">
        <v>2.2700774223375401E-2</v>
      </c>
      <c r="E8" s="6">
        <v>-118.975422214519</v>
      </c>
      <c r="F8" s="6">
        <v>6.4097465891052299E-3</v>
      </c>
      <c r="G8" s="6">
        <v>162.345216325493</v>
      </c>
      <c r="I8">
        <f t="shared" si="3"/>
        <v>9.7601682599445586E-3</v>
      </c>
      <c r="J8">
        <f t="shared" si="4"/>
        <v>2.0693666551091288E-3</v>
      </c>
      <c r="L8">
        <f t="shared" si="0"/>
        <v>7.2753105074164199E-5</v>
      </c>
      <c r="M8">
        <f t="shared" si="1"/>
        <v>0.19629529260788986</v>
      </c>
    </row>
    <row r="9" spans="1:13" x14ac:dyDescent="0.25">
      <c r="A9">
        <v>7</v>
      </c>
      <c r="B9">
        <f t="shared" si="2"/>
        <v>350</v>
      </c>
      <c r="C9" s="5">
        <v>350.07001400439299</v>
      </c>
      <c r="D9" s="5">
        <v>21.339271474686001</v>
      </c>
      <c r="E9" s="5">
        <v>21.011270961795599</v>
      </c>
      <c r="F9" s="5">
        <v>0.91171629646165897</v>
      </c>
      <c r="G9" s="5">
        <v>-69.087095829907994</v>
      </c>
      <c r="I9">
        <f t="shared" si="3"/>
        <v>9.1747919294799285</v>
      </c>
      <c r="J9">
        <f t="shared" si="4"/>
        <v>0.29434475709603941</v>
      </c>
      <c r="L9">
        <f t="shared" si="0"/>
        <v>9.7276807790453219</v>
      </c>
      <c r="M9">
        <f t="shared" si="1"/>
        <v>-1.7154953033852117E-3</v>
      </c>
    </row>
    <row r="10" spans="1:13" x14ac:dyDescent="0.25">
      <c r="A10">
        <v>8</v>
      </c>
      <c r="B10">
        <f t="shared" si="2"/>
        <v>400</v>
      </c>
      <c r="C10" s="6">
        <v>400.08001600502098</v>
      </c>
      <c r="D10" s="6">
        <v>2.50532656580814E-2</v>
      </c>
      <c r="E10" s="6">
        <v>-13.798017965013701</v>
      </c>
      <c r="F10" s="6">
        <v>4.2859199953111E-3</v>
      </c>
      <c r="G10" s="6">
        <v>-175.53992172187799</v>
      </c>
      <c r="I10">
        <f t="shared" si="3"/>
        <v>1.0771618883032377E-2</v>
      </c>
      <c r="J10">
        <f t="shared" si="4"/>
        <v>1.3836958765011571E-3</v>
      </c>
      <c r="L10">
        <f t="shared" si="0"/>
        <v>5.3688146115905987E-5</v>
      </c>
      <c r="M10">
        <f t="shared" si="1"/>
        <v>-0.94965411772585184</v>
      </c>
    </row>
    <row r="11" spans="1:13" x14ac:dyDescent="0.25">
      <c r="A11">
        <v>9</v>
      </c>
      <c r="B11">
        <f t="shared" si="2"/>
        <v>450</v>
      </c>
      <c r="C11" s="5">
        <v>450.09001800564897</v>
      </c>
      <c r="D11" s="5">
        <v>16.783660028038899</v>
      </c>
      <c r="E11" s="5">
        <v>130.34310718606699</v>
      </c>
      <c r="F11" s="5">
        <v>0.92293750819384301</v>
      </c>
      <c r="G11" s="5">
        <v>40.713177259084503</v>
      </c>
      <c r="I11">
        <f t="shared" si="3"/>
        <v>7.2161127316391669</v>
      </c>
      <c r="J11">
        <f t="shared" si="4"/>
        <v>0.29796749023621844</v>
      </c>
      <c r="L11">
        <f t="shared" si="0"/>
        <v>7.7451346823254132</v>
      </c>
      <c r="M11">
        <f t="shared" si="1"/>
        <v>6.4602176401058493E-3</v>
      </c>
    </row>
    <row r="12" spans="1:13" x14ac:dyDescent="0.25">
      <c r="A12">
        <v>10</v>
      </c>
      <c r="B12">
        <f t="shared" si="2"/>
        <v>500</v>
      </c>
      <c r="C12" s="6">
        <v>500.100020006276</v>
      </c>
      <c r="D12" s="6">
        <v>2.3434821428288E-2</v>
      </c>
      <c r="E12" s="6">
        <v>91.408670006435102</v>
      </c>
      <c r="F12" s="6">
        <v>1.83216759688876E-3</v>
      </c>
      <c r="G12" s="6">
        <v>161.23239864541699</v>
      </c>
      <c r="I12">
        <f t="shared" si="3"/>
        <v>1.0075770897995186E-2</v>
      </c>
      <c r="J12">
        <f t="shared" si="4"/>
        <v>5.9150958292444585E-4</v>
      </c>
      <c r="L12">
        <f t="shared" si="0"/>
        <v>2.1468260229891823E-5</v>
      </c>
      <c r="M12">
        <f t="shared" si="1"/>
        <v>0.34491046538463654</v>
      </c>
    </row>
    <row r="13" spans="1:13" x14ac:dyDescent="0.25">
      <c r="A13">
        <v>11</v>
      </c>
      <c r="B13">
        <f t="shared" si="2"/>
        <v>550</v>
      </c>
      <c r="C13" s="5">
        <v>550.11002200690405</v>
      </c>
      <c r="D13" s="5">
        <v>13.711936304745301</v>
      </c>
      <c r="E13" s="5">
        <v>-122.60998724196899</v>
      </c>
      <c r="F13" s="5">
        <v>0.92653666649921995</v>
      </c>
      <c r="G13" s="5">
        <v>147.651092321623</v>
      </c>
      <c r="I13">
        <f t="shared" si="3"/>
        <v>5.8954291244458314</v>
      </c>
      <c r="J13">
        <f t="shared" si="4"/>
        <v>0.29912946724733236</v>
      </c>
      <c r="L13">
        <f t="shared" si="0"/>
        <v>6.3523058775241719</v>
      </c>
      <c r="M13">
        <f t="shared" si="1"/>
        <v>4.5526980332950759E-3</v>
      </c>
    </row>
    <row r="14" spans="1:13" x14ac:dyDescent="0.25">
      <c r="A14">
        <v>12</v>
      </c>
      <c r="B14">
        <f t="shared" si="2"/>
        <v>600</v>
      </c>
      <c r="C14" s="6">
        <v>600.12002400753204</v>
      </c>
      <c r="D14" s="6">
        <v>2.2917222273305501E-2</v>
      </c>
      <c r="E14" s="6">
        <v>-157.11143829887001</v>
      </c>
      <c r="F14" s="6">
        <v>3.8186798174044598E-3</v>
      </c>
      <c r="G14" s="6">
        <v>149.611165983619</v>
      </c>
      <c r="I14">
        <f t="shared" si="3"/>
        <v>9.8532298166151364E-3</v>
      </c>
      <c r="J14">
        <f t="shared" si="4"/>
        <v>1.2328488452424328E-3</v>
      </c>
      <c r="L14">
        <f t="shared" si="0"/>
        <v>4.3756767083021837E-5</v>
      </c>
      <c r="M14">
        <f t="shared" si="1"/>
        <v>0.59793779193471241</v>
      </c>
    </row>
    <row r="15" spans="1:13" x14ac:dyDescent="0.25">
      <c r="A15">
        <v>13</v>
      </c>
      <c r="B15">
        <f t="shared" si="2"/>
        <v>650</v>
      </c>
      <c r="C15" s="5">
        <v>650.13002600815901</v>
      </c>
      <c r="D15" s="5">
        <v>11.472374966746999</v>
      </c>
      <c r="E15" s="5">
        <v>-13.871697436745199</v>
      </c>
      <c r="F15" s="5">
        <v>0.91373200160967905</v>
      </c>
      <c r="G15" s="5">
        <v>-103.79659863740901</v>
      </c>
      <c r="I15">
        <f t="shared" si="3"/>
        <v>4.9325326490991062</v>
      </c>
      <c r="J15">
        <f t="shared" si="4"/>
        <v>0.29499552120377098</v>
      </c>
      <c r="L15">
        <f t="shared" si="0"/>
        <v>5.2413380707912554</v>
      </c>
      <c r="M15">
        <f t="shared" si="1"/>
        <v>1.3120466240478996E-3</v>
      </c>
    </row>
    <row r="16" spans="1:13" x14ac:dyDescent="0.25">
      <c r="A16">
        <v>14</v>
      </c>
      <c r="B16">
        <f t="shared" si="2"/>
        <v>700</v>
      </c>
      <c r="C16" s="6">
        <v>700.140028008787</v>
      </c>
      <c r="D16" s="6">
        <v>2.40287567068267E-2</v>
      </c>
      <c r="E16" s="6">
        <v>-48.462015602928098</v>
      </c>
      <c r="F16" s="6">
        <v>3.9437320497909302E-3</v>
      </c>
      <c r="G16" s="6">
        <v>-163.943570227549</v>
      </c>
      <c r="I16">
        <f t="shared" si="3"/>
        <v>1.0331132596103508E-2</v>
      </c>
      <c r="J16">
        <f t="shared" si="4"/>
        <v>1.2732215676660261E-3</v>
      </c>
      <c r="L16">
        <f t="shared" si="0"/>
        <v>4.7381488970670614E-5</v>
      </c>
      <c r="M16">
        <f t="shared" si="1"/>
        <v>-0.43021896609687316</v>
      </c>
    </row>
    <row r="17" spans="1:13" x14ac:dyDescent="0.25">
      <c r="A17">
        <v>15</v>
      </c>
      <c r="B17">
        <f t="shared" si="2"/>
        <v>750</v>
      </c>
      <c r="C17" s="5">
        <v>750.15003000941499</v>
      </c>
      <c r="D17" s="5">
        <v>9.9919233479684308</v>
      </c>
      <c r="E17" s="5">
        <v>95.068953277403693</v>
      </c>
      <c r="F17" s="5">
        <v>0.91634826973003802</v>
      </c>
      <c r="G17" s="5">
        <v>5.36568142970944</v>
      </c>
      <c r="I17">
        <f t="shared" si="3"/>
        <v>4.2960144071306336</v>
      </c>
      <c r="J17">
        <f t="shared" si="4"/>
        <v>0.29584017519029487</v>
      </c>
      <c r="L17">
        <f t="shared" si="0"/>
        <v>4.5780408355930202</v>
      </c>
      <c r="M17">
        <f t="shared" si="1"/>
        <v>5.1801824935422385E-3</v>
      </c>
    </row>
    <row r="18" spans="1:13" x14ac:dyDescent="0.25">
      <c r="A18">
        <v>16</v>
      </c>
      <c r="B18">
        <f t="shared" si="2"/>
        <v>800</v>
      </c>
      <c r="C18" s="6">
        <v>800.16003201004196</v>
      </c>
      <c r="D18" s="6">
        <v>2.3622043782032101E-2</v>
      </c>
      <c r="E18" s="6">
        <v>57.8402363557489</v>
      </c>
      <c r="F18" s="6">
        <v>1.00549732018758E-3</v>
      </c>
      <c r="G18" s="6">
        <v>-90.179795200380596</v>
      </c>
      <c r="I18">
        <f t="shared" si="3"/>
        <v>1.0156266904720969E-2</v>
      </c>
      <c r="J18">
        <f t="shared" si="4"/>
        <v>3.2462166752964049E-4</v>
      </c>
      <c r="L18">
        <f t="shared" si="0"/>
        <v>1.1875950860093481E-5</v>
      </c>
      <c r="M18">
        <f t="shared" si="1"/>
        <v>-0.84823215718875344</v>
      </c>
    </row>
    <row r="19" spans="1:13" x14ac:dyDescent="0.25">
      <c r="A19">
        <v>17</v>
      </c>
      <c r="B19">
        <f t="shared" si="2"/>
        <v>850</v>
      </c>
      <c r="C19" s="5">
        <v>850.17003401066995</v>
      </c>
      <c r="D19" s="5">
        <v>8.7721119668386702</v>
      </c>
      <c r="E19" s="5">
        <v>-157.241887977712</v>
      </c>
      <c r="F19" s="5">
        <v>0.914790773120153</v>
      </c>
      <c r="G19" s="5">
        <v>113.14084589233801</v>
      </c>
      <c r="I19">
        <f t="shared" si="3"/>
        <v>3.7715580952854433</v>
      </c>
      <c r="J19">
        <f t="shared" si="4"/>
        <v>0.2953373422771467</v>
      </c>
      <c r="L19">
        <f t="shared" si="0"/>
        <v>4.0123235440204468</v>
      </c>
      <c r="M19">
        <f t="shared" si="1"/>
        <v>6.6759305743952458E-3</v>
      </c>
    </row>
    <row r="20" spans="1:13" x14ac:dyDescent="0.25">
      <c r="A20">
        <v>18</v>
      </c>
      <c r="B20">
        <f t="shared" si="2"/>
        <v>900</v>
      </c>
      <c r="C20" s="6">
        <v>900.18003601129794</v>
      </c>
      <c r="D20" s="6">
        <v>2.2943914048805698E-2</v>
      </c>
      <c r="E20" s="6">
        <v>167.12569434558301</v>
      </c>
      <c r="F20" s="6">
        <v>2.9025498915813898E-3</v>
      </c>
      <c r="G20" s="6">
        <v>114.386899573912</v>
      </c>
      <c r="I20">
        <f t="shared" si="3"/>
        <v>9.8647059106670449E-3</v>
      </c>
      <c r="J20">
        <f t="shared" si="4"/>
        <v>9.3707916170015311E-4</v>
      </c>
      <c r="L20">
        <f t="shared" si="0"/>
        <v>3.3297927617406854E-5</v>
      </c>
      <c r="M20">
        <f t="shared" si="1"/>
        <v>0.60545026787456258</v>
      </c>
    </row>
    <row r="21" spans="1:13" x14ac:dyDescent="0.25">
      <c r="A21">
        <v>19</v>
      </c>
      <c r="B21">
        <f t="shared" si="2"/>
        <v>950</v>
      </c>
      <c r="C21" s="5">
        <v>950.19003801192503</v>
      </c>
      <c r="D21" s="5">
        <v>7.7845218095632998</v>
      </c>
      <c r="E21" s="5">
        <v>-48.473926243949101</v>
      </c>
      <c r="F21" s="5">
        <v>0.90769173382630497</v>
      </c>
      <c r="G21" s="5">
        <v>-138.231944518169</v>
      </c>
      <c r="I21">
        <f t="shared" si="3"/>
        <v>3.3469449956605315</v>
      </c>
      <c r="J21">
        <f t="shared" si="4"/>
        <v>0.29304543962642909</v>
      </c>
      <c r="L21">
        <f t="shared" si="0"/>
        <v>3.5329730491655984</v>
      </c>
      <c r="M21">
        <f t="shared" si="1"/>
        <v>4.2246885049470675E-3</v>
      </c>
    </row>
    <row r="22" spans="1:13" x14ac:dyDescent="0.25">
      <c r="A22">
        <v>20</v>
      </c>
      <c r="B22">
        <f t="shared" si="2"/>
        <v>1000</v>
      </c>
      <c r="C22" s="6">
        <v>1000.2000400125499</v>
      </c>
      <c r="D22" s="6">
        <v>2.33438077946094E-2</v>
      </c>
      <c r="E22" s="6">
        <v>-83.207743427914806</v>
      </c>
      <c r="F22" s="6">
        <v>4.4189004959152298E-3</v>
      </c>
      <c r="G22" s="6">
        <v>-177.231858820599</v>
      </c>
      <c r="I22">
        <f t="shared" si="3"/>
        <v>1.003663970493934E-2</v>
      </c>
      <c r="J22">
        <f t="shared" si="4"/>
        <v>1.4266282155420864E-3</v>
      </c>
      <c r="L22">
        <f t="shared" si="0"/>
        <v>5.1576981920074644E-5</v>
      </c>
      <c r="M22">
        <f t="shared" si="1"/>
        <v>-7.0174952579763014E-2</v>
      </c>
    </row>
    <row r="23" spans="1:13" x14ac:dyDescent="0.25">
      <c r="A23">
        <v>21</v>
      </c>
      <c r="B23">
        <f t="shared" si="2"/>
        <v>1050</v>
      </c>
      <c r="C23" s="5">
        <v>1050.2100420131801</v>
      </c>
      <c r="D23" s="5">
        <v>7.0519603331727296</v>
      </c>
      <c r="E23" s="5">
        <v>60.267517852803699</v>
      </c>
      <c r="F23" s="5">
        <v>0.90675014446419899</v>
      </c>
      <c r="G23" s="5">
        <v>-29.4165516232847</v>
      </c>
      <c r="I23">
        <f t="shared" si="3"/>
        <v>3.0319811446495404</v>
      </c>
      <c r="J23">
        <f t="shared" si="4"/>
        <v>0.29274145044344646</v>
      </c>
      <c r="L23">
        <f t="shared" si="0"/>
        <v>3.1971830254300868</v>
      </c>
      <c r="M23">
        <f t="shared" si="1"/>
        <v>5.5153220252635131E-3</v>
      </c>
    </row>
    <row r="24" spans="1:13" x14ac:dyDescent="0.25">
      <c r="A24">
        <v>22</v>
      </c>
      <c r="B24">
        <f t="shared" si="2"/>
        <v>1100</v>
      </c>
      <c r="C24" s="6">
        <v>1100.2200440137999</v>
      </c>
      <c r="D24" s="6">
        <v>2.3442222938946499E-2</v>
      </c>
      <c r="E24" s="6">
        <v>24.059572549526202</v>
      </c>
      <c r="F24" s="6">
        <v>2.7637086608568399E-3</v>
      </c>
      <c r="G24" s="6">
        <v>-92.542441193779297</v>
      </c>
      <c r="I24">
        <f t="shared" si="3"/>
        <v>1.0078953167846155E-2</v>
      </c>
      <c r="J24">
        <f t="shared" si="4"/>
        <v>8.9225470425529122E-4</v>
      </c>
      <c r="L24">
        <f t="shared" si="0"/>
        <v>3.2393737283051661E-5</v>
      </c>
      <c r="M24">
        <f t="shared" si="1"/>
        <v>-0.44778897691574887</v>
      </c>
    </row>
    <row r="25" spans="1:13" x14ac:dyDescent="0.25">
      <c r="A25">
        <v>23</v>
      </c>
      <c r="B25">
        <f t="shared" si="2"/>
        <v>1150</v>
      </c>
      <c r="C25" s="5">
        <v>1150.2300460144299</v>
      </c>
      <c r="D25" s="5">
        <v>6.3926417520655301</v>
      </c>
      <c r="E25" s="5">
        <v>168.247260718663</v>
      </c>
      <c r="F25" s="5">
        <v>0.90160296886834201</v>
      </c>
      <c r="G25" s="5">
        <v>78.709033210805003</v>
      </c>
      <c r="I25">
        <f t="shared" si="3"/>
        <v>2.7485079809066106</v>
      </c>
      <c r="J25">
        <f t="shared" si="4"/>
        <v>0.29107970088783031</v>
      </c>
      <c r="L25">
        <f t="shared" si="0"/>
        <v>2.8818123912870006</v>
      </c>
      <c r="M25">
        <f t="shared" si="1"/>
        <v>8.0606830778765758E-3</v>
      </c>
    </row>
    <row r="26" spans="1:13" x14ac:dyDescent="0.25">
      <c r="A26">
        <v>24</v>
      </c>
      <c r="B26">
        <f t="shared" si="2"/>
        <v>1200</v>
      </c>
      <c r="C26" s="6">
        <v>1200.24004801506</v>
      </c>
      <c r="D26" s="6">
        <v>2.2873965124138401E-2</v>
      </c>
      <c r="E26" s="6">
        <v>132.126655080462</v>
      </c>
      <c r="F26" s="6">
        <v>2.6490162392098998E-3</v>
      </c>
      <c r="G26" s="6">
        <v>63.768069922151099</v>
      </c>
      <c r="I26">
        <f t="shared" si="3"/>
        <v>9.8346314617677646E-3</v>
      </c>
      <c r="J26">
        <f t="shared" si="4"/>
        <v>8.5522661435337422E-4</v>
      </c>
      <c r="L26">
        <f t="shared" si="0"/>
        <v>3.0296752534481757E-5</v>
      </c>
      <c r="M26">
        <f t="shared" si="1"/>
        <v>0.36879745918567808</v>
      </c>
    </row>
    <row r="27" spans="1:13" x14ac:dyDescent="0.25">
      <c r="A27">
        <v>25</v>
      </c>
      <c r="B27">
        <f t="shared" si="2"/>
        <v>1250</v>
      </c>
      <c r="C27" s="5">
        <v>1250.25005001569</v>
      </c>
      <c r="D27" s="5">
        <v>5.83911645575101</v>
      </c>
      <c r="E27" s="5">
        <v>-83.002004714733701</v>
      </c>
      <c r="F27" s="5">
        <v>0.89682871085105498</v>
      </c>
      <c r="G27" s="5">
        <v>-172.60595569447901</v>
      </c>
      <c r="I27">
        <f t="shared" si="3"/>
        <v>2.5105205019332137</v>
      </c>
      <c r="J27">
        <f t="shared" si="4"/>
        <v>0.2895383466070458</v>
      </c>
      <c r="L27">
        <f t="shared" si="0"/>
        <v>2.61834364176018</v>
      </c>
      <c r="M27">
        <f t="shared" si="1"/>
        <v>6.9136252813430501E-3</v>
      </c>
    </row>
    <row r="28" spans="1:13" x14ac:dyDescent="0.25">
      <c r="A28">
        <v>26</v>
      </c>
      <c r="B28">
        <f t="shared" si="2"/>
        <v>1300</v>
      </c>
      <c r="C28" s="6">
        <v>1300.2600520163101</v>
      </c>
      <c r="D28" s="6">
        <v>2.27670499819374E-2</v>
      </c>
      <c r="E28" s="6">
        <v>-118.07747855844801</v>
      </c>
      <c r="F28" s="6">
        <v>4.7688825489434501E-3</v>
      </c>
      <c r="G28" s="6">
        <v>158.18480590707901</v>
      </c>
      <c r="I28">
        <f t="shared" si="3"/>
        <v>9.7886634358691962E-3</v>
      </c>
      <c r="J28">
        <f t="shared" si="4"/>
        <v>1.5396188276287233E-3</v>
      </c>
      <c r="L28">
        <f t="shared" si="0"/>
        <v>5.4286693674892282E-5</v>
      </c>
      <c r="M28">
        <f t="shared" si="1"/>
        <v>0.10907595396800659</v>
      </c>
    </row>
    <row r="29" spans="1:13" x14ac:dyDescent="0.25">
      <c r="A29">
        <v>27</v>
      </c>
      <c r="B29">
        <f t="shared" si="2"/>
        <v>1350</v>
      </c>
      <c r="C29" s="5">
        <v>1350.2700540169401</v>
      </c>
      <c r="D29" s="5">
        <v>5.3972103630717303</v>
      </c>
      <c r="E29" s="5">
        <v>25.629642003459001</v>
      </c>
      <c r="F29" s="5">
        <v>0.89389652196212799</v>
      </c>
      <c r="G29" s="5">
        <v>-63.989191292371899</v>
      </c>
      <c r="I29">
        <f t="shared" si="3"/>
        <v>2.3205235539347102</v>
      </c>
      <c r="J29">
        <f t="shared" si="4"/>
        <v>0.2885916985876778</v>
      </c>
      <c r="L29">
        <f t="shared" si="0"/>
        <v>2.4122737859238867</v>
      </c>
      <c r="M29">
        <f t="shared" si="1"/>
        <v>6.6538860621750467E-3</v>
      </c>
    </row>
    <row r="30" spans="1:13" x14ac:dyDescent="0.25">
      <c r="A30">
        <v>28</v>
      </c>
      <c r="B30">
        <f t="shared" si="2"/>
        <v>1400</v>
      </c>
      <c r="C30" s="6">
        <v>1400.2800560175699</v>
      </c>
      <c r="D30" s="6">
        <v>2.30307353807804E-2</v>
      </c>
      <c r="E30" s="6">
        <v>-9.8976391616017203</v>
      </c>
      <c r="F30" s="6">
        <v>4.2195093332051698E-3</v>
      </c>
      <c r="G30" s="6">
        <v>-114.84041180207799</v>
      </c>
      <c r="I30">
        <f t="shared" si="3"/>
        <v>9.9020346290749402E-3</v>
      </c>
      <c r="J30">
        <f t="shared" si="4"/>
        <v>1.3622554017810925E-3</v>
      </c>
      <c r="L30">
        <f t="shared" si="0"/>
        <v>4.8589201444890708E-5</v>
      </c>
      <c r="M30">
        <f t="shared" si="1"/>
        <v>-0.25785264903266697</v>
      </c>
    </row>
    <row r="31" spans="1:13" x14ac:dyDescent="0.25">
      <c r="A31">
        <v>29</v>
      </c>
      <c r="B31">
        <f t="shared" si="2"/>
        <v>1450</v>
      </c>
      <c r="C31" s="5">
        <v>1450.2900580181999</v>
      </c>
      <c r="D31" s="5">
        <v>4.9814692980431099</v>
      </c>
      <c r="E31" s="5">
        <v>133.78222160424701</v>
      </c>
      <c r="F31" s="5">
        <v>0.88623705893586602</v>
      </c>
      <c r="G31" s="5">
        <v>44.305375529495898</v>
      </c>
      <c r="I31">
        <f t="shared" si="3"/>
        <v>2.1417762254374471</v>
      </c>
      <c r="J31">
        <f t="shared" si="4"/>
        <v>0.28611886488633798</v>
      </c>
      <c r="L31">
        <f t="shared" si="0"/>
        <v>2.2073813499385193</v>
      </c>
      <c r="M31">
        <f t="shared" si="1"/>
        <v>9.1319506453037547E-3</v>
      </c>
    </row>
    <row r="32" spans="1:13" x14ac:dyDescent="0.25">
      <c r="A32">
        <v>30</v>
      </c>
      <c r="B32">
        <f t="shared" si="2"/>
        <v>1500</v>
      </c>
      <c r="C32" s="6">
        <v>1500.30006001883</v>
      </c>
      <c r="D32" s="6">
        <v>2.2680210767172599E-2</v>
      </c>
      <c r="E32" s="6">
        <v>97.567471088185599</v>
      </c>
      <c r="F32" s="6">
        <v>3.1562164223783401E-3</v>
      </c>
      <c r="G32" s="6">
        <v>11.9240995521057</v>
      </c>
      <c r="I32">
        <f t="shared" si="3"/>
        <v>9.7513270287790284E-3</v>
      </c>
      <c r="J32">
        <f t="shared" si="4"/>
        <v>1.0189746084313318E-3</v>
      </c>
      <c r="L32">
        <f t="shared" si="0"/>
        <v>3.5791826843176104E-5</v>
      </c>
      <c r="M32">
        <f t="shared" si="1"/>
        <v>7.5965520028865155E-2</v>
      </c>
    </row>
    <row r="33" spans="1:13" x14ac:dyDescent="0.25">
      <c r="A33">
        <v>31</v>
      </c>
      <c r="B33">
        <f t="shared" si="2"/>
        <v>1550</v>
      </c>
      <c r="C33" s="5">
        <v>1550.31006201945</v>
      </c>
      <c r="D33" s="5">
        <v>4.6269756111369702</v>
      </c>
      <c r="E33" s="5">
        <v>-117.501708413564</v>
      </c>
      <c r="F33" s="5">
        <v>0.88198541985661905</v>
      </c>
      <c r="G33" s="5">
        <v>153.03100013712299</v>
      </c>
      <c r="I33">
        <f t="shared" si="3"/>
        <v>1.9893621272553115</v>
      </c>
      <c r="J33">
        <f t="shared" si="4"/>
        <v>0.28474623649645636</v>
      </c>
      <c r="L33">
        <f t="shared" si="0"/>
        <v>2.0404625135274888</v>
      </c>
      <c r="M33">
        <f t="shared" si="1"/>
        <v>9.2933961457287145E-3</v>
      </c>
    </row>
    <row r="34" spans="1:13" x14ac:dyDescent="0.25">
      <c r="A34">
        <v>32</v>
      </c>
      <c r="B34">
        <f t="shared" si="2"/>
        <v>1600</v>
      </c>
      <c r="C34" s="6">
        <v>1600.3200640200801</v>
      </c>
      <c r="D34" s="6">
        <v>2.22507301269106E-2</v>
      </c>
      <c r="E34" s="6">
        <v>-152.98364229652299</v>
      </c>
      <c r="F34" s="6">
        <v>4.9540843172943098E-3</v>
      </c>
      <c r="G34" s="6">
        <v>127.352755383965</v>
      </c>
      <c r="I34">
        <f t="shared" si="3"/>
        <v>9.5666723878360133E-3</v>
      </c>
      <c r="J34">
        <f t="shared" si="4"/>
        <v>1.5994106397643128E-3</v>
      </c>
      <c r="L34">
        <f t="shared" si="0"/>
        <v>5.5115996585037913E-5</v>
      </c>
      <c r="M34">
        <f t="shared" si="1"/>
        <v>0.17942313548263525</v>
      </c>
    </row>
    <row r="35" spans="1:13" x14ac:dyDescent="0.25">
      <c r="A35">
        <v>33</v>
      </c>
      <c r="B35">
        <f t="shared" si="2"/>
        <v>1650</v>
      </c>
      <c r="C35" s="5">
        <v>1650.3300660207101</v>
      </c>
      <c r="D35" s="5">
        <v>4.3274096340466599</v>
      </c>
      <c r="E35" s="5">
        <v>-8.9289919121162704</v>
      </c>
      <c r="F35" s="5">
        <v>0.87772820031115695</v>
      </c>
      <c r="G35" s="5">
        <v>-98.452053397208402</v>
      </c>
      <c r="I35">
        <f t="shared" si="3"/>
        <v>1.8605641262450456</v>
      </c>
      <c r="J35">
        <f t="shared" si="4"/>
        <v>0.28337180647049681</v>
      </c>
      <c r="L35">
        <f t="shared" si="0"/>
        <v>1.8991447350504684</v>
      </c>
      <c r="M35">
        <f t="shared" si="1"/>
        <v>8.325371001093422E-3</v>
      </c>
    </row>
    <row r="36" spans="1:13" x14ac:dyDescent="0.25">
      <c r="A36">
        <v>34</v>
      </c>
      <c r="B36">
        <f t="shared" si="2"/>
        <v>1700</v>
      </c>
      <c r="C36" s="6">
        <v>1700.3400680213399</v>
      </c>
      <c r="D36" s="6">
        <v>2.2460327034406698E-2</v>
      </c>
      <c r="E36" s="6">
        <v>-44.065710747559301</v>
      </c>
      <c r="F36" s="6">
        <v>5.3393780833922901E-3</v>
      </c>
      <c r="G36" s="6">
        <v>-141.13131415561401</v>
      </c>
      <c r="I36">
        <f t="shared" si="3"/>
        <v>9.6567883047556872E-3</v>
      </c>
      <c r="J36">
        <f t="shared" si="4"/>
        <v>1.7238015280624222E-3</v>
      </c>
      <c r="L36">
        <f t="shared" si="0"/>
        <v>5.9962088956667241E-5</v>
      </c>
      <c r="M36">
        <f t="shared" si="1"/>
        <v>-0.12300430402848872</v>
      </c>
    </row>
    <row r="37" spans="1:13" x14ac:dyDescent="0.25">
      <c r="A37">
        <v>35</v>
      </c>
      <c r="B37">
        <f t="shared" si="2"/>
        <v>1750</v>
      </c>
      <c r="C37" s="5">
        <v>1750.3500700219599</v>
      </c>
      <c r="D37" s="5">
        <v>4.0401402265781696</v>
      </c>
      <c r="E37" s="5">
        <v>99.338727755851707</v>
      </c>
      <c r="F37" s="5">
        <v>0.86848468909180399</v>
      </c>
      <c r="G37" s="5">
        <v>9.9194762997759298</v>
      </c>
      <c r="I37">
        <f t="shared" si="3"/>
        <v>1.7370530193005116</v>
      </c>
      <c r="J37">
        <f t="shared" si="4"/>
        <v>0.28038756776034734</v>
      </c>
      <c r="L37">
        <f t="shared" si="0"/>
        <v>1.754399964283516</v>
      </c>
      <c r="M37">
        <f t="shared" si="1"/>
        <v>1.0137118825971464E-2</v>
      </c>
    </row>
    <row r="38" spans="1:13" x14ac:dyDescent="0.25">
      <c r="A38">
        <v>36</v>
      </c>
      <c r="B38">
        <f t="shared" si="2"/>
        <v>1800</v>
      </c>
      <c r="C38" s="6">
        <v>1800.36007202259</v>
      </c>
      <c r="D38" s="6">
        <v>2.2335335509073399E-2</v>
      </c>
      <c r="E38" s="6">
        <v>63.285143048237302</v>
      </c>
      <c r="F38" s="6">
        <v>4.1520700985717201E-3</v>
      </c>
      <c r="G38" s="6">
        <v>-30.8544083074441</v>
      </c>
      <c r="I38">
        <f t="shared" si="3"/>
        <v>9.603048361513402E-3</v>
      </c>
      <c r="J38">
        <f t="shared" si="4"/>
        <v>1.3404828556349239E-3</v>
      </c>
      <c r="L38">
        <f t="shared" si="0"/>
        <v>4.6368939354395416E-5</v>
      </c>
      <c r="M38">
        <f t="shared" si="1"/>
        <v>-7.218457779200127E-2</v>
      </c>
    </row>
    <row r="39" spans="1:13" x14ac:dyDescent="0.25">
      <c r="A39">
        <v>37</v>
      </c>
      <c r="B39">
        <f t="shared" si="2"/>
        <v>1850</v>
      </c>
      <c r="C39" s="5">
        <v>1850.37007402322</v>
      </c>
      <c r="D39" s="5">
        <v>3.7924988006956402</v>
      </c>
      <c r="E39" s="5">
        <v>-151.98745568232499</v>
      </c>
      <c r="F39" s="5">
        <v>0.86363025654629499</v>
      </c>
      <c r="G39" s="5">
        <v>118.66176092319201</v>
      </c>
      <c r="I39">
        <f t="shared" si="3"/>
        <v>1.6305799113367654</v>
      </c>
      <c r="J39">
        <f t="shared" si="4"/>
        <v>0.27882032938368084</v>
      </c>
      <c r="L39">
        <f t="shared" si="0"/>
        <v>1.6376583560981459</v>
      </c>
      <c r="M39">
        <f t="shared" si="1"/>
        <v>1.1326735161578961E-2</v>
      </c>
    </row>
    <row r="40" spans="1:13" x14ac:dyDescent="0.25">
      <c r="A40">
        <v>38</v>
      </c>
      <c r="B40">
        <f t="shared" si="2"/>
        <v>1900</v>
      </c>
      <c r="C40" s="6">
        <v>1900.3800760238501</v>
      </c>
      <c r="D40" s="6">
        <v>2.1763215045260201E-2</v>
      </c>
      <c r="E40" s="6">
        <v>172.17877382332199</v>
      </c>
      <c r="F40" s="6">
        <v>5.0955877591066998E-3</v>
      </c>
      <c r="G40" s="6">
        <v>92.143909272377101</v>
      </c>
      <c r="I40">
        <f t="shared" si="3"/>
        <v>9.3570659145348154E-3</v>
      </c>
      <c r="J40">
        <f t="shared" si="4"/>
        <v>1.645094583739173E-3</v>
      </c>
      <c r="L40">
        <f t="shared" si="0"/>
        <v>5.5448186091717321E-5</v>
      </c>
      <c r="M40">
        <f t="shared" si="1"/>
        <v>0.17305005093605402</v>
      </c>
    </row>
    <row r="41" spans="1:13" x14ac:dyDescent="0.25">
      <c r="A41">
        <v>39</v>
      </c>
      <c r="B41">
        <f t="shared" si="2"/>
        <v>1950</v>
      </c>
      <c r="C41" s="5">
        <v>1950.3900780244701</v>
      </c>
      <c r="D41" s="5">
        <v>3.57328582743513</v>
      </c>
      <c r="E41" s="5">
        <v>-43.441420323442401</v>
      </c>
      <c r="F41" s="5">
        <v>0.85828121026055004</v>
      </c>
      <c r="G41" s="5">
        <v>-132.849207117178</v>
      </c>
      <c r="I41">
        <f t="shared" si="3"/>
        <v>1.5363295794876353</v>
      </c>
      <c r="J41">
        <f t="shared" si="4"/>
        <v>0.27709340650670311</v>
      </c>
      <c r="L41">
        <f t="shared" si="0"/>
        <v>1.5334420422889472</v>
      </c>
      <c r="M41">
        <f t="shared" si="1"/>
        <v>1.0337204276839785E-2</v>
      </c>
    </row>
    <row r="42" spans="1:13" x14ac:dyDescent="0.25">
      <c r="A42">
        <v>40</v>
      </c>
      <c r="B42">
        <f t="shared" si="2"/>
        <v>2000</v>
      </c>
      <c r="C42" s="6">
        <v>2000.4000800250999</v>
      </c>
      <c r="D42" s="6">
        <v>2.17903010979206E-2</v>
      </c>
      <c r="E42" s="6">
        <v>-78.455420412360695</v>
      </c>
      <c r="F42" s="6">
        <v>6.1303315241033503E-3</v>
      </c>
      <c r="G42" s="6">
        <v>-169.72897109665399</v>
      </c>
      <c r="I42">
        <f t="shared" si="3"/>
        <v>9.368711527537342E-3</v>
      </c>
      <c r="J42">
        <f t="shared" si="4"/>
        <v>1.9791583745769723E-3</v>
      </c>
      <c r="L42">
        <f t="shared" si="0"/>
        <v>6.6790884870143253E-5</v>
      </c>
      <c r="M42">
        <f t="shared" si="1"/>
        <v>-2.2224477109083329E-2</v>
      </c>
    </row>
    <row r="43" spans="1:13" x14ac:dyDescent="0.25">
      <c r="A43">
        <v>41</v>
      </c>
      <c r="B43">
        <f t="shared" si="2"/>
        <v>2050</v>
      </c>
      <c r="C43" s="5">
        <v>2050.4100820257299</v>
      </c>
      <c r="D43" s="5">
        <v>3.3624497135856499</v>
      </c>
      <c r="E43" s="5">
        <v>64.906218102986202</v>
      </c>
      <c r="F43" s="5">
        <v>0.84823875721604003</v>
      </c>
      <c r="G43" s="5">
        <v>-24.449004346429</v>
      </c>
      <c r="I43">
        <f t="shared" si="3"/>
        <v>1.4456808674131019</v>
      </c>
      <c r="J43">
        <f t="shared" si="4"/>
        <v>0.27385123192508531</v>
      </c>
      <c r="L43">
        <f t="shared" si="0"/>
        <v>1.4260800831266607</v>
      </c>
      <c r="M43">
        <f t="shared" si="1"/>
        <v>1.1254570882528174E-2</v>
      </c>
    </row>
    <row r="44" spans="1:13" x14ac:dyDescent="0.25">
      <c r="A44">
        <v>42</v>
      </c>
      <c r="B44">
        <f t="shared" si="2"/>
        <v>2100</v>
      </c>
      <c r="C44" s="6">
        <v>2100.4200840263602</v>
      </c>
      <c r="D44" s="6">
        <v>2.1828658953262602E-2</v>
      </c>
      <c r="E44" s="6">
        <v>29.147221547285699</v>
      </c>
      <c r="F44" s="6">
        <v>5.2794950515252497E-3</v>
      </c>
      <c r="G44" s="6">
        <v>-67.054233391391804</v>
      </c>
      <c r="I44">
        <f t="shared" si="3"/>
        <v>9.385203437396657E-3</v>
      </c>
      <c r="J44">
        <f t="shared" si="4"/>
        <v>1.7044684783653998E-3</v>
      </c>
      <c r="L44">
        <f t="shared" si="0"/>
        <v>5.7622148462591123E-5</v>
      </c>
      <c r="M44">
        <f t="shared" si="1"/>
        <v>-0.10802319069542973</v>
      </c>
    </row>
    <row r="45" spans="1:13" x14ac:dyDescent="0.25">
      <c r="A45">
        <v>43</v>
      </c>
      <c r="B45">
        <f t="shared" si="2"/>
        <v>2150</v>
      </c>
      <c r="C45" s="5">
        <v>2150.43008602699</v>
      </c>
      <c r="D45" s="5">
        <v>3.17837729779917</v>
      </c>
      <c r="E45" s="5">
        <v>173.53624739416099</v>
      </c>
      <c r="F45" s="5">
        <v>0.84213384989151097</v>
      </c>
      <c r="G45" s="5">
        <v>84.282495338079201</v>
      </c>
      <c r="I45">
        <f t="shared" si="3"/>
        <v>1.3665391724025171</v>
      </c>
      <c r="J45">
        <f t="shared" si="4"/>
        <v>0.27188028167388745</v>
      </c>
      <c r="L45">
        <f t="shared" si="0"/>
        <v>1.3383095551016961</v>
      </c>
      <c r="M45">
        <f t="shared" si="1"/>
        <v>1.302543110327199E-2</v>
      </c>
    </row>
    <row r="46" spans="1:13" x14ac:dyDescent="0.25">
      <c r="A46">
        <v>44</v>
      </c>
      <c r="B46">
        <f t="shared" si="2"/>
        <v>2200</v>
      </c>
      <c r="C46" s="6">
        <v>2200.4400880276098</v>
      </c>
      <c r="D46" s="6">
        <v>2.1266694030408199E-2</v>
      </c>
      <c r="E46" s="6">
        <v>137.49207451051001</v>
      </c>
      <c r="F46" s="6">
        <v>5.3446973521149403E-3</v>
      </c>
      <c r="G46" s="6">
        <v>54.189172982823301</v>
      </c>
      <c r="I46">
        <f t="shared" si="3"/>
        <v>9.1435873520035061E-3</v>
      </c>
      <c r="J46">
        <f t="shared" si="4"/>
        <v>1.7255188373462129E-3</v>
      </c>
      <c r="L46">
        <f t="shared" si="0"/>
        <v>5.6832021636280658E-5</v>
      </c>
      <c r="M46">
        <f t="shared" si="1"/>
        <v>0.11662166127030325</v>
      </c>
    </row>
    <row r="47" spans="1:13" x14ac:dyDescent="0.25">
      <c r="A47">
        <v>45</v>
      </c>
      <c r="B47">
        <f t="shared" si="2"/>
        <v>2250</v>
      </c>
      <c r="C47" s="5">
        <v>2250.4500900282401</v>
      </c>
      <c r="D47" s="5">
        <v>3.00925121845715</v>
      </c>
      <c r="E47" s="5">
        <v>-77.923861671348902</v>
      </c>
      <c r="F47" s="5">
        <v>0.83568375866240496</v>
      </c>
      <c r="G47" s="5">
        <v>-167.20735195185401</v>
      </c>
      <c r="I47">
        <f t="shared" si="3"/>
        <v>1.2938236352459431</v>
      </c>
      <c r="J47">
        <f t="shared" si="4"/>
        <v>0.26979788987783565</v>
      </c>
      <c r="L47">
        <f t="shared" si="0"/>
        <v>1.2573911844998464</v>
      </c>
      <c r="M47">
        <f t="shared" si="1"/>
        <v>1.2506443912245693E-2</v>
      </c>
    </row>
    <row r="48" spans="1:13" x14ac:dyDescent="0.25">
      <c r="A48">
        <v>46</v>
      </c>
      <c r="B48">
        <f t="shared" si="2"/>
        <v>2300</v>
      </c>
      <c r="C48" s="6">
        <v>2300.4600920288699</v>
      </c>
      <c r="D48" s="6">
        <v>2.1068876831370299E-2</v>
      </c>
      <c r="E48" s="6">
        <v>-113.035237053976</v>
      </c>
      <c r="F48" s="6">
        <v>6.6279959569343298E-3</v>
      </c>
      <c r="G48" s="6">
        <v>159.702021237949</v>
      </c>
      <c r="I48">
        <f t="shared" si="3"/>
        <v>9.0585361053666068E-3</v>
      </c>
      <c r="J48">
        <f t="shared" si="4"/>
        <v>2.1398277814587792E-3</v>
      </c>
      <c r="L48">
        <f t="shared" si="0"/>
        <v>6.9822215227734855E-5</v>
      </c>
      <c r="M48">
        <f t="shared" si="1"/>
        <v>4.7751982529197566E-2</v>
      </c>
    </row>
    <row r="49" spans="1:13" x14ac:dyDescent="0.25">
      <c r="A49">
        <v>47</v>
      </c>
      <c r="B49">
        <f t="shared" si="2"/>
        <v>2350</v>
      </c>
      <c r="C49" s="5">
        <v>2350.4700940295002</v>
      </c>
      <c r="D49" s="5">
        <v>2.8476821458690398</v>
      </c>
      <c r="E49" s="5">
        <v>30.479182580679101</v>
      </c>
      <c r="F49" s="5">
        <v>0.825417437226311</v>
      </c>
      <c r="G49" s="5">
        <v>-58.798858722719899</v>
      </c>
      <c r="I49">
        <f t="shared" si="3"/>
        <v>1.2243572232836875</v>
      </c>
      <c r="J49">
        <f t="shared" si="4"/>
        <v>0.26648344008560904</v>
      </c>
      <c r="L49">
        <f t="shared" si="0"/>
        <v>1.1752632494391724</v>
      </c>
      <c r="M49">
        <f t="shared" si="1"/>
        <v>1.2601538928746089E-2</v>
      </c>
    </row>
    <row r="50" spans="1:13" x14ac:dyDescent="0.25">
      <c r="A50">
        <v>48</v>
      </c>
      <c r="B50">
        <f t="shared" si="2"/>
        <v>2400</v>
      </c>
      <c r="C50" s="6">
        <v>2400.48009603012</v>
      </c>
      <c r="D50" s="6">
        <v>2.1169564527432301E-2</v>
      </c>
      <c r="E50" s="6">
        <v>-4.9640151493603604</v>
      </c>
      <c r="F50" s="6">
        <v>6.3234149972752202E-3</v>
      </c>
      <c r="G50" s="6">
        <v>-100.160568480121</v>
      </c>
      <c r="I50">
        <f t="shared" si="3"/>
        <v>9.1018266489225775E-3</v>
      </c>
      <c r="J50">
        <f t="shared" si="4"/>
        <v>2.0414947704828052E-3</v>
      </c>
      <c r="L50">
        <f t="shared" si="0"/>
        <v>6.6931970909275463E-5</v>
      </c>
      <c r="M50">
        <f t="shared" si="1"/>
        <v>-9.0571274249131362E-2</v>
      </c>
    </row>
    <row r="51" spans="1:13" x14ac:dyDescent="0.25">
      <c r="A51">
        <v>49</v>
      </c>
      <c r="B51">
        <f t="shared" si="2"/>
        <v>2450</v>
      </c>
      <c r="C51" s="5">
        <v>2450.4900980307498</v>
      </c>
      <c r="D51" s="5">
        <v>2.7043400602193399</v>
      </c>
      <c r="E51" s="5">
        <v>139.06878769790799</v>
      </c>
      <c r="F51" s="5">
        <v>0.81781207130665201</v>
      </c>
      <c r="G51" s="5">
        <v>49.896855485742002</v>
      </c>
      <c r="I51">
        <f t="shared" si="3"/>
        <v>1.1627274805750958</v>
      </c>
      <c r="J51">
        <f t="shared" si="4"/>
        <v>0.26402807146607632</v>
      </c>
      <c r="L51">
        <f t="shared" si="0"/>
        <v>1.1058209730827673</v>
      </c>
      <c r="M51">
        <f t="shared" si="1"/>
        <v>1.4453320654702548E-2</v>
      </c>
    </row>
    <row r="52" spans="1:13" x14ac:dyDescent="0.25">
      <c r="A52">
        <v>50</v>
      </c>
      <c r="B52">
        <f t="shared" si="2"/>
        <v>2500</v>
      </c>
      <c r="C52" s="9">
        <v>2500.50010003138</v>
      </c>
      <c r="D52" s="9">
        <v>2.0720001479093701E-2</v>
      </c>
      <c r="E52" s="9">
        <v>102.993940728955</v>
      </c>
      <c r="F52" s="9">
        <v>5.7949037694112002E-3</v>
      </c>
      <c r="G52" s="9">
        <v>15.5650126604578</v>
      </c>
      <c r="I52">
        <f t="shared" si="3"/>
        <v>8.908537602828278E-3</v>
      </c>
      <c r="J52">
        <f t="shared" si="4"/>
        <v>1.8708665722243058E-3</v>
      </c>
      <c r="L52">
        <f t="shared" si="0"/>
        <v>6.0035207336702864E-5</v>
      </c>
      <c r="M52">
        <f t="shared" si="1"/>
        <v>4.485989967061866E-2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1FASE A </vt:lpstr>
      <vt:lpstr>1FASE B</vt:lpstr>
      <vt:lpstr>1FASE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Cisternas</cp:lastModifiedBy>
  <dcterms:created xsi:type="dcterms:W3CDTF">2018-04-14T20:49:01Z</dcterms:created>
  <dcterms:modified xsi:type="dcterms:W3CDTF">2018-05-06T04:37:27Z</dcterms:modified>
</cp:coreProperties>
</file>