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iz\Desktop\HomeWork\"/>
    </mc:Choice>
  </mc:AlternateContent>
  <xr:revisionPtr revIDLastSave="0" documentId="13_ncr:1_{01B87FAB-88C2-4823-9827-B597D38982C9}" xr6:coauthVersionLast="45" xr6:coauthVersionMax="45" xr10:uidLastSave="{00000000-0000-0000-0000-000000000000}"/>
  <bookViews>
    <workbookView xWindow="28710" yWindow="210" windowWidth="15000" windowHeight="10485" activeTab="2" xr2:uid="{00000000-000D-0000-FFFF-FFFF00000000}"/>
  </bookViews>
  <sheets>
    <sheet name="2017 NBA Season Stats" sheetId="1" r:id="rId1"/>
    <sheet name="Sheet2" sheetId="3" r:id="rId2"/>
    <sheet name="Cleavland Z Scores" sheetId="4" r:id="rId3"/>
  </sheets>
  <definedNames>
    <definedName name="_xlnm._FilterDatabase" localSheetId="0" hidden="1">'2017 NBA Season Stats'!$A$1:$AW$596</definedName>
    <definedName name="Age">'2017 NBA Season Stats'!$D:$D</definedName>
    <definedName name="Evil">'2017 NBA Season Stats'!$H$2:$H$596</definedName>
    <definedName name="FGA">'2017 NBA Season Stats'!$G:$G</definedName>
    <definedName name="PTS">'2017 NBA Season Stats'!$H:$H</definedName>
    <definedName name="SAS">'2017 NBA Season Stats'!$H$478:$H$493</definedName>
    <definedName name="Team">'2017 NBA Season Stats'!$E:$E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D2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24" i="4"/>
  <c r="B23" i="4"/>
  <c r="J6" i="3"/>
  <c r="J5" i="3"/>
  <c r="J4" i="3"/>
  <c r="J3" i="3"/>
  <c r="J2" i="3"/>
  <c r="I6" i="3"/>
  <c r="I5" i="3"/>
  <c r="I4" i="3"/>
  <c r="I3" i="3"/>
  <c r="I2" i="3"/>
  <c r="H6" i="3"/>
  <c r="H5" i="3"/>
  <c r="H4" i="3"/>
  <c r="H3" i="3"/>
  <c r="H2" i="3"/>
  <c r="G6" i="3"/>
  <c r="G5" i="3"/>
  <c r="G4" i="3"/>
  <c r="G3" i="3"/>
  <c r="G2" i="3"/>
  <c r="E2" i="3"/>
  <c r="F6" i="3"/>
  <c r="F5" i="3"/>
  <c r="F4" i="3"/>
  <c r="F3" i="3"/>
  <c r="F2" i="3"/>
  <c r="E6" i="3"/>
  <c r="E5" i="3"/>
  <c r="E4" i="3"/>
  <c r="E3" i="3"/>
  <c r="D3" i="3"/>
  <c r="D4" i="3"/>
  <c r="D5" i="3"/>
  <c r="D6" i="3"/>
  <c r="D2" i="3"/>
  <c r="C3" i="3"/>
  <c r="C4" i="3"/>
  <c r="C5" i="3"/>
  <c r="C6" i="3"/>
  <c r="C2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<sst xmlns="http://schemas.openxmlformats.org/spreadsheetml/2006/main" count="1875" uniqueCount="584">
  <si>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</si>
  <si>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</si>
  <si>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</si>
  <si>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</si>
  <si>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</si>
  <si>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</si>
  <si>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</si>
  <si>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</si>
  <si>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</si>
  <si>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</si>
  <si>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</si>
  <si>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</si>
  <si>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</si>
  <si>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</si>
  <si>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</si>
  <si>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</si>
  <si>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</si>
  <si>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</si>
  <si>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</si>
  <si>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</si>
  <si>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</si>
  <si>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</si>
  <si>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</si>
  <si>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</si>
  <si>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</si>
  <si>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</si>
  <si>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</si>
  <si>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</si>
  <si>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</si>
  <si>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</si>
  <si>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</si>
  <si>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</si>
  <si>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</si>
  <si>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</si>
  <si>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</si>
  <si>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</si>
  <si>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</si>
  <si>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</si>
  <si>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</si>
  <si>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</si>
  <si>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</si>
  <si>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</si>
  <si>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</si>
  <si>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</si>
  <si>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</si>
  <si>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</si>
  <si>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</si>
  <si>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</si>
  <si>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</si>
  <si>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</si>
  <si>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</si>
  <si>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</si>
  <si>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</si>
  <si>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</si>
  <si>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</si>
  <si>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</si>
  <si>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</si>
  <si>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</si>
  <si>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</si>
  <si>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</si>
  <si>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</si>
  <si>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</si>
  <si>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</si>
  <si>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</si>
  <si>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</si>
  <si>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</si>
  <si>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</si>
  <si>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</si>
  <si>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</si>
  <si>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</si>
  <si>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</si>
  <si>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</si>
  <si>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</si>
  <si>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</si>
  <si>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</si>
  <si>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</si>
  <si>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</si>
  <si>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</si>
  <si>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</si>
  <si>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</si>
  <si>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</si>
  <si>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</si>
  <si>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</si>
  <si>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</si>
  <si>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</si>
  <si>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</si>
  <si>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</si>
  <si>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</si>
  <si>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</si>
  <si>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</si>
  <si>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</si>
  <si>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</si>
  <si>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</si>
  <si>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</si>
  <si>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</si>
  <si>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</si>
  <si>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</si>
  <si>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</si>
  <si>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</si>
  <si>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</si>
  <si>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</si>
  <si>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</si>
  <si>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</si>
  <si>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</si>
  <si>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</si>
  <si>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</si>
  <si>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</si>
  <si>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</si>
  <si>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</si>
  <si>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</si>
  <si>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</si>
  <si>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</si>
  <si>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</si>
  <si>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</si>
  <si>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</si>
  <si>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</si>
  <si>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</si>
  <si>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</si>
  <si>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</si>
  <si>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</si>
  <si>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</si>
  <si>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</si>
  <si>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</si>
  <si>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</si>
  <si>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</si>
  <si>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</si>
  <si>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</si>
  <si>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</si>
  <si>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</si>
  <si>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</si>
  <si>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</si>
  <si>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</si>
  <si>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</si>
  <si>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</si>
  <si>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</si>
  <si>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</si>
  <si>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</si>
  <si>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</si>
  <si>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</si>
  <si>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</si>
  <si>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</si>
  <si>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</si>
  <si>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</si>
  <si>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</si>
  <si>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</si>
  <si>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</si>
  <si>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</si>
  <si>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</si>
  <si>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</si>
  <si>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</si>
  <si>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</si>
  <si>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</si>
  <si>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</si>
  <si>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</si>
  <si>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</si>
  <si>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</si>
  <si>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</si>
  <si>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</si>
  <si>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</si>
  <si>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</si>
  <si>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</si>
  <si>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</si>
  <si>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</si>
  <si>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</si>
  <si>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</si>
  <si>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</si>
  <si>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</si>
  <si>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</si>
  <si>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</si>
  <si>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</si>
  <si>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</si>
  <si>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</si>
  <si>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</si>
  <si>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</si>
  <si>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</si>
  <si>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</si>
  <si>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</si>
  <si>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</si>
  <si>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</si>
  <si>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</si>
  <si>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</si>
  <si>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</si>
  <si>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</si>
  <si>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</si>
  <si>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</si>
  <si>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</si>
  <si>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</si>
  <si>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</si>
  <si>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</si>
  <si>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</si>
  <si>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</si>
  <si>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</si>
  <si>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</si>
  <si>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</si>
  <si>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</si>
  <si>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</si>
  <si>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</si>
  <si>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</si>
  <si>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</si>
  <si>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</si>
  <si>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</si>
  <si>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</si>
  <si>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</si>
  <si>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</si>
  <si>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</si>
  <si>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</si>
  <si>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</si>
  <si>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</si>
  <si>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</si>
  <si>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</si>
  <si>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</si>
  <si>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</si>
  <si>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</si>
  <si>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</si>
  <si>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</si>
  <si>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</si>
  <si>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</si>
  <si>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</si>
  <si>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</si>
  <si>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</si>
  <si>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</si>
  <si>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</si>
  <si>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</si>
  <si>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</si>
  <si>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</si>
  <si>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</si>
  <si>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</si>
  <si>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</si>
  <si>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</si>
  <si>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</si>
  <si>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</si>
  <si>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</si>
  <si>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</si>
  <si>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</si>
  <si>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</si>
  <si>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</si>
  <si>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</si>
  <si>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</si>
  <si>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</si>
  <si>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</si>
  <si>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</si>
  <si>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</si>
  <si>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</si>
  <si>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</si>
  <si>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</si>
  <si>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</si>
  <si>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</si>
  <si>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</si>
  <si>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</si>
  <si>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</si>
  <si>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</si>
  <si>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</si>
  <si>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</si>
  <si>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</si>
  <si>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</si>
  <si>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</si>
  <si>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</si>
  <si>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</si>
  <si>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</si>
  <si>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</si>
  <si>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</si>
  <si>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</si>
  <si>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</si>
  <si>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</si>
  <si>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</si>
  <si>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</si>
  <si>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</si>
  <si>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</si>
  <si>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</si>
  <si>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</si>
  <si>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</si>
  <si>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</si>
  <si>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</si>
  <si>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</si>
  <si>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</si>
  <si>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</si>
  <si>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</si>
  <si>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</si>
  <si>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</si>
  <si>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</si>
  <si>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</si>
  <si>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</si>
  <si>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</si>
  <si>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</si>
  <si>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</si>
  <si>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</si>
  <si>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</si>
  <si>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</si>
  <si>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</si>
  <si>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</si>
  <si>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</si>
  <si>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</si>
  <si>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</si>
  <si>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</si>
  <si>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</si>
  <si>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</si>
  <si>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</si>
  <si>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</si>
  <si>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</si>
  <si>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</si>
  <si>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</si>
  <si>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</si>
  <si>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</si>
  <si>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</si>
  <si>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</si>
  <si>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</si>
  <si>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</si>
  <si>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</si>
  <si>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</si>
  <si>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</si>
  <si>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</si>
  <si>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</si>
  <si>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</si>
  <si>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</si>
  <si>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</si>
  <si>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</si>
  <si>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</si>
  <si>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</si>
  <si>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</si>
  <si>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</si>
  <si>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</si>
  <si>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</si>
  <si>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</si>
  <si>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</si>
  <si>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</si>
  <si>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</si>
  <si>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</si>
  <si>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</si>
  <si>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</si>
  <si>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</si>
  <si>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</si>
  <si>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</si>
  <si>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</si>
  <si>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</si>
  <si>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</si>
  <si>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</si>
  <si>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</si>
  <si>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</si>
  <si>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</si>
  <si>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</si>
  <si>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</si>
  <si>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</si>
  <si>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</si>
  <si>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</si>
  <si>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</si>
  <si>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</si>
  <si>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</si>
  <si>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</si>
  <si>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</si>
  <si>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</si>
  <si>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</si>
  <si>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</si>
  <si>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</si>
  <si>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</si>
  <si>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</si>
  <si>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</si>
  <si>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</si>
  <si>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</si>
  <si>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</si>
  <si>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</si>
  <si>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</si>
  <si>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</si>
  <si>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</si>
  <si>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</si>
  <si>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</si>
  <si>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</si>
  <si>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</si>
  <si>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</si>
  <si>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</si>
  <si>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</si>
  <si>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</si>
  <si>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</si>
  <si>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</si>
  <si>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</si>
  <si>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</si>
  <si>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</si>
  <si>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</si>
  <si>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</si>
  <si>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</si>
  <si>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</si>
  <si>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</si>
  <si>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</si>
  <si>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</si>
  <si>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</si>
  <si>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</si>
  <si>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</si>
  <si>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</si>
  <si>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</si>
  <si>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</si>
  <si>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</si>
  <si>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</si>
  <si>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</si>
  <si>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</si>
  <si>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</si>
  <si>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</si>
  <si>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</si>
  <si>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</si>
  <si>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</si>
  <si>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</si>
  <si>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</si>
  <si>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</si>
  <si>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</si>
  <si>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</si>
  <si>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</si>
  <si>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</si>
  <si>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</si>
  <si>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</si>
  <si>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</si>
  <si>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</si>
  <si>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</si>
  <si>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</si>
  <si>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</si>
  <si>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</si>
  <si>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</si>
  <si>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</si>
  <si>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</si>
  <si>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</si>
  <si>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</si>
  <si>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</si>
  <si>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</si>
  <si>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</si>
  <si>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</si>
  <si>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</si>
  <si>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</si>
  <si>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</si>
  <si>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</si>
  <si>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</si>
  <si>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</si>
  <si>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</si>
  <si>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</si>
  <si>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</si>
  <si>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</si>
  <si>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</si>
  <si>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</si>
  <si>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</si>
  <si>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</si>
  <si>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</si>
  <si>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</si>
  <si>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</si>
  <si>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</si>
  <si>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</si>
  <si>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</si>
  <si>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</si>
  <si>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</si>
  <si>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</si>
  <si>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</si>
  <si>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</si>
  <si>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</si>
  <si>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</si>
  <si>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</si>
  <si>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</si>
  <si>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</si>
  <si>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</si>
  <si>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</si>
  <si>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</si>
  <si>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</si>
  <si>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</si>
  <si>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</si>
  <si>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</si>
  <si>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</si>
  <si>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</si>
  <si>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</si>
  <si>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</si>
  <si>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</si>
  <si>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</si>
  <si>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</si>
  <si>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</si>
  <si>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</si>
  <si>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</si>
  <si>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</si>
  <si>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</si>
  <si>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</si>
  <si>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</si>
  <si>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</si>
  <si>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</si>
  <si>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</si>
  <si>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</si>
  <si>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</si>
  <si>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</si>
  <si>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</si>
  <si>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</si>
  <si>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</si>
  <si>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</si>
  <si>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</si>
  <si>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</si>
  <si>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</si>
  <si>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</si>
  <si>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</si>
  <si>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</si>
  <si>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</si>
  <si>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</si>
  <si>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</si>
  <si>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</si>
  <si>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</si>
  <si>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</si>
  <si>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</si>
  <si>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</si>
  <si>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</si>
  <si>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</si>
  <si>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</si>
  <si>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</si>
  <si>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</si>
  <si>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</si>
  <si>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</si>
  <si>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</si>
  <si>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</si>
  <si>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</si>
  <si>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</si>
  <si>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</si>
  <si>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</si>
  <si>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</si>
  <si>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</si>
  <si>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</si>
  <si>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</si>
  <si>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</si>
  <si>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</si>
  <si>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</si>
  <si>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</si>
  <si>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</si>
  <si>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</si>
  <si>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</si>
  <si>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</si>
  <si>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</si>
  <si>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</si>
  <si>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</si>
  <si>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</si>
  <si>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</si>
  <si>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</si>
  <si>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</si>
  <si>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</si>
  <si>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</si>
  <si>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</si>
  <si>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</si>
  <si>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</si>
  <si>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</si>
  <si>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</si>
  <si>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</si>
  <si>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</si>
  <si>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</si>
  <si>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</si>
  <si>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</si>
  <si>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</si>
  <si>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</si>
  <si>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</si>
  <si>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</si>
  <si>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</si>
  <si>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</si>
  <si>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</si>
  <si>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</si>
  <si>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</si>
  <si>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</si>
  <si>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</si>
  <si>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</si>
  <si>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</si>
  <si>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</si>
  <si>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</si>
  <si>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</si>
  <si>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</si>
  <si>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</si>
  <si>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</si>
  <si>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</si>
  <si>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</si>
  <si>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</si>
  <si>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</si>
  <si>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</si>
  <si>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</si>
  <si>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</si>
  <si>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</si>
  <si>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</si>
  <si>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</si>
  <si>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SD PTS</t>
  </si>
  <si>
    <t>SD FGA</t>
  </si>
  <si>
    <t>TEAMS</t>
  </si>
  <si>
    <t>MEAN PTS</t>
  </si>
  <si>
    <t>MEAN AGE</t>
  </si>
  <si>
    <t>MEAN FGA</t>
  </si>
  <si>
    <t>VAR PTS</t>
  </si>
  <si>
    <t>VAR AGE</t>
  </si>
  <si>
    <t>VAR FGA</t>
  </si>
  <si>
    <t>SD AGE</t>
  </si>
  <si>
    <t>Points</t>
  </si>
  <si>
    <t>Mean</t>
  </si>
  <si>
    <t>SD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</si>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</sst>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opLeftCell="A106" workbookViewId="0">
      <selection activeCell="H115" sqref="H95:H115"/>
    </sheetView>
  </sheetViews>
  <sheetFormatPr defaultColWidth="10.6640625" defaultRowHeight="15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3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3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3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3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3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3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3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3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3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3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3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3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3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3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3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3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3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3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3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3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3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3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3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3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3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3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3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3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3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3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3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3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3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3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3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3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3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3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3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3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3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3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3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3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3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3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3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3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3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3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3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3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3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3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3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3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3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3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3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3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3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3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3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3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3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3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3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3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3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3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3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3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3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3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3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3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3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3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3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3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3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3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3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3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3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3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3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3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3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3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3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3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3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3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3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3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3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3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3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3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3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3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3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3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3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3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3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3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3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3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3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3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3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3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3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3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3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3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3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3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3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3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3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3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3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3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3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3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3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3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3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3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3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3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3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3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3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3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3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3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3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3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3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3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3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3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3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3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3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3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3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3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3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3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3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3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3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3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3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3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3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3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3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3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3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3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3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3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3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3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3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3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3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3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3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3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3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3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3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3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3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3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3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3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3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3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3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3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3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3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3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3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3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3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3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3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3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3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3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3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3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3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3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3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3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3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3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3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3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3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3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3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3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3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3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3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3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3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3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3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3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3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3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3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3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3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3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3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3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3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3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3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3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3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3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3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3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3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3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3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3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3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3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3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3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3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3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3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3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3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3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3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3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3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3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3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3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3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3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3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3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3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3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3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3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3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3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3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3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3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3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3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3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3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3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3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3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3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3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3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3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3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3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3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3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3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3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3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3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3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3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3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3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3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3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3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3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3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3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3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3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3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3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3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3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3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3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3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3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3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3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3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3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3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3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3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3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3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3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3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3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3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3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3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3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3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3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3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3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3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3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3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3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3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3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3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3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3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3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3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3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3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3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3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3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3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3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3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3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3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3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3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3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3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3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3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3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3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3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3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3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3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3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3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3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3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3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3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3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3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3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3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3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3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3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3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3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3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3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3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3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3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3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3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3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3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3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3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3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3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3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3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3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3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3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3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3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3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3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3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3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3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3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3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3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3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3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3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3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3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3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3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3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3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3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3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3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3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3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3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3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3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3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3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3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3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3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3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3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3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3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3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3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3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3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3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3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3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3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3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3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3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3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3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3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3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3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3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3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3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3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3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3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3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3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3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3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3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3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3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3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3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3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3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3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3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3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3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3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3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3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3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3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3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3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3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3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3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3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3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3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3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3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3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3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3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3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3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3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3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3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3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3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3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3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3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3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3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3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3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3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3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3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3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3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3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3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3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3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3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3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3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3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3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3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3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3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3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3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3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3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3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3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3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3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3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3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3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3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3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3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3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3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3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3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3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3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3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3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3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3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3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3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3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3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3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3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3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3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3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3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3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3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3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3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3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3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3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3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3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3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3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3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3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3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3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3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3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3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3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3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3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3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3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3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3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3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3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3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3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3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3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3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3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3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3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3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3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3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3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3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3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3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3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3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EFAF2CE6-928A-4FF4-BE9A-7905673BF849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6136-5C65-4BF9-BC0F-7D73AE19AABC}">
  <dimension ref="A1:J7"/>
  <sheetViews>
    <sheetView workbookViewId="0">
      <selection activeCell="F2" sqref="F2"/>
    </sheetView>
  </sheetViews>
  <sheetFormatPr defaultColWidth="12.83203125" defaultRowHeight="30.5" customHeight="1" x14ac:dyDescent="0.35"/>
  <cols>
    <col min="2" max="4" width="12.9140625" bestFit="1" customWidth="1"/>
    <col min="5" max="5" width="15.5" bestFit="1" customWidth="1"/>
    <col min="6" max="6" width="12.9140625" bestFit="1" customWidth="1"/>
    <col min="7" max="7" width="15.5" bestFit="1" customWidth="1"/>
    <col min="8" max="10" width="12.9140625" bestFit="1" customWidth="1"/>
  </cols>
  <sheetData>
    <row r="1" spans="1:10" ht="30.5" customHeight="1" x14ac:dyDescent="0.35">
      <c r="A1" t="s">
        <v>572</v>
      </c>
      <c r="B1" t="s">
        <v>573</v>
      </c>
      <c r="C1" t="s">
        <v>574</v>
      </c>
      <c r="D1" t="s">
        <v>575</v>
      </c>
      <c r="E1" t="s">
        <v>576</v>
      </c>
      <c r="F1" t="s">
        <v>577</v>
      </c>
      <c r="G1" t="s">
        <v>578</v>
      </c>
      <c r="H1" t="s">
        <v>570</v>
      </c>
      <c r="I1" t="s">
        <v>579</v>
      </c>
      <c r="J1" t="s">
        <v>571</v>
      </c>
    </row>
    <row r="2" spans="1:10" ht="30.5" customHeight="1" x14ac:dyDescent="0.35">
      <c r="A2" t="s">
        <v>72</v>
      </c>
      <c r="B2" s="2">
        <f>AVERAGEIF(Team, A2, PTS)</f>
        <v>430.85714285714283</v>
      </c>
      <c r="C2" s="2">
        <f>AVERAGEIF(Team, A2, Age)</f>
        <v>30.047619047619047</v>
      </c>
      <c r="D2" s="4">
        <f>AVERAGEIF(Team, A2, FGA)</f>
        <v>331.57142857142856</v>
      </c>
      <c r="E2" s="4">
        <f>_xlfn.VAR.P('2017 NBA Season Stats'!H95:H115)</f>
        <v>300966.97959183675</v>
      </c>
      <c r="F2" s="4">
        <f>_xlfn.VAR.P('2017 NBA Season Stats'!D95:D115)</f>
        <v>24.331065759637188</v>
      </c>
      <c r="G2" s="2">
        <f>_xlfn.VAR.P('2017 NBA Season Stats'!G95:G115)</f>
        <v>161861.48299319728</v>
      </c>
      <c r="H2" s="2">
        <f>_xlfn.STDEV.P('2017 NBA Season Stats'!H95:H115)</f>
        <v>548.60457489145745</v>
      </c>
      <c r="I2" s="2">
        <f>_xlfn.STDEV.P('2017 NBA Season Stats'!D95:D115)</f>
        <v>4.9326530143156422</v>
      </c>
      <c r="J2" s="2">
        <f>_xlfn.STDEV.P('2017 NBA Season Stats'!G95:G115)</f>
        <v>402.32012501638206</v>
      </c>
    </row>
    <row r="3" spans="1:10" ht="30.5" customHeight="1" x14ac:dyDescent="0.35">
      <c r="A3" t="s">
        <v>101</v>
      </c>
      <c r="B3" s="4">
        <f>AVERAGEIF(Team, A3, PTS)</f>
        <v>559</v>
      </c>
      <c r="C3" s="2">
        <f>AVERAGEIF(Team, A3, Age)</f>
        <v>27.882352941176471</v>
      </c>
      <c r="D3" s="4">
        <f>AVERAGEIF(Team, A3, FGA)</f>
        <v>420</v>
      </c>
      <c r="E3" s="4">
        <f>_xlfn.VAR.P('2017 NBA Season Stats'!H174:H190)</f>
        <v>360847.8823529412</v>
      </c>
      <c r="F3" s="4">
        <f>_xlfn.VAR.P('2017 NBA Season Stats'!D174:D190)</f>
        <v>25.044982698961938</v>
      </c>
      <c r="G3" s="2">
        <f>_xlfn.VAR.P('2017 NBA Season Stats'!G174:G190)</f>
        <v>192058.58823529413</v>
      </c>
      <c r="H3" s="3">
        <f>_xlfn.STDEV.P('2017 NBA Season Stats'!H174:H190)</f>
        <v>600.7061530839693</v>
      </c>
      <c r="I3" s="2">
        <f>_xlfn.STDEV.P('2017 NBA Season Stats'!D174:D190)</f>
        <v>5.0044962482713418</v>
      </c>
      <c r="J3" s="2">
        <f>_xlfn.STDEV.P('2017 NBA Season Stats'!G174:G190)</f>
        <v>438.24489527579681</v>
      </c>
    </row>
    <row r="4" spans="1:10" ht="30.5" customHeight="1" x14ac:dyDescent="0.35">
      <c r="A4" t="s">
        <v>125</v>
      </c>
      <c r="B4" s="2">
        <f>AVERAGEIF(Team, A4, PTS)</f>
        <v>476.38888888888891</v>
      </c>
      <c r="C4" s="2">
        <f>AVERAGEIF(Team, A4, Age)</f>
        <v>26.722222222222221</v>
      </c>
      <c r="D4" s="4">
        <f>AVERAGEIF(Team, A4, FGA)</f>
        <v>398</v>
      </c>
      <c r="E4" s="4">
        <f>_xlfn.VAR.P('2017 NBA Season Stats'!H240:H257)</f>
        <v>140180.4598765432</v>
      </c>
      <c r="F4" s="4">
        <f>_xlfn.VAR.P('2017 NBA Season Stats'!D240:D257)</f>
        <v>28.867283950617285</v>
      </c>
      <c r="G4" s="3">
        <f>_xlfn.VAR.P('2017 NBA Season Stats'!G240:G257)</f>
        <v>95073.333333333328</v>
      </c>
      <c r="H4" s="2">
        <f>_xlfn.STDEV.P('2017 NBA Season Stats'!H240:H257)</f>
        <v>374.40681067061695</v>
      </c>
      <c r="I4" s="2">
        <f>_xlfn.STDEV.P('2017 NBA Season Stats'!D240:D257)</f>
        <v>5.3728283008688527</v>
      </c>
      <c r="J4" s="2">
        <f>_xlfn.STDEV.P('2017 NBA Season Stats'!G240:G257)</f>
        <v>308.33963957514987</v>
      </c>
    </row>
    <row r="5" spans="1:10" ht="30.5" customHeight="1" x14ac:dyDescent="0.35">
      <c r="A5" t="s">
        <v>93</v>
      </c>
      <c r="B5" s="2">
        <f>AVERAGEIF(Team, A5, PTS)</f>
        <v>564</v>
      </c>
      <c r="C5" s="3">
        <f>AVERAGEIF(Team, A5, Age)</f>
        <v>26.6</v>
      </c>
      <c r="D5" s="4">
        <f>AVERAGEIF(Team, A5, FGA)</f>
        <v>469.13333333333333</v>
      </c>
      <c r="E5" s="4">
        <f>_xlfn.VAR.P('2017 NBA Season Stats'!H275:H289)</f>
        <v>194134.66666666666</v>
      </c>
      <c r="F5" s="4">
        <f>_xlfn.VAR.P('2017 NBA Season Stats'!D275:D289)</f>
        <v>13.04</v>
      </c>
      <c r="G5" s="2">
        <f>_xlfn.VAR.P('2017 NBA Season Stats'!G275:G289)</f>
        <v>110207.71555555555</v>
      </c>
      <c r="H5" s="2">
        <f>_xlfn.STDEV.P('2017 NBA Season Stats'!H275:H289)</f>
        <v>440.60715684912185</v>
      </c>
      <c r="I5" s="2">
        <f>_xlfn.STDEV.P('2017 NBA Season Stats'!D275:D289)</f>
        <v>3.6110940170535577</v>
      </c>
      <c r="J5" s="2">
        <f>_xlfn.STDEV.P('2017 NBA Season Stats'!G275:G289)</f>
        <v>331.975474328384</v>
      </c>
    </row>
    <row r="6" spans="1:10" ht="30.5" customHeight="1" x14ac:dyDescent="0.35">
      <c r="A6" t="s">
        <v>63</v>
      </c>
      <c r="B6" s="2">
        <f>AVERAGEIF(Team, A6, PTS)</f>
        <v>539.8125</v>
      </c>
      <c r="C6" s="2">
        <f>AVERAGEIF(Team, A6, Age)</f>
        <v>28.75</v>
      </c>
      <c r="D6" s="4">
        <f>AVERAGEIF(Team, A6, FGA)</f>
        <v>429</v>
      </c>
      <c r="E6" s="4">
        <f>_xlfn.VAR.P('2017 NBA Season Stats'!H278:H293)</f>
        <v>226498.40234375</v>
      </c>
      <c r="F6" s="4">
        <f>_xlfn.VAR.P('2017 NBA Season Stats'!D278:D293)</f>
        <v>12.40234375</v>
      </c>
      <c r="G6" s="2">
        <f>_xlfn.VAR.P('2017 NBA Season Stats'!G278:G293)</f>
        <v>114427.99609375</v>
      </c>
      <c r="H6" s="2">
        <f>_xlfn.STDEV.P('2017 NBA Season Stats'!H278:H293)</f>
        <v>475.91848287679477</v>
      </c>
      <c r="I6" s="2">
        <f>_xlfn.STDEV.P('2017 NBA Season Stats'!D278:D293)</f>
        <v>3.5216961467452017</v>
      </c>
      <c r="J6" s="2">
        <f>_xlfn.STDEV.P('2017 NBA Season Stats'!G278:G293)</f>
        <v>338.27207406723659</v>
      </c>
    </row>
    <row r="7" spans="1:10" ht="30.5" customHeight="1" x14ac:dyDescent="0.35">
      <c r="B7" s="1"/>
      <c r="C7" s="1"/>
      <c r="D7" s="1"/>
      <c r="E7" s="1"/>
      <c r="F7" s="1"/>
      <c r="G7" s="1"/>
      <c r="H7" s="1"/>
      <c r="I7" s="1"/>
      <c r="J7" s="1"/>
    </row>
  </sheetData>
  <pageMargins left="0.7" right="0.7" top="0.75" bottom="0.75" header="0.3" footer="0.3"/>
  <ignoredErrors>
    <ignoredError sqref="E2:F6 G2:G6 H2:H6 I2:I6 J2:J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B0E1-62CF-4B3F-9208-FE7CDF77BC97}">
  <dimension ref="A1:E24"/>
  <sheetViews>
    <sheetView tabSelected="1" topLeftCell="A7" workbookViewId="0">
      <selection activeCell="F19" sqref="F19"/>
    </sheetView>
  </sheetViews>
  <sheetFormatPr defaultRowHeight="15.5" x14ac:dyDescent="0.35"/>
  <cols>
    <col min="1" max="1" width="17.08203125" customWidth="1"/>
    <col min="4" max="4" width="9.75" bestFit="1" customWidth="1"/>
  </cols>
  <sheetData>
    <row r="1" spans="1:3" x14ac:dyDescent="0.35">
      <c r="A1" t="s">
        <v>1</v>
      </c>
      <c r="B1" t="s">
        <v>580</v>
      </c>
      <c r="C1" t="s">
        <v>583</v>
      </c>
    </row>
    <row r="2" spans="1:3" x14ac:dyDescent="0.35">
      <c r="A2" t="s">
        <v>71</v>
      </c>
      <c r="B2">
        <v>28</v>
      </c>
      <c r="C2">
        <f>(B2-$B$23)/$B$24</f>
        <v>-0.73433062955563022</v>
      </c>
    </row>
    <row r="3" spans="1:3" x14ac:dyDescent="0.35">
      <c r="A3" t="s">
        <v>128</v>
      </c>
      <c r="B3">
        <v>0</v>
      </c>
      <c r="C3">
        <f t="shared" ref="C3:C24" si="0">(B3-$B$23)/$B$24</f>
        <v>-0.7853692123190712</v>
      </c>
    </row>
    <row r="4" spans="1:3" x14ac:dyDescent="0.35">
      <c r="A4" t="s">
        <v>198</v>
      </c>
      <c r="B4">
        <v>106</v>
      </c>
      <c r="C4">
        <f t="shared" si="0"/>
        <v>-0.59215172042890185</v>
      </c>
    </row>
    <row r="5" spans="1:3" x14ac:dyDescent="0.35">
      <c r="A5" t="s">
        <v>213</v>
      </c>
      <c r="B5">
        <v>166</v>
      </c>
      <c r="C5">
        <f t="shared" si="0"/>
        <v>-0.48278332879295688</v>
      </c>
    </row>
    <row r="6" spans="1:3" x14ac:dyDescent="0.35">
      <c r="A6" t="s">
        <v>222</v>
      </c>
      <c r="B6">
        <v>676</v>
      </c>
      <c r="C6">
        <f t="shared" si="0"/>
        <v>0.44684800011257503</v>
      </c>
    </row>
    <row r="7" spans="1:3" x14ac:dyDescent="0.35">
      <c r="A7" t="s">
        <v>296</v>
      </c>
      <c r="B7">
        <v>1816</v>
      </c>
      <c r="C7">
        <f t="shared" si="0"/>
        <v>2.5248474411955288</v>
      </c>
    </row>
    <row r="8" spans="1:3" x14ac:dyDescent="0.35">
      <c r="A8" t="s">
        <v>301</v>
      </c>
      <c r="B8">
        <v>1954</v>
      </c>
      <c r="C8">
        <f t="shared" si="0"/>
        <v>2.7763947419582022</v>
      </c>
    </row>
    <row r="9" spans="1:3" x14ac:dyDescent="0.35">
      <c r="A9" t="s">
        <v>303</v>
      </c>
      <c r="B9">
        <v>448</v>
      </c>
      <c r="C9">
        <f t="shared" si="0"/>
        <v>3.124811189598431E-2</v>
      </c>
    </row>
    <row r="10" spans="1:3" x14ac:dyDescent="0.35">
      <c r="A10" t="s">
        <v>315</v>
      </c>
      <c r="B10">
        <v>9</v>
      </c>
      <c r="C10">
        <f t="shared" si="0"/>
        <v>-0.76896395357367942</v>
      </c>
    </row>
    <row r="11" spans="1:3" x14ac:dyDescent="0.35">
      <c r="A11" t="s">
        <v>318</v>
      </c>
      <c r="B11">
        <v>132</v>
      </c>
      <c r="C11">
        <f t="shared" si="0"/>
        <v>-0.54475875071999236</v>
      </c>
    </row>
    <row r="12" spans="1:3" x14ac:dyDescent="0.35">
      <c r="A12" t="s">
        <v>329</v>
      </c>
      <c r="B12">
        <v>373</v>
      </c>
      <c r="C12">
        <f t="shared" si="0"/>
        <v>-0.10546237764894685</v>
      </c>
    </row>
    <row r="13" spans="1:3" x14ac:dyDescent="0.35">
      <c r="A13" t="s">
        <v>347</v>
      </c>
      <c r="B13">
        <v>144</v>
      </c>
      <c r="C13">
        <f t="shared" si="0"/>
        <v>-0.52288507239280335</v>
      </c>
    </row>
    <row r="14" spans="1:3" x14ac:dyDescent="0.35">
      <c r="A14" t="s">
        <v>355</v>
      </c>
      <c r="B14">
        <v>1142</v>
      </c>
      <c r="C14">
        <f t="shared" si="0"/>
        <v>1.2962758418184139</v>
      </c>
    </row>
    <row r="15" spans="1:3" x14ac:dyDescent="0.35">
      <c r="A15" t="s">
        <v>378</v>
      </c>
      <c r="B15">
        <v>161</v>
      </c>
      <c r="C15">
        <f t="shared" si="0"/>
        <v>-0.49189736142928564</v>
      </c>
    </row>
    <row r="16" spans="1:3" x14ac:dyDescent="0.35">
      <c r="A16" t="s">
        <v>473</v>
      </c>
      <c r="B16">
        <v>4</v>
      </c>
      <c r="C16">
        <f t="shared" si="0"/>
        <v>-0.77807798621000823</v>
      </c>
    </row>
    <row r="17" spans="1:5" x14ac:dyDescent="0.35">
      <c r="A17" t="s">
        <v>483</v>
      </c>
      <c r="B17">
        <v>567</v>
      </c>
      <c r="C17">
        <f t="shared" si="0"/>
        <v>0.24816208864060843</v>
      </c>
    </row>
    <row r="18" spans="1:5" x14ac:dyDescent="0.35">
      <c r="A18" t="s">
        <v>489</v>
      </c>
      <c r="B18">
        <v>351</v>
      </c>
      <c r="C18">
        <f t="shared" si="0"/>
        <v>-0.14556412124879334</v>
      </c>
    </row>
    <row r="19" spans="1:5" x14ac:dyDescent="0.35">
      <c r="A19" t="s">
        <v>500</v>
      </c>
      <c r="B19">
        <v>6</v>
      </c>
      <c r="C19">
        <f t="shared" si="0"/>
        <v>-0.77443237315547664</v>
      </c>
    </row>
    <row r="20" spans="1:5" x14ac:dyDescent="0.35">
      <c r="A20" t="s">
        <v>510</v>
      </c>
      <c r="B20">
        <v>630</v>
      </c>
      <c r="C20">
        <f t="shared" si="0"/>
        <v>0.3629988998583506</v>
      </c>
    </row>
    <row r="21" spans="1:5" x14ac:dyDescent="0.35">
      <c r="A21" t="s">
        <v>547</v>
      </c>
      <c r="B21">
        <v>179</v>
      </c>
      <c r="C21">
        <f t="shared" si="0"/>
        <v>-0.45908684393850213</v>
      </c>
    </row>
    <row r="22" spans="1:5" ht="16" thickBot="1" x14ac:dyDescent="0.4">
      <c r="A22" s="5" t="s">
        <v>548</v>
      </c>
      <c r="B22" s="5">
        <v>156</v>
      </c>
      <c r="C22">
        <f t="shared" si="0"/>
        <v>-0.50101139406561435</v>
      </c>
    </row>
    <row r="23" spans="1:5" x14ac:dyDescent="0.35">
      <c r="A23" s="6" t="s">
        <v>581</v>
      </c>
      <c r="B23">
        <f>AVERAGE(B2:B22)</f>
        <v>430.85714285714283</v>
      </c>
    </row>
    <row r="24" spans="1:5" x14ac:dyDescent="0.35">
      <c r="A24" s="6" t="s">
        <v>582</v>
      </c>
      <c r="B24">
        <f>_xlfn.STDEV.P(B2:B22)</f>
        <v>548.60457489145745</v>
      </c>
      <c r="D24">
        <f>_xlfn.VAR.P(B2:B22)</f>
        <v>300966.97959183675</v>
      </c>
      <c r="E24">
        <f>SQRT(D24)</f>
        <v>548.60457489145745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2017 NBA Season Stats</vt:lpstr>
      <vt:lpstr>Sheet2</vt:lpstr>
      <vt:lpstr>Cleavland Z Scores</vt:lpstr>
      <vt:lpstr>Age</vt:lpstr>
      <vt:lpstr>Evil</vt:lpstr>
      <vt:lpstr>FGA</vt:lpstr>
      <vt:lpstr>PTS</vt:lpstr>
      <vt:lpstr>SAS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Desiree Herschberger</cp:lastModifiedBy>
  <dcterms:created xsi:type="dcterms:W3CDTF">2019-05-24T14:54:04Z</dcterms:created>
  <dcterms:modified xsi:type="dcterms:W3CDTF">2020-09-30T15:38:45Z</dcterms:modified>
</cp:coreProperties>
</file>