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8_{D5272B92-55AF-49CB-A827-4563063F060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1" i="1" l="1"/>
  <c r="J17" i="1"/>
  <c r="I33" i="1"/>
  <c r="I34" i="1"/>
  <c r="I35" i="1"/>
  <c r="I36" i="1"/>
  <c r="I37" i="1"/>
  <c r="I38" i="1"/>
  <c r="I39" i="1"/>
  <c r="I40" i="1"/>
  <c r="I41" i="1"/>
  <c r="I42" i="1"/>
  <c r="I43" i="1"/>
  <c r="I44" i="1"/>
  <c r="J32" i="1" s="1"/>
  <c r="I45" i="1"/>
  <c r="I46" i="1"/>
  <c r="I32" i="1"/>
  <c r="E32" i="1"/>
  <c r="I31" i="1"/>
  <c r="E31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7" i="1"/>
  <c r="E17" i="1"/>
  <c r="I3" i="1"/>
  <c r="I4" i="1"/>
  <c r="J2" i="1" s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E2" i="1"/>
  <c r="I47" i="1" l="1"/>
</calcChain>
</file>

<file path=xl/sharedStrings.xml><?xml version="1.0" encoding="utf-8"?>
<sst xmlns="http://schemas.openxmlformats.org/spreadsheetml/2006/main" count="65" uniqueCount="46">
  <si>
    <t>Stations</t>
  </si>
  <si>
    <t>Parameters</t>
  </si>
  <si>
    <t>Subsites</t>
  </si>
  <si>
    <t>Number of Collection Events</t>
  </si>
  <si>
    <t>TN</t>
  </si>
  <si>
    <t>TP</t>
  </si>
  <si>
    <t>TDP</t>
  </si>
  <si>
    <t>SRP</t>
  </si>
  <si>
    <t xml:space="preserve">NOX </t>
  </si>
  <si>
    <t>NH4</t>
  </si>
  <si>
    <t>Ca</t>
  </si>
  <si>
    <t>CL</t>
  </si>
  <si>
    <t>SO4</t>
  </si>
  <si>
    <t xml:space="preserve">Mg </t>
  </si>
  <si>
    <t>Na</t>
  </si>
  <si>
    <t>K</t>
  </si>
  <si>
    <t>Hardness</t>
  </si>
  <si>
    <t xml:space="preserve">Alkalinity </t>
  </si>
  <si>
    <t>TSS</t>
  </si>
  <si>
    <t>Parameter Fee</t>
  </si>
  <si>
    <t xml:space="preserve">L8CELL12
L8CELL3
L8CELL4
L8CELL5
L8CELL6
L8CELL7
</t>
  </si>
  <si>
    <t># of Stations</t>
  </si>
  <si>
    <t># of Subsites</t>
  </si>
  <si>
    <t>Top,                                 Mid,                    Bottom</t>
  </si>
  <si>
    <t>Cost per Parameter</t>
  </si>
  <si>
    <t>NOX</t>
  </si>
  <si>
    <t>Mg</t>
  </si>
  <si>
    <t>Alkalinity</t>
  </si>
  <si>
    <t>L8FEB1L
L8FEB1M
L8FEB1U
L8FEB2L
L8FEB2M
L8FEB2U
L8FEB3L
L8FEB3M
L8FEB3U
L8FEB4L
L8FEB4M
L8FEB4U
L8FEB5L
L8FEB5M
L8FEB5U
L8FEB6L
L8FEB6U
L8FEB7L
L8FEB7U</t>
  </si>
  <si>
    <t>SR 87/86</t>
  </si>
  <si>
    <t>None</t>
  </si>
  <si>
    <t xml:space="preserve">L8CELL12
L8CELL3
L8CELL4
L8CELL5
L8CELL6
L8CELL7                        L8FEB1L
L8FEB1M
L8FEB1U
L8FEB2L
L8FEB2M
L8FEB2U
L8FEB3L
L8FEB3M
L8FEB3U
L8FEB4L
L8FEB4M
L8FEB4U
L8FEB5L
L8FEB5M
L8FEB5U
L8FEB6L
L8FEB6U
L8FEB7L
L8FEB7U
</t>
  </si>
  <si>
    <t>TN*</t>
  </si>
  <si>
    <t>TP*</t>
  </si>
  <si>
    <t>G358                            G359</t>
  </si>
  <si>
    <t>Stations x Subsites + 1 QC Blank</t>
  </si>
  <si>
    <t>Estimated Total Analytical Costs</t>
  </si>
  <si>
    <t>Subtotal</t>
  </si>
  <si>
    <t>* Collected for existing project                                                                                                                                        Hardness is calculated value from other  parameters already being collected</t>
  </si>
  <si>
    <t>TOC</t>
  </si>
  <si>
    <t>Color</t>
  </si>
  <si>
    <t>OPO4</t>
  </si>
  <si>
    <t>NO2</t>
  </si>
  <si>
    <t>SiO2</t>
  </si>
  <si>
    <t>DOC</t>
  </si>
  <si>
    <t>TDN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</si>
</sst>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F5496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44" fontId="0" fillId="0" borderId="0" xfId="1" applyFont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justify" vertical="center"/>
    </xf>
    <xf numFmtId="44" fontId="0" fillId="0" borderId="2" xfId="1" applyFont="1" applyBorder="1"/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>
      <alignment horizontal="justify" vertical="center"/>
    </xf>
    <xf numFmtId="44" fontId="0" fillId="0" borderId="0" xfId="1" applyFont="1" applyBorder="1"/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justify" vertical="center"/>
    </xf>
    <xf numFmtId="44" fontId="0" fillId="0" borderId="3" xfId="1" applyFont="1" applyBorder="1"/>
    <xf numFmtId="0" fontId="0" fillId="0" borderId="3" xfId="0" applyBorder="1" applyAlignment="1">
      <alignment horizontal="center" vertical="center"/>
    </xf>
    <xf numFmtId="0" fontId="3" fillId="0" borderId="0" xfId="0" applyFont="1" applyBorder="1" applyAlignment="1">
      <alignment horizontal="justify" vertical="center"/>
    </xf>
    <xf numFmtId="0" fontId="3" fillId="0" borderId="3" xfId="0" applyFont="1" applyBorder="1" applyAlignment="1">
      <alignment horizontal="justify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justify" vertical="center"/>
    </xf>
    <xf numFmtId="44" fontId="0" fillId="0" borderId="4" xfId="1" applyFont="1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44" fontId="0" fillId="0" borderId="12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4" fontId="0" fillId="0" borderId="0" xfId="0" applyNumberFormat="1" applyBorder="1"/>
    <xf numFmtId="44" fontId="0" fillId="0" borderId="1" xfId="0" applyNumberFormat="1" applyBorder="1" applyAlignment="1">
      <alignment vertical="center"/>
    </xf>
    <xf numFmtId="0" fontId="0" fillId="0" borderId="13" xfId="0" applyBorder="1"/>
    <xf numFmtId="44" fontId="0" fillId="0" borderId="2" xfId="0" applyNumberFormat="1" applyBorder="1"/>
    <xf numFmtId="44" fontId="0" fillId="0" borderId="3" xfId="0" applyNumberFormat="1" applyBorder="1"/>
    <xf numFmtId="44" fontId="0" fillId="0" borderId="4" xfId="0" applyNumberFormat="1" applyBorder="1" applyAlignment="1">
      <alignment vertic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44" fontId="0" fillId="0" borderId="15" xfId="1" applyFont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4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F14" sqref="F14"/>
    </sheetView>
  </sheetViews>
  <sheetFormatPr defaultRowHeight="15" x14ac:dyDescent="0.25"/>
  <cols>
    <col min="1" max="1" width="20.140625" customWidth="1"/>
    <col min="2" max="2" width="10" customWidth="1"/>
    <col min="3" max="3" width="10.42578125" customWidth="1"/>
    <col min="4" max="4" width="9.42578125" customWidth="1"/>
    <col min="5" max="5" width="15.85546875" customWidth="1"/>
    <col min="6" max="6" width="14.85546875" customWidth="1"/>
    <col min="7" max="7" width="11.140625" style="1" customWidth="1"/>
    <col min="8" max="8" width="13.140625" style="2" customWidth="1"/>
    <col min="9" max="9" width="22.42578125" customWidth="1"/>
    <col min="10" max="10" width="11.5703125" bestFit="1" customWidth="1"/>
  </cols>
  <sheetData>
    <row r="1" spans="1:10" ht="58.5" customHeight="1" thickBot="1" x14ac:dyDescent="0.3">
      <c r="A1" s="26" t="s">
        <v>0</v>
      </c>
      <c r="B1" s="27" t="s">
        <v>21</v>
      </c>
      <c r="C1" s="27" t="s">
        <v>2</v>
      </c>
      <c r="D1" s="27" t="s">
        <v>22</v>
      </c>
      <c r="E1" s="27" t="s">
        <v>35</v>
      </c>
      <c r="F1" s="27" t="s">
        <v>1</v>
      </c>
      <c r="G1" s="28" t="s">
        <v>19</v>
      </c>
      <c r="H1" s="27" t="s">
        <v>3</v>
      </c>
      <c r="I1" s="27" t="s">
        <v>24</v>
      </c>
      <c r="J1" s="29" t="s">
        <v>37</v>
      </c>
    </row>
    <row r="2" spans="1:10" x14ac:dyDescent="0.25">
      <c r="A2" s="40" t="s">
        <v>20</v>
      </c>
      <c r="B2" s="46">
        <v>6</v>
      </c>
      <c r="C2" s="44" t="s">
        <v>23</v>
      </c>
      <c r="D2" s="37">
        <v>3</v>
      </c>
      <c r="E2" s="37">
        <f>B2*D2+1</f>
        <v>19</v>
      </c>
      <c r="F2" s="6" t="s">
        <v>4</v>
      </c>
      <c r="G2" s="7">
        <v>15</v>
      </c>
      <c r="H2" s="8">
        <v>8</v>
      </c>
      <c r="I2" s="20">
        <f>H2*G2*E$2</f>
        <v>2280</v>
      </c>
      <c r="J2" s="30">
        <f>SUM(I2:I16)</f>
        <v>26296</v>
      </c>
    </row>
    <row r="3" spans="1:10" x14ac:dyDescent="0.25">
      <c r="A3" s="42"/>
      <c r="B3" s="46"/>
      <c r="C3" s="44"/>
      <c r="D3" s="37"/>
      <c r="E3" s="37"/>
      <c r="F3" s="6" t="s">
        <v>5</v>
      </c>
      <c r="G3" s="7">
        <v>15</v>
      </c>
      <c r="H3" s="8">
        <v>8</v>
      </c>
      <c r="I3" s="20">
        <f t="shared" ref="I3:I16" si="0">H3*G3*E$2</f>
        <v>2280</v>
      </c>
      <c r="J3" s="31"/>
    </row>
    <row r="4" spans="1:10" x14ac:dyDescent="0.25">
      <c r="A4" s="42"/>
      <c r="B4" s="46"/>
      <c r="C4" s="44"/>
      <c r="D4" s="37"/>
      <c r="E4" s="37"/>
      <c r="F4" t="s">
        <v>39</v>
      </c>
      <c r="G4" s="7">
        <v>14.5</v>
      </c>
      <c r="H4" s="8">
        <v>8</v>
      </c>
      <c r="I4" s="20">
        <f t="shared" si="0"/>
        <v>2204</v>
      </c>
      <c r="J4" s="31"/>
    </row>
    <row r="5" spans="1:10" x14ac:dyDescent="0.25">
      <c r="A5" s="42"/>
      <c r="B5" s="46"/>
      <c r="C5" s="44"/>
      <c r="D5" s="37"/>
      <c r="E5" s="37"/>
      <c r="F5" t="s">
        <v>40</v>
      </c>
      <c r="G5" s="7">
        <v>10.5</v>
      </c>
      <c r="H5" s="8">
        <v>8</v>
      </c>
      <c r="I5" s="20">
        <f t="shared" si="0"/>
        <v>1596</v>
      </c>
      <c r="J5" s="31"/>
    </row>
    <row r="6" spans="1:10" x14ac:dyDescent="0.25">
      <c r="A6" s="42"/>
      <c r="B6" s="46"/>
      <c r="C6" s="44"/>
      <c r="D6" s="37"/>
      <c r="E6" s="37"/>
      <c r="F6" t="s">
        <v>41</v>
      </c>
      <c r="G6" s="7">
        <v>12</v>
      </c>
      <c r="H6" s="8">
        <v>8</v>
      </c>
      <c r="I6" s="20">
        <f t="shared" si="0"/>
        <v>1824</v>
      </c>
      <c r="J6" s="31"/>
    </row>
    <row r="7" spans="1:10" x14ac:dyDescent="0.25">
      <c r="A7" s="42"/>
      <c r="B7" s="46"/>
      <c r="C7" s="44"/>
      <c r="D7" s="37"/>
      <c r="E7" s="37"/>
      <c r="F7" s="6" t="s">
        <v>11</v>
      </c>
      <c r="G7" s="7">
        <v>10.5</v>
      </c>
      <c r="H7" s="8">
        <v>8</v>
      </c>
      <c r="I7" s="20">
        <f t="shared" si="0"/>
        <v>1596</v>
      </c>
      <c r="J7" s="31"/>
    </row>
    <row r="8" spans="1:10" x14ac:dyDescent="0.25">
      <c r="A8" s="42"/>
      <c r="B8" s="46"/>
      <c r="C8" s="44"/>
      <c r="D8" s="37"/>
      <c r="E8" s="37"/>
      <c r="F8" s="6" t="s">
        <v>12</v>
      </c>
      <c r="G8" s="7">
        <v>10</v>
      </c>
      <c r="H8" s="8">
        <v>8</v>
      </c>
      <c r="I8" s="20">
        <f t="shared" si="0"/>
        <v>1520</v>
      </c>
      <c r="J8" s="31"/>
    </row>
    <row r="9" spans="1:10" x14ac:dyDescent="0.25">
      <c r="A9" s="42"/>
      <c r="B9" s="46"/>
      <c r="C9" s="44"/>
      <c r="D9" s="37"/>
      <c r="E9" s="37"/>
      <c r="F9" t="s">
        <v>42</v>
      </c>
      <c r="G9" s="7">
        <v>12.5</v>
      </c>
      <c r="H9" s="8">
        <v>8</v>
      </c>
      <c r="I9" s="20">
        <f t="shared" si="0"/>
        <v>1900</v>
      </c>
      <c r="J9" s="31"/>
    </row>
    <row r="10" spans="1:10" x14ac:dyDescent="0.25">
      <c r="A10" s="42"/>
      <c r="B10" s="46"/>
      <c r="C10" s="44"/>
      <c r="D10" s="37"/>
      <c r="E10" s="37"/>
      <c r="F10" s="6" t="s">
        <v>43</v>
      </c>
      <c r="G10" s="7">
        <v>12.5</v>
      </c>
      <c r="H10" s="8">
        <v>8</v>
      </c>
      <c r="I10" s="20">
        <f t="shared" si="0"/>
        <v>1900</v>
      </c>
      <c r="J10" s="31"/>
    </row>
    <row r="11" spans="1:10" x14ac:dyDescent="0.25">
      <c r="A11" s="42"/>
      <c r="B11" s="46"/>
      <c r="C11" s="44"/>
      <c r="D11" s="37"/>
      <c r="E11" s="37"/>
      <c r="F11" s="6" t="s">
        <v>6</v>
      </c>
      <c r="G11" s="7">
        <v>10</v>
      </c>
      <c r="H11" s="8">
        <v>8</v>
      </c>
      <c r="I11" s="20">
        <f t="shared" si="0"/>
        <v>1520</v>
      </c>
      <c r="J11" s="31"/>
    </row>
    <row r="12" spans="1:10" x14ac:dyDescent="0.25">
      <c r="A12" s="42"/>
      <c r="B12" s="46"/>
      <c r="C12" s="44"/>
      <c r="D12" s="37"/>
      <c r="E12" s="37"/>
      <c r="F12" s="6" t="s">
        <v>44</v>
      </c>
      <c r="G12" s="7">
        <v>10</v>
      </c>
      <c r="H12" s="8">
        <v>8</v>
      </c>
      <c r="I12" s="20">
        <f t="shared" si="0"/>
        <v>1520</v>
      </c>
      <c r="J12" s="31"/>
    </row>
    <row r="13" spans="1:10" x14ac:dyDescent="0.25">
      <c r="A13" s="42"/>
      <c r="B13" s="46"/>
      <c r="C13" s="44"/>
      <c r="D13" s="37"/>
      <c r="E13" s="37"/>
      <c r="F13" s="6" t="s">
        <v>45</v>
      </c>
      <c r="G13" s="7">
        <v>10</v>
      </c>
      <c r="H13" s="8">
        <v>8</v>
      </c>
      <c r="I13" s="20">
        <f t="shared" si="0"/>
        <v>1520</v>
      </c>
      <c r="J13" s="31"/>
    </row>
    <row r="14" spans="1:10" x14ac:dyDescent="0.25">
      <c r="A14" s="42"/>
      <c r="B14" s="46"/>
      <c r="C14" s="44"/>
      <c r="D14" s="37"/>
      <c r="E14" s="37"/>
      <c r="F14" s="6" t="s">
        <v>25</v>
      </c>
      <c r="G14" s="7">
        <v>0</v>
      </c>
      <c r="H14" s="8">
        <v>8</v>
      </c>
      <c r="I14" s="20">
        <f t="shared" si="0"/>
        <v>0</v>
      </c>
      <c r="J14" s="31"/>
    </row>
    <row r="15" spans="1:10" x14ac:dyDescent="0.25">
      <c r="A15" s="42"/>
      <c r="B15" s="46"/>
      <c r="C15" s="44"/>
      <c r="D15" s="37"/>
      <c r="E15" s="37"/>
      <c r="F15" s="6" t="s">
        <v>13</v>
      </c>
      <c r="G15" s="7">
        <v>15.5</v>
      </c>
      <c r="H15" s="8">
        <v>8</v>
      </c>
      <c r="I15" s="20">
        <f t="shared" si="0"/>
        <v>2356</v>
      </c>
      <c r="J15" s="31"/>
    </row>
    <row r="16" spans="1:10" x14ac:dyDescent="0.25">
      <c r="A16" s="43"/>
      <c r="B16" s="47"/>
      <c r="C16" s="45"/>
      <c r="D16" s="38"/>
      <c r="E16" s="38"/>
      <c r="F16" s="6" t="s">
        <v>14</v>
      </c>
      <c r="G16" s="10">
        <v>15</v>
      </c>
      <c r="H16" s="11">
        <v>8</v>
      </c>
      <c r="I16" s="24">
        <f t="shared" si="0"/>
        <v>2280</v>
      </c>
      <c r="J16" s="32"/>
    </row>
    <row r="17" spans="1:10" ht="21" customHeight="1" x14ac:dyDescent="0.25">
      <c r="A17" s="48" t="s">
        <v>28</v>
      </c>
      <c r="B17" s="36">
        <v>19</v>
      </c>
      <c r="C17" s="36" t="s">
        <v>30</v>
      </c>
      <c r="D17" s="36">
        <v>1</v>
      </c>
      <c r="E17" s="36">
        <f>B17*D17+1</f>
        <v>20</v>
      </c>
      <c r="F17" s="3" t="s">
        <v>4</v>
      </c>
      <c r="G17" s="4">
        <v>15</v>
      </c>
      <c r="H17" s="5">
        <v>3</v>
      </c>
      <c r="I17" s="23">
        <f>H17*G17*E$17</f>
        <v>900</v>
      </c>
      <c r="J17" s="33">
        <f>SUM(I17:I30)</f>
        <v>9510</v>
      </c>
    </row>
    <row r="18" spans="1:10" ht="21" customHeight="1" x14ac:dyDescent="0.25">
      <c r="A18" s="49"/>
      <c r="B18" s="37"/>
      <c r="C18" s="37"/>
      <c r="D18" s="37"/>
      <c r="E18" s="37"/>
      <c r="F18" s="6" t="s">
        <v>5</v>
      </c>
      <c r="G18" s="7">
        <v>15</v>
      </c>
      <c r="H18" s="8">
        <v>3</v>
      </c>
      <c r="I18" s="20">
        <f t="shared" ref="I18:I30" si="1">H18*G18*E$17</f>
        <v>900</v>
      </c>
      <c r="J18" s="31"/>
    </row>
    <row r="19" spans="1:10" ht="21" customHeight="1" x14ac:dyDescent="0.25">
      <c r="A19" s="49"/>
      <c r="B19" s="37"/>
      <c r="C19" s="37"/>
      <c r="D19" s="37"/>
      <c r="E19" s="37"/>
      <c r="F19" s="6" t="s">
        <v>6</v>
      </c>
      <c r="G19" s="7">
        <v>15</v>
      </c>
      <c r="H19" s="8">
        <v>3</v>
      </c>
      <c r="I19" s="20">
        <f t="shared" si="1"/>
        <v>900</v>
      </c>
      <c r="J19" s="31"/>
    </row>
    <row r="20" spans="1:10" ht="21" customHeight="1" x14ac:dyDescent="0.25">
      <c r="A20" s="49"/>
      <c r="B20" s="37"/>
      <c r="C20" s="37"/>
      <c r="D20" s="37"/>
      <c r="E20" s="37"/>
      <c r="F20" s="6" t="s">
        <v>7</v>
      </c>
      <c r="G20" s="7">
        <v>10.5</v>
      </c>
      <c r="H20" s="8">
        <v>3</v>
      </c>
      <c r="I20" s="20">
        <f t="shared" si="1"/>
        <v>630</v>
      </c>
      <c r="J20" s="31"/>
    </row>
    <row r="21" spans="1:10" ht="21" customHeight="1" x14ac:dyDescent="0.25">
      <c r="A21" s="49"/>
      <c r="B21" s="37"/>
      <c r="C21" s="37"/>
      <c r="D21" s="37"/>
      <c r="E21" s="37"/>
      <c r="F21" s="6" t="s">
        <v>25</v>
      </c>
      <c r="G21" s="7">
        <v>12</v>
      </c>
      <c r="H21" s="8">
        <v>3</v>
      </c>
      <c r="I21" s="20">
        <f t="shared" si="1"/>
        <v>720</v>
      </c>
      <c r="J21" s="31"/>
    </row>
    <row r="22" spans="1:10" ht="21" customHeight="1" x14ac:dyDescent="0.25">
      <c r="A22" s="49"/>
      <c r="B22" s="37"/>
      <c r="C22" s="37"/>
      <c r="D22" s="37"/>
      <c r="E22" s="37"/>
      <c r="F22" s="6" t="s">
        <v>9</v>
      </c>
      <c r="G22" s="7">
        <v>10.5</v>
      </c>
      <c r="H22" s="8">
        <v>3</v>
      </c>
      <c r="I22" s="20">
        <f t="shared" si="1"/>
        <v>630</v>
      </c>
      <c r="J22" s="31"/>
    </row>
    <row r="23" spans="1:10" ht="21" customHeight="1" x14ac:dyDescent="0.25">
      <c r="A23" s="49"/>
      <c r="B23" s="37"/>
      <c r="C23" s="37"/>
      <c r="D23" s="37"/>
      <c r="E23" s="37"/>
      <c r="F23" s="6" t="s">
        <v>10</v>
      </c>
      <c r="G23" s="7">
        <v>10</v>
      </c>
      <c r="H23" s="8">
        <v>3</v>
      </c>
      <c r="I23" s="20">
        <f t="shared" si="1"/>
        <v>600</v>
      </c>
      <c r="J23" s="31"/>
    </row>
    <row r="24" spans="1:10" ht="21" customHeight="1" x14ac:dyDescent="0.25">
      <c r="A24" s="49"/>
      <c r="B24" s="37"/>
      <c r="C24" s="37"/>
      <c r="D24" s="37"/>
      <c r="E24" s="37"/>
      <c r="F24" s="6" t="s">
        <v>11</v>
      </c>
      <c r="G24" s="7">
        <v>12.5</v>
      </c>
      <c r="H24" s="8">
        <v>3</v>
      </c>
      <c r="I24" s="20">
        <f t="shared" si="1"/>
        <v>750</v>
      </c>
      <c r="J24" s="31"/>
    </row>
    <row r="25" spans="1:10" ht="21" customHeight="1" x14ac:dyDescent="0.25">
      <c r="A25" s="49"/>
      <c r="B25" s="37"/>
      <c r="C25" s="37"/>
      <c r="D25" s="37"/>
      <c r="E25" s="37"/>
      <c r="F25" s="6" t="s">
        <v>12</v>
      </c>
      <c r="G25" s="7">
        <v>12.5</v>
      </c>
      <c r="H25" s="8">
        <v>3</v>
      </c>
      <c r="I25" s="20">
        <f t="shared" si="1"/>
        <v>750</v>
      </c>
      <c r="J25" s="31"/>
    </row>
    <row r="26" spans="1:10" ht="21" customHeight="1" x14ac:dyDescent="0.25">
      <c r="A26" s="49"/>
      <c r="B26" s="37"/>
      <c r="C26" s="37"/>
      <c r="D26" s="37"/>
      <c r="E26" s="37"/>
      <c r="F26" s="6" t="s">
        <v>26</v>
      </c>
      <c r="G26" s="7">
        <v>10</v>
      </c>
      <c r="H26" s="8">
        <v>3</v>
      </c>
      <c r="I26" s="20">
        <f t="shared" si="1"/>
        <v>600</v>
      </c>
      <c r="J26" s="31"/>
    </row>
    <row r="27" spans="1:10" ht="21" customHeight="1" x14ac:dyDescent="0.25">
      <c r="A27" s="49"/>
      <c r="B27" s="37"/>
      <c r="C27" s="37"/>
      <c r="D27" s="37"/>
      <c r="E27" s="37"/>
      <c r="F27" s="6" t="s">
        <v>14</v>
      </c>
      <c r="G27" s="7">
        <v>10</v>
      </c>
      <c r="H27" s="8">
        <v>3</v>
      </c>
      <c r="I27" s="20">
        <f t="shared" si="1"/>
        <v>600</v>
      </c>
      <c r="J27" s="31"/>
    </row>
    <row r="28" spans="1:10" ht="21" customHeight="1" x14ac:dyDescent="0.25">
      <c r="A28" s="49"/>
      <c r="B28" s="37"/>
      <c r="C28" s="37"/>
      <c r="D28" s="37"/>
      <c r="E28" s="37"/>
      <c r="F28" s="6" t="s">
        <v>15</v>
      </c>
      <c r="G28" s="7">
        <v>10</v>
      </c>
      <c r="H28" s="8">
        <v>3</v>
      </c>
      <c r="I28" s="20">
        <f t="shared" si="1"/>
        <v>600</v>
      </c>
      <c r="J28" s="31"/>
    </row>
    <row r="29" spans="1:10" ht="21" customHeight="1" x14ac:dyDescent="0.25">
      <c r="A29" s="49"/>
      <c r="B29" s="37"/>
      <c r="C29" s="37"/>
      <c r="D29" s="37"/>
      <c r="E29" s="37"/>
      <c r="F29" s="12" t="s">
        <v>27</v>
      </c>
      <c r="G29" s="7">
        <v>15.5</v>
      </c>
      <c r="H29" s="8">
        <v>3</v>
      </c>
      <c r="I29" s="20">
        <f t="shared" si="1"/>
        <v>930</v>
      </c>
      <c r="J29" s="31"/>
    </row>
    <row r="30" spans="1:10" ht="21" customHeight="1" x14ac:dyDescent="0.25">
      <c r="A30" s="50"/>
      <c r="B30" s="38"/>
      <c r="C30" s="38"/>
      <c r="D30" s="38"/>
      <c r="E30" s="38"/>
      <c r="F30" s="13" t="s">
        <v>16</v>
      </c>
      <c r="G30" s="10">
        <v>0</v>
      </c>
      <c r="H30" s="11">
        <v>3</v>
      </c>
      <c r="I30" s="24">
        <f t="shared" si="1"/>
        <v>0</v>
      </c>
      <c r="J30" s="32"/>
    </row>
    <row r="31" spans="1:10" ht="390" x14ac:dyDescent="0.25">
      <c r="A31" s="17" t="s">
        <v>31</v>
      </c>
      <c r="B31" s="14">
        <v>25</v>
      </c>
      <c r="C31" s="14" t="s">
        <v>30</v>
      </c>
      <c r="D31" s="14">
        <v>1</v>
      </c>
      <c r="E31" s="14">
        <f>B31*D31+1</f>
        <v>26</v>
      </c>
      <c r="F31" s="15" t="s">
        <v>29</v>
      </c>
      <c r="G31" s="16">
        <v>300</v>
      </c>
      <c r="H31" s="14">
        <v>1</v>
      </c>
      <c r="I31" s="25">
        <f>H31*G31*E$31</f>
        <v>7800</v>
      </c>
      <c r="J31" s="18">
        <f>SUM(I31)</f>
        <v>7800</v>
      </c>
    </row>
    <row r="32" spans="1:10" x14ac:dyDescent="0.25">
      <c r="A32" s="39" t="s">
        <v>34</v>
      </c>
      <c r="B32" s="36">
        <v>2</v>
      </c>
      <c r="C32" s="36" t="s">
        <v>30</v>
      </c>
      <c r="D32" s="36">
        <v>1</v>
      </c>
      <c r="E32" s="36">
        <f>B32*D32+1</f>
        <v>3</v>
      </c>
      <c r="F32" s="3" t="s">
        <v>32</v>
      </c>
      <c r="G32" s="4">
        <v>0</v>
      </c>
      <c r="H32" s="5">
        <v>8</v>
      </c>
      <c r="I32" s="23">
        <f>H32*G32*E$32</f>
        <v>0</v>
      </c>
      <c r="J32" s="33">
        <f>SUM(I32:I46)</f>
        <v>3444</v>
      </c>
    </row>
    <row r="33" spans="1:10" x14ac:dyDescent="0.25">
      <c r="A33" s="40"/>
      <c r="B33" s="37"/>
      <c r="C33" s="37"/>
      <c r="D33" s="37"/>
      <c r="E33" s="37"/>
      <c r="F33" s="6" t="s">
        <v>33</v>
      </c>
      <c r="G33" s="7">
        <v>0</v>
      </c>
      <c r="H33" s="8">
        <v>8</v>
      </c>
      <c r="I33" s="20">
        <f t="shared" ref="I33:I46" si="2">H33*G33*E$32</f>
        <v>0</v>
      </c>
      <c r="J33" s="31"/>
    </row>
    <row r="34" spans="1:10" x14ac:dyDescent="0.25">
      <c r="A34" s="40"/>
      <c r="B34" s="37"/>
      <c r="C34" s="37"/>
      <c r="D34" s="37"/>
      <c r="E34" s="37"/>
      <c r="F34" s="6" t="s">
        <v>6</v>
      </c>
      <c r="G34" s="7">
        <v>15</v>
      </c>
      <c r="H34" s="8">
        <v>8</v>
      </c>
      <c r="I34" s="20">
        <f t="shared" si="2"/>
        <v>360</v>
      </c>
      <c r="J34" s="31"/>
    </row>
    <row r="35" spans="1:10" x14ac:dyDescent="0.25">
      <c r="A35" s="40"/>
      <c r="B35" s="37"/>
      <c r="C35" s="37"/>
      <c r="D35" s="37"/>
      <c r="E35" s="37"/>
      <c r="F35" s="6" t="s">
        <v>7</v>
      </c>
      <c r="G35" s="7">
        <v>10.5</v>
      </c>
      <c r="H35" s="8">
        <v>8</v>
      </c>
      <c r="I35" s="20">
        <f t="shared" si="2"/>
        <v>252</v>
      </c>
      <c r="J35" s="31"/>
    </row>
    <row r="36" spans="1:10" x14ac:dyDescent="0.25">
      <c r="A36" s="40"/>
      <c r="B36" s="37"/>
      <c r="C36" s="37"/>
      <c r="D36" s="37"/>
      <c r="E36" s="37"/>
      <c r="F36" s="6" t="s">
        <v>8</v>
      </c>
      <c r="G36" s="7">
        <v>12</v>
      </c>
      <c r="H36" s="8">
        <v>8</v>
      </c>
      <c r="I36" s="20">
        <f t="shared" si="2"/>
        <v>288</v>
      </c>
      <c r="J36" s="31"/>
    </row>
    <row r="37" spans="1:10" x14ac:dyDescent="0.25">
      <c r="A37" s="40"/>
      <c r="B37" s="37"/>
      <c r="C37" s="37"/>
      <c r="D37" s="37"/>
      <c r="E37" s="37"/>
      <c r="F37" s="6" t="s">
        <v>9</v>
      </c>
      <c r="G37" s="7">
        <v>10.5</v>
      </c>
      <c r="H37" s="8">
        <v>8</v>
      </c>
      <c r="I37" s="20">
        <f t="shared" si="2"/>
        <v>252</v>
      </c>
      <c r="J37" s="31"/>
    </row>
    <row r="38" spans="1:10" x14ac:dyDescent="0.25">
      <c r="A38" s="40"/>
      <c r="B38" s="37"/>
      <c r="C38" s="37"/>
      <c r="D38" s="37"/>
      <c r="E38" s="37"/>
      <c r="F38" s="6" t="s">
        <v>10</v>
      </c>
      <c r="G38" s="7">
        <v>10</v>
      </c>
      <c r="H38" s="8">
        <v>8</v>
      </c>
      <c r="I38" s="20">
        <f t="shared" si="2"/>
        <v>240</v>
      </c>
      <c r="J38" s="31"/>
    </row>
    <row r="39" spans="1:10" x14ac:dyDescent="0.25">
      <c r="A39" s="40"/>
      <c r="B39" s="37"/>
      <c r="C39" s="37"/>
      <c r="D39" s="37"/>
      <c r="E39" s="37"/>
      <c r="F39" s="6" t="s">
        <v>11</v>
      </c>
      <c r="G39" s="7">
        <v>12.5</v>
      </c>
      <c r="H39" s="8">
        <v>8</v>
      </c>
      <c r="I39" s="20">
        <f t="shared" si="2"/>
        <v>300</v>
      </c>
      <c r="J39" s="31"/>
    </row>
    <row r="40" spans="1:10" x14ac:dyDescent="0.25">
      <c r="A40" s="40"/>
      <c r="B40" s="37"/>
      <c r="C40" s="37"/>
      <c r="D40" s="37"/>
      <c r="E40" s="37"/>
      <c r="F40" s="6" t="s">
        <v>12</v>
      </c>
      <c r="G40" s="7">
        <v>12.5</v>
      </c>
      <c r="H40" s="8">
        <v>8</v>
      </c>
      <c r="I40" s="20">
        <f t="shared" si="2"/>
        <v>300</v>
      </c>
      <c r="J40" s="31"/>
    </row>
    <row r="41" spans="1:10" x14ac:dyDescent="0.25">
      <c r="A41" s="40"/>
      <c r="B41" s="37"/>
      <c r="C41" s="37"/>
      <c r="D41" s="37"/>
      <c r="E41" s="37"/>
      <c r="F41" s="6" t="s">
        <v>13</v>
      </c>
      <c r="G41" s="7">
        <v>10</v>
      </c>
      <c r="H41" s="8">
        <v>8</v>
      </c>
      <c r="I41" s="20">
        <f t="shared" si="2"/>
        <v>240</v>
      </c>
      <c r="J41" s="31"/>
    </row>
    <row r="42" spans="1:10" x14ac:dyDescent="0.25">
      <c r="A42" s="40"/>
      <c r="B42" s="37"/>
      <c r="C42" s="37"/>
      <c r="D42" s="37"/>
      <c r="E42" s="37"/>
      <c r="F42" s="6" t="s">
        <v>14</v>
      </c>
      <c r="G42" s="7">
        <v>10</v>
      </c>
      <c r="H42" s="8">
        <v>8</v>
      </c>
      <c r="I42" s="20">
        <f t="shared" si="2"/>
        <v>240</v>
      </c>
      <c r="J42" s="31"/>
    </row>
    <row r="43" spans="1:10" x14ac:dyDescent="0.25">
      <c r="A43" s="40"/>
      <c r="B43" s="37"/>
      <c r="C43" s="37"/>
      <c r="D43" s="37"/>
      <c r="E43" s="37"/>
      <c r="F43" s="6" t="s">
        <v>15</v>
      </c>
      <c r="G43" s="7">
        <v>10</v>
      </c>
      <c r="H43" s="8">
        <v>8</v>
      </c>
      <c r="I43" s="20">
        <f t="shared" si="2"/>
        <v>240</v>
      </c>
      <c r="J43" s="31"/>
    </row>
    <row r="44" spans="1:10" x14ac:dyDescent="0.25">
      <c r="A44" s="40"/>
      <c r="B44" s="37"/>
      <c r="C44" s="37"/>
      <c r="D44" s="37"/>
      <c r="E44" s="37"/>
      <c r="F44" s="6" t="s">
        <v>16</v>
      </c>
      <c r="G44" s="7">
        <v>0</v>
      </c>
      <c r="H44" s="8">
        <v>8</v>
      </c>
      <c r="I44" s="20">
        <f t="shared" si="2"/>
        <v>0</v>
      </c>
      <c r="J44" s="31"/>
    </row>
    <row r="45" spans="1:10" x14ac:dyDescent="0.25">
      <c r="A45" s="40"/>
      <c r="B45" s="37"/>
      <c r="C45" s="37"/>
      <c r="D45" s="37"/>
      <c r="E45" s="37"/>
      <c r="F45" s="6" t="s">
        <v>17</v>
      </c>
      <c r="G45" s="7">
        <v>15.5</v>
      </c>
      <c r="H45" s="8">
        <v>8</v>
      </c>
      <c r="I45" s="20">
        <f t="shared" si="2"/>
        <v>372</v>
      </c>
      <c r="J45" s="31"/>
    </row>
    <row r="46" spans="1:10" x14ac:dyDescent="0.25">
      <c r="A46" s="41"/>
      <c r="B46" s="38"/>
      <c r="C46" s="38"/>
      <c r="D46" s="38"/>
      <c r="E46" s="38"/>
      <c r="F46" s="9" t="s">
        <v>18</v>
      </c>
      <c r="G46" s="10">
        <v>15</v>
      </c>
      <c r="H46" s="11">
        <v>8</v>
      </c>
      <c r="I46" s="24">
        <f t="shared" si="2"/>
        <v>360</v>
      </c>
      <c r="J46" s="32"/>
    </row>
    <row r="47" spans="1:10" ht="60.75" thickBot="1" x14ac:dyDescent="0.3">
      <c r="A47" s="34" t="s">
        <v>38</v>
      </c>
      <c r="B47" s="35"/>
      <c r="C47" s="35"/>
      <c r="D47" s="35"/>
      <c r="E47" s="35"/>
      <c r="F47" s="35"/>
      <c r="G47" s="35"/>
      <c r="H47" s="19" t="s">
        <v>36</v>
      </c>
      <c r="I47" s="21">
        <f>SUM(I2:I46)</f>
        <v>47050</v>
      </c>
      <c r="J47" s="22"/>
    </row>
  </sheetData>
  <mergeCells count="19">
    <mergeCell ref="B17:B30"/>
    <mergeCell ref="C17:C30"/>
    <mergeCell ref="D17:D30"/>
    <mergeCell ref="J2:J16"/>
    <mergeCell ref="J17:J30"/>
    <mergeCell ref="J32:J46"/>
    <mergeCell ref="A47:G47"/>
    <mergeCell ref="D32:D46"/>
    <mergeCell ref="C32:C46"/>
    <mergeCell ref="A32:A46"/>
    <mergeCell ref="B32:B46"/>
    <mergeCell ref="E2:E16"/>
    <mergeCell ref="E17:E30"/>
    <mergeCell ref="E32:E46"/>
    <mergeCell ref="A2:A16"/>
    <mergeCell ref="C2:C16"/>
    <mergeCell ref="B2:B16"/>
    <mergeCell ref="D2:D16"/>
    <mergeCell ref="A17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2018-10-31T16:51:12Z</dcterms:modified>
</cp:coreProperties>
</file>