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9320" windowHeight="7995"/>
  </bookViews>
  <sheets>
    <sheet name="Sheet1" sheetId="1" r:id="rId1"/>
    <sheet name="dataGenerator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6" i="2"/>
  <c r="C17"/>
  <c r="C18"/>
  <c r="C19"/>
  <c r="C20"/>
  <c r="C21"/>
  <c r="C22"/>
  <c r="C23"/>
  <c r="C24"/>
  <c r="C25"/>
  <c r="C15"/>
  <c r="AJ4"/>
  <c r="AJ5"/>
  <c r="AJ6"/>
  <c r="AJ7"/>
  <c r="AJ8"/>
  <c r="AJ9"/>
  <c r="AJ10"/>
  <c r="AJ11"/>
  <c r="AJ12"/>
  <c r="AJ13"/>
  <c r="A4"/>
  <c r="A5"/>
  <c r="A6"/>
  <c r="A7"/>
  <c r="A8"/>
  <c r="A9"/>
  <c r="A10"/>
  <c r="A11"/>
  <c r="A12"/>
  <c r="A13"/>
  <c r="A3"/>
  <c r="AJ3"/>
  <c r="B8" i="1"/>
  <c r="B9"/>
  <c r="B10"/>
  <c r="B11"/>
  <c r="B12"/>
  <c r="B13"/>
  <c r="B14"/>
  <c r="B15"/>
  <c r="B16"/>
  <c r="B17"/>
  <c r="B7"/>
  <c r="AJ24" i="2"/>
  <c r="Y5"/>
  <c r="Y6"/>
  <c r="Y7"/>
  <c r="Y8"/>
  <c r="Y9"/>
  <c r="Y10"/>
  <c r="Y11"/>
  <c r="Y12"/>
  <c r="Y13"/>
  <c r="Y4"/>
  <c r="X5"/>
  <c r="X6"/>
  <c r="X7"/>
  <c r="X8"/>
  <c r="X9"/>
  <c r="X10"/>
  <c r="X11"/>
  <c r="X12"/>
  <c r="X13"/>
  <c r="X4"/>
  <c r="Z5"/>
  <c r="Z6"/>
  <c r="Z7"/>
  <c r="Z8"/>
  <c r="Z9"/>
  <c r="Z10"/>
  <c r="Z11"/>
  <c r="Z12"/>
  <c r="Z13"/>
  <c r="Z4"/>
</calcChain>
</file>

<file path=xl/sharedStrings.xml><?xml version="1.0" encoding="utf-8"?>
<sst xmlns="http://schemas.openxmlformats.org/spreadsheetml/2006/main" count="1156" uniqueCount="284">
  <si>
    <t>VALUES (1, 'J', 'd', 'kdjakf', 'POT', '2', NULL, NULL, NULL, NULL, 'BOX', 'NPSI', 'Obat Bebas', 'N-GNR', 'K-001', '', '', '', '', '', '', '06/03/2013', 6, 3, 2013, 'STD', 'Tunai', '', 3000.00, 0.00, 10.00, 0.00, 50, 10, 50.00, 0, 'POT', 'Aktif', 1, '2011-06-24 05:44:21', 'JL', '2011-06-24 05:44:21', 'JL', NULL, NULL, NULL, NULL, NULL, NULL, NULL, NULL, NULL, NULL);</t>
  </si>
  <si>
    <t>1</t>
  </si>
  <si>
    <t xml:space="preserve"> 'POT'</t>
  </si>
  <si>
    <t xml:space="preserve"> 'BOX'</t>
  </si>
  <si>
    <t xml:space="preserve"> 'NPSI'</t>
  </si>
  <si>
    <t xml:space="preserve"> 'Obat Bebas'</t>
  </si>
  <si>
    <t xml:space="preserve"> 'N-GNR'</t>
  </si>
  <si>
    <t xml:space="preserve"> 'K-001'</t>
  </si>
  <si>
    <t xml:space="preserve"> ''</t>
  </si>
  <si>
    <t xml:space="preserve"> '06/03/2013'</t>
  </si>
  <si>
    <t xml:space="preserve"> 6</t>
  </si>
  <si>
    <t xml:space="preserve"> 3</t>
  </si>
  <si>
    <t xml:space="preserve"> 2013</t>
  </si>
  <si>
    <t xml:space="preserve"> 'STD'</t>
  </si>
  <si>
    <t xml:space="preserve"> 'Tunai'</t>
  </si>
  <si>
    <t xml:space="preserve"> 3000.00</t>
  </si>
  <si>
    <t xml:space="preserve"> 0.00</t>
  </si>
  <si>
    <t xml:space="preserve"> 10.00</t>
  </si>
  <si>
    <t xml:space="preserve"> 0</t>
  </si>
  <si>
    <t xml:space="preserve"> 'Aktif'</t>
  </si>
  <si>
    <t xml:space="preserve"> 'JL'</t>
  </si>
  <si>
    <t xml:space="preserve"> `group_barang`</t>
  </si>
  <si>
    <t xml:space="preserve"> `kd_barang`</t>
  </si>
  <si>
    <t xml:space="preserve"> `nama`</t>
  </si>
  <si>
    <t xml:space="preserve"> `satuan`</t>
  </si>
  <si>
    <t xml:space="preserve"> `pabrik01`</t>
  </si>
  <si>
    <t xml:space="preserve"> `pabrik02`</t>
  </si>
  <si>
    <t xml:space="preserve"> `pabrik03`</t>
  </si>
  <si>
    <t xml:space="preserve"> `pabrik04`</t>
  </si>
  <si>
    <t xml:space="preserve"> `pabrik05`</t>
  </si>
  <si>
    <t xml:space="preserve"> `satuan_kirim`</t>
  </si>
  <si>
    <t xml:space="preserve"> `jenis_obat`</t>
  </si>
  <si>
    <t xml:space="preserve"> `kategori_obat`</t>
  </si>
  <si>
    <t xml:space="preserve"> `golongan`</t>
  </si>
  <si>
    <t xml:space="preserve"> `kode_guna`</t>
  </si>
  <si>
    <t xml:space="preserve"> `kode_persediaan`</t>
  </si>
  <si>
    <t xml:space="preserve"> `kode_pendapatan`</t>
  </si>
  <si>
    <t xml:space="preserve"> `kode_reduksi`</t>
  </si>
  <si>
    <t xml:space="preserve"> `kode_biaya`</t>
  </si>
  <si>
    <t xml:space="preserve"> `kode_ppn_k`</t>
  </si>
  <si>
    <t xml:space="preserve"> `kode_ppn_m`</t>
  </si>
  <si>
    <t xml:space="preserve"> `expire_date`</t>
  </si>
  <si>
    <t xml:space="preserve"> `ex_date`</t>
  </si>
  <si>
    <t xml:space="preserve"> `ex_month`</t>
  </si>
  <si>
    <t xml:space="preserve"> `ex_year`</t>
  </si>
  <si>
    <t xml:space="preserve"> `tipe_obat`</t>
  </si>
  <si>
    <t xml:space="preserve"> `obat_tunai`</t>
  </si>
  <si>
    <t xml:space="preserve"> `hna`</t>
  </si>
  <si>
    <t xml:space="preserve"> `harga_dosp`</t>
  </si>
  <si>
    <t xml:space="preserve"> `discount`</t>
  </si>
  <si>
    <t xml:space="preserve"> `ppn`</t>
  </si>
  <si>
    <t xml:space="preserve"> `averange_sale`</t>
  </si>
  <si>
    <t xml:space="preserve"> `stok_max`</t>
  </si>
  <si>
    <t xml:space="preserve"> `stok_min`</t>
  </si>
  <si>
    <t xml:space="preserve"> `stok`</t>
  </si>
  <si>
    <t xml:space="preserve"> `isi`</t>
  </si>
  <si>
    <t xml:space="preserve"> `kemasan`</t>
  </si>
  <si>
    <t xml:space="preserve"> `status`</t>
  </si>
  <si>
    <t xml:space="preserve"> `flags`</t>
  </si>
  <si>
    <t xml:space="preserve"> `created_datetime`</t>
  </si>
  <si>
    <t xml:space="preserve"> `created_user`</t>
  </si>
  <si>
    <t xml:space="preserve"> `update_datetime`</t>
  </si>
  <si>
    <t xml:space="preserve"> `update_user`</t>
  </si>
  <si>
    <t xml:space="preserve"> `fld01`</t>
  </si>
  <si>
    <t xml:space="preserve"> `fld02`</t>
  </si>
  <si>
    <t xml:space="preserve"> `fld03`</t>
  </si>
  <si>
    <t xml:space="preserve"> `fld04`</t>
  </si>
  <si>
    <t xml:space="preserve"> `fld05`</t>
  </si>
  <si>
    <t xml:space="preserve"> `fld06`</t>
  </si>
  <si>
    <t xml:space="preserve"> `fld07`</t>
  </si>
  <si>
    <t xml:space="preserve"> `fld08`</t>
  </si>
  <si>
    <t xml:space="preserve"> `fld09`</t>
  </si>
  <si>
    <t xml:space="preserve"> `fld10`</t>
  </si>
  <si>
    <t xml:space="preserve"> </t>
  </si>
  <si>
    <t xml:space="preserve"> 0.01</t>
  </si>
  <si>
    <t xml:space="preserve"> 10.01</t>
  </si>
  <si>
    <t xml:space="preserve"> 0.02</t>
  </si>
  <si>
    <t xml:space="preserve"> 10.02</t>
  </si>
  <si>
    <t>4</t>
  </si>
  <si>
    <t xml:space="preserve"> 0.03</t>
  </si>
  <si>
    <t xml:space="preserve"> 10.03</t>
  </si>
  <si>
    <t xml:space="preserve"> 0.04</t>
  </si>
  <si>
    <t xml:space="preserve"> 10.04</t>
  </si>
  <si>
    <t xml:space="preserve"> 0.05</t>
  </si>
  <si>
    <t xml:space="preserve"> 10.05</t>
  </si>
  <si>
    <t xml:space="preserve"> 0.06</t>
  </si>
  <si>
    <t xml:space="preserve"> 10.06</t>
  </si>
  <si>
    <t xml:space="preserve"> 0.07</t>
  </si>
  <si>
    <t xml:space="preserve"> 10.07</t>
  </si>
  <si>
    <t xml:space="preserve"> 0.08</t>
  </si>
  <si>
    <t xml:space="preserve"> 10.08</t>
  </si>
  <si>
    <t xml:space="preserve"> 0.09</t>
  </si>
  <si>
    <t xml:space="preserve"> 10.09</t>
  </si>
  <si>
    <t xml:space="preserve"> 0.10</t>
  </si>
  <si>
    <t xml:space="preserve"> 10.10</t>
  </si>
  <si>
    <t xml:space="preserve"> '06/08/2011'</t>
  </si>
  <si>
    <t xml:space="preserve"> '06/03/2019'</t>
  </si>
  <si>
    <t xml:space="preserve"> '09/03/2015'</t>
  </si>
  <si>
    <t xml:space="preserve"> '06/11/2013'</t>
  </si>
  <si>
    <t>5000</t>
  </si>
  <si>
    <t>10000</t>
  </si>
  <si>
    <t>700</t>
  </si>
  <si>
    <t>800</t>
  </si>
  <si>
    <t>90890</t>
  </si>
  <si>
    <t>99800</t>
  </si>
  <si>
    <t>67700</t>
  </si>
  <si>
    <t>98990</t>
  </si>
  <si>
    <t>569</t>
  </si>
  <si>
    <t>9999</t>
  </si>
  <si>
    <t>300</t>
  </si>
  <si>
    <t>102</t>
  </si>
  <si>
    <t>499</t>
  </si>
  <si>
    <t>120</t>
  </si>
  <si>
    <t>440</t>
  </si>
  <si>
    <t>550</t>
  </si>
  <si>
    <t>20</t>
  </si>
  <si>
    <t>44</t>
  </si>
  <si>
    <t>2220</t>
  </si>
  <si>
    <t>123</t>
  </si>
  <si>
    <t>0</t>
  </si>
  <si>
    <t>''</t>
  </si>
  <si>
    <t>NOW()</t>
  </si>
  <si>
    <t>FIELD NAME ==&gt;</t>
  </si>
  <si>
    <t>COPY THIS</t>
  </si>
  <si>
    <t xml:space="preserve">SCRIPT TO </t>
  </si>
  <si>
    <t>DATABASE</t>
  </si>
  <si>
    <t>QUERY ENGINE</t>
  </si>
  <si>
    <t>||</t>
  </si>
  <si>
    <t>VALUES FORMAT</t>
  </si>
  <si>
    <t>FIELDS MARCH</t>
  </si>
  <si>
    <t>COPY FROM DATA GENERATOR</t>
  </si>
  <si>
    <t>COPY FROM FIELDS MARCH</t>
  </si>
  <si>
    <t xml:space="preserve">  </t>
  </si>
  <si>
    <t>RESULTS</t>
  </si>
  <si>
    <t>/\</t>
  </si>
  <si>
    <t xml:space="preserve"> 'F'</t>
  </si>
  <si>
    <t xml:space="preserve"> '01012353'</t>
  </si>
  <si>
    <t xml:space="preserve"> 'TROLAC INJ'</t>
  </si>
  <si>
    <t xml:space="preserve"> 'BH'</t>
  </si>
  <si>
    <t xml:space="preserve"> '2'</t>
  </si>
  <si>
    <t xml:space="preserve"> 1</t>
  </si>
  <si>
    <t xml:space="preserve"> 'PAK'</t>
  </si>
  <si>
    <t xml:space="preserve"> 'PSI'</t>
  </si>
  <si>
    <t xml:space="preserve"> '-'</t>
  </si>
  <si>
    <t xml:space="preserve"> '17/02/2012'</t>
  </si>
  <si>
    <t xml:space="preserve"> 17</t>
  </si>
  <si>
    <t xml:space="preserve"> 2</t>
  </si>
  <si>
    <t xml:space="preserve"> 2012</t>
  </si>
  <si>
    <t xml:space="preserve"> 4500.00</t>
  </si>
  <si>
    <t xml:space="preserve"> 1000</t>
  </si>
  <si>
    <t xml:space="preserve"> 100</t>
  </si>
  <si>
    <t xml:space="preserve"> 900.00</t>
  </si>
  <si>
    <t xml:space="preserve"> 30</t>
  </si>
  <si>
    <t xml:space="preserve"> 'MTR'</t>
  </si>
  <si>
    <t xml:space="preserve"> '2011-07-24 22:02:25'</t>
  </si>
  <si>
    <t xml:space="preserve"> 'UFRM'</t>
  </si>
  <si>
    <t xml:space="preserve"> '0000-00-00 00:00:00'</t>
  </si>
  <si>
    <t xml:space="preserve"> '01'</t>
  </si>
  <si>
    <t xml:space="preserve"> '02'</t>
  </si>
  <si>
    <t>2</t>
  </si>
  <si>
    <t xml:space="preserve"> '01012154'</t>
  </si>
  <si>
    <t xml:space="preserve"> 'LACIDOLFILCAP'</t>
  </si>
  <si>
    <t xml:space="preserve"> 'BTL'</t>
  </si>
  <si>
    <t xml:space="preserve"> '12/11/2015'</t>
  </si>
  <si>
    <t xml:space="preserve"> 12</t>
  </si>
  <si>
    <t xml:space="preserve"> 11</t>
  </si>
  <si>
    <t xml:space="preserve"> 2015</t>
  </si>
  <si>
    <t xml:space="preserve"> 5000.00</t>
  </si>
  <si>
    <t xml:space="preserve"> 800.00</t>
  </si>
  <si>
    <t xml:space="preserve"> 25</t>
  </si>
  <si>
    <t xml:space="preserve"> '2011-07-24 22:00:42'</t>
  </si>
  <si>
    <t>3</t>
  </si>
  <si>
    <t xml:space="preserve"> '01012352'</t>
  </si>
  <si>
    <t xml:space="preserve"> 'RYDIAN TAB'</t>
  </si>
  <si>
    <t xml:space="preserve"> 'KPL'</t>
  </si>
  <si>
    <t xml:space="preserve"> '1'</t>
  </si>
  <si>
    <t xml:space="preserve"> 4</t>
  </si>
  <si>
    <t xml:space="preserve"> 5</t>
  </si>
  <si>
    <t xml:space="preserve"> 'GNR'</t>
  </si>
  <si>
    <t xml:space="preserve"> '18/07/2014'</t>
  </si>
  <si>
    <t xml:space="preserve"> 18</t>
  </si>
  <si>
    <t xml:space="preserve"> 7</t>
  </si>
  <si>
    <t xml:space="preserve"> 2014</t>
  </si>
  <si>
    <t xml:space="preserve"> 9000.00</t>
  </si>
  <si>
    <t xml:space="preserve"> '2011-07-24 21:58:36'</t>
  </si>
  <si>
    <t xml:space="preserve"> '01012351'</t>
  </si>
  <si>
    <t xml:space="preserve"> 'BONECETAM INJ 3 GR'</t>
  </si>
  <si>
    <t xml:space="preserve"> 'GRAM'</t>
  </si>
  <si>
    <t xml:space="preserve"> '23/09/2015'</t>
  </si>
  <si>
    <t xml:space="preserve"> 23</t>
  </si>
  <si>
    <t xml:space="preserve"> 9</t>
  </si>
  <si>
    <t xml:space="preserve"> 2800.00</t>
  </si>
  <si>
    <t xml:space="preserve"> 20</t>
  </si>
  <si>
    <t xml:space="preserve"> '2011-07-24 21:56:23'</t>
  </si>
  <si>
    <t xml:space="preserve"> '04'</t>
  </si>
  <si>
    <t>5</t>
  </si>
  <si>
    <t xml:space="preserve"> '01012350'</t>
  </si>
  <si>
    <t xml:space="preserve"> 'BRALIN INJ 250 MG'</t>
  </si>
  <si>
    <t xml:space="preserve"> '10/12/2013'</t>
  </si>
  <si>
    <t xml:space="preserve"> 10</t>
  </si>
  <si>
    <t xml:space="preserve"> 2000.00</t>
  </si>
  <si>
    <t xml:space="preserve"> '2011-07-24 21:51:08'</t>
  </si>
  <si>
    <t>6</t>
  </si>
  <si>
    <t xml:space="preserve"> '01012153'</t>
  </si>
  <si>
    <t xml:space="preserve"> 'GLUMIN-XR TAB 500 MG'</t>
  </si>
  <si>
    <t xml:space="preserve"> '03/10/2013'</t>
  </si>
  <si>
    <t xml:space="preserve"> 3900.00</t>
  </si>
  <si>
    <t xml:space="preserve"> 960.00</t>
  </si>
  <si>
    <t xml:space="preserve"> 60</t>
  </si>
  <si>
    <t xml:space="preserve"> 'STR'</t>
  </si>
  <si>
    <t xml:space="preserve"> '2011-07-24 21:44:50'</t>
  </si>
  <si>
    <t>7</t>
  </si>
  <si>
    <t xml:space="preserve"> '01012349'</t>
  </si>
  <si>
    <t xml:space="preserve"> '02/07/2012'</t>
  </si>
  <si>
    <t xml:space="preserve"> '2011-07-24 21:41:38'</t>
  </si>
  <si>
    <t>8</t>
  </si>
  <si>
    <t xml:space="preserve"> '01012348'</t>
  </si>
  <si>
    <t xml:space="preserve"> 'CIDEX 5% CRM 5 GR'</t>
  </si>
  <si>
    <t xml:space="preserve"> '25/07/2013'</t>
  </si>
  <si>
    <t xml:space="preserve"> 1250.00</t>
  </si>
  <si>
    <t xml:space="preserve"> 850.00</t>
  </si>
  <si>
    <t xml:space="preserve"> 80</t>
  </si>
  <si>
    <t xml:space="preserve"> 'TUBE'</t>
  </si>
  <si>
    <t xml:space="preserve"> '2011-07-24 21:37:37'</t>
  </si>
  <si>
    <t>9</t>
  </si>
  <si>
    <t xml:space="preserve"> '01012347'</t>
  </si>
  <si>
    <t xml:space="preserve"> 'EMLA 5% CRM 5 GR'</t>
  </si>
  <si>
    <t xml:space="preserve"> '10/07/2014'</t>
  </si>
  <si>
    <t xml:space="preserve"> 8700.00</t>
  </si>
  <si>
    <t xml:space="preserve"> 880.00</t>
  </si>
  <si>
    <t xml:space="preserve"> '2011-07-24 21:32:48'</t>
  </si>
  <si>
    <t>10</t>
  </si>
  <si>
    <t xml:space="preserve"> '01012152'</t>
  </si>
  <si>
    <t xml:space="preserve"> 'BETASON CRM 5 GR'</t>
  </si>
  <si>
    <t xml:space="preserve"> '31/07/2013'</t>
  </si>
  <si>
    <t xml:space="preserve"> 31</t>
  </si>
  <si>
    <t xml:space="preserve"> 1000.00</t>
  </si>
  <si>
    <t xml:space="preserve"> 50</t>
  </si>
  <si>
    <t xml:space="preserve"> '2011-07-24 21:29:42'</t>
  </si>
  <si>
    <t xml:space="preserve"> 'PRESEPT 2 5 GR'</t>
  </si>
  <si>
    <t>'ALPRAZOLAM TAB  0,5 MG'</t>
  </si>
  <si>
    <t>'ALT GPT (IFCC) 10X10 ML'</t>
  </si>
  <si>
    <t>'ALT GPT (IFCC) 5X500 ML'</t>
  </si>
  <si>
    <t>'AMADIAB-2 KAPLET 2mg'</t>
  </si>
  <si>
    <t>'AMARYL TAB 1 MG'</t>
  </si>
  <si>
    <t>'AMARYL TAB 2mg'</t>
  </si>
  <si>
    <t>'AMARYL TAB 3 MG'</t>
  </si>
  <si>
    <t>'AMBEVEN KAPSUL'</t>
  </si>
  <si>
    <t>'TROVENSIS 8 MG TAB'</t>
  </si>
  <si>
    <t>'TROVENSIS INJ 4 MG'</t>
  </si>
  <si>
    <t>'TROVENSIS INJ 8 MG'</t>
  </si>
  <si>
    <t xml:space="preserve"> `no_batch`</t>
  </si>
  <si>
    <t xml:space="preserve"> `no_rak`</t>
  </si>
  <si>
    <t>INSERT INTO `ms_barang` (`group_barang`, `kd_barang`, `nama`, `satuan`, `pabrik01`, `pabrik02`, `pabrik03`, `pabrik04`, `pabrik05`, `satuan_kirim`, `jenis_obat`, `kategori_obat`, `golongan`, `kode_guna`, `kode_persediaan`, `kode_pendapatan`, `kode_reduksi`, `kode_biaya`, `kode_ppn_k`, `kode_ppn_m`, `expire_date`, `ex_date`, `ex_month`, `ex_year`, `tipe_obat`, `obat_tunai`, `hna`, `harga_dosp`, `discount`, `ppn`, `averange_sale`, `stok_max`, `stok_min`, `stok`, `isi`, `kemasan`, `status`, `flags`, `created_datetime`, `created_user`, `update_datetime`, `update_user`, `no_batch`, `no_rak`, `fld01`, `fld02`, `fld03`, `fld04`, `fld05`, `fld06`, `fld07`, `fld08`, `fld09`, `fld10`)</t>
  </si>
  <si>
    <t>'F'</t>
  </si>
  <si>
    <t>'01012287'</t>
  </si>
  <si>
    <t>'01010044'</t>
  </si>
  <si>
    <t>'01010045'</t>
  </si>
  <si>
    <t>'01010047'</t>
  </si>
  <si>
    <t>'01010048'</t>
  </si>
  <si>
    <t>'01010049'</t>
  </si>
  <si>
    <t>'01010050'</t>
  </si>
  <si>
    <t>'01030010'</t>
  </si>
  <si>
    <t>'01012471'</t>
  </si>
  <si>
    <t>'01019538'</t>
  </si>
  <si>
    <t>'01019539'</t>
  </si>
  <si>
    <t xml:space="preserve"> '1140000'</t>
  </si>
  <si>
    <t xml:space="preserve"> '4120000'</t>
  </si>
  <si>
    <t xml:space="preserve"> '5160000'</t>
  </si>
  <si>
    <t xml:space="preserve"> '5171000'</t>
  </si>
  <si>
    <t xml:space="preserve"> '5172000'</t>
  </si>
  <si>
    <t xml:space="preserve"> '5161000'</t>
  </si>
  <si>
    <t>'F','01010045','ALT GPT (IFCC) 5X500 ML', 'POT',4,3,1,0,0, 'BOX', 'NPSI', 'Obat Bebas', 'N-GNR', '5160000', '1140000', '4120000', '5160000', '5161000', '5171000', '5172000', '06/03/2019',06,03,2019, 'STD', 'Tunai', '',10000, 0.02, 10.02, 0.02,9999,499,499, 0, 'POT', 'Aktif',1,NOW(), 'JL',NOW(), 'JL','','','','','','','','','','','',''</t>
  </si>
  <si>
    <t>'F','01010049','AMARYL TAB 2mg', 'POT',1,2,0,0,0, 'BOX', 'NPSI', 'Obat Bebas', 'N-GNR', '5160000', '1140000', '4120000', '5160000', '5161000', '5171000', '5172000', '06/03/2013',06,03,2013, 'STD', 'Tunai', '',90890, 0.05, 10.05, 0.05,9999,550,550, 0, 'POT', 'Aktif',1,NOW(), 'JL',NOW(), 'JL','','','','','','','','','','','',''</t>
  </si>
  <si>
    <t>'F','01010050','AMARYL TAB 3 MG', 'POT',3,0,0,0,0, 'BOX', 'NPSI', 'Obat Bebas', 'N-GNR', '5160000', '1140000', '4120000', '5160000', '5161000', '5171000', '5172000', '09/03/2015',09,03,2015, 'STD', 'Tunai', '',99800, 0.06, 10.06, 0.06,9999,20,20, 0, 'POT', 'Aktif',1,NOW(), 'JL',NOW(), 'JL','','','','','','','','','','','',''</t>
  </si>
  <si>
    <t>'F','01019538','TROVENSIS INJ 4 MG', 'POT',2,0,0,0,0, 'BOX', 'NPSI', 'Obat Bebas', 'N-GNR', '5160000', '1140000', '4120000', '5160000', '5161000', '5171000', '5172000', '06/11/2013',06,11,2013, 'STD', 'Tunai', '',800, 0.09, 10.09, 0.09,9999,2220,2220, 0, 'POT', 'Aktif',1,NOW(), 'JL',NOW(), 'JL','','','','','','','','','','','',''</t>
  </si>
  <si>
    <t>'F','01019539','TROVENSIS INJ 8 MG', 'POT',3,0,0,0,0, 'BOX', 'NPSI', 'Obat Bebas', 'N-GNR', '5160000', '1140000', '4120000', '5160000', '5161000', '5171000', '5172000', '09/03/2015',09,03,2015, 'STD', 'Tunai', '',569, 0.10, 10.10, 0.10,9999,123,123, 0, 'POT', 'Aktif',1,NOW(), 'JL',NOW(), 'JL','','','','','','','','','','','',''</t>
  </si>
  <si>
    <t>'F','01012287','ALPRAZOLAM TAB  0,5 MG', 'POT',1,4,0,0,0, 'BOX', 'NPSI', 'Obat Bebas', 'N-GNR', '5160000', '1140000', '4120000', '5160000', '5161000', '5171000', '5172000', '06/03/2013', 6, 3, 2013, 'STD', 'Tunai', '', 3000.00, 0.00, 10.00, 0.00,9999,300,300, 0, 'POT', 'Aktif',1,NOW(), 'JL',NOW(), 'JL','','','','','','','','','','','',''</t>
  </si>
  <si>
    <t>'F','01010044','ALT GPT (IFCC) 10X10 ML', 'POT',3,0,0,0,0, 'BOX', 'NPSI', 'Obat Bebas', 'N-GNR', '5160000', '1140000', '4120000', '5160000', '5161000', '5171000', '5172000', '06/08/2011',06,08,2011, 'STD', 'Tunai', '',5000, 0.01, 10.01, 0.01,9999,102,102, 0, 'POT', 'Aktif',1,NOW(), 'JL',NOW(), 'JL','','','','','','','','','','','',''</t>
  </si>
  <si>
    <t>'F','01010047','AMADIAB-2 KAPLET 2mg', 'POT',5,0,0,0,0, 'BOX', 'NPSI', 'Obat Bebas', 'N-GNR', '5160000', '1140000', '4120000', '5160000', '5161000', '5171000', '5172000', '09/03/2015',09,03,2015, 'STD', 'Tunai', '',700, 0.03, 10.03, 0.03,9999,120,120, 0, 'POT', 'Aktif',1,NOW(), 'JL',NOW(), 'JL','','','','','','','','','','','',''</t>
  </si>
  <si>
    <t>'F','01010048','AMARYL TAB 1 MG', 'POT',2,1,0,0,0, 'BOX', 'NPSI', 'Obat Bebas', 'N-GNR', '5160000', '1140000', '4120000', '5160000', '5161000', '5171000', '5172000', '06/11/2013',06,11,2013, 'STD', 'Tunai', '',800, 0.04, 10.04, 0.04,9999,440,440, 0, 'POT', 'Aktif',1,NOW(), 'JL',NOW(), 'JL','','','','','','','','','','','',''</t>
  </si>
  <si>
    <t>'F','01030010','AMBEVEN KAPSUL', 'POT',4,4,0,0,0, 'BOX', 'NPSI', 'Obat Bebas', 'N-GNR', '5160000', '1140000', '4120000', '5160000', '5161000', '5171000', '5172000', '06/03/2013',06,03,2013, 'STD', 'Tunai', '',67700, 0.07, 10.07, 0.07,9999,120,120, 0, 'POT', 'Aktif',1,NOW(), 'JL',NOW(), 'JL','','','','','','','','','','','',''</t>
  </si>
  <si>
    <t>'F','01012471','TROVENSIS 8 MG TAB', 'POT',5,0,0,0,0, 'BOX', 'NPSI', 'Obat Bebas', 'N-GNR', '5160000', '1140000', '4120000', '5160000', '5161000', '5171000', '5172000', '09/03/2015',09,03,2015, 'STD', 'Tunai', '',98990, 0.08, 10.08, 0.08,9999,44,44, 0, 'POT', 'Aktif',1,NOW(), 'JL',NOW(), 'JL','','','','','','','','','','','',''</t>
  </si>
  <si>
    <t>INSERT INTO `ms_barang` (`group_barang`, `kd_barang`, `nama`, `satuan`, `pabrik01`, `pabrik02`, `pabrik03`, `pabrik04`, `pabrik05`, `satuan_kirim`, `jenis_obat`, `kategori_obat`, `golongan`, `kode_guna`, `kode_persediaan`, `kode_pendapatan`, `kode_reduksi`, `kode_biaya`, `kode_ppn_k`, `kode_ppn_m`, `expire_date`, `ex_date`, `ex_month`, `ex_year`, `tipe_obat`, `obat_tunai`, `hna`, `harga_dosp`, `discount`, `ppn`, `averange_sale`, `stok_max`, `stok_min`, `stok`, `isi`, `kemasan`, `status`, `flags`, `created_datetime`, `created_user`, `update_datetime`, `update_user`, `no_batch`, `no_rak`, `fld01`, `fld02`, `fld03`, `fld04`, `fld05`, `fld06`, `fld07`, `fld08`, `fld09`, `fld10`) VALUES (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</si>
</sst>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charset val="1"/>
      <scheme val="minor"/>
    </font>
    <font>
      <b/>
      <sz val="14"/>
      <color rgb="FFFFFF00"/>
      <name val="Calibri"/>
      <family val="2"/>
      <scheme val="minor"/>
    </font>
    <font>
      <u/>
      <sz val="11"/>
      <color theme="10"/>
      <name val="Calibri"/>
      <family val="2"/>
      <charset val="1"/>
    </font>
    <font>
      <b/>
      <u/>
      <sz val="18"/>
      <color theme="0"/>
      <name val="Calibri"/>
      <family val="2"/>
      <charset val="1"/>
    </font>
    <font>
      <b/>
      <sz val="20"/>
      <color theme="1"/>
      <name val="Calibri"/>
      <family val="2"/>
      <scheme val="minor"/>
    </font>
    <font>
      <b/>
      <u/>
      <sz val="16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 style="double">
        <color rgb="FFFF0000"/>
      </right>
      <top/>
      <bottom/>
      <diagonal/>
    </border>
    <border>
      <left style="double">
        <color rgb="FFFF0000"/>
      </left>
      <right style="double">
        <color rgb="FFFF0000"/>
      </right>
      <top/>
      <bottom style="double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/>
      <right style="double">
        <color rgb="FFFF0000"/>
      </right>
      <top/>
      <bottom/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0" fillId="0" borderId="0" xfId="0" applyNumberFormat="1"/>
    <xf numFmtId="49" fontId="0" fillId="0" borderId="0" xfId="0" applyNumberFormat="1"/>
    <xf numFmtId="22" fontId="0" fillId="0" borderId="0" xfId="0" quotePrefix="1" applyNumberFormat="1"/>
    <xf numFmtId="0" fontId="0" fillId="2" borderId="0" xfId="0" applyFill="1" applyAlignment="1">
      <alignment vertical="center" wrapText="1"/>
    </xf>
    <xf numFmtId="49" fontId="0" fillId="2" borderId="1" xfId="0" applyNumberFormat="1" applyFill="1" applyBorder="1" applyAlignment="1">
      <alignment vertical="center"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0" fillId="0" borderId="1" xfId="0" quotePrefix="1" applyNumberFormat="1" applyBorder="1" applyAlignment="1">
      <alignment vertical="center"/>
    </xf>
    <xf numFmtId="49" fontId="0" fillId="0" borderId="1" xfId="0" applyNumberFormat="1" applyBorder="1" applyAlignment="1">
      <alignment vertical="center"/>
    </xf>
    <xf numFmtId="22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3" borderId="9" xfId="0" applyFill="1" applyBorder="1"/>
    <xf numFmtId="0" fontId="0" fillId="3" borderId="10" xfId="0" applyFill="1" applyBorder="1"/>
    <xf numFmtId="0" fontId="3" fillId="3" borderId="5" xfId="0" applyFont="1" applyFill="1" applyBorder="1" applyAlignment="1">
      <alignment horizontal="center" vertical="center"/>
    </xf>
    <xf numFmtId="0" fontId="5" fillId="5" borderId="0" xfId="1" applyFont="1" applyFill="1" applyAlignment="1" applyProtection="1">
      <alignment horizontal="center" vertical="center"/>
    </xf>
    <xf numFmtId="0" fontId="7" fillId="4" borderId="0" xfId="1" applyFont="1" applyFill="1" applyAlignment="1" applyProtection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textRotation="255"/>
    </xf>
    <xf numFmtId="0" fontId="6" fillId="3" borderId="12" xfId="0" applyFont="1" applyFill="1" applyBorder="1" applyAlignment="1">
      <alignment horizontal="center" vertical="center" textRotation="255"/>
    </xf>
    <xf numFmtId="0" fontId="6" fillId="3" borderId="13" xfId="0" applyFont="1" applyFill="1" applyBorder="1" applyAlignment="1">
      <alignment horizontal="center" vertical="center" textRotation="255"/>
    </xf>
    <xf numFmtId="0" fontId="6" fillId="3" borderId="14" xfId="0" applyFont="1" applyFill="1" applyBorder="1" applyAlignment="1">
      <alignment horizontal="center" vertical="center" textRotation="255"/>
    </xf>
    <xf numFmtId="0" fontId="6" fillId="3" borderId="15" xfId="0" applyFont="1" applyFill="1" applyBorder="1" applyAlignment="1">
      <alignment horizontal="center" vertical="center" textRotation="255"/>
    </xf>
    <xf numFmtId="0" fontId="6" fillId="3" borderId="16" xfId="0" applyFont="1" applyFill="1" applyBorder="1" applyAlignment="1">
      <alignment horizontal="center" vertical="center" textRotation="255"/>
    </xf>
    <xf numFmtId="49" fontId="0" fillId="0" borderId="1" xfId="0" quotePrefix="1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25"/>
  <sheetViews>
    <sheetView tabSelected="1" topLeftCell="A3" workbookViewId="0">
      <selection activeCell="B7" sqref="B7:B17"/>
    </sheetView>
  </sheetViews>
  <sheetFormatPr defaultRowHeight="15"/>
  <cols>
    <col min="2" max="2" width="32" customWidth="1"/>
    <col min="3" max="4" width="43.28515625" customWidth="1"/>
  </cols>
  <sheetData>
    <row r="3" spans="1:5">
      <c r="A3" s="1" t="s">
        <v>129</v>
      </c>
      <c r="C3" s="1" t="s">
        <v>253</v>
      </c>
    </row>
    <row r="4" spans="1:5">
      <c r="A4" t="s">
        <v>128</v>
      </c>
      <c r="C4" s="1" t="s">
        <v>0</v>
      </c>
    </row>
    <row r="5" spans="1:5" ht="15.75" thickBot="1"/>
    <row r="6" spans="1:5" s="17" customFormat="1" ht="35.25" customHeight="1" thickBot="1">
      <c r="B6" s="23" t="s">
        <v>133</v>
      </c>
      <c r="C6" s="24" t="s">
        <v>131</v>
      </c>
      <c r="D6" s="25" t="s">
        <v>130</v>
      </c>
    </row>
    <row r="7" spans="1:5" ht="15.75" thickTop="1">
      <c r="B7" s="21" t="str">
        <f>C7&amp;D7&amp;");"</f>
        <v>INSERT INTO `ms_barang` (`group_barang`, `kd_barang`, `nama`, `satuan`, `pabrik01`, `pabrik02`, `pabrik03`, `pabrik04`, `pabrik05`, `satuan_kirim`, `jenis_obat`, `kategori_obat`, `golongan`, `kode_guna`, `kode_persediaan`, `kode_pendapatan`, `kode_reduksi`, `kode_biaya`, `kode_ppn_k`, `kode_ppn_m`, `expire_date`, `ex_date`, `ex_month`, `ex_year`, `tipe_obat`, `obat_tunai`, `hna`, `harga_dosp`, `discount`, `ppn`, `averange_sale`, `stok_max`, `stok_min`, `stok`, `isi`, `kemasan`, `status`, `flags`, `created_datetime`, `created_user`, `update_datetime`, `update_user`, `no_batch`, `no_rak`, `fld01`, `fld02`, `fld03`, `fld04`, `fld05`, `fld06`, `fld07`, `fld08`, `fld09`, `fld10`) VALUES ('F','01012287','ALPRAZOLAM TAB  0,5 MG', 'POT',1,4,0,0,0, 'BOX', 'NPSI', 'Obat Bebas', 'N-GNR', '5160000', '1140000', '4120000', '5160000', '5161000', '5171000', '5172000', '06/03/2013', 6, 3, 2013, 'STD', 'Tunai', '', 3000.00, 0.00, 10.00, 0.00,9999,300,300, 0, 'POT', 'Aktif',1,NOW(), 'JL',NOW(), 'JL','','','','','','','','','','','','');</v>
      </c>
      <c r="C7" s="18" t="s">
        <v>283</v>
      </c>
      <c r="D7" s="14" t="s">
        <v>277</v>
      </c>
      <c r="E7" t="s">
        <v>73</v>
      </c>
    </row>
    <row r="8" spans="1:5">
      <c r="B8" s="21" t="str">
        <f t="shared" ref="B8:B17" si="0">C8&amp;D8&amp;");"</f>
        <v>INSERT INTO `ms_barang` (`group_barang`, `kd_barang`, `nama`, `satuan`, `pabrik01`, `pabrik02`, `pabrik03`, `pabrik04`, `pabrik05`, `satuan_kirim`, `jenis_obat`, `kategori_obat`, `golongan`, `kode_guna`, `kode_persediaan`, `kode_pendapatan`, `kode_reduksi`, `kode_biaya`, `kode_ppn_k`, `kode_ppn_m`, `expire_date`, `ex_date`, `ex_month`, `ex_year`, `tipe_obat`, `obat_tunai`, `hna`, `harga_dosp`, `discount`, `ppn`, `averange_sale`, `stok_max`, `stok_min`, `stok`, `isi`, `kemasan`, `status`, `flags`, `created_datetime`, `created_user`, `update_datetime`, `update_user`, `no_batch`, `no_rak`, `fld01`, `fld02`, `fld03`, `fld04`, `fld05`, `fld06`, `fld07`, `fld08`, `fld09`, `fld10`) VALUES ('F','01010044','ALT GPT (IFCC) 10X10 ML', 'POT',3,0,0,0,0, 'BOX', 'NPSI', 'Obat Bebas', 'N-GNR', '5160000', '1140000', '4120000', '5160000', '5161000', '5171000', '5172000', '06/08/2011',06,08,2011, 'STD', 'Tunai', '',5000, 0.01, 10.01, 0.01,9999,102,102, 0, 'POT', 'Aktif',1,NOW(), 'JL',NOW(), 'JL','','','','','','','','','','','','');</v>
      </c>
      <c r="C8" s="19" t="s">
        <v>283</v>
      </c>
      <c r="D8" s="15" t="s">
        <v>278</v>
      </c>
      <c r="E8" t="s">
        <v>73</v>
      </c>
    </row>
    <row r="9" spans="1:5">
      <c r="B9" s="21" t="str">
        <f t="shared" si="0"/>
        <v>INSERT INTO `ms_barang` (`group_barang`, `kd_barang`, `nama`, `satuan`, `pabrik01`, `pabrik02`, `pabrik03`, `pabrik04`, `pabrik05`, `satuan_kirim`, `jenis_obat`, `kategori_obat`, `golongan`, `kode_guna`, `kode_persediaan`, `kode_pendapatan`, `kode_reduksi`, `kode_biaya`, `kode_ppn_k`, `kode_ppn_m`, `expire_date`, `ex_date`, `ex_month`, `ex_year`, `tipe_obat`, `obat_tunai`, `hna`, `harga_dosp`, `discount`, `ppn`, `averange_sale`, `stok_max`, `stok_min`, `stok`, `isi`, `kemasan`, `status`, `flags`, `created_datetime`, `created_user`, `update_datetime`, `update_user`, `no_batch`, `no_rak`, `fld01`, `fld02`, `fld03`, `fld04`, `fld05`, `fld06`, `fld07`, `fld08`, `fld09`, `fld10`) VALUES ('F','01010045','ALT GPT (IFCC) 5X500 ML', 'POT',4,3,1,0,0, 'BOX', 'NPSI', 'Obat Bebas', 'N-GNR', '5160000', '1140000', '4120000', '5160000', '5161000', '5171000', '5172000', '06/03/2019',06,03,2019, 'STD', 'Tunai', '',10000, 0.02, 10.02, 0.02,9999,499,499, 0, 'POT', 'Aktif',1,NOW(), 'JL',NOW(), 'JL','','','','','','','','','','','','');</v>
      </c>
      <c r="C9" s="19" t="s">
        <v>283</v>
      </c>
      <c r="D9" s="15" t="s">
        <v>272</v>
      </c>
      <c r="E9" t="s">
        <v>73</v>
      </c>
    </row>
    <row r="10" spans="1:5">
      <c r="B10" s="21" t="str">
        <f t="shared" si="0"/>
        <v>INSERT INTO `ms_barang` (`group_barang`, `kd_barang`, `nama`, `satuan`, `pabrik01`, `pabrik02`, `pabrik03`, `pabrik04`, `pabrik05`, `satuan_kirim`, `jenis_obat`, `kategori_obat`, `golongan`, `kode_guna`, `kode_persediaan`, `kode_pendapatan`, `kode_reduksi`, `kode_biaya`, `kode_ppn_k`, `kode_ppn_m`, `expire_date`, `ex_date`, `ex_month`, `ex_year`, `tipe_obat`, `obat_tunai`, `hna`, `harga_dosp`, `discount`, `ppn`, `averange_sale`, `stok_max`, `stok_min`, `stok`, `isi`, `kemasan`, `status`, `flags`, `created_datetime`, `created_user`, `update_datetime`, `update_user`, `no_batch`, `no_rak`, `fld01`, `fld02`, `fld03`, `fld04`, `fld05`, `fld06`, `fld07`, `fld08`, `fld09`, `fld10`) VALUES ('F','01010047','AMADIAB-2 KAPLET 2mg', 'POT',5,0,0,0,0, 'BOX', 'NPSI', 'Obat Bebas', 'N-GNR', '5160000', '1140000', '4120000', '5160000', '5161000', '5171000', '5172000', '09/03/2015',09,03,2015, 'STD', 'Tunai', '',700, 0.03, 10.03, 0.03,9999,120,120, 0, 'POT', 'Aktif',1,NOW(), 'JL',NOW(), 'JL','','','','','','','','','','','','');</v>
      </c>
      <c r="C10" s="19" t="s">
        <v>283</v>
      </c>
      <c r="D10" s="15" t="s">
        <v>279</v>
      </c>
      <c r="E10" t="s">
        <v>73</v>
      </c>
    </row>
    <row r="11" spans="1:5">
      <c r="B11" s="21" t="str">
        <f t="shared" si="0"/>
        <v>INSERT INTO `ms_barang` (`group_barang`, `kd_barang`, `nama`, `satuan`, `pabrik01`, `pabrik02`, `pabrik03`, `pabrik04`, `pabrik05`, `satuan_kirim`, `jenis_obat`, `kategori_obat`, `golongan`, `kode_guna`, `kode_persediaan`, `kode_pendapatan`, `kode_reduksi`, `kode_biaya`, `kode_ppn_k`, `kode_ppn_m`, `expire_date`, `ex_date`, `ex_month`, `ex_year`, `tipe_obat`, `obat_tunai`, `hna`, `harga_dosp`, `discount`, `ppn`, `averange_sale`, `stok_max`, `stok_min`, `stok`, `isi`, `kemasan`, `status`, `flags`, `created_datetime`, `created_user`, `update_datetime`, `update_user`, `no_batch`, `no_rak`, `fld01`, `fld02`, `fld03`, `fld04`, `fld05`, `fld06`, `fld07`, `fld08`, `fld09`, `fld10`) VALUES ('F','01010048','AMARYL TAB 1 MG', 'POT',2,1,0,0,0, 'BOX', 'NPSI', 'Obat Bebas', 'N-GNR', '5160000', '1140000', '4120000', '5160000', '5161000', '5171000', '5172000', '06/11/2013',06,11,2013, 'STD', 'Tunai', '',800, 0.04, 10.04, 0.04,9999,440,440, 0, 'POT', 'Aktif',1,NOW(), 'JL',NOW(), 'JL','','','','','','','','','','','','');</v>
      </c>
      <c r="C11" s="19" t="s">
        <v>283</v>
      </c>
      <c r="D11" s="15" t="s">
        <v>280</v>
      </c>
      <c r="E11" t="s">
        <v>73</v>
      </c>
    </row>
    <row r="12" spans="1:5">
      <c r="B12" s="21" t="str">
        <f t="shared" si="0"/>
        <v>INSERT INTO `ms_barang` (`group_barang`, `kd_barang`, `nama`, `satuan`, `pabrik01`, `pabrik02`, `pabrik03`, `pabrik04`, `pabrik05`, `satuan_kirim`, `jenis_obat`, `kategori_obat`, `golongan`, `kode_guna`, `kode_persediaan`, `kode_pendapatan`, `kode_reduksi`, `kode_biaya`, `kode_ppn_k`, `kode_ppn_m`, `expire_date`, `ex_date`, `ex_month`, `ex_year`, `tipe_obat`, `obat_tunai`, `hna`, `harga_dosp`, `discount`, `ppn`, `averange_sale`, `stok_max`, `stok_min`, `stok`, `isi`, `kemasan`, `status`, `flags`, `created_datetime`, `created_user`, `update_datetime`, `update_user`, `no_batch`, `no_rak`, `fld01`, `fld02`, `fld03`, `fld04`, `fld05`, `fld06`, `fld07`, `fld08`, `fld09`, `fld10`) VALUES ('F','01010049','AMARYL TAB 2mg', 'POT',1,2,0,0,0, 'BOX', 'NPSI', 'Obat Bebas', 'N-GNR', '5160000', '1140000', '4120000', '5160000', '5161000', '5171000', '5172000', '06/03/2013',06,03,2013, 'STD', 'Tunai', '',90890, 0.05, 10.05, 0.05,9999,550,550, 0, 'POT', 'Aktif',1,NOW(), 'JL',NOW(), 'JL','','','','','','','','','','','','');</v>
      </c>
      <c r="C12" s="19" t="s">
        <v>283</v>
      </c>
      <c r="D12" s="15" t="s">
        <v>273</v>
      </c>
      <c r="E12" t="s">
        <v>73</v>
      </c>
    </row>
    <row r="13" spans="1:5">
      <c r="B13" s="21" t="str">
        <f t="shared" si="0"/>
        <v>INSERT INTO `ms_barang` (`group_barang`, `kd_barang`, `nama`, `satuan`, `pabrik01`, `pabrik02`, `pabrik03`, `pabrik04`, `pabrik05`, `satuan_kirim`, `jenis_obat`, `kategori_obat`, `golongan`, `kode_guna`, `kode_persediaan`, `kode_pendapatan`, `kode_reduksi`, `kode_biaya`, `kode_ppn_k`, `kode_ppn_m`, `expire_date`, `ex_date`, `ex_month`, `ex_year`, `tipe_obat`, `obat_tunai`, `hna`, `harga_dosp`, `discount`, `ppn`, `averange_sale`, `stok_max`, `stok_min`, `stok`, `isi`, `kemasan`, `status`, `flags`, `created_datetime`, `created_user`, `update_datetime`, `update_user`, `no_batch`, `no_rak`, `fld01`, `fld02`, `fld03`, `fld04`, `fld05`, `fld06`, `fld07`, `fld08`, `fld09`, `fld10`) VALUES ('F','01010050','AMARYL TAB 3 MG', 'POT',3,0,0,0,0, 'BOX', 'NPSI', 'Obat Bebas', 'N-GNR', '5160000', '1140000', '4120000', '5160000', '5161000', '5171000', '5172000', '09/03/2015',09,03,2015, 'STD', 'Tunai', '',99800, 0.06, 10.06, 0.06,9999,20,20, 0, 'POT', 'Aktif',1,NOW(), 'JL',NOW(), 'JL','','','','','','','','','','','','');</v>
      </c>
      <c r="C13" s="19" t="s">
        <v>283</v>
      </c>
      <c r="D13" s="15" t="s">
        <v>274</v>
      </c>
      <c r="E13" t="s">
        <v>73</v>
      </c>
    </row>
    <row r="14" spans="1:5">
      <c r="B14" s="21" t="str">
        <f t="shared" si="0"/>
        <v>INSERT INTO `ms_barang` (`group_barang`, `kd_barang`, `nama`, `satuan`, `pabrik01`, `pabrik02`, `pabrik03`, `pabrik04`, `pabrik05`, `satuan_kirim`, `jenis_obat`, `kategori_obat`, `golongan`, `kode_guna`, `kode_persediaan`, `kode_pendapatan`, `kode_reduksi`, `kode_biaya`, `kode_ppn_k`, `kode_ppn_m`, `expire_date`, `ex_date`, `ex_month`, `ex_year`, `tipe_obat`, `obat_tunai`, `hna`, `harga_dosp`, `discount`, `ppn`, `averange_sale`, `stok_max`, `stok_min`, `stok`, `isi`, `kemasan`, `status`, `flags`, `created_datetime`, `created_user`, `update_datetime`, `update_user`, `no_batch`, `no_rak`, `fld01`, `fld02`, `fld03`, `fld04`, `fld05`, `fld06`, `fld07`, `fld08`, `fld09`, `fld10`) VALUES ('F','01030010','AMBEVEN KAPSUL', 'POT',4,4,0,0,0, 'BOX', 'NPSI', 'Obat Bebas', 'N-GNR', '5160000', '1140000', '4120000', '5160000', '5161000', '5171000', '5172000', '06/03/2013',06,03,2013, 'STD', 'Tunai', '',67700, 0.07, 10.07, 0.07,9999,120,120, 0, 'POT', 'Aktif',1,NOW(), 'JL',NOW(), 'JL','','','','','','','','','','','','');</v>
      </c>
      <c r="C14" s="19" t="s">
        <v>283</v>
      </c>
      <c r="D14" s="15" t="s">
        <v>281</v>
      </c>
      <c r="E14" t="s">
        <v>73</v>
      </c>
    </row>
    <row r="15" spans="1:5">
      <c r="B15" s="21" t="str">
        <f t="shared" si="0"/>
        <v>INSERT INTO `ms_barang` (`group_barang`, `kd_barang`, `nama`, `satuan`, `pabrik01`, `pabrik02`, `pabrik03`, `pabrik04`, `pabrik05`, `satuan_kirim`, `jenis_obat`, `kategori_obat`, `golongan`, `kode_guna`, `kode_persediaan`, `kode_pendapatan`, `kode_reduksi`, `kode_biaya`, `kode_ppn_k`, `kode_ppn_m`, `expire_date`, `ex_date`, `ex_month`, `ex_year`, `tipe_obat`, `obat_tunai`, `hna`, `harga_dosp`, `discount`, `ppn`, `averange_sale`, `stok_max`, `stok_min`, `stok`, `isi`, `kemasan`, `status`, `flags`, `created_datetime`, `created_user`, `update_datetime`, `update_user`, `no_batch`, `no_rak`, `fld01`, `fld02`, `fld03`, `fld04`, `fld05`, `fld06`, `fld07`, `fld08`, `fld09`, `fld10`) VALUES ('F','01012471','TROVENSIS 8 MG TAB', 'POT',5,0,0,0,0, 'BOX', 'NPSI', 'Obat Bebas', 'N-GNR', '5160000', '1140000', '4120000', '5160000', '5161000', '5171000', '5172000', '09/03/2015',09,03,2015, 'STD', 'Tunai', '',98990, 0.08, 10.08, 0.08,9999,44,44, 0, 'POT', 'Aktif',1,NOW(), 'JL',NOW(), 'JL','','','','','','','','','','','','');</v>
      </c>
      <c r="C15" s="19" t="s">
        <v>283</v>
      </c>
      <c r="D15" s="15" t="s">
        <v>282</v>
      </c>
      <c r="E15" t="s">
        <v>73</v>
      </c>
    </row>
    <row r="16" spans="1:5">
      <c r="B16" s="21" t="str">
        <f t="shared" si="0"/>
        <v>INSERT INTO `ms_barang` (`group_barang`, `kd_barang`, `nama`, `satuan`, `pabrik01`, `pabrik02`, `pabrik03`, `pabrik04`, `pabrik05`, `satuan_kirim`, `jenis_obat`, `kategori_obat`, `golongan`, `kode_guna`, `kode_persediaan`, `kode_pendapatan`, `kode_reduksi`, `kode_biaya`, `kode_ppn_k`, `kode_ppn_m`, `expire_date`, `ex_date`, `ex_month`, `ex_year`, `tipe_obat`, `obat_tunai`, `hna`, `harga_dosp`, `discount`, `ppn`, `averange_sale`, `stok_max`, `stok_min`, `stok`, `isi`, `kemasan`, `status`, `flags`, `created_datetime`, `created_user`, `update_datetime`, `update_user`, `no_batch`, `no_rak`, `fld01`, `fld02`, `fld03`, `fld04`, `fld05`, `fld06`, `fld07`, `fld08`, `fld09`, `fld10`) VALUES ('F','01019538','TROVENSIS INJ 4 MG', 'POT',2,0,0,0,0, 'BOX', 'NPSI', 'Obat Bebas', 'N-GNR', '5160000', '1140000', '4120000', '5160000', '5161000', '5171000', '5172000', '06/11/2013',06,11,2013, 'STD', 'Tunai', '',800, 0.09, 10.09, 0.09,9999,2220,2220, 0, 'POT', 'Aktif',1,NOW(), 'JL',NOW(), 'JL','','','','','','','','','','','','');</v>
      </c>
      <c r="C16" s="19" t="s">
        <v>283</v>
      </c>
      <c r="D16" s="15" t="s">
        <v>275</v>
      </c>
      <c r="E16" t="s">
        <v>132</v>
      </c>
    </row>
    <row r="17" spans="2:5" ht="15.75" thickBot="1">
      <c r="B17" s="22" t="str">
        <f t="shared" si="0"/>
        <v>INSERT INTO `ms_barang` (`group_barang`, `kd_barang`, `nama`, `satuan`, `pabrik01`, `pabrik02`, `pabrik03`, `pabrik04`, `pabrik05`, `satuan_kirim`, `jenis_obat`, `kategori_obat`, `golongan`, `kode_guna`, `kode_persediaan`, `kode_pendapatan`, `kode_reduksi`, `kode_biaya`, `kode_ppn_k`, `kode_ppn_m`, `expire_date`, `ex_date`, `ex_month`, `ex_year`, `tipe_obat`, `obat_tunai`, `hna`, `harga_dosp`, `discount`, `ppn`, `averange_sale`, `stok_max`, `stok_min`, `stok`, `isi`, `kemasan`, `status`, `flags`, `created_datetime`, `created_user`, `update_datetime`, `update_user`, `no_batch`, `no_rak`, `fld01`, `fld02`, `fld03`, `fld04`, `fld05`, `fld06`, `fld07`, `fld08`, `fld09`, `fld10`) VALUES ('F','01019539','TROVENSIS INJ 8 MG', 'POT',3,0,0,0,0, 'BOX', 'NPSI', 'Obat Bebas', 'N-GNR', '5160000', '1140000', '4120000', '5160000', '5161000', '5171000', '5172000', '09/03/2015',09,03,2015, 'STD', 'Tunai', '',569, 0.10, 10.10, 0.10,9999,123,123, 0, 'POT', 'Aktif',1,NOW(), 'JL',NOW(), 'JL','','','','','','','','','','','','');</v>
      </c>
      <c r="C17" s="20" t="s">
        <v>283</v>
      </c>
      <c r="D17" s="16" t="s">
        <v>276</v>
      </c>
      <c r="E17" t="s">
        <v>73</v>
      </c>
    </row>
    <row r="19" spans="2:5" ht="18.75">
      <c r="B19" s="12" t="s">
        <v>134</v>
      </c>
    </row>
    <row r="20" spans="2:5" ht="18.75">
      <c r="B20" s="12" t="s">
        <v>127</v>
      </c>
    </row>
    <row r="21" spans="2:5" ht="18.75">
      <c r="B21" s="13" t="s">
        <v>123</v>
      </c>
    </row>
    <row r="22" spans="2:5" ht="18.75">
      <c r="B22" s="13" t="s">
        <v>124</v>
      </c>
    </row>
    <row r="23" spans="2:5" ht="18.75">
      <c r="B23" s="13" t="s">
        <v>125</v>
      </c>
    </row>
    <row r="24" spans="2:5" ht="18.75">
      <c r="B24" s="13" t="s">
        <v>126</v>
      </c>
    </row>
    <row r="25" spans="2:5" ht="18.75">
      <c r="B25" s="13"/>
    </row>
  </sheetData>
  <hyperlinks>
    <hyperlink ref="C6" location="Sheet1!A3" display="COPY FROM FIELDS MARCH"/>
    <hyperlink ref="D6" location="dataGenerator!A15" display="COPY FROM DATA GENERATOR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25"/>
  <sheetViews>
    <sheetView topLeftCell="A9" workbookViewId="0">
      <selection activeCell="C15" sqref="C15:C25"/>
    </sheetView>
  </sheetViews>
  <sheetFormatPr defaultRowHeight="15"/>
  <cols>
    <col min="23" max="23" width="13.140625" customWidth="1"/>
    <col min="41" max="41" width="22" style="2" customWidth="1"/>
    <col min="43" max="43" width="20.140625" style="2" customWidth="1"/>
  </cols>
  <sheetData>
    <row r="1" spans="1:56" ht="27.75" customHeight="1"/>
    <row r="2" spans="1:56" s="4" customFormat="1" ht="60">
      <c r="A2" s="26" t="s">
        <v>122</v>
      </c>
      <c r="B2" s="26"/>
      <c r="C2" s="5" t="s">
        <v>21</v>
      </c>
      <c r="D2" s="5" t="s">
        <v>22</v>
      </c>
      <c r="E2" s="5" t="s">
        <v>23</v>
      </c>
      <c r="F2" s="5" t="s">
        <v>24</v>
      </c>
      <c r="G2" s="5" t="s">
        <v>25</v>
      </c>
      <c r="H2" s="5" t="s">
        <v>26</v>
      </c>
      <c r="I2" s="5" t="s">
        <v>27</v>
      </c>
      <c r="J2" s="5" t="s">
        <v>28</v>
      </c>
      <c r="K2" s="5" t="s">
        <v>29</v>
      </c>
      <c r="L2" s="5" t="s">
        <v>30</v>
      </c>
      <c r="M2" s="5" t="s">
        <v>31</v>
      </c>
      <c r="N2" s="5" t="s">
        <v>32</v>
      </c>
      <c r="O2" s="5" t="s">
        <v>33</v>
      </c>
      <c r="P2" s="5" t="s">
        <v>34</v>
      </c>
      <c r="Q2" s="5" t="s">
        <v>35</v>
      </c>
      <c r="R2" s="5" t="s">
        <v>36</v>
      </c>
      <c r="S2" s="5" t="s">
        <v>37</v>
      </c>
      <c r="T2" s="5" t="s">
        <v>38</v>
      </c>
      <c r="U2" s="5" t="s">
        <v>39</v>
      </c>
      <c r="V2" s="5" t="s">
        <v>40</v>
      </c>
      <c r="W2" s="5" t="s">
        <v>41</v>
      </c>
      <c r="X2" s="5" t="s">
        <v>42</v>
      </c>
      <c r="Y2" s="5" t="s">
        <v>43</v>
      </c>
      <c r="Z2" s="5" t="s">
        <v>44</v>
      </c>
      <c r="AA2" s="5" t="s">
        <v>45</v>
      </c>
      <c r="AB2" s="5" t="s">
        <v>46</v>
      </c>
      <c r="AC2" s="5" t="s">
        <v>47</v>
      </c>
      <c r="AD2" s="5" t="s">
        <v>48</v>
      </c>
      <c r="AE2" s="5" t="s">
        <v>49</v>
      </c>
      <c r="AF2" s="5" t="s">
        <v>50</v>
      </c>
      <c r="AG2" s="5" t="s">
        <v>51</v>
      </c>
      <c r="AH2" s="5" t="s">
        <v>52</v>
      </c>
      <c r="AI2" s="5" t="s">
        <v>53</v>
      </c>
      <c r="AJ2" s="5" t="s">
        <v>54</v>
      </c>
      <c r="AK2" s="5" t="s">
        <v>55</v>
      </c>
      <c r="AL2" s="5" t="s">
        <v>56</v>
      </c>
      <c r="AM2" s="5" t="s">
        <v>57</v>
      </c>
      <c r="AN2" s="5" t="s">
        <v>58</v>
      </c>
      <c r="AO2" s="5" t="s">
        <v>59</v>
      </c>
      <c r="AP2" s="5" t="s">
        <v>60</v>
      </c>
      <c r="AQ2" s="5" t="s">
        <v>61</v>
      </c>
      <c r="AR2" s="5" t="s">
        <v>62</v>
      </c>
      <c r="AS2" s="5" t="s">
        <v>251</v>
      </c>
      <c r="AT2" s="5" t="s">
        <v>252</v>
      </c>
      <c r="AU2" s="5" t="s">
        <v>63</v>
      </c>
      <c r="AV2" s="5" t="s">
        <v>64</v>
      </c>
      <c r="AW2" s="5" t="s">
        <v>65</v>
      </c>
      <c r="AX2" s="5" t="s">
        <v>66</v>
      </c>
      <c r="AY2" s="5" t="s">
        <v>67</v>
      </c>
      <c r="AZ2" s="5" t="s">
        <v>68</v>
      </c>
      <c r="BA2" s="5" t="s">
        <v>69</v>
      </c>
      <c r="BB2" s="5" t="s">
        <v>70</v>
      </c>
      <c r="BC2" s="5" t="s">
        <v>71</v>
      </c>
      <c r="BD2" s="5" t="s">
        <v>72</v>
      </c>
    </row>
    <row r="3" spans="1:56" s="6" customFormat="1" ht="23.25" customHeight="1">
      <c r="A3" s="6" t="str">
        <f>"'"&amp;D3&amp;"'"</f>
        <v>''01012287''</v>
      </c>
      <c r="B3" s="7"/>
      <c r="C3" s="33" t="s">
        <v>254</v>
      </c>
      <c r="D3" s="9" t="s">
        <v>255</v>
      </c>
      <c r="E3" s="8" t="s">
        <v>240</v>
      </c>
      <c r="F3" s="9" t="s">
        <v>2</v>
      </c>
      <c r="G3" s="9" t="s">
        <v>1</v>
      </c>
      <c r="H3" s="9" t="s">
        <v>78</v>
      </c>
      <c r="I3" s="9" t="s">
        <v>119</v>
      </c>
      <c r="J3" s="9" t="s">
        <v>119</v>
      </c>
      <c r="K3" s="9" t="s">
        <v>119</v>
      </c>
      <c r="L3" s="9" t="s">
        <v>3</v>
      </c>
      <c r="M3" s="9" t="s">
        <v>4</v>
      </c>
      <c r="N3" s="9" t="s">
        <v>5</v>
      </c>
      <c r="O3" s="9" t="s">
        <v>6</v>
      </c>
      <c r="P3" s="9" t="s">
        <v>268</v>
      </c>
      <c r="Q3" s="9" t="s">
        <v>266</v>
      </c>
      <c r="R3" s="9" t="s">
        <v>267</v>
      </c>
      <c r="S3" s="9" t="s">
        <v>268</v>
      </c>
      <c r="T3" s="9" t="s">
        <v>271</v>
      </c>
      <c r="U3" s="9" t="s">
        <v>269</v>
      </c>
      <c r="V3" s="9" t="s">
        <v>270</v>
      </c>
      <c r="W3" s="9" t="s">
        <v>9</v>
      </c>
      <c r="X3" s="9" t="s">
        <v>10</v>
      </c>
      <c r="Y3" s="9" t="s">
        <v>11</v>
      </c>
      <c r="Z3" s="9" t="s">
        <v>12</v>
      </c>
      <c r="AA3" s="9" t="s">
        <v>13</v>
      </c>
      <c r="AB3" s="9" t="s">
        <v>14</v>
      </c>
      <c r="AC3" s="9" t="s">
        <v>8</v>
      </c>
      <c r="AD3" s="9" t="s">
        <v>15</v>
      </c>
      <c r="AE3" s="9" t="s">
        <v>16</v>
      </c>
      <c r="AF3" s="9" t="s">
        <v>17</v>
      </c>
      <c r="AG3" s="9" t="s">
        <v>16</v>
      </c>
      <c r="AH3" s="9" t="s">
        <v>108</v>
      </c>
      <c r="AI3" s="9" t="s">
        <v>109</v>
      </c>
      <c r="AJ3" s="9" t="str">
        <f>AI3</f>
        <v>300</v>
      </c>
      <c r="AK3" s="9" t="s">
        <v>18</v>
      </c>
      <c r="AL3" s="9" t="s">
        <v>2</v>
      </c>
      <c r="AM3" s="9" t="s">
        <v>19</v>
      </c>
      <c r="AN3" s="9" t="s">
        <v>1</v>
      </c>
      <c r="AO3" s="10" t="s">
        <v>121</v>
      </c>
      <c r="AP3" s="9" t="s">
        <v>20</v>
      </c>
      <c r="AQ3" s="10" t="s">
        <v>121</v>
      </c>
      <c r="AR3" s="9" t="s">
        <v>20</v>
      </c>
      <c r="AS3" s="8" t="s">
        <v>120</v>
      </c>
      <c r="AT3" s="8" t="s">
        <v>120</v>
      </c>
      <c r="AU3" s="8" t="s">
        <v>120</v>
      </c>
      <c r="AV3" s="8" t="s">
        <v>120</v>
      </c>
      <c r="AW3" s="8" t="s">
        <v>120</v>
      </c>
      <c r="AX3" s="8" t="s">
        <v>120</v>
      </c>
      <c r="AY3" s="8" t="s">
        <v>120</v>
      </c>
      <c r="AZ3" s="8" t="s">
        <v>120</v>
      </c>
      <c r="BA3" s="8" t="s">
        <v>120</v>
      </c>
      <c r="BB3" s="8" t="s">
        <v>120</v>
      </c>
      <c r="BC3" s="8" t="s">
        <v>120</v>
      </c>
      <c r="BD3" s="8" t="s">
        <v>120</v>
      </c>
    </row>
    <row r="4" spans="1:56" s="6" customFormat="1" ht="23.25" customHeight="1">
      <c r="A4" s="6" t="str">
        <f t="shared" ref="A4:A13" si="0">"'"&amp;D4&amp;"'"</f>
        <v>''01010044''</v>
      </c>
      <c r="B4" s="7"/>
      <c r="C4" s="33" t="s">
        <v>254</v>
      </c>
      <c r="D4" s="9" t="s">
        <v>256</v>
      </c>
      <c r="E4" s="8" t="s">
        <v>241</v>
      </c>
      <c r="F4" s="9" t="s">
        <v>2</v>
      </c>
      <c r="G4" s="11">
        <v>3</v>
      </c>
      <c r="H4" s="11">
        <v>0</v>
      </c>
      <c r="I4" s="11">
        <v>0</v>
      </c>
      <c r="J4" s="11">
        <v>0</v>
      </c>
      <c r="K4" s="11">
        <v>0</v>
      </c>
      <c r="L4" s="9" t="s">
        <v>3</v>
      </c>
      <c r="M4" s="9" t="s">
        <v>4</v>
      </c>
      <c r="N4" s="9" t="s">
        <v>5</v>
      </c>
      <c r="O4" s="9" t="s">
        <v>6</v>
      </c>
      <c r="P4" s="9" t="s">
        <v>268</v>
      </c>
      <c r="Q4" s="9" t="s">
        <v>266</v>
      </c>
      <c r="R4" s="9" t="s">
        <v>267</v>
      </c>
      <c r="S4" s="9" t="s">
        <v>268</v>
      </c>
      <c r="T4" s="9" t="s">
        <v>271</v>
      </c>
      <c r="U4" s="9" t="s">
        <v>269</v>
      </c>
      <c r="V4" s="9" t="s">
        <v>270</v>
      </c>
      <c r="W4" s="9" t="s">
        <v>95</v>
      </c>
      <c r="X4" s="11" t="str">
        <f>RIGHT(LEFT(W4,4),2)</f>
        <v>06</v>
      </c>
      <c r="Y4" s="11" t="str">
        <f>RIGHT(LEFT(W4,7),2)</f>
        <v>08</v>
      </c>
      <c r="Z4" s="11" t="str">
        <f>LEFT(RIGHT(W4,5),4)</f>
        <v>2011</v>
      </c>
      <c r="AA4" s="9" t="s">
        <v>13</v>
      </c>
      <c r="AB4" s="9" t="s">
        <v>14</v>
      </c>
      <c r="AC4" s="9" t="s">
        <v>8</v>
      </c>
      <c r="AD4" s="9" t="s">
        <v>99</v>
      </c>
      <c r="AE4" s="9" t="s">
        <v>74</v>
      </c>
      <c r="AF4" s="9" t="s">
        <v>75</v>
      </c>
      <c r="AG4" s="9" t="s">
        <v>74</v>
      </c>
      <c r="AH4" s="9" t="s">
        <v>108</v>
      </c>
      <c r="AI4" s="9" t="s">
        <v>110</v>
      </c>
      <c r="AJ4" s="9" t="str">
        <f t="shared" ref="AJ4:AJ13" si="1">AI4</f>
        <v>102</v>
      </c>
      <c r="AK4" s="9" t="s">
        <v>18</v>
      </c>
      <c r="AL4" s="9" t="s">
        <v>2</v>
      </c>
      <c r="AM4" s="9" t="s">
        <v>19</v>
      </c>
      <c r="AN4" s="9" t="s">
        <v>1</v>
      </c>
      <c r="AO4" s="10" t="s">
        <v>121</v>
      </c>
      <c r="AP4" s="9" t="s">
        <v>20</v>
      </c>
      <c r="AQ4" s="10" t="s">
        <v>121</v>
      </c>
      <c r="AR4" s="9" t="s">
        <v>20</v>
      </c>
      <c r="AS4" s="8" t="s">
        <v>120</v>
      </c>
      <c r="AT4" s="8" t="s">
        <v>120</v>
      </c>
      <c r="AU4" s="8" t="s">
        <v>120</v>
      </c>
      <c r="AV4" s="8" t="s">
        <v>120</v>
      </c>
      <c r="AW4" s="8" t="s">
        <v>120</v>
      </c>
      <c r="AX4" s="8" t="s">
        <v>120</v>
      </c>
      <c r="AY4" s="8" t="s">
        <v>120</v>
      </c>
      <c r="AZ4" s="8" t="s">
        <v>120</v>
      </c>
      <c r="BA4" s="8" t="s">
        <v>120</v>
      </c>
      <c r="BB4" s="8" t="s">
        <v>120</v>
      </c>
      <c r="BC4" s="8" t="s">
        <v>120</v>
      </c>
      <c r="BD4" s="8" t="s">
        <v>120</v>
      </c>
    </row>
    <row r="5" spans="1:56" s="6" customFormat="1" ht="23.25" customHeight="1">
      <c r="A5" s="6" t="str">
        <f t="shared" si="0"/>
        <v>''01010045''</v>
      </c>
      <c r="B5" s="7"/>
      <c r="C5" s="33" t="s">
        <v>254</v>
      </c>
      <c r="D5" s="9" t="s">
        <v>257</v>
      </c>
      <c r="E5" s="8" t="s">
        <v>242</v>
      </c>
      <c r="F5" s="9" t="s">
        <v>2</v>
      </c>
      <c r="G5" s="11">
        <v>4</v>
      </c>
      <c r="H5" s="11">
        <v>3</v>
      </c>
      <c r="I5" s="11">
        <v>1</v>
      </c>
      <c r="J5" s="11">
        <v>0</v>
      </c>
      <c r="K5" s="11">
        <v>0</v>
      </c>
      <c r="L5" s="9" t="s">
        <v>3</v>
      </c>
      <c r="M5" s="9" t="s">
        <v>4</v>
      </c>
      <c r="N5" s="9" t="s">
        <v>5</v>
      </c>
      <c r="O5" s="9" t="s">
        <v>6</v>
      </c>
      <c r="P5" s="9" t="s">
        <v>268</v>
      </c>
      <c r="Q5" s="9" t="s">
        <v>266</v>
      </c>
      <c r="R5" s="9" t="s">
        <v>267</v>
      </c>
      <c r="S5" s="9" t="s">
        <v>268</v>
      </c>
      <c r="T5" s="9" t="s">
        <v>271</v>
      </c>
      <c r="U5" s="9" t="s">
        <v>269</v>
      </c>
      <c r="V5" s="9" t="s">
        <v>270</v>
      </c>
      <c r="W5" s="9" t="s">
        <v>96</v>
      </c>
      <c r="X5" s="11" t="str">
        <f t="shared" ref="X5:X13" si="2">RIGHT(LEFT(W5,4),2)</f>
        <v>06</v>
      </c>
      <c r="Y5" s="11" t="str">
        <f t="shared" ref="Y5:Y13" si="3">RIGHT(LEFT(W5,7),2)</f>
        <v>03</v>
      </c>
      <c r="Z5" s="11" t="str">
        <f t="shared" ref="Z5:Z13" si="4">LEFT(RIGHT(W5,5),4)</f>
        <v>2019</v>
      </c>
      <c r="AA5" s="9" t="s">
        <v>13</v>
      </c>
      <c r="AB5" s="9" t="s">
        <v>14</v>
      </c>
      <c r="AC5" s="9" t="s">
        <v>8</v>
      </c>
      <c r="AD5" s="9" t="s">
        <v>100</v>
      </c>
      <c r="AE5" s="9" t="s">
        <v>76</v>
      </c>
      <c r="AF5" s="9" t="s">
        <v>77</v>
      </c>
      <c r="AG5" s="9" t="s">
        <v>76</v>
      </c>
      <c r="AH5" s="9" t="s">
        <v>108</v>
      </c>
      <c r="AI5" s="9" t="s">
        <v>111</v>
      </c>
      <c r="AJ5" s="9" t="str">
        <f t="shared" si="1"/>
        <v>499</v>
      </c>
      <c r="AK5" s="9" t="s">
        <v>18</v>
      </c>
      <c r="AL5" s="9" t="s">
        <v>2</v>
      </c>
      <c r="AM5" s="9" t="s">
        <v>19</v>
      </c>
      <c r="AN5" s="9" t="s">
        <v>1</v>
      </c>
      <c r="AO5" s="10" t="s">
        <v>121</v>
      </c>
      <c r="AP5" s="9" t="s">
        <v>20</v>
      </c>
      <c r="AQ5" s="10" t="s">
        <v>121</v>
      </c>
      <c r="AR5" s="9" t="s">
        <v>20</v>
      </c>
      <c r="AS5" s="8" t="s">
        <v>120</v>
      </c>
      <c r="AT5" s="8" t="s">
        <v>120</v>
      </c>
      <c r="AU5" s="8" t="s">
        <v>120</v>
      </c>
      <c r="AV5" s="8" t="s">
        <v>120</v>
      </c>
      <c r="AW5" s="8" t="s">
        <v>120</v>
      </c>
      <c r="AX5" s="8" t="s">
        <v>120</v>
      </c>
      <c r="AY5" s="8" t="s">
        <v>120</v>
      </c>
      <c r="AZ5" s="8" t="s">
        <v>120</v>
      </c>
      <c r="BA5" s="8" t="s">
        <v>120</v>
      </c>
      <c r="BB5" s="8" t="s">
        <v>120</v>
      </c>
      <c r="BC5" s="8" t="s">
        <v>120</v>
      </c>
      <c r="BD5" s="8" t="s">
        <v>120</v>
      </c>
    </row>
    <row r="6" spans="1:56" s="6" customFormat="1" ht="23.25" customHeight="1">
      <c r="A6" s="6" t="str">
        <f t="shared" si="0"/>
        <v>''01010047''</v>
      </c>
      <c r="B6" s="7"/>
      <c r="C6" s="33" t="s">
        <v>254</v>
      </c>
      <c r="D6" s="9" t="s">
        <v>258</v>
      </c>
      <c r="E6" s="8" t="s">
        <v>243</v>
      </c>
      <c r="F6" s="9" t="s">
        <v>2</v>
      </c>
      <c r="G6" s="11">
        <v>5</v>
      </c>
      <c r="H6" s="11">
        <v>0</v>
      </c>
      <c r="I6" s="11">
        <v>0</v>
      </c>
      <c r="J6" s="11">
        <v>0</v>
      </c>
      <c r="K6" s="11">
        <v>0</v>
      </c>
      <c r="L6" s="9" t="s">
        <v>3</v>
      </c>
      <c r="M6" s="9" t="s">
        <v>4</v>
      </c>
      <c r="N6" s="9" t="s">
        <v>5</v>
      </c>
      <c r="O6" s="9" t="s">
        <v>6</v>
      </c>
      <c r="P6" s="9" t="s">
        <v>268</v>
      </c>
      <c r="Q6" s="9" t="s">
        <v>266</v>
      </c>
      <c r="R6" s="9" t="s">
        <v>267</v>
      </c>
      <c r="S6" s="9" t="s">
        <v>268</v>
      </c>
      <c r="T6" s="9" t="s">
        <v>271</v>
      </c>
      <c r="U6" s="9" t="s">
        <v>269</v>
      </c>
      <c r="V6" s="9" t="s">
        <v>270</v>
      </c>
      <c r="W6" s="9" t="s">
        <v>97</v>
      </c>
      <c r="X6" s="11" t="str">
        <f t="shared" si="2"/>
        <v>09</v>
      </c>
      <c r="Y6" s="11" t="str">
        <f t="shared" si="3"/>
        <v>03</v>
      </c>
      <c r="Z6" s="11" t="str">
        <f t="shared" si="4"/>
        <v>2015</v>
      </c>
      <c r="AA6" s="9" t="s">
        <v>13</v>
      </c>
      <c r="AB6" s="9" t="s">
        <v>14</v>
      </c>
      <c r="AC6" s="9" t="s">
        <v>8</v>
      </c>
      <c r="AD6" s="9" t="s">
        <v>101</v>
      </c>
      <c r="AE6" s="9" t="s">
        <v>79</v>
      </c>
      <c r="AF6" s="9" t="s">
        <v>80</v>
      </c>
      <c r="AG6" s="9" t="s">
        <v>79</v>
      </c>
      <c r="AH6" s="9" t="s">
        <v>108</v>
      </c>
      <c r="AI6" s="9" t="s">
        <v>112</v>
      </c>
      <c r="AJ6" s="9" t="str">
        <f t="shared" si="1"/>
        <v>120</v>
      </c>
      <c r="AK6" s="9" t="s">
        <v>18</v>
      </c>
      <c r="AL6" s="9" t="s">
        <v>2</v>
      </c>
      <c r="AM6" s="9" t="s">
        <v>19</v>
      </c>
      <c r="AN6" s="9" t="s">
        <v>1</v>
      </c>
      <c r="AO6" s="10" t="s">
        <v>121</v>
      </c>
      <c r="AP6" s="9" t="s">
        <v>20</v>
      </c>
      <c r="AQ6" s="10" t="s">
        <v>121</v>
      </c>
      <c r="AR6" s="9" t="s">
        <v>20</v>
      </c>
      <c r="AS6" s="8" t="s">
        <v>120</v>
      </c>
      <c r="AT6" s="8" t="s">
        <v>120</v>
      </c>
      <c r="AU6" s="8" t="s">
        <v>120</v>
      </c>
      <c r="AV6" s="8" t="s">
        <v>120</v>
      </c>
      <c r="AW6" s="8" t="s">
        <v>120</v>
      </c>
      <c r="AX6" s="8" t="s">
        <v>120</v>
      </c>
      <c r="AY6" s="8" t="s">
        <v>120</v>
      </c>
      <c r="AZ6" s="8" t="s">
        <v>120</v>
      </c>
      <c r="BA6" s="8" t="s">
        <v>120</v>
      </c>
      <c r="BB6" s="8" t="s">
        <v>120</v>
      </c>
      <c r="BC6" s="8" t="s">
        <v>120</v>
      </c>
      <c r="BD6" s="8" t="s">
        <v>120</v>
      </c>
    </row>
    <row r="7" spans="1:56" s="6" customFormat="1" ht="23.25" customHeight="1">
      <c r="A7" s="6" t="str">
        <f t="shared" si="0"/>
        <v>''01010048''</v>
      </c>
      <c r="B7" s="7"/>
      <c r="C7" s="33" t="s">
        <v>254</v>
      </c>
      <c r="D7" s="9" t="s">
        <v>259</v>
      </c>
      <c r="E7" s="8" t="s">
        <v>244</v>
      </c>
      <c r="F7" s="9" t="s">
        <v>2</v>
      </c>
      <c r="G7" s="11">
        <v>2</v>
      </c>
      <c r="H7" s="11">
        <v>1</v>
      </c>
      <c r="I7" s="11">
        <v>0</v>
      </c>
      <c r="J7" s="11">
        <v>0</v>
      </c>
      <c r="K7" s="11">
        <v>0</v>
      </c>
      <c r="L7" s="9" t="s">
        <v>3</v>
      </c>
      <c r="M7" s="9" t="s">
        <v>4</v>
      </c>
      <c r="N7" s="9" t="s">
        <v>5</v>
      </c>
      <c r="O7" s="9" t="s">
        <v>6</v>
      </c>
      <c r="P7" s="9" t="s">
        <v>268</v>
      </c>
      <c r="Q7" s="9" t="s">
        <v>266</v>
      </c>
      <c r="R7" s="9" t="s">
        <v>267</v>
      </c>
      <c r="S7" s="9" t="s">
        <v>268</v>
      </c>
      <c r="T7" s="9" t="s">
        <v>271</v>
      </c>
      <c r="U7" s="9" t="s">
        <v>269</v>
      </c>
      <c r="V7" s="9" t="s">
        <v>270</v>
      </c>
      <c r="W7" s="9" t="s">
        <v>98</v>
      </c>
      <c r="X7" s="11" t="str">
        <f t="shared" si="2"/>
        <v>06</v>
      </c>
      <c r="Y7" s="11" t="str">
        <f t="shared" si="3"/>
        <v>11</v>
      </c>
      <c r="Z7" s="11" t="str">
        <f t="shared" si="4"/>
        <v>2013</v>
      </c>
      <c r="AA7" s="9" t="s">
        <v>13</v>
      </c>
      <c r="AB7" s="9" t="s">
        <v>14</v>
      </c>
      <c r="AC7" s="9" t="s">
        <v>8</v>
      </c>
      <c r="AD7" s="9" t="s">
        <v>102</v>
      </c>
      <c r="AE7" s="9" t="s">
        <v>81</v>
      </c>
      <c r="AF7" s="9" t="s">
        <v>82</v>
      </c>
      <c r="AG7" s="9" t="s">
        <v>81</v>
      </c>
      <c r="AH7" s="9" t="s">
        <v>108</v>
      </c>
      <c r="AI7" s="9" t="s">
        <v>113</v>
      </c>
      <c r="AJ7" s="9" t="str">
        <f t="shared" si="1"/>
        <v>440</v>
      </c>
      <c r="AK7" s="9" t="s">
        <v>18</v>
      </c>
      <c r="AL7" s="9" t="s">
        <v>2</v>
      </c>
      <c r="AM7" s="9" t="s">
        <v>19</v>
      </c>
      <c r="AN7" s="9" t="s">
        <v>1</v>
      </c>
      <c r="AO7" s="10" t="s">
        <v>121</v>
      </c>
      <c r="AP7" s="9" t="s">
        <v>20</v>
      </c>
      <c r="AQ7" s="10" t="s">
        <v>121</v>
      </c>
      <c r="AR7" s="9" t="s">
        <v>20</v>
      </c>
      <c r="AS7" s="8" t="s">
        <v>120</v>
      </c>
      <c r="AT7" s="8" t="s">
        <v>120</v>
      </c>
      <c r="AU7" s="8" t="s">
        <v>120</v>
      </c>
      <c r="AV7" s="8" t="s">
        <v>120</v>
      </c>
      <c r="AW7" s="8" t="s">
        <v>120</v>
      </c>
      <c r="AX7" s="8" t="s">
        <v>120</v>
      </c>
      <c r="AY7" s="8" t="s">
        <v>120</v>
      </c>
      <c r="AZ7" s="8" t="s">
        <v>120</v>
      </c>
      <c r="BA7" s="8" t="s">
        <v>120</v>
      </c>
      <c r="BB7" s="8" t="s">
        <v>120</v>
      </c>
      <c r="BC7" s="8" t="s">
        <v>120</v>
      </c>
      <c r="BD7" s="8" t="s">
        <v>120</v>
      </c>
    </row>
    <row r="8" spans="1:56" s="6" customFormat="1" ht="23.25" customHeight="1">
      <c r="A8" s="6" t="str">
        <f t="shared" si="0"/>
        <v>''01010049''</v>
      </c>
      <c r="B8" s="7"/>
      <c r="C8" s="33" t="s">
        <v>254</v>
      </c>
      <c r="D8" s="9" t="s">
        <v>260</v>
      </c>
      <c r="E8" s="9" t="s">
        <v>245</v>
      </c>
      <c r="F8" s="9" t="s">
        <v>2</v>
      </c>
      <c r="G8" s="9" t="s">
        <v>1</v>
      </c>
      <c r="H8" s="11">
        <v>2</v>
      </c>
      <c r="I8" s="11">
        <v>0</v>
      </c>
      <c r="J8" s="11">
        <v>0</v>
      </c>
      <c r="K8" s="11">
        <v>0</v>
      </c>
      <c r="L8" s="9" t="s">
        <v>3</v>
      </c>
      <c r="M8" s="9" t="s">
        <v>4</v>
      </c>
      <c r="N8" s="9" t="s">
        <v>5</v>
      </c>
      <c r="O8" s="9" t="s">
        <v>6</v>
      </c>
      <c r="P8" s="9" t="s">
        <v>268</v>
      </c>
      <c r="Q8" s="9" t="s">
        <v>266</v>
      </c>
      <c r="R8" s="9" t="s">
        <v>267</v>
      </c>
      <c r="S8" s="9" t="s">
        <v>268</v>
      </c>
      <c r="T8" s="9" t="s">
        <v>271</v>
      </c>
      <c r="U8" s="9" t="s">
        <v>269</v>
      </c>
      <c r="V8" s="9" t="s">
        <v>270</v>
      </c>
      <c r="W8" s="9" t="s">
        <v>9</v>
      </c>
      <c r="X8" s="11" t="str">
        <f t="shared" si="2"/>
        <v>06</v>
      </c>
      <c r="Y8" s="11" t="str">
        <f t="shared" si="3"/>
        <v>03</v>
      </c>
      <c r="Z8" s="11" t="str">
        <f t="shared" si="4"/>
        <v>2013</v>
      </c>
      <c r="AA8" s="9" t="s">
        <v>13</v>
      </c>
      <c r="AB8" s="9" t="s">
        <v>14</v>
      </c>
      <c r="AC8" s="9" t="s">
        <v>8</v>
      </c>
      <c r="AD8" s="9" t="s">
        <v>103</v>
      </c>
      <c r="AE8" s="9" t="s">
        <v>83</v>
      </c>
      <c r="AF8" s="9" t="s">
        <v>84</v>
      </c>
      <c r="AG8" s="9" t="s">
        <v>83</v>
      </c>
      <c r="AH8" s="9" t="s">
        <v>108</v>
      </c>
      <c r="AI8" s="9" t="s">
        <v>114</v>
      </c>
      <c r="AJ8" s="9" t="str">
        <f t="shared" si="1"/>
        <v>550</v>
      </c>
      <c r="AK8" s="9" t="s">
        <v>18</v>
      </c>
      <c r="AL8" s="9" t="s">
        <v>2</v>
      </c>
      <c r="AM8" s="9" t="s">
        <v>19</v>
      </c>
      <c r="AN8" s="9" t="s">
        <v>1</v>
      </c>
      <c r="AO8" s="10" t="s">
        <v>121</v>
      </c>
      <c r="AP8" s="9" t="s">
        <v>20</v>
      </c>
      <c r="AQ8" s="10" t="s">
        <v>121</v>
      </c>
      <c r="AR8" s="9" t="s">
        <v>20</v>
      </c>
      <c r="AS8" s="8" t="s">
        <v>120</v>
      </c>
      <c r="AT8" s="8" t="s">
        <v>120</v>
      </c>
      <c r="AU8" s="8" t="s">
        <v>120</v>
      </c>
      <c r="AV8" s="8" t="s">
        <v>120</v>
      </c>
      <c r="AW8" s="8" t="s">
        <v>120</v>
      </c>
      <c r="AX8" s="8" t="s">
        <v>120</v>
      </c>
      <c r="AY8" s="8" t="s">
        <v>120</v>
      </c>
      <c r="AZ8" s="8" t="s">
        <v>120</v>
      </c>
      <c r="BA8" s="8" t="s">
        <v>120</v>
      </c>
      <c r="BB8" s="8" t="s">
        <v>120</v>
      </c>
      <c r="BC8" s="8" t="s">
        <v>120</v>
      </c>
      <c r="BD8" s="8" t="s">
        <v>120</v>
      </c>
    </row>
    <row r="9" spans="1:56" s="6" customFormat="1" ht="23.25" customHeight="1">
      <c r="A9" s="6" t="str">
        <f t="shared" si="0"/>
        <v>''01010050''</v>
      </c>
      <c r="B9" s="7"/>
      <c r="C9" s="33" t="s">
        <v>254</v>
      </c>
      <c r="D9" s="9" t="s">
        <v>261</v>
      </c>
      <c r="E9" s="9" t="s">
        <v>246</v>
      </c>
      <c r="F9" s="9" t="s">
        <v>2</v>
      </c>
      <c r="G9" s="11">
        <v>3</v>
      </c>
      <c r="H9" s="11">
        <v>0</v>
      </c>
      <c r="I9" s="11">
        <v>0</v>
      </c>
      <c r="J9" s="11">
        <v>0</v>
      </c>
      <c r="K9" s="11">
        <v>0</v>
      </c>
      <c r="L9" s="9" t="s">
        <v>3</v>
      </c>
      <c r="M9" s="9" t="s">
        <v>4</v>
      </c>
      <c r="N9" s="9" t="s">
        <v>5</v>
      </c>
      <c r="O9" s="9" t="s">
        <v>6</v>
      </c>
      <c r="P9" s="9" t="s">
        <v>268</v>
      </c>
      <c r="Q9" s="9" t="s">
        <v>266</v>
      </c>
      <c r="R9" s="9" t="s">
        <v>267</v>
      </c>
      <c r="S9" s="9" t="s">
        <v>268</v>
      </c>
      <c r="T9" s="9" t="s">
        <v>271</v>
      </c>
      <c r="U9" s="9" t="s">
        <v>269</v>
      </c>
      <c r="V9" s="9" t="s">
        <v>270</v>
      </c>
      <c r="W9" s="9" t="s">
        <v>97</v>
      </c>
      <c r="X9" s="11" t="str">
        <f t="shared" si="2"/>
        <v>09</v>
      </c>
      <c r="Y9" s="11" t="str">
        <f t="shared" si="3"/>
        <v>03</v>
      </c>
      <c r="Z9" s="11" t="str">
        <f t="shared" si="4"/>
        <v>2015</v>
      </c>
      <c r="AA9" s="9" t="s">
        <v>13</v>
      </c>
      <c r="AB9" s="9" t="s">
        <v>14</v>
      </c>
      <c r="AC9" s="9" t="s">
        <v>8</v>
      </c>
      <c r="AD9" s="9" t="s">
        <v>104</v>
      </c>
      <c r="AE9" s="9" t="s">
        <v>85</v>
      </c>
      <c r="AF9" s="9" t="s">
        <v>86</v>
      </c>
      <c r="AG9" s="9" t="s">
        <v>85</v>
      </c>
      <c r="AH9" s="9" t="s">
        <v>108</v>
      </c>
      <c r="AI9" s="9" t="s">
        <v>115</v>
      </c>
      <c r="AJ9" s="9" t="str">
        <f t="shared" si="1"/>
        <v>20</v>
      </c>
      <c r="AK9" s="9" t="s">
        <v>18</v>
      </c>
      <c r="AL9" s="9" t="s">
        <v>2</v>
      </c>
      <c r="AM9" s="9" t="s">
        <v>19</v>
      </c>
      <c r="AN9" s="9" t="s">
        <v>1</v>
      </c>
      <c r="AO9" s="10" t="s">
        <v>121</v>
      </c>
      <c r="AP9" s="9" t="s">
        <v>20</v>
      </c>
      <c r="AQ9" s="10" t="s">
        <v>121</v>
      </c>
      <c r="AR9" s="9" t="s">
        <v>20</v>
      </c>
      <c r="AS9" s="8" t="s">
        <v>120</v>
      </c>
      <c r="AT9" s="8" t="s">
        <v>120</v>
      </c>
      <c r="AU9" s="8" t="s">
        <v>120</v>
      </c>
      <c r="AV9" s="8" t="s">
        <v>120</v>
      </c>
      <c r="AW9" s="8" t="s">
        <v>120</v>
      </c>
      <c r="AX9" s="8" t="s">
        <v>120</v>
      </c>
      <c r="AY9" s="8" t="s">
        <v>120</v>
      </c>
      <c r="AZ9" s="8" t="s">
        <v>120</v>
      </c>
      <c r="BA9" s="8" t="s">
        <v>120</v>
      </c>
      <c r="BB9" s="8" t="s">
        <v>120</v>
      </c>
      <c r="BC9" s="8" t="s">
        <v>120</v>
      </c>
      <c r="BD9" s="8" t="s">
        <v>120</v>
      </c>
    </row>
    <row r="10" spans="1:56" s="6" customFormat="1" ht="23.25" customHeight="1">
      <c r="A10" s="6" t="str">
        <f t="shared" si="0"/>
        <v>''01030010''</v>
      </c>
      <c r="B10" s="7"/>
      <c r="C10" s="33" t="s">
        <v>254</v>
      </c>
      <c r="D10" s="9" t="s">
        <v>262</v>
      </c>
      <c r="E10" s="8" t="s">
        <v>247</v>
      </c>
      <c r="F10" s="9" t="s">
        <v>2</v>
      </c>
      <c r="G10" s="11">
        <v>4</v>
      </c>
      <c r="H10" s="11">
        <v>4</v>
      </c>
      <c r="I10" s="11">
        <v>0</v>
      </c>
      <c r="J10" s="11">
        <v>0</v>
      </c>
      <c r="K10" s="11">
        <v>0</v>
      </c>
      <c r="L10" s="9" t="s">
        <v>3</v>
      </c>
      <c r="M10" s="9" t="s">
        <v>4</v>
      </c>
      <c r="N10" s="9" t="s">
        <v>5</v>
      </c>
      <c r="O10" s="9" t="s">
        <v>6</v>
      </c>
      <c r="P10" s="9" t="s">
        <v>268</v>
      </c>
      <c r="Q10" s="9" t="s">
        <v>266</v>
      </c>
      <c r="R10" s="9" t="s">
        <v>267</v>
      </c>
      <c r="S10" s="9" t="s">
        <v>268</v>
      </c>
      <c r="T10" s="9" t="s">
        <v>271</v>
      </c>
      <c r="U10" s="9" t="s">
        <v>269</v>
      </c>
      <c r="V10" s="9" t="s">
        <v>270</v>
      </c>
      <c r="W10" s="9" t="s">
        <v>9</v>
      </c>
      <c r="X10" s="11" t="str">
        <f t="shared" si="2"/>
        <v>06</v>
      </c>
      <c r="Y10" s="11" t="str">
        <f t="shared" si="3"/>
        <v>03</v>
      </c>
      <c r="Z10" s="11" t="str">
        <f t="shared" si="4"/>
        <v>2013</v>
      </c>
      <c r="AA10" s="9" t="s">
        <v>13</v>
      </c>
      <c r="AB10" s="9" t="s">
        <v>14</v>
      </c>
      <c r="AC10" s="9" t="s">
        <v>8</v>
      </c>
      <c r="AD10" s="9" t="s">
        <v>105</v>
      </c>
      <c r="AE10" s="9" t="s">
        <v>87</v>
      </c>
      <c r="AF10" s="9" t="s">
        <v>88</v>
      </c>
      <c r="AG10" s="9" t="s">
        <v>87</v>
      </c>
      <c r="AH10" s="9" t="s">
        <v>108</v>
      </c>
      <c r="AI10" s="9" t="s">
        <v>112</v>
      </c>
      <c r="AJ10" s="9" t="str">
        <f t="shared" si="1"/>
        <v>120</v>
      </c>
      <c r="AK10" s="9" t="s">
        <v>18</v>
      </c>
      <c r="AL10" s="9" t="s">
        <v>2</v>
      </c>
      <c r="AM10" s="9" t="s">
        <v>19</v>
      </c>
      <c r="AN10" s="9" t="s">
        <v>1</v>
      </c>
      <c r="AO10" s="10" t="s">
        <v>121</v>
      </c>
      <c r="AP10" s="9" t="s">
        <v>20</v>
      </c>
      <c r="AQ10" s="10" t="s">
        <v>121</v>
      </c>
      <c r="AR10" s="9" t="s">
        <v>20</v>
      </c>
      <c r="AS10" s="8" t="s">
        <v>120</v>
      </c>
      <c r="AT10" s="8" t="s">
        <v>120</v>
      </c>
      <c r="AU10" s="8" t="s">
        <v>120</v>
      </c>
      <c r="AV10" s="8" t="s">
        <v>120</v>
      </c>
      <c r="AW10" s="8" t="s">
        <v>120</v>
      </c>
      <c r="AX10" s="8" t="s">
        <v>120</v>
      </c>
      <c r="AY10" s="8" t="s">
        <v>120</v>
      </c>
      <c r="AZ10" s="8" t="s">
        <v>120</v>
      </c>
      <c r="BA10" s="8" t="s">
        <v>120</v>
      </c>
      <c r="BB10" s="8" t="s">
        <v>120</v>
      </c>
      <c r="BC10" s="8" t="s">
        <v>120</v>
      </c>
      <c r="BD10" s="8" t="s">
        <v>120</v>
      </c>
    </row>
    <row r="11" spans="1:56" s="6" customFormat="1" ht="23.25" customHeight="1">
      <c r="A11" s="6" t="str">
        <f t="shared" si="0"/>
        <v>''01012471''</v>
      </c>
      <c r="B11" s="7"/>
      <c r="C11" s="33" t="s">
        <v>254</v>
      </c>
      <c r="D11" s="9" t="s">
        <v>263</v>
      </c>
      <c r="E11" s="8" t="s">
        <v>248</v>
      </c>
      <c r="F11" s="9" t="s">
        <v>2</v>
      </c>
      <c r="G11" s="11">
        <v>5</v>
      </c>
      <c r="H11" s="11">
        <v>0</v>
      </c>
      <c r="I11" s="11">
        <v>0</v>
      </c>
      <c r="J11" s="11">
        <v>0</v>
      </c>
      <c r="K11" s="11">
        <v>0</v>
      </c>
      <c r="L11" s="9" t="s">
        <v>3</v>
      </c>
      <c r="M11" s="9" t="s">
        <v>4</v>
      </c>
      <c r="N11" s="9" t="s">
        <v>5</v>
      </c>
      <c r="O11" s="9" t="s">
        <v>6</v>
      </c>
      <c r="P11" s="9" t="s">
        <v>268</v>
      </c>
      <c r="Q11" s="9" t="s">
        <v>266</v>
      </c>
      <c r="R11" s="9" t="s">
        <v>267</v>
      </c>
      <c r="S11" s="9" t="s">
        <v>268</v>
      </c>
      <c r="T11" s="9" t="s">
        <v>271</v>
      </c>
      <c r="U11" s="9" t="s">
        <v>269</v>
      </c>
      <c r="V11" s="9" t="s">
        <v>270</v>
      </c>
      <c r="W11" s="9" t="s">
        <v>97</v>
      </c>
      <c r="X11" s="11" t="str">
        <f t="shared" si="2"/>
        <v>09</v>
      </c>
      <c r="Y11" s="11" t="str">
        <f t="shared" si="3"/>
        <v>03</v>
      </c>
      <c r="Z11" s="11" t="str">
        <f t="shared" si="4"/>
        <v>2015</v>
      </c>
      <c r="AA11" s="9" t="s">
        <v>13</v>
      </c>
      <c r="AB11" s="9" t="s">
        <v>14</v>
      </c>
      <c r="AC11" s="9" t="s">
        <v>8</v>
      </c>
      <c r="AD11" s="9" t="s">
        <v>106</v>
      </c>
      <c r="AE11" s="9" t="s">
        <v>89</v>
      </c>
      <c r="AF11" s="9" t="s">
        <v>90</v>
      </c>
      <c r="AG11" s="9" t="s">
        <v>89</v>
      </c>
      <c r="AH11" s="9" t="s">
        <v>108</v>
      </c>
      <c r="AI11" s="9" t="s">
        <v>116</v>
      </c>
      <c r="AJ11" s="9" t="str">
        <f t="shared" si="1"/>
        <v>44</v>
      </c>
      <c r="AK11" s="9" t="s">
        <v>18</v>
      </c>
      <c r="AL11" s="9" t="s">
        <v>2</v>
      </c>
      <c r="AM11" s="9" t="s">
        <v>19</v>
      </c>
      <c r="AN11" s="9" t="s">
        <v>1</v>
      </c>
      <c r="AO11" s="10" t="s">
        <v>121</v>
      </c>
      <c r="AP11" s="9" t="s">
        <v>20</v>
      </c>
      <c r="AQ11" s="10" t="s">
        <v>121</v>
      </c>
      <c r="AR11" s="9" t="s">
        <v>20</v>
      </c>
      <c r="AS11" s="8" t="s">
        <v>120</v>
      </c>
      <c r="AT11" s="8" t="s">
        <v>120</v>
      </c>
      <c r="AU11" s="8" t="s">
        <v>120</v>
      </c>
      <c r="AV11" s="8" t="s">
        <v>120</v>
      </c>
      <c r="AW11" s="8" t="s">
        <v>120</v>
      </c>
      <c r="AX11" s="8" t="s">
        <v>120</v>
      </c>
      <c r="AY11" s="8" t="s">
        <v>120</v>
      </c>
      <c r="AZ11" s="8" t="s">
        <v>120</v>
      </c>
      <c r="BA11" s="8" t="s">
        <v>120</v>
      </c>
      <c r="BB11" s="8" t="s">
        <v>120</v>
      </c>
      <c r="BC11" s="8" t="s">
        <v>120</v>
      </c>
      <c r="BD11" s="8" t="s">
        <v>120</v>
      </c>
    </row>
    <row r="12" spans="1:56" s="6" customFormat="1" ht="23.25" customHeight="1">
      <c r="A12" s="6" t="str">
        <f t="shared" si="0"/>
        <v>''01019538''</v>
      </c>
      <c r="B12" s="7"/>
      <c r="C12" s="33" t="s">
        <v>254</v>
      </c>
      <c r="D12" s="9" t="s">
        <v>264</v>
      </c>
      <c r="E12" s="9" t="s">
        <v>249</v>
      </c>
      <c r="F12" s="9" t="s">
        <v>2</v>
      </c>
      <c r="G12" s="11">
        <v>2</v>
      </c>
      <c r="H12" s="11">
        <v>0</v>
      </c>
      <c r="I12" s="11">
        <v>0</v>
      </c>
      <c r="J12" s="11">
        <v>0</v>
      </c>
      <c r="K12" s="11">
        <v>0</v>
      </c>
      <c r="L12" s="9" t="s">
        <v>3</v>
      </c>
      <c r="M12" s="9" t="s">
        <v>4</v>
      </c>
      <c r="N12" s="9" t="s">
        <v>5</v>
      </c>
      <c r="O12" s="9" t="s">
        <v>6</v>
      </c>
      <c r="P12" s="9" t="s">
        <v>268</v>
      </c>
      <c r="Q12" s="9" t="s">
        <v>266</v>
      </c>
      <c r="R12" s="9" t="s">
        <v>267</v>
      </c>
      <c r="S12" s="9" t="s">
        <v>268</v>
      </c>
      <c r="T12" s="9" t="s">
        <v>271</v>
      </c>
      <c r="U12" s="9" t="s">
        <v>269</v>
      </c>
      <c r="V12" s="9" t="s">
        <v>270</v>
      </c>
      <c r="W12" s="9" t="s">
        <v>98</v>
      </c>
      <c r="X12" s="11" t="str">
        <f t="shared" si="2"/>
        <v>06</v>
      </c>
      <c r="Y12" s="11" t="str">
        <f t="shared" si="3"/>
        <v>11</v>
      </c>
      <c r="Z12" s="11" t="str">
        <f t="shared" si="4"/>
        <v>2013</v>
      </c>
      <c r="AA12" s="9" t="s">
        <v>13</v>
      </c>
      <c r="AB12" s="9" t="s">
        <v>14</v>
      </c>
      <c r="AC12" s="9" t="s">
        <v>8</v>
      </c>
      <c r="AD12" s="9" t="s">
        <v>102</v>
      </c>
      <c r="AE12" s="9" t="s">
        <v>91</v>
      </c>
      <c r="AF12" s="9" t="s">
        <v>92</v>
      </c>
      <c r="AG12" s="9" t="s">
        <v>91</v>
      </c>
      <c r="AH12" s="9" t="s">
        <v>108</v>
      </c>
      <c r="AI12" s="9" t="s">
        <v>117</v>
      </c>
      <c r="AJ12" s="9" t="str">
        <f t="shared" si="1"/>
        <v>2220</v>
      </c>
      <c r="AK12" s="9" t="s">
        <v>18</v>
      </c>
      <c r="AL12" s="9" t="s">
        <v>2</v>
      </c>
      <c r="AM12" s="9" t="s">
        <v>19</v>
      </c>
      <c r="AN12" s="9" t="s">
        <v>1</v>
      </c>
      <c r="AO12" s="10" t="s">
        <v>121</v>
      </c>
      <c r="AP12" s="9" t="s">
        <v>20</v>
      </c>
      <c r="AQ12" s="10" t="s">
        <v>121</v>
      </c>
      <c r="AR12" s="9" t="s">
        <v>20</v>
      </c>
      <c r="AS12" s="8" t="s">
        <v>120</v>
      </c>
      <c r="AT12" s="8" t="s">
        <v>120</v>
      </c>
      <c r="AU12" s="8" t="s">
        <v>120</v>
      </c>
      <c r="AV12" s="8" t="s">
        <v>120</v>
      </c>
      <c r="AW12" s="8" t="s">
        <v>120</v>
      </c>
      <c r="AX12" s="8" t="s">
        <v>120</v>
      </c>
      <c r="AY12" s="8" t="s">
        <v>120</v>
      </c>
      <c r="AZ12" s="8" t="s">
        <v>120</v>
      </c>
      <c r="BA12" s="8" t="s">
        <v>120</v>
      </c>
      <c r="BB12" s="8" t="s">
        <v>120</v>
      </c>
      <c r="BC12" s="8" t="s">
        <v>120</v>
      </c>
      <c r="BD12" s="8" t="s">
        <v>120</v>
      </c>
    </row>
    <row r="13" spans="1:56" s="6" customFormat="1" ht="23.25" customHeight="1">
      <c r="A13" s="6" t="str">
        <f t="shared" si="0"/>
        <v>''01019539''</v>
      </c>
      <c r="B13" s="7"/>
      <c r="C13" s="33" t="s">
        <v>254</v>
      </c>
      <c r="D13" s="9" t="s">
        <v>265</v>
      </c>
      <c r="E13" s="9" t="s">
        <v>250</v>
      </c>
      <c r="F13" s="9" t="s">
        <v>2</v>
      </c>
      <c r="G13" s="11">
        <v>3</v>
      </c>
      <c r="H13" s="11">
        <v>0</v>
      </c>
      <c r="I13" s="11">
        <v>0</v>
      </c>
      <c r="J13" s="11">
        <v>0</v>
      </c>
      <c r="K13" s="11">
        <v>0</v>
      </c>
      <c r="L13" s="9" t="s">
        <v>3</v>
      </c>
      <c r="M13" s="9" t="s">
        <v>4</v>
      </c>
      <c r="N13" s="9" t="s">
        <v>5</v>
      </c>
      <c r="O13" s="9" t="s">
        <v>6</v>
      </c>
      <c r="P13" s="9" t="s">
        <v>268</v>
      </c>
      <c r="Q13" s="9" t="s">
        <v>266</v>
      </c>
      <c r="R13" s="9" t="s">
        <v>267</v>
      </c>
      <c r="S13" s="9" t="s">
        <v>268</v>
      </c>
      <c r="T13" s="9" t="s">
        <v>271</v>
      </c>
      <c r="U13" s="9" t="s">
        <v>269</v>
      </c>
      <c r="V13" s="9" t="s">
        <v>270</v>
      </c>
      <c r="W13" s="9" t="s">
        <v>97</v>
      </c>
      <c r="X13" s="11" t="str">
        <f t="shared" si="2"/>
        <v>09</v>
      </c>
      <c r="Y13" s="11" t="str">
        <f t="shared" si="3"/>
        <v>03</v>
      </c>
      <c r="Z13" s="11" t="str">
        <f t="shared" si="4"/>
        <v>2015</v>
      </c>
      <c r="AA13" s="9" t="s">
        <v>13</v>
      </c>
      <c r="AB13" s="9" t="s">
        <v>14</v>
      </c>
      <c r="AC13" s="9" t="s">
        <v>8</v>
      </c>
      <c r="AD13" s="9" t="s">
        <v>107</v>
      </c>
      <c r="AE13" s="9" t="s">
        <v>93</v>
      </c>
      <c r="AF13" s="9" t="s">
        <v>94</v>
      </c>
      <c r="AG13" s="9" t="s">
        <v>93</v>
      </c>
      <c r="AH13" s="9" t="s">
        <v>108</v>
      </c>
      <c r="AI13" s="9" t="s">
        <v>118</v>
      </c>
      <c r="AJ13" s="9" t="str">
        <f t="shared" si="1"/>
        <v>123</v>
      </c>
      <c r="AK13" s="9" t="s">
        <v>18</v>
      </c>
      <c r="AL13" s="9" t="s">
        <v>2</v>
      </c>
      <c r="AM13" s="9" t="s">
        <v>19</v>
      </c>
      <c r="AN13" s="9" t="s">
        <v>1</v>
      </c>
      <c r="AO13" s="10" t="s">
        <v>121</v>
      </c>
      <c r="AP13" s="9" t="s">
        <v>20</v>
      </c>
      <c r="AQ13" s="10" t="s">
        <v>121</v>
      </c>
      <c r="AR13" s="9" t="s">
        <v>20</v>
      </c>
      <c r="AS13" s="8" t="s">
        <v>120</v>
      </c>
      <c r="AT13" s="8" t="s">
        <v>120</v>
      </c>
      <c r="AU13" s="8" t="s">
        <v>120</v>
      </c>
      <c r="AV13" s="8" t="s">
        <v>120</v>
      </c>
      <c r="AW13" s="8" t="s">
        <v>120</v>
      </c>
      <c r="AX13" s="8" t="s">
        <v>120</v>
      </c>
      <c r="AY13" s="8" t="s">
        <v>120</v>
      </c>
      <c r="AZ13" s="8" t="s">
        <v>120</v>
      </c>
      <c r="BA13" s="8" t="s">
        <v>120</v>
      </c>
      <c r="BB13" s="8" t="s">
        <v>120</v>
      </c>
      <c r="BC13" s="8" t="s">
        <v>120</v>
      </c>
      <c r="BD13" s="8" t="s">
        <v>120</v>
      </c>
    </row>
    <row r="14" spans="1:56" ht="15.75" thickBot="1"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3"/>
      <c r="AP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>
      <c r="A15" s="27" t="s">
        <v>133</v>
      </c>
      <c r="B15" s="28"/>
      <c r="C15" t="str">
        <f>C3&amp;","&amp;D3&amp;","&amp;E3&amp;","&amp;F3&amp;","&amp;G3&amp;","&amp;H3&amp;","&amp;I3&amp;","&amp;J3&amp;","&amp;K3&amp;","&amp;L3&amp;","&amp;M3&amp;","&amp;N3&amp;","&amp;O3&amp;","&amp;P3&amp;","&amp;Q3&amp;","&amp;R3&amp;","&amp;S3&amp;","&amp;T3&amp;","&amp;U3&amp;","&amp;V3&amp;","&amp;W3&amp;","&amp;X3&amp;","&amp;Y3&amp;","&amp;Z3&amp;","&amp;AA3&amp;","&amp;AB3&amp;","&amp;AC3&amp;","&amp;AD3&amp;","&amp;AE3&amp;","&amp;AF3&amp;","&amp;AG3&amp;","&amp;AH3&amp;","&amp;AI3&amp;","&amp;AJ3&amp;","&amp;AK3&amp;","&amp;AL3&amp;","&amp;AM3&amp;","&amp;AN3&amp;","&amp;AO3&amp;","&amp;AP3&amp;","&amp;AQ3&amp;","&amp;AR3&amp;","&amp;AS3&amp;","&amp;AT3&amp;","&amp;AU3&amp;","&amp;AV3&amp;","&amp;AW3&amp;","&amp;AX3&amp;","&amp;AY3&amp;","&amp;AZ3&amp;","&amp;BA3&amp;","&amp;BB3&amp;","&amp;BC3&amp;","&amp;BD3</f>
        <v>'F','01012287','ALPRAZOLAM TAB  0,5 MG', 'POT',1,4,0,0,0, 'BOX', 'NPSI', 'Obat Bebas', 'N-GNR', '5160000', '1140000', '4120000', '5160000', '5161000', '5171000', '5172000', '06/03/2013', 6, 3, 2013, 'STD', 'Tunai', '', 3000.00, 0.00, 10.00, 0.00,9999,300,300, 0, 'POT', 'Aktif',1,NOW(), 'JL',NOW(), 'JL','','','','','','','','','','','',''</v>
      </c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3"/>
      <c r="AP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>
      <c r="A16" s="29"/>
      <c r="B16" s="30"/>
      <c r="C16" t="str">
        <f t="shared" ref="C16:C25" si="5">C4&amp;","&amp;D4&amp;","&amp;E4&amp;","&amp;F4&amp;","&amp;G4&amp;","&amp;H4&amp;","&amp;I4&amp;","&amp;J4&amp;","&amp;K4&amp;","&amp;L4&amp;","&amp;M4&amp;","&amp;N4&amp;","&amp;O4&amp;","&amp;P4&amp;","&amp;Q4&amp;","&amp;R4&amp;","&amp;S4&amp;","&amp;T4&amp;","&amp;U4&amp;","&amp;V4&amp;","&amp;W4&amp;","&amp;X4&amp;","&amp;Y4&amp;","&amp;Z4&amp;","&amp;AA4&amp;","&amp;AB4&amp;","&amp;AC4&amp;","&amp;AD4&amp;","&amp;AE4&amp;","&amp;AF4&amp;","&amp;AG4&amp;","&amp;AH4&amp;","&amp;AI4&amp;","&amp;AJ4&amp;","&amp;AK4&amp;","&amp;AL4&amp;","&amp;AM4&amp;","&amp;AN4&amp;","&amp;AO4&amp;","&amp;AP4&amp;","&amp;AQ4&amp;","&amp;AR4&amp;","&amp;AS4&amp;","&amp;AT4&amp;","&amp;AU4&amp;","&amp;AV4&amp;","&amp;AW4&amp;","&amp;AX4&amp;","&amp;AY4&amp;","&amp;AZ4&amp;","&amp;BA4&amp;","&amp;BB4&amp;","&amp;BC4&amp;","&amp;BD4</f>
        <v>'F','01010044','ALT GPT (IFCC) 10X10 ML', 'POT',3,0,0,0,0, 'BOX', 'NPSI', 'Obat Bebas', 'N-GNR', '5160000', '1140000', '4120000', '5160000', '5161000', '5171000', '5172000', '06/08/2011',06,08,2011, 'STD', 'Tunai', '',5000, 0.01, 10.01, 0.01,9999,102,102, 0, 'POT', 'Aktif',1,NOW(), 'JL',NOW(), 'JL','','','','','','','','','','','',''</v>
      </c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3"/>
      <c r="AP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1:36">
      <c r="A17" s="29"/>
      <c r="B17" s="30"/>
      <c r="C17" t="str">
        <f t="shared" si="5"/>
        <v>'F','01010045','ALT GPT (IFCC) 5X500 ML', 'POT',4,3,1,0,0, 'BOX', 'NPSI', 'Obat Bebas', 'N-GNR', '5160000', '1140000', '4120000', '5160000', '5161000', '5171000', '5172000', '06/03/2019',06,03,2019, 'STD', 'Tunai', '',10000, 0.02, 10.02, 0.02,9999,499,499, 0, 'POT', 'Aktif',1,NOW(), 'JL',NOW(), 'JL','','','','','','','','','','','',''</v>
      </c>
    </row>
    <row r="18" spans="1:36">
      <c r="A18" s="29"/>
      <c r="B18" s="30"/>
      <c r="C18" t="str">
        <f t="shared" si="5"/>
        <v>'F','01010047','AMADIAB-2 KAPLET 2mg', 'POT',5,0,0,0,0, 'BOX', 'NPSI', 'Obat Bebas', 'N-GNR', '5160000', '1140000', '4120000', '5160000', '5161000', '5171000', '5172000', '09/03/2015',09,03,2015, 'STD', 'Tunai', '',700, 0.03, 10.03, 0.03,9999,120,120, 0, 'POT', 'Aktif',1,NOW(), 'JL',NOW(), 'JL','','','','','','','','','','','',''</v>
      </c>
    </row>
    <row r="19" spans="1:36">
      <c r="A19" s="29"/>
      <c r="B19" s="30"/>
      <c r="C19" t="str">
        <f t="shared" si="5"/>
        <v>'F','01010048','AMARYL TAB 1 MG', 'POT',2,1,0,0,0, 'BOX', 'NPSI', 'Obat Bebas', 'N-GNR', '5160000', '1140000', '4120000', '5160000', '5161000', '5171000', '5172000', '06/11/2013',06,11,2013, 'STD', 'Tunai', '',800, 0.04, 10.04, 0.04,9999,440,440, 0, 'POT', 'Aktif',1,NOW(), 'JL',NOW(), 'JL','','','','','','','','','','','',''</v>
      </c>
    </row>
    <row r="20" spans="1:36">
      <c r="A20" s="29"/>
      <c r="B20" s="30"/>
      <c r="C20" t="str">
        <f t="shared" si="5"/>
        <v>'F','01010049','AMARYL TAB 2mg', 'POT',1,2,0,0,0, 'BOX', 'NPSI', 'Obat Bebas', 'N-GNR', '5160000', '1140000', '4120000', '5160000', '5161000', '5171000', '5172000', '06/03/2013',06,03,2013, 'STD', 'Tunai', '',90890, 0.05, 10.05, 0.05,9999,550,550, 0, 'POT', 'Aktif',1,NOW(), 'JL',NOW(), 'JL','','','','','','','','','','','',''</v>
      </c>
    </row>
    <row r="21" spans="1:36">
      <c r="A21" s="29"/>
      <c r="B21" s="30"/>
      <c r="C21" t="str">
        <f t="shared" si="5"/>
        <v>'F','01010050','AMARYL TAB 3 MG', 'POT',3,0,0,0,0, 'BOX', 'NPSI', 'Obat Bebas', 'N-GNR', '5160000', '1140000', '4120000', '5160000', '5161000', '5171000', '5172000', '09/03/2015',09,03,2015, 'STD', 'Tunai', '',99800, 0.06, 10.06, 0.06,9999,20,20, 0, 'POT', 'Aktif',1,NOW(), 'JL',NOW(), 'JL','','','','','','','','','','','',''</v>
      </c>
    </row>
    <row r="22" spans="1:36">
      <c r="A22" s="29"/>
      <c r="B22" s="30"/>
      <c r="C22" t="str">
        <f t="shared" si="5"/>
        <v>'F','01030010','AMBEVEN KAPSUL', 'POT',4,4,0,0,0, 'BOX', 'NPSI', 'Obat Bebas', 'N-GNR', '5160000', '1140000', '4120000', '5160000', '5161000', '5171000', '5172000', '06/03/2013',06,03,2013, 'STD', 'Tunai', '',67700, 0.07, 10.07, 0.07,9999,120,120, 0, 'POT', 'Aktif',1,NOW(), 'JL',NOW(), 'JL','','','','','','','','','','','',''</v>
      </c>
    </row>
    <row r="23" spans="1:36">
      <c r="A23" s="29"/>
      <c r="B23" s="30"/>
      <c r="C23" t="str">
        <f t="shared" si="5"/>
        <v>'F','01012471','TROVENSIS 8 MG TAB', 'POT',5,0,0,0,0, 'BOX', 'NPSI', 'Obat Bebas', 'N-GNR', '5160000', '1140000', '4120000', '5160000', '5161000', '5171000', '5172000', '09/03/2015',09,03,2015, 'STD', 'Tunai', '',98990, 0.08, 10.08, 0.08,9999,44,44, 0, 'POT', 'Aktif',1,NOW(), 'JL',NOW(), 'JL','','','','','','','','','','','',''</v>
      </c>
    </row>
    <row r="24" spans="1:36">
      <c r="A24" s="29"/>
      <c r="B24" s="30"/>
      <c r="C24" t="str">
        <f t="shared" si="5"/>
        <v>'F','01019538','TROVENSIS INJ 4 MG', 'POT',2,0,0,0,0, 'BOX', 'NPSI', 'Obat Bebas', 'N-GNR', '5160000', '1140000', '4120000', '5160000', '5161000', '5171000', '5172000', '06/11/2013',06,11,2013, 'STD', 'Tunai', '',800, 0.09, 10.09, 0.09,9999,2220,2220, 0, 'POT', 'Aktif',1,NOW(), 'JL',NOW(), 'JL','','','','','','','','','','','',''</v>
      </c>
      <c r="AJ24">
        <f>AI24+200</f>
        <v>200</v>
      </c>
    </row>
    <row r="25" spans="1:36" ht="15.75" thickBot="1">
      <c r="A25" s="31"/>
      <c r="B25" s="32"/>
      <c r="C25" t="str">
        <f t="shared" si="5"/>
        <v>'F','01019539','TROVENSIS INJ 8 MG', 'POT',3,0,0,0,0, 'BOX', 'NPSI', 'Obat Bebas', 'N-GNR', '5160000', '1140000', '4120000', '5160000', '5161000', '5171000', '5172000', '09/03/2015',09,03,2015, 'STD', 'Tunai', '',569, 0.10, 10.10, 0.10,9999,123,123, 0, 'POT', 'Aktif',1,NOW(), 'JL',NOW(), 'JL','','','','','','','','','','','',''</v>
      </c>
    </row>
  </sheetData>
  <mergeCells count="2">
    <mergeCell ref="A2:B2"/>
    <mergeCell ref="A15:B25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C11"/>
  <sheetViews>
    <sheetView workbookViewId="0">
      <selection activeCell="D1" sqref="D1"/>
    </sheetView>
  </sheetViews>
  <sheetFormatPr defaultRowHeight="15"/>
  <sheetData>
    <row r="2" spans="1:55">
      <c r="A2" s="2" t="s">
        <v>1</v>
      </c>
      <c r="B2" s="2" t="s">
        <v>135</v>
      </c>
      <c r="C2" s="2" t="s">
        <v>136</v>
      </c>
      <c r="D2" s="2" t="s">
        <v>137</v>
      </c>
      <c r="E2" s="2" t="s">
        <v>138</v>
      </c>
      <c r="F2" s="2" t="s">
        <v>139</v>
      </c>
      <c r="G2" s="2" t="s">
        <v>140</v>
      </c>
      <c r="H2" s="2" t="s">
        <v>18</v>
      </c>
      <c r="I2" s="2" t="s">
        <v>18</v>
      </c>
      <c r="J2" s="2" t="s">
        <v>18</v>
      </c>
      <c r="K2" s="2" t="s">
        <v>141</v>
      </c>
      <c r="L2" s="2" t="s">
        <v>142</v>
      </c>
      <c r="M2" s="2" t="s">
        <v>5</v>
      </c>
      <c r="N2" s="2" t="s">
        <v>6</v>
      </c>
      <c r="O2" s="2" t="s">
        <v>7</v>
      </c>
      <c r="P2" s="2" t="s">
        <v>143</v>
      </c>
      <c r="Q2" s="2" t="s">
        <v>143</v>
      </c>
      <c r="R2" s="2" t="s">
        <v>143</v>
      </c>
      <c r="S2" s="2" t="s">
        <v>143</v>
      </c>
      <c r="T2" s="2" t="s">
        <v>143</v>
      </c>
      <c r="U2" s="2" t="s">
        <v>143</v>
      </c>
      <c r="V2" s="2" t="s">
        <v>144</v>
      </c>
      <c r="W2" s="2" t="s">
        <v>145</v>
      </c>
      <c r="X2" s="2" t="s">
        <v>146</v>
      </c>
      <c r="Y2" s="2" t="s">
        <v>147</v>
      </c>
      <c r="Z2" s="2" t="s">
        <v>13</v>
      </c>
      <c r="AA2" s="2" t="s">
        <v>14</v>
      </c>
      <c r="AB2" s="2" t="s">
        <v>143</v>
      </c>
      <c r="AC2" s="2" t="s">
        <v>148</v>
      </c>
      <c r="AD2" s="2" t="s">
        <v>16</v>
      </c>
      <c r="AE2" s="2" t="s">
        <v>16</v>
      </c>
      <c r="AF2" s="2" t="s">
        <v>16</v>
      </c>
      <c r="AG2" s="2" t="s">
        <v>149</v>
      </c>
      <c r="AH2" s="2" t="s">
        <v>150</v>
      </c>
      <c r="AI2" s="2" t="s">
        <v>151</v>
      </c>
      <c r="AJ2" s="2" t="s">
        <v>152</v>
      </c>
      <c r="AK2" s="2" t="s">
        <v>153</v>
      </c>
      <c r="AL2" s="2" t="s">
        <v>19</v>
      </c>
      <c r="AM2" s="2" t="s">
        <v>140</v>
      </c>
      <c r="AN2" s="2" t="s">
        <v>154</v>
      </c>
      <c r="AO2" s="2" t="s">
        <v>155</v>
      </c>
      <c r="AP2" s="2" t="s">
        <v>156</v>
      </c>
      <c r="AQ2" s="2" t="s">
        <v>8</v>
      </c>
      <c r="AR2" s="2" t="s">
        <v>157</v>
      </c>
      <c r="AS2" s="2" t="s">
        <v>158</v>
      </c>
      <c r="AT2" s="2" t="s">
        <v>8</v>
      </c>
      <c r="AU2" s="2" t="s">
        <v>8</v>
      </c>
      <c r="AV2" s="2" t="s">
        <v>8</v>
      </c>
      <c r="AW2" s="2" t="s">
        <v>8</v>
      </c>
      <c r="AX2" s="2" t="s">
        <v>8</v>
      </c>
      <c r="AY2" s="2" t="s">
        <v>8</v>
      </c>
      <c r="AZ2" s="2" t="s">
        <v>8</v>
      </c>
      <c r="BA2" s="2" t="s">
        <v>8</v>
      </c>
      <c r="BB2" s="2" t="s">
        <v>8</v>
      </c>
      <c r="BC2" s="2" t="s">
        <v>8</v>
      </c>
    </row>
    <row r="3" spans="1:55">
      <c r="A3" s="2" t="s">
        <v>159</v>
      </c>
      <c r="B3" s="2" t="s">
        <v>135</v>
      </c>
      <c r="C3" s="2" t="s">
        <v>160</v>
      </c>
      <c r="D3" s="2" t="s">
        <v>161</v>
      </c>
      <c r="E3" s="2" t="s">
        <v>162</v>
      </c>
      <c r="F3" s="2" t="s">
        <v>139</v>
      </c>
      <c r="G3" s="2" t="s">
        <v>140</v>
      </c>
      <c r="H3" s="2" t="s">
        <v>18</v>
      </c>
      <c r="I3" s="2" t="s">
        <v>18</v>
      </c>
      <c r="J3" s="2" t="s">
        <v>18</v>
      </c>
      <c r="K3" s="2" t="s">
        <v>141</v>
      </c>
      <c r="L3" s="2" t="s">
        <v>4</v>
      </c>
      <c r="M3" s="2" t="s">
        <v>5</v>
      </c>
      <c r="N3" s="2" t="s">
        <v>6</v>
      </c>
      <c r="O3" s="2" t="s">
        <v>7</v>
      </c>
      <c r="P3" s="2" t="s">
        <v>143</v>
      </c>
      <c r="Q3" s="2" t="s">
        <v>143</v>
      </c>
      <c r="R3" s="2" t="s">
        <v>143</v>
      </c>
      <c r="S3" s="2" t="s">
        <v>143</v>
      </c>
      <c r="T3" s="2" t="s">
        <v>143</v>
      </c>
      <c r="U3" s="2" t="s">
        <v>143</v>
      </c>
      <c r="V3" s="2" t="s">
        <v>163</v>
      </c>
      <c r="W3" s="2" t="s">
        <v>164</v>
      </c>
      <c r="X3" s="2" t="s">
        <v>165</v>
      </c>
      <c r="Y3" s="2" t="s">
        <v>166</v>
      </c>
      <c r="Z3" s="2" t="s">
        <v>13</v>
      </c>
      <c r="AA3" s="2" t="s">
        <v>14</v>
      </c>
      <c r="AB3" s="2" t="s">
        <v>143</v>
      </c>
      <c r="AC3" s="2" t="s">
        <v>167</v>
      </c>
      <c r="AD3" s="2" t="s">
        <v>16</v>
      </c>
      <c r="AE3" s="2" t="s">
        <v>16</v>
      </c>
      <c r="AF3" s="2" t="s">
        <v>16</v>
      </c>
      <c r="AG3" s="2" t="s">
        <v>149</v>
      </c>
      <c r="AH3" s="2" t="s">
        <v>150</v>
      </c>
      <c r="AI3" s="2" t="s">
        <v>168</v>
      </c>
      <c r="AJ3" s="2" t="s">
        <v>169</v>
      </c>
      <c r="AK3" s="2" t="s">
        <v>3</v>
      </c>
      <c r="AL3" s="2" t="s">
        <v>19</v>
      </c>
      <c r="AM3" s="2" t="s">
        <v>140</v>
      </c>
      <c r="AN3" s="2" t="s">
        <v>170</v>
      </c>
      <c r="AO3" s="2" t="s">
        <v>155</v>
      </c>
      <c r="AP3" s="2" t="s">
        <v>156</v>
      </c>
      <c r="AQ3" s="2" t="s">
        <v>8</v>
      </c>
      <c r="AR3" s="2" t="s">
        <v>157</v>
      </c>
      <c r="AS3" s="2" t="s">
        <v>158</v>
      </c>
      <c r="AT3" s="2" t="s">
        <v>8</v>
      </c>
      <c r="AU3" s="2" t="s">
        <v>8</v>
      </c>
      <c r="AV3" s="2" t="s">
        <v>8</v>
      </c>
      <c r="AW3" s="2" t="s">
        <v>8</v>
      </c>
      <c r="AX3" s="2" t="s">
        <v>8</v>
      </c>
      <c r="AY3" s="2" t="s">
        <v>8</v>
      </c>
      <c r="AZ3" s="2" t="s">
        <v>8</v>
      </c>
      <c r="BA3" s="2" t="s">
        <v>8</v>
      </c>
      <c r="BB3" s="2" t="s">
        <v>8</v>
      </c>
      <c r="BC3" s="2" t="s">
        <v>8</v>
      </c>
    </row>
    <row r="4" spans="1:55">
      <c r="A4" s="2" t="s">
        <v>171</v>
      </c>
      <c r="B4" s="2" t="s">
        <v>135</v>
      </c>
      <c r="C4" s="2" t="s">
        <v>172</v>
      </c>
      <c r="D4" s="2" t="s">
        <v>173</v>
      </c>
      <c r="E4" s="2" t="s">
        <v>174</v>
      </c>
      <c r="F4" s="2" t="s">
        <v>175</v>
      </c>
      <c r="G4" s="2" t="s">
        <v>146</v>
      </c>
      <c r="H4" s="2" t="s">
        <v>176</v>
      </c>
      <c r="I4" s="2" t="s">
        <v>177</v>
      </c>
      <c r="J4" s="2" t="s">
        <v>18</v>
      </c>
      <c r="K4" s="2" t="s">
        <v>3</v>
      </c>
      <c r="L4" s="2" t="s">
        <v>4</v>
      </c>
      <c r="M4" s="2" t="s">
        <v>5</v>
      </c>
      <c r="N4" s="2" t="s">
        <v>178</v>
      </c>
      <c r="O4" s="2" t="s">
        <v>7</v>
      </c>
      <c r="P4" s="2" t="s">
        <v>143</v>
      </c>
      <c r="Q4" s="2" t="s">
        <v>143</v>
      </c>
      <c r="R4" s="2" t="s">
        <v>143</v>
      </c>
      <c r="S4" s="2" t="s">
        <v>143</v>
      </c>
      <c r="T4" s="2" t="s">
        <v>143</v>
      </c>
      <c r="U4" s="2" t="s">
        <v>143</v>
      </c>
      <c r="V4" s="2" t="s">
        <v>179</v>
      </c>
      <c r="W4" s="2" t="s">
        <v>180</v>
      </c>
      <c r="X4" s="2" t="s">
        <v>181</v>
      </c>
      <c r="Y4" s="2" t="s">
        <v>182</v>
      </c>
      <c r="Z4" s="2" t="s">
        <v>13</v>
      </c>
      <c r="AA4" s="2" t="s">
        <v>14</v>
      </c>
      <c r="AB4" s="2" t="s">
        <v>143</v>
      </c>
      <c r="AC4" s="2" t="s">
        <v>183</v>
      </c>
      <c r="AD4" s="2" t="s">
        <v>16</v>
      </c>
      <c r="AE4" s="2" t="s">
        <v>16</v>
      </c>
      <c r="AF4" s="2" t="s">
        <v>16</v>
      </c>
      <c r="AG4" s="2" t="s">
        <v>149</v>
      </c>
      <c r="AH4" s="2" t="s">
        <v>150</v>
      </c>
      <c r="AI4" s="2" t="s">
        <v>168</v>
      </c>
      <c r="AJ4" s="2" t="s">
        <v>152</v>
      </c>
      <c r="AK4" s="2" t="s">
        <v>3</v>
      </c>
      <c r="AL4" s="2" t="s">
        <v>19</v>
      </c>
      <c r="AM4" s="2" t="s">
        <v>140</v>
      </c>
      <c r="AN4" s="2" t="s">
        <v>184</v>
      </c>
      <c r="AO4" s="2" t="s">
        <v>155</v>
      </c>
      <c r="AP4" s="2" t="s">
        <v>156</v>
      </c>
      <c r="AQ4" s="2" t="s">
        <v>8</v>
      </c>
      <c r="AR4" s="2" t="s">
        <v>157</v>
      </c>
      <c r="AS4" s="2" t="s">
        <v>157</v>
      </c>
      <c r="AT4" s="2" t="s">
        <v>8</v>
      </c>
      <c r="AU4" s="2" t="s">
        <v>8</v>
      </c>
      <c r="AV4" s="2" t="s">
        <v>8</v>
      </c>
      <c r="AW4" s="2" t="s">
        <v>8</v>
      </c>
      <c r="AX4" s="2" t="s">
        <v>8</v>
      </c>
      <c r="AY4" s="2" t="s">
        <v>8</v>
      </c>
      <c r="AZ4" s="2" t="s">
        <v>8</v>
      </c>
      <c r="BA4" s="2" t="s">
        <v>8</v>
      </c>
      <c r="BB4" s="2" t="s">
        <v>8</v>
      </c>
      <c r="BC4" s="2" t="s">
        <v>8</v>
      </c>
    </row>
    <row r="5" spans="1:55">
      <c r="A5" s="2" t="s">
        <v>78</v>
      </c>
      <c r="B5" s="2" t="s">
        <v>135</v>
      </c>
      <c r="C5" s="2" t="s">
        <v>185</v>
      </c>
      <c r="D5" s="2" t="s">
        <v>186</v>
      </c>
      <c r="E5" s="2" t="s">
        <v>187</v>
      </c>
      <c r="F5" s="2" t="s">
        <v>175</v>
      </c>
      <c r="G5" s="2" t="s">
        <v>146</v>
      </c>
      <c r="H5" s="2" t="s">
        <v>177</v>
      </c>
      <c r="I5" s="2" t="s">
        <v>18</v>
      </c>
      <c r="J5" s="2" t="s">
        <v>18</v>
      </c>
      <c r="K5" s="2" t="s">
        <v>3</v>
      </c>
      <c r="L5" s="2" t="s">
        <v>4</v>
      </c>
      <c r="M5" s="2" t="s">
        <v>5</v>
      </c>
      <c r="N5" s="2" t="s">
        <v>6</v>
      </c>
      <c r="O5" s="2" t="s">
        <v>7</v>
      </c>
      <c r="P5" s="2" t="s">
        <v>143</v>
      </c>
      <c r="Q5" s="2" t="s">
        <v>143</v>
      </c>
      <c r="R5" s="2" t="s">
        <v>143</v>
      </c>
      <c r="S5" s="2" t="s">
        <v>143</v>
      </c>
      <c r="T5" s="2" t="s">
        <v>143</v>
      </c>
      <c r="U5" s="2" t="s">
        <v>143</v>
      </c>
      <c r="V5" s="2" t="s">
        <v>188</v>
      </c>
      <c r="W5" s="2" t="s">
        <v>189</v>
      </c>
      <c r="X5" s="2" t="s">
        <v>190</v>
      </c>
      <c r="Y5" s="2" t="s">
        <v>166</v>
      </c>
      <c r="Z5" s="2" t="s">
        <v>13</v>
      </c>
      <c r="AA5" s="2" t="s">
        <v>14</v>
      </c>
      <c r="AB5" s="2" t="s">
        <v>143</v>
      </c>
      <c r="AC5" s="2" t="s">
        <v>191</v>
      </c>
      <c r="AD5" s="2" t="s">
        <v>16</v>
      </c>
      <c r="AE5" s="2" t="s">
        <v>16</v>
      </c>
      <c r="AF5" s="2" t="s">
        <v>16</v>
      </c>
      <c r="AG5" s="2" t="s">
        <v>149</v>
      </c>
      <c r="AH5" s="2" t="s">
        <v>150</v>
      </c>
      <c r="AI5" s="2" t="s">
        <v>151</v>
      </c>
      <c r="AJ5" s="2" t="s">
        <v>192</v>
      </c>
      <c r="AK5" s="2" t="s">
        <v>3</v>
      </c>
      <c r="AL5" s="2" t="s">
        <v>19</v>
      </c>
      <c r="AM5" s="2" t="s">
        <v>140</v>
      </c>
      <c r="AN5" s="2" t="s">
        <v>193</v>
      </c>
      <c r="AO5" s="2" t="s">
        <v>155</v>
      </c>
      <c r="AP5" s="2" t="s">
        <v>156</v>
      </c>
      <c r="AQ5" s="2" t="s">
        <v>8</v>
      </c>
      <c r="AR5" s="2" t="s">
        <v>157</v>
      </c>
      <c r="AS5" s="2" t="s">
        <v>194</v>
      </c>
      <c r="AT5" s="2" t="s">
        <v>8</v>
      </c>
      <c r="AU5" s="2" t="s">
        <v>8</v>
      </c>
      <c r="AV5" s="2" t="s">
        <v>8</v>
      </c>
      <c r="AW5" s="2" t="s">
        <v>8</v>
      </c>
      <c r="AX5" s="2" t="s">
        <v>8</v>
      </c>
      <c r="AY5" s="2" t="s">
        <v>8</v>
      </c>
      <c r="AZ5" s="2" t="s">
        <v>8</v>
      </c>
      <c r="BA5" s="2" t="s">
        <v>8</v>
      </c>
      <c r="BB5" s="2" t="s">
        <v>8</v>
      </c>
      <c r="BC5" s="2" t="s">
        <v>8</v>
      </c>
    </row>
    <row r="6" spans="1:55">
      <c r="A6" s="2" t="s">
        <v>195</v>
      </c>
      <c r="B6" s="2" t="s">
        <v>135</v>
      </c>
      <c r="C6" s="2" t="s">
        <v>196</v>
      </c>
      <c r="D6" s="2" t="s">
        <v>197</v>
      </c>
      <c r="E6" s="2" t="s">
        <v>138</v>
      </c>
      <c r="F6" s="2" t="s">
        <v>175</v>
      </c>
      <c r="G6" s="2" t="s">
        <v>146</v>
      </c>
      <c r="H6" s="2" t="s">
        <v>18</v>
      </c>
      <c r="I6" s="2" t="s">
        <v>18</v>
      </c>
      <c r="J6" s="2" t="s">
        <v>18</v>
      </c>
      <c r="K6" s="2" t="s">
        <v>3</v>
      </c>
      <c r="L6" s="2" t="s">
        <v>4</v>
      </c>
      <c r="M6" s="2" t="s">
        <v>5</v>
      </c>
      <c r="N6" s="2" t="s">
        <v>178</v>
      </c>
      <c r="O6" s="2" t="s">
        <v>7</v>
      </c>
      <c r="P6" s="2" t="s">
        <v>143</v>
      </c>
      <c r="Q6" s="2" t="s">
        <v>143</v>
      </c>
      <c r="R6" s="2" t="s">
        <v>143</v>
      </c>
      <c r="S6" s="2" t="s">
        <v>143</v>
      </c>
      <c r="T6" s="2" t="s">
        <v>143</v>
      </c>
      <c r="U6" s="2" t="s">
        <v>143</v>
      </c>
      <c r="V6" s="2" t="s">
        <v>198</v>
      </c>
      <c r="W6" s="2" t="s">
        <v>199</v>
      </c>
      <c r="X6" s="2" t="s">
        <v>164</v>
      </c>
      <c r="Y6" s="2" t="s">
        <v>12</v>
      </c>
      <c r="Z6" s="2" t="s">
        <v>13</v>
      </c>
      <c r="AA6" s="2" t="s">
        <v>14</v>
      </c>
      <c r="AB6" s="2" t="s">
        <v>143</v>
      </c>
      <c r="AC6" s="2" t="s">
        <v>200</v>
      </c>
      <c r="AD6" s="2" t="s">
        <v>16</v>
      </c>
      <c r="AE6" s="2" t="s">
        <v>16</v>
      </c>
      <c r="AF6" s="2" t="s">
        <v>16</v>
      </c>
      <c r="AG6" s="2" t="s">
        <v>149</v>
      </c>
      <c r="AH6" s="2" t="s">
        <v>150</v>
      </c>
      <c r="AI6" s="2" t="s">
        <v>168</v>
      </c>
      <c r="AJ6" s="2" t="s">
        <v>192</v>
      </c>
      <c r="AK6" s="2" t="s">
        <v>174</v>
      </c>
      <c r="AL6" s="2" t="s">
        <v>19</v>
      </c>
      <c r="AM6" s="2" t="s">
        <v>140</v>
      </c>
      <c r="AN6" s="2" t="s">
        <v>201</v>
      </c>
      <c r="AO6" s="2" t="s">
        <v>155</v>
      </c>
      <c r="AP6" s="2" t="s">
        <v>156</v>
      </c>
      <c r="AQ6" s="2" t="s">
        <v>8</v>
      </c>
      <c r="AR6" s="2" t="s">
        <v>157</v>
      </c>
      <c r="AS6" s="2" t="s">
        <v>157</v>
      </c>
      <c r="AT6" s="2" t="s">
        <v>8</v>
      </c>
      <c r="AU6" s="2" t="s">
        <v>8</v>
      </c>
      <c r="AV6" s="2" t="s">
        <v>8</v>
      </c>
      <c r="AW6" s="2" t="s">
        <v>8</v>
      </c>
      <c r="AX6" s="2" t="s">
        <v>8</v>
      </c>
      <c r="AY6" s="2" t="s">
        <v>8</v>
      </c>
      <c r="AZ6" s="2" t="s">
        <v>8</v>
      </c>
      <c r="BA6" s="2" t="s">
        <v>8</v>
      </c>
      <c r="BB6" s="2" t="s">
        <v>8</v>
      </c>
      <c r="BC6" s="2" t="s">
        <v>8</v>
      </c>
    </row>
    <row r="7" spans="1:55">
      <c r="A7" s="2" t="s">
        <v>202</v>
      </c>
      <c r="B7" s="2" t="s">
        <v>135</v>
      </c>
      <c r="C7" s="2" t="s">
        <v>203</v>
      </c>
      <c r="D7" s="2" t="s">
        <v>204</v>
      </c>
      <c r="E7" s="2" t="s">
        <v>162</v>
      </c>
      <c r="F7" s="2" t="s">
        <v>139</v>
      </c>
      <c r="G7" s="2" t="s">
        <v>18</v>
      </c>
      <c r="H7" s="2" t="s">
        <v>18</v>
      </c>
      <c r="I7" s="2" t="s">
        <v>18</v>
      </c>
      <c r="J7" s="2" t="s">
        <v>18</v>
      </c>
      <c r="K7" s="2" t="s">
        <v>141</v>
      </c>
      <c r="L7" s="2" t="s">
        <v>4</v>
      </c>
      <c r="M7" s="2" t="s">
        <v>5</v>
      </c>
      <c r="N7" s="2" t="s">
        <v>178</v>
      </c>
      <c r="O7" s="2" t="s">
        <v>7</v>
      </c>
      <c r="P7" s="2" t="s">
        <v>143</v>
      </c>
      <c r="Q7" s="2" t="s">
        <v>143</v>
      </c>
      <c r="R7" s="2" t="s">
        <v>143</v>
      </c>
      <c r="S7" s="2" t="s">
        <v>143</v>
      </c>
      <c r="T7" s="2" t="s">
        <v>143</v>
      </c>
      <c r="U7" s="2" t="s">
        <v>143</v>
      </c>
      <c r="V7" s="2" t="s">
        <v>205</v>
      </c>
      <c r="W7" s="2" t="s">
        <v>11</v>
      </c>
      <c r="X7" s="2" t="s">
        <v>199</v>
      </c>
      <c r="Y7" s="2" t="s">
        <v>12</v>
      </c>
      <c r="Z7" s="2" t="s">
        <v>13</v>
      </c>
      <c r="AA7" s="2" t="s">
        <v>14</v>
      </c>
      <c r="AB7" s="2" t="s">
        <v>143</v>
      </c>
      <c r="AC7" s="2" t="s">
        <v>206</v>
      </c>
      <c r="AD7" s="2" t="s">
        <v>16</v>
      </c>
      <c r="AE7" s="2" t="s">
        <v>16</v>
      </c>
      <c r="AF7" s="2" t="s">
        <v>16</v>
      </c>
      <c r="AG7" s="2" t="s">
        <v>149</v>
      </c>
      <c r="AH7" s="2" t="s">
        <v>150</v>
      </c>
      <c r="AI7" s="2" t="s">
        <v>207</v>
      </c>
      <c r="AJ7" s="2" t="s">
        <v>208</v>
      </c>
      <c r="AK7" s="2" t="s">
        <v>209</v>
      </c>
      <c r="AL7" s="2" t="s">
        <v>19</v>
      </c>
      <c r="AM7" s="2" t="s">
        <v>140</v>
      </c>
      <c r="AN7" s="2" t="s">
        <v>210</v>
      </c>
      <c r="AO7" s="2" t="s">
        <v>155</v>
      </c>
      <c r="AP7" s="2" t="s">
        <v>156</v>
      </c>
      <c r="AQ7" s="2" t="s">
        <v>8</v>
      </c>
      <c r="AR7" s="2" t="s">
        <v>157</v>
      </c>
      <c r="AS7" s="2" t="s">
        <v>157</v>
      </c>
      <c r="AT7" s="2" t="s">
        <v>8</v>
      </c>
      <c r="AU7" s="2" t="s">
        <v>8</v>
      </c>
      <c r="AV7" s="2" t="s">
        <v>8</v>
      </c>
      <c r="AW7" s="2" t="s">
        <v>8</v>
      </c>
      <c r="AX7" s="2" t="s">
        <v>8</v>
      </c>
      <c r="AY7" s="2" t="s">
        <v>8</v>
      </c>
      <c r="AZ7" s="2" t="s">
        <v>8</v>
      </c>
      <c r="BA7" s="2" t="s">
        <v>8</v>
      </c>
      <c r="BB7" s="2" t="s">
        <v>8</v>
      </c>
      <c r="BC7" s="2" t="s">
        <v>8</v>
      </c>
    </row>
    <row r="8" spans="1:55">
      <c r="A8" s="2" t="s">
        <v>211</v>
      </c>
      <c r="B8" s="2" t="s">
        <v>135</v>
      </c>
      <c r="C8" s="2" t="s">
        <v>212</v>
      </c>
      <c r="D8" s="2" t="s">
        <v>239</v>
      </c>
      <c r="E8" s="2" t="s">
        <v>162</v>
      </c>
      <c r="F8" s="2" t="s">
        <v>175</v>
      </c>
      <c r="G8" s="2" t="s">
        <v>18</v>
      </c>
      <c r="H8" s="2" t="s">
        <v>18</v>
      </c>
      <c r="I8" s="2" t="s">
        <v>18</v>
      </c>
      <c r="J8" s="2" t="s">
        <v>18</v>
      </c>
      <c r="K8" s="2" t="s">
        <v>3</v>
      </c>
      <c r="L8" s="2" t="s">
        <v>4</v>
      </c>
      <c r="M8" s="2" t="s">
        <v>5</v>
      </c>
      <c r="N8" s="2" t="s">
        <v>6</v>
      </c>
      <c r="O8" s="2" t="s">
        <v>7</v>
      </c>
      <c r="P8" s="2" t="s">
        <v>143</v>
      </c>
      <c r="Q8" s="2" t="s">
        <v>143</v>
      </c>
      <c r="R8" s="2" t="s">
        <v>143</v>
      </c>
      <c r="S8" s="2" t="s">
        <v>143</v>
      </c>
      <c r="T8" s="2" t="s">
        <v>143</v>
      </c>
      <c r="U8" s="2" t="s">
        <v>143</v>
      </c>
      <c r="V8" s="2" t="s">
        <v>213</v>
      </c>
      <c r="W8" s="2" t="s">
        <v>146</v>
      </c>
      <c r="X8" s="2" t="s">
        <v>181</v>
      </c>
      <c r="Y8" s="2" t="s">
        <v>147</v>
      </c>
      <c r="Z8" s="2" t="s">
        <v>13</v>
      </c>
      <c r="AA8" s="2" t="s">
        <v>14</v>
      </c>
      <c r="AB8" s="2" t="s">
        <v>143</v>
      </c>
      <c r="AC8" s="2" t="s">
        <v>167</v>
      </c>
      <c r="AD8" s="2" t="s">
        <v>16</v>
      </c>
      <c r="AE8" s="2" t="s">
        <v>16</v>
      </c>
      <c r="AF8" s="2" t="s">
        <v>16</v>
      </c>
      <c r="AG8" s="2" t="s">
        <v>149</v>
      </c>
      <c r="AH8" s="2" t="s">
        <v>150</v>
      </c>
      <c r="AI8" s="2" t="s">
        <v>151</v>
      </c>
      <c r="AJ8" s="2" t="s">
        <v>208</v>
      </c>
      <c r="AK8" s="2" t="s">
        <v>141</v>
      </c>
      <c r="AL8" s="2" t="s">
        <v>19</v>
      </c>
      <c r="AM8" s="2" t="s">
        <v>140</v>
      </c>
      <c r="AN8" s="2" t="s">
        <v>214</v>
      </c>
      <c r="AO8" s="2" t="s">
        <v>155</v>
      </c>
      <c r="AP8" s="2" t="s">
        <v>156</v>
      </c>
      <c r="AQ8" s="2" t="s">
        <v>8</v>
      </c>
      <c r="AR8" s="2" t="s">
        <v>157</v>
      </c>
      <c r="AS8" s="2" t="s">
        <v>194</v>
      </c>
      <c r="AT8" s="2" t="s">
        <v>8</v>
      </c>
      <c r="AU8" s="2" t="s">
        <v>8</v>
      </c>
      <c r="AV8" s="2" t="s">
        <v>8</v>
      </c>
      <c r="AW8" s="2" t="s">
        <v>8</v>
      </c>
      <c r="AX8" s="2" t="s">
        <v>8</v>
      </c>
      <c r="AY8" s="2" t="s">
        <v>8</v>
      </c>
      <c r="AZ8" s="2" t="s">
        <v>8</v>
      </c>
      <c r="BA8" s="2" t="s">
        <v>8</v>
      </c>
      <c r="BB8" s="2" t="s">
        <v>8</v>
      </c>
      <c r="BC8" t="s">
        <v>8</v>
      </c>
    </row>
    <row r="9" spans="1:55">
      <c r="A9" s="2" t="s">
        <v>215</v>
      </c>
      <c r="B9" s="2" t="s">
        <v>135</v>
      </c>
      <c r="C9" s="2" t="s">
        <v>216</v>
      </c>
      <c r="D9" s="2" t="s">
        <v>217</v>
      </c>
      <c r="E9" s="2" t="s">
        <v>3</v>
      </c>
      <c r="F9" s="2" t="s">
        <v>139</v>
      </c>
      <c r="G9" s="2" t="s">
        <v>140</v>
      </c>
      <c r="H9" s="2" t="s">
        <v>18</v>
      </c>
      <c r="I9" s="2" t="s">
        <v>18</v>
      </c>
      <c r="J9" s="2" t="s">
        <v>18</v>
      </c>
      <c r="K9" s="2" t="s">
        <v>3</v>
      </c>
      <c r="L9" s="2" t="s">
        <v>4</v>
      </c>
      <c r="M9" s="2" t="s">
        <v>5</v>
      </c>
      <c r="N9" s="2" t="s">
        <v>6</v>
      </c>
      <c r="O9" s="2" t="s">
        <v>7</v>
      </c>
      <c r="P9" s="2" t="s">
        <v>143</v>
      </c>
      <c r="Q9" s="2" t="s">
        <v>143</v>
      </c>
      <c r="R9" s="2" t="s">
        <v>143</v>
      </c>
      <c r="S9" s="2" t="s">
        <v>143</v>
      </c>
      <c r="T9" s="2" t="s">
        <v>143</v>
      </c>
      <c r="U9" s="2" t="s">
        <v>143</v>
      </c>
      <c r="V9" s="2" t="s">
        <v>218</v>
      </c>
      <c r="W9" s="2" t="s">
        <v>169</v>
      </c>
      <c r="X9" s="2" t="s">
        <v>181</v>
      </c>
      <c r="Y9" s="2" t="s">
        <v>12</v>
      </c>
      <c r="Z9" s="2" t="s">
        <v>13</v>
      </c>
      <c r="AA9" s="2" t="s">
        <v>14</v>
      </c>
      <c r="AB9" s="2" t="s">
        <v>143</v>
      </c>
      <c r="AC9" s="2" t="s">
        <v>219</v>
      </c>
      <c r="AD9" s="2" t="s">
        <v>16</v>
      </c>
      <c r="AE9" s="2" t="s">
        <v>16</v>
      </c>
      <c r="AF9" s="2" t="s">
        <v>16</v>
      </c>
      <c r="AG9" s="2" t="s">
        <v>149</v>
      </c>
      <c r="AH9" s="2" t="s">
        <v>150</v>
      </c>
      <c r="AI9" s="2" t="s">
        <v>220</v>
      </c>
      <c r="AJ9" s="2" t="s">
        <v>221</v>
      </c>
      <c r="AK9" s="2" t="s">
        <v>222</v>
      </c>
      <c r="AL9" s="2" t="s">
        <v>19</v>
      </c>
      <c r="AM9" s="2" t="s">
        <v>140</v>
      </c>
      <c r="AN9" s="2" t="s">
        <v>223</v>
      </c>
      <c r="AO9" s="2" t="s">
        <v>155</v>
      </c>
      <c r="AP9" s="2" t="s">
        <v>156</v>
      </c>
      <c r="AQ9" s="2" t="s">
        <v>8</v>
      </c>
      <c r="AR9" s="2" t="s">
        <v>157</v>
      </c>
      <c r="AS9" s="2" t="s">
        <v>157</v>
      </c>
      <c r="AT9" s="2" t="s">
        <v>8</v>
      </c>
      <c r="AU9" s="2" t="s">
        <v>8</v>
      </c>
      <c r="AV9" s="2" t="s">
        <v>8</v>
      </c>
      <c r="AW9" s="2" t="s">
        <v>8</v>
      </c>
      <c r="AX9" s="2" t="s">
        <v>8</v>
      </c>
      <c r="AY9" s="2" t="s">
        <v>8</v>
      </c>
      <c r="AZ9" s="2" t="s">
        <v>8</v>
      </c>
      <c r="BA9" s="2" t="s">
        <v>8</v>
      </c>
      <c r="BB9" s="2" t="s">
        <v>8</v>
      </c>
      <c r="BC9" s="2" t="s">
        <v>8</v>
      </c>
    </row>
    <row r="10" spans="1:55">
      <c r="A10" s="2" t="s">
        <v>224</v>
      </c>
      <c r="B10" s="2" t="s">
        <v>135</v>
      </c>
      <c r="C10" s="2" t="s">
        <v>225</v>
      </c>
      <c r="D10" s="2" t="s">
        <v>226</v>
      </c>
      <c r="E10" s="2" t="s">
        <v>187</v>
      </c>
      <c r="F10" s="2" t="s">
        <v>139</v>
      </c>
      <c r="G10" s="2" t="s">
        <v>177</v>
      </c>
      <c r="H10" s="2" t="s">
        <v>18</v>
      </c>
      <c r="I10" s="2" t="s">
        <v>18</v>
      </c>
      <c r="J10" s="2" t="s">
        <v>18</v>
      </c>
      <c r="K10" s="2" t="s">
        <v>3</v>
      </c>
      <c r="L10" s="2" t="s">
        <v>4</v>
      </c>
      <c r="M10" s="2" t="s">
        <v>5</v>
      </c>
      <c r="N10" s="2" t="s">
        <v>6</v>
      </c>
      <c r="O10" s="2" t="s">
        <v>7</v>
      </c>
      <c r="P10" s="2" t="s">
        <v>143</v>
      </c>
      <c r="Q10" s="2" t="s">
        <v>143</v>
      </c>
      <c r="R10" s="2" t="s">
        <v>143</v>
      </c>
      <c r="S10" s="2" t="s">
        <v>143</v>
      </c>
      <c r="T10" s="2" t="s">
        <v>143</v>
      </c>
      <c r="U10" s="2" t="s">
        <v>143</v>
      </c>
      <c r="V10" s="2" t="s">
        <v>227</v>
      </c>
      <c r="W10" s="2" t="s">
        <v>199</v>
      </c>
      <c r="X10" s="2" t="s">
        <v>181</v>
      </c>
      <c r="Y10" s="2" t="s">
        <v>182</v>
      </c>
      <c r="Z10" s="2" t="s">
        <v>13</v>
      </c>
      <c r="AA10" s="2" t="s">
        <v>14</v>
      </c>
      <c r="AB10" s="2" t="s">
        <v>143</v>
      </c>
      <c r="AC10" s="2" t="s">
        <v>228</v>
      </c>
      <c r="AD10" s="2" t="s">
        <v>16</v>
      </c>
      <c r="AE10" s="2" t="s">
        <v>16</v>
      </c>
      <c r="AF10" s="2" t="s">
        <v>16</v>
      </c>
      <c r="AG10" s="2" t="s">
        <v>149</v>
      </c>
      <c r="AH10" s="2" t="s">
        <v>150</v>
      </c>
      <c r="AI10" s="2" t="s">
        <v>229</v>
      </c>
      <c r="AJ10" s="2" t="s">
        <v>192</v>
      </c>
      <c r="AK10" s="2" t="s">
        <v>187</v>
      </c>
      <c r="AL10" s="2" t="s">
        <v>19</v>
      </c>
      <c r="AM10" s="2" t="s">
        <v>140</v>
      </c>
      <c r="AN10" s="2" t="s">
        <v>230</v>
      </c>
      <c r="AO10" s="2" t="s">
        <v>155</v>
      </c>
      <c r="AP10" s="2" t="s">
        <v>156</v>
      </c>
      <c r="AQ10" s="2" t="s">
        <v>8</v>
      </c>
      <c r="AR10" s="2" t="s">
        <v>157</v>
      </c>
      <c r="AS10" s="2" t="s">
        <v>157</v>
      </c>
      <c r="AT10" s="2" t="s">
        <v>8</v>
      </c>
      <c r="AU10" s="2" t="s">
        <v>8</v>
      </c>
      <c r="AV10" s="2" t="s">
        <v>8</v>
      </c>
      <c r="AW10" s="2" t="s">
        <v>8</v>
      </c>
      <c r="AX10" s="2" t="s">
        <v>8</v>
      </c>
      <c r="AY10" s="2" t="s">
        <v>8</v>
      </c>
      <c r="AZ10" s="2" t="s">
        <v>8</v>
      </c>
      <c r="BA10" s="2" t="s">
        <v>8</v>
      </c>
      <c r="BB10" s="2" t="s">
        <v>8</v>
      </c>
      <c r="BC10" s="2" t="s">
        <v>8</v>
      </c>
    </row>
    <row r="11" spans="1:55">
      <c r="A11" s="2" t="s">
        <v>231</v>
      </c>
      <c r="B11" s="2" t="s">
        <v>135</v>
      </c>
      <c r="C11" s="2" t="s">
        <v>232</v>
      </c>
      <c r="D11" s="2" t="s">
        <v>233</v>
      </c>
      <c r="E11" s="2" t="s">
        <v>3</v>
      </c>
      <c r="F11" s="2" t="s">
        <v>175</v>
      </c>
      <c r="G11" s="2" t="s">
        <v>146</v>
      </c>
      <c r="H11" s="2" t="s">
        <v>177</v>
      </c>
      <c r="I11" s="2" t="s">
        <v>11</v>
      </c>
      <c r="J11" s="2" t="s">
        <v>18</v>
      </c>
      <c r="K11" s="2" t="s">
        <v>3</v>
      </c>
      <c r="L11" s="2" t="s">
        <v>4</v>
      </c>
      <c r="M11" s="2" t="s">
        <v>5</v>
      </c>
      <c r="N11" s="2" t="s">
        <v>6</v>
      </c>
      <c r="O11" s="2" t="s">
        <v>7</v>
      </c>
      <c r="P11" s="2" t="s">
        <v>143</v>
      </c>
      <c r="Q11" s="2" t="s">
        <v>143</v>
      </c>
      <c r="R11" s="2" t="s">
        <v>143</v>
      </c>
      <c r="S11" s="2" t="s">
        <v>143</v>
      </c>
      <c r="T11" s="2" t="s">
        <v>143</v>
      </c>
      <c r="U11" s="2" t="s">
        <v>143</v>
      </c>
      <c r="V11" s="2" t="s">
        <v>234</v>
      </c>
      <c r="W11" s="2" t="s">
        <v>235</v>
      </c>
      <c r="X11" s="2" t="s">
        <v>181</v>
      </c>
      <c r="Y11" s="2" t="s">
        <v>12</v>
      </c>
      <c r="Z11" s="2" t="s">
        <v>13</v>
      </c>
      <c r="AA11" s="2" t="s">
        <v>14</v>
      </c>
      <c r="AB11" s="2" t="s">
        <v>143</v>
      </c>
      <c r="AC11" s="2" t="s">
        <v>15</v>
      </c>
      <c r="AD11" s="2" t="s">
        <v>16</v>
      </c>
      <c r="AE11" s="2" t="s">
        <v>16</v>
      </c>
      <c r="AF11" s="2" t="s">
        <v>16</v>
      </c>
      <c r="AG11" s="2" t="s">
        <v>149</v>
      </c>
      <c r="AH11" s="2" t="s">
        <v>150</v>
      </c>
      <c r="AI11" s="2" t="s">
        <v>236</v>
      </c>
      <c r="AJ11" s="2" t="s">
        <v>237</v>
      </c>
      <c r="AK11" s="2" t="s">
        <v>162</v>
      </c>
      <c r="AL11" s="2" t="s">
        <v>19</v>
      </c>
      <c r="AM11" s="2" t="s">
        <v>140</v>
      </c>
      <c r="AN11" s="2" t="s">
        <v>238</v>
      </c>
      <c r="AO11" s="2" t="s">
        <v>155</v>
      </c>
      <c r="AP11" s="2" t="s">
        <v>156</v>
      </c>
      <c r="AQ11" s="2" t="s">
        <v>8</v>
      </c>
      <c r="AR11" s="2" t="s">
        <v>157</v>
      </c>
      <c r="AS11" s="2" t="s">
        <v>157</v>
      </c>
      <c r="AT11" s="2" t="s">
        <v>8</v>
      </c>
      <c r="AU11" s="2" t="s">
        <v>8</v>
      </c>
      <c r="AV11" s="2" t="s">
        <v>8</v>
      </c>
      <c r="AW11" s="2" t="s">
        <v>8</v>
      </c>
      <c r="AX11" s="2" t="s">
        <v>8</v>
      </c>
      <c r="AY11" s="2" t="s">
        <v>8</v>
      </c>
      <c r="AZ11" s="2" t="s">
        <v>8</v>
      </c>
      <c r="BA11" s="2" t="s">
        <v>8</v>
      </c>
      <c r="BB11" s="2" t="s">
        <v>8</v>
      </c>
      <c r="BC11" s="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dataGenerator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Administrator</cp:lastModifiedBy>
  <dcterms:created xsi:type="dcterms:W3CDTF">2011-06-27T17:45:29Z</dcterms:created>
  <dcterms:modified xsi:type="dcterms:W3CDTF">2011-07-25T17:42:41Z</dcterms:modified>
</cp:coreProperties>
</file>