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12810162/Desktop/"/>
    </mc:Choice>
  </mc:AlternateContent>
  <xr:revisionPtr revIDLastSave="0" documentId="13_ncr:1_{66422EC8-D09D-8349-BC11-D793F1E3A3BE}" xr6:coauthVersionLast="47" xr6:coauthVersionMax="47" xr10:uidLastSave="{00000000-0000-0000-0000-000000000000}"/>
  <bookViews>
    <workbookView xWindow="20" yWindow="500" windowWidth="27800" windowHeight="20500" activeTab="1" xr2:uid="{9AE33437-E79C-6343-9656-626428D06B13}"/>
  </bookViews>
  <sheets>
    <sheet name="年齢別従業者数" sheetId="1" r:id="rId1"/>
    <sheet name="課税変遷" sheetId="2" r:id="rId2"/>
    <sheet name="Sheet2" sheetId="6" r:id="rId3"/>
    <sheet name="世田谷区生産緑地の推移" sheetId="5" r:id="rId4"/>
    <sheet name="Sheet1"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D5" i="6"/>
  <c r="D2" i="6"/>
  <c r="D10" i="6" s="1"/>
  <c r="B10" i="6"/>
  <c r="O14" i="5"/>
  <c r="N14" i="5"/>
  <c r="J4" i="5"/>
  <c r="J7" i="5"/>
  <c r="J9" i="5"/>
  <c r="J12" i="5"/>
  <c r="J17" i="5"/>
  <c r="J19" i="5"/>
  <c r="J25" i="5"/>
  <c r="J27" i="5"/>
  <c r="E3" i="5"/>
  <c r="J3" i="5" s="1"/>
  <c r="G3" i="5"/>
  <c r="E4" i="5"/>
  <c r="G4" i="5"/>
  <c r="E5" i="5"/>
  <c r="J5" i="5" s="1"/>
  <c r="G5" i="5"/>
  <c r="E6" i="5"/>
  <c r="J6" i="5" s="1"/>
  <c r="G6" i="5"/>
  <c r="E7" i="5"/>
  <c r="G7" i="5"/>
  <c r="E8" i="5"/>
  <c r="J8" i="5" s="1"/>
  <c r="G8" i="5"/>
  <c r="E9" i="5"/>
  <c r="G9" i="5"/>
  <c r="E10" i="5"/>
  <c r="J10" i="5" s="1"/>
  <c r="G10" i="5"/>
  <c r="E11" i="5"/>
  <c r="J11" i="5" s="1"/>
  <c r="G11" i="5"/>
  <c r="E12" i="5"/>
  <c r="G12" i="5"/>
  <c r="G31" i="5"/>
  <c r="G30" i="5"/>
  <c r="G29" i="5"/>
  <c r="G28" i="5"/>
  <c r="G27" i="5"/>
  <c r="G26" i="5"/>
  <c r="G25" i="5"/>
  <c r="G24" i="5"/>
  <c r="G23" i="5"/>
  <c r="G22" i="5"/>
  <c r="G21" i="5"/>
  <c r="G20" i="5"/>
  <c r="G19" i="5"/>
  <c r="G18" i="5"/>
  <c r="G17" i="5"/>
  <c r="G16" i="5"/>
  <c r="G15" i="5"/>
  <c r="G14" i="5"/>
  <c r="G13" i="5"/>
  <c r="E13" i="5"/>
  <c r="J13" i="5" s="1"/>
  <c r="E31" i="5"/>
  <c r="J31" i="5" s="1"/>
  <c r="E30" i="5"/>
  <c r="J30" i="5" s="1"/>
  <c r="E29" i="5"/>
  <c r="J29" i="5" s="1"/>
  <c r="E28" i="5"/>
  <c r="J28" i="5" s="1"/>
  <c r="E27" i="5"/>
  <c r="E26" i="5"/>
  <c r="J26" i="5" s="1"/>
  <c r="E25" i="5"/>
  <c r="E24" i="5"/>
  <c r="J24" i="5" s="1"/>
  <c r="E23" i="5"/>
  <c r="J23" i="5" s="1"/>
  <c r="E22" i="5"/>
  <c r="J22" i="5" s="1"/>
  <c r="E21" i="5"/>
  <c r="J21" i="5" s="1"/>
  <c r="E20" i="5"/>
  <c r="J20" i="5" s="1"/>
  <c r="E19" i="5"/>
  <c r="E18" i="5"/>
  <c r="J18" i="5" s="1"/>
  <c r="E17" i="5"/>
  <c r="E16" i="5"/>
  <c r="J16" i="5" s="1"/>
  <c r="E15" i="5"/>
  <c r="J15" i="5" s="1"/>
  <c r="E14" i="5"/>
  <c r="J14" i="5" s="1"/>
</calcChain>
</file>

<file path=xl/sharedStrings.xml><?xml version="1.0" encoding="utf-8"?>
<sst xmlns="http://schemas.openxmlformats.org/spreadsheetml/2006/main" count="249" uniqueCount="142">
  <si>
    <t>年度</t>
    <rPh sb="1" eb="2">
      <t xml:space="preserve">ド </t>
    </rPh>
    <phoneticPr fontId="1"/>
  </si>
  <si>
    <t>16〜29歳</t>
    <rPh sb="5" eb="6">
      <t>サイ</t>
    </rPh>
    <phoneticPr fontId="1"/>
  </si>
  <si>
    <t>30〜59歳</t>
    <rPh sb="5" eb="6">
      <t>サイ</t>
    </rPh>
    <phoneticPr fontId="1"/>
  </si>
  <si>
    <t>60歳以上</t>
    <rPh sb="2" eb="5">
      <t>サイイゼィオ</t>
    </rPh>
    <phoneticPr fontId="1"/>
  </si>
  <si>
    <t>全国</t>
    <rPh sb="0" eb="2">
      <t>ゼンコク</t>
    </rPh>
    <phoneticPr fontId="1"/>
  </si>
  <si>
    <t>東京</t>
    <rPh sb="0" eb="2">
      <t>トウキョウ</t>
    </rPh>
    <phoneticPr fontId="1"/>
  </si>
  <si>
    <t xml:space="preserve">単位 = 人 </t>
    <rPh sb="0" eb="2">
      <t>￥</t>
    </rPh>
    <rPh sb="5" eb="6">
      <t>ニn</t>
    </rPh>
    <phoneticPr fontId="1"/>
  </si>
  <si>
    <t>年度</t>
    <rPh sb="0" eb="2">
      <t xml:space="preserve">ネンド </t>
    </rPh>
    <phoneticPr fontId="1"/>
  </si>
  <si>
    <t>固定資産税</t>
    <rPh sb="0" eb="5">
      <t>コテイ</t>
    </rPh>
    <phoneticPr fontId="1"/>
  </si>
  <si>
    <t>その他扱い</t>
    <phoneticPr fontId="1"/>
  </si>
  <si>
    <t>市街化区域農地は10年以内に宅地化を図るべき
市街地化優先の都市計画</t>
    <rPh sb="10" eb="11">
      <t>ネンイン</t>
    </rPh>
    <rPh sb="11" eb="13">
      <t>イナイニ</t>
    </rPh>
    <rPh sb="14" eb="17">
      <t>タクチ</t>
    </rPh>
    <rPh sb="23" eb="27">
      <t>シガイ</t>
    </rPh>
    <rPh sb="27" eb="29">
      <t>ユウセn</t>
    </rPh>
    <rPh sb="30" eb="34">
      <t>トシケイカク</t>
    </rPh>
    <phoneticPr fontId="1"/>
  </si>
  <si>
    <t>宅地並み評価・課税の制定</t>
    <rPh sb="0" eb="3">
      <t xml:space="preserve">タクチナミ </t>
    </rPh>
    <rPh sb="4" eb="6">
      <t>ヒョウカ</t>
    </rPh>
    <rPh sb="7" eb="9">
      <t>カゼ</t>
    </rPh>
    <rPh sb="10" eb="12">
      <t>セイテイ</t>
    </rPh>
    <phoneticPr fontId="1"/>
  </si>
  <si>
    <t>宅地並み評価の実施
宅地並み課税の実施延長</t>
    <rPh sb="0" eb="3">
      <t xml:space="preserve">タクチナミ </t>
    </rPh>
    <rPh sb="4" eb="6">
      <t>ヒョウカ</t>
    </rPh>
    <rPh sb="7" eb="9">
      <t>ジッセィ</t>
    </rPh>
    <rPh sb="10" eb="16">
      <t>タクチ</t>
    </rPh>
    <phoneticPr fontId="1"/>
  </si>
  <si>
    <t>※</t>
    <phoneticPr fontId="1"/>
  </si>
  <si>
    <t>A農地</t>
    <rPh sb="1" eb="3">
      <t>ノウチ</t>
    </rPh>
    <phoneticPr fontId="1"/>
  </si>
  <si>
    <t>B農地</t>
    <rPh sb="1" eb="3">
      <t>ノウチ</t>
    </rPh>
    <phoneticPr fontId="1"/>
  </si>
  <si>
    <t>C農地</t>
    <rPh sb="1" eb="3">
      <t>ノウチ</t>
    </rPh>
    <phoneticPr fontId="1"/>
  </si>
  <si>
    <t>宅地の平均価格以上、または5万円/坪以上の農地</t>
    <rPh sb="0" eb="2">
      <t>タクチ</t>
    </rPh>
    <rPh sb="3" eb="5">
      <t>ヘイキn</t>
    </rPh>
    <rPh sb="5" eb="9">
      <t>カカクイゼィオ</t>
    </rPh>
    <rPh sb="14" eb="16">
      <t>マンエn</t>
    </rPh>
    <rPh sb="17" eb="18">
      <t>ツボ</t>
    </rPh>
    <rPh sb="18" eb="20">
      <t>イジョウ</t>
    </rPh>
    <rPh sb="21" eb="23">
      <t>ノウチ</t>
    </rPh>
    <phoneticPr fontId="1"/>
  </si>
  <si>
    <t>宅地の平均価格の 2 分の１未満又は 1 万円/坪未満の農地</t>
    <phoneticPr fontId="1"/>
  </si>
  <si>
    <t>宅地の平均価格の２分の１以上で宅地の平均価格未満であるもの(1万円/坪未満の土地を除く)</t>
    <rPh sb="0" eb="2">
      <t>タクチ</t>
    </rPh>
    <rPh sb="31" eb="33">
      <t>マンエn</t>
    </rPh>
    <rPh sb="34" eb="35">
      <t>ツボ</t>
    </rPh>
    <rPh sb="35" eb="37">
      <t>ミマンノトチウ</t>
    </rPh>
    <phoneticPr fontId="1"/>
  </si>
  <si>
    <t>A</t>
    <phoneticPr fontId="1"/>
  </si>
  <si>
    <t>B</t>
    <phoneticPr fontId="1"/>
  </si>
  <si>
    <t>C</t>
    <phoneticPr fontId="1"/>
  </si>
  <si>
    <t>参考サイト</t>
    <rPh sb="0" eb="2">
      <t>サンコウ</t>
    </rPh>
    <phoneticPr fontId="1"/>
  </si>
  <si>
    <t>https://www.tax.metro.tokyo.lg.jp/shisan/kotei_tosi.html</t>
    <phoneticPr fontId="1"/>
  </si>
  <si>
    <t>https://coasys.co.jp/note/production-green/farmland-tax-urban/</t>
    <phoneticPr fontId="1"/>
  </si>
  <si>
    <t>https://www.tax.metro.tokyo.lg.jp/shisan/kotei_tosi.html#ko_02_07</t>
    <phoneticPr fontId="1"/>
  </si>
  <si>
    <t>評 x 0.5 x 0.2</t>
    <rPh sb="0" eb="1">
      <t>ヒョウカ</t>
    </rPh>
    <phoneticPr fontId="1"/>
  </si>
  <si>
    <t>評 x 0.5 x 0.6</t>
    <rPh sb="0" eb="1">
      <t>ヒョウカ</t>
    </rPh>
    <phoneticPr fontId="1"/>
  </si>
  <si>
    <t>評 x 0.5 x 1.0</t>
    <rPh sb="0" eb="1">
      <t>ヒョウカ</t>
    </rPh>
    <phoneticPr fontId="1"/>
  </si>
  <si>
    <t>評 x 0.5 x 0.4</t>
    <rPh sb="0" eb="1">
      <t>ヒョウカ</t>
    </rPh>
    <phoneticPr fontId="1"/>
  </si>
  <si>
    <t>世田谷区</t>
    <rPh sb="0" eb="4">
      <t>セタガヤ</t>
    </rPh>
    <phoneticPr fontId="1"/>
  </si>
  <si>
    <t>単位 = ha</t>
    <rPh sb="0" eb="2">
      <t>タンイ</t>
    </rPh>
    <phoneticPr fontId="1"/>
  </si>
  <si>
    <t>都全体</t>
    <rPh sb="0" eb="3">
      <t>トゼn</t>
    </rPh>
    <phoneticPr fontId="1"/>
  </si>
  <si>
    <t>区統計</t>
    <rPh sb="0" eb="3">
      <t>クトウ</t>
    </rPh>
    <phoneticPr fontId="1"/>
  </si>
  <si>
    <t>減少量</t>
    <rPh sb="0" eb="3">
      <t>ゲンショウ</t>
    </rPh>
    <phoneticPr fontId="1"/>
  </si>
  <si>
    <t>都全体</t>
    <rPh sb="0" eb="1">
      <t xml:space="preserve">ト </t>
    </rPh>
    <rPh sb="1" eb="3">
      <t>ゼンタイ</t>
    </rPh>
    <phoneticPr fontId="1"/>
  </si>
  <si>
    <t>23区統計</t>
    <rPh sb="2" eb="5">
      <t>クト</t>
    </rPh>
    <phoneticPr fontId="1"/>
  </si>
  <si>
    <t>年号</t>
    <rPh sb="0" eb="2">
      <t>ネn</t>
    </rPh>
    <phoneticPr fontId="1"/>
  </si>
  <si>
    <t>昭和43</t>
    <rPh sb="0" eb="2">
      <t>ショウ</t>
    </rPh>
    <phoneticPr fontId="1"/>
  </si>
  <si>
    <t>昭和45</t>
    <rPh sb="0" eb="2">
      <t>ショウ</t>
    </rPh>
    <phoneticPr fontId="1"/>
  </si>
  <si>
    <t>昭和47</t>
    <rPh sb="0" eb="2">
      <t>ショウ</t>
    </rPh>
    <phoneticPr fontId="1"/>
  </si>
  <si>
    <t>昭和49</t>
    <rPh sb="0" eb="2">
      <t>ショウ</t>
    </rPh>
    <phoneticPr fontId="1"/>
  </si>
  <si>
    <t>昭和51</t>
    <rPh sb="0" eb="2">
      <t>ショウ</t>
    </rPh>
    <phoneticPr fontId="1"/>
  </si>
  <si>
    <t>昭和53</t>
    <rPh sb="0" eb="2">
      <t>ショウ</t>
    </rPh>
    <phoneticPr fontId="1"/>
  </si>
  <si>
    <t>昭和55</t>
    <rPh sb="0" eb="2">
      <t>ショウ</t>
    </rPh>
    <phoneticPr fontId="1"/>
  </si>
  <si>
    <t>昭和44</t>
    <rPh sb="0" eb="2">
      <t>ショウ</t>
    </rPh>
    <phoneticPr fontId="1"/>
  </si>
  <si>
    <t>昭和46</t>
    <rPh sb="0" eb="2">
      <t>ショウ</t>
    </rPh>
    <phoneticPr fontId="1"/>
  </si>
  <si>
    <t>昭和48</t>
    <rPh sb="0" eb="2">
      <t>ショウ</t>
    </rPh>
    <phoneticPr fontId="1"/>
  </si>
  <si>
    <t>昭和50</t>
    <rPh sb="0" eb="2">
      <t>ショウ</t>
    </rPh>
    <phoneticPr fontId="1"/>
  </si>
  <si>
    <t>昭和52</t>
    <rPh sb="0" eb="2">
      <t>ショウ</t>
    </rPh>
    <phoneticPr fontId="1"/>
  </si>
  <si>
    <t>昭和54</t>
    <rPh sb="0" eb="2">
      <t>ショウ</t>
    </rPh>
    <phoneticPr fontId="1"/>
  </si>
  <si>
    <t>昭和56</t>
    <rPh sb="0" eb="2">
      <t>ショウ</t>
    </rPh>
    <phoneticPr fontId="1"/>
  </si>
  <si>
    <t>昭和57</t>
    <rPh sb="0" eb="2">
      <t>ショウ</t>
    </rPh>
    <phoneticPr fontId="1"/>
  </si>
  <si>
    <t>昭和58</t>
    <rPh sb="0" eb="2">
      <t>ショウ</t>
    </rPh>
    <phoneticPr fontId="1"/>
  </si>
  <si>
    <t>昭和59</t>
    <rPh sb="0" eb="2">
      <t>ショウ</t>
    </rPh>
    <phoneticPr fontId="1"/>
  </si>
  <si>
    <t>昭和60</t>
    <rPh sb="0" eb="2">
      <t>ショウ</t>
    </rPh>
    <phoneticPr fontId="1"/>
  </si>
  <si>
    <t>昭和61</t>
    <rPh sb="0" eb="2">
      <t>ショウ</t>
    </rPh>
    <phoneticPr fontId="1"/>
  </si>
  <si>
    <t>昭和62</t>
    <rPh sb="0" eb="2">
      <t>ショウ</t>
    </rPh>
    <phoneticPr fontId="1"/>
  </si>
  <si>
    <t>昭和63</t>
    <rPh sb="0" eb="2">
      <t>ショウ</t>
    </rPh>
    <phoneticPr fontId="1"/>
  </si>
  <si>
    <t>平成2</t>
    <rPh sb="0" eb="1">
      <t>ヘイセイ</t>
    </rPh>
    <phoneticPr fontId="1"/>
  </si>
  <si>
    <t>平成3</t>
    <rPh sb="0" eb="2">
      <t>ヘイセイ</t>
    </rPh>
    <phoneticPr fontId="1"/>
  </si>
  <si>
    <t>平成4</t>
    <rPh sb="0" eb="2">
      <t>ヘイセイ</t>
    </rPh>
    <phoneticPr fontId="1"/>
  </si>
  <si>
    <t>平成5</t>
    <rPh sb="0" eb="1">
      <t>ヘイセイ</t>
    </rPh>
    <phoneticPr fontId="1"/>
  </si>
  <si>
    <t>平成6</t>
    <rPh sb="0" eb="2">
      <t>ヘイセイ</t>
    </rPh>
    <phoneticPr fontId="1"/>
  </si>
  <si>
    <t>平成7</t>
    <rPh sb="0" eb="2">
      <t>ヘイセイ</t>
    </rPh>
    <phoneticPr fontId="1"/>
  </si>
  <si>
    <t>平成8</t>
    <rPh sb="0" eb="1">
      <t>ヘイセイ</t>
    </rPh>
    <phoneticPr fontId="1"/>
  </si>
  <si>
    <t>平成9</t>
    <rPh sb="0" eb="2">
      <t>ヘイセイ</t>
    </rPh>
    <phoneticPr fontId="1"/>
  </si>
  <si>
    <t>平成10</t>
    <rPh sb="0" eb="2">
      <t>ヘイセイ</t>
    </rPh>
    <phoneticPr fontId="1"/>
  </si>
  <si>
    <t>平成11</t>
    <rPh sb="0" eb="1">
      <t>ヘイセイ</t>
    </rPh>
    <phoneticPr fontId="1"/>
  </si>
  <si>
    <t>平成12</t>
    <rPh sb="0" eb="2">
      <t>ヘイセイ</t>
    </rPh>
    <phoneticPr fontId="1"/>
  </si>
  <si>
    <t>平成13</t>
    <rPh sb="0" eb="2">
      <t>ヘイセイ</t>
    </rPh>
    <phoneticPr fontId="1"/>
  </si>
  <si>
    <t>平成14</t>
    <rPh sb="0" eb="1">
      <t>ヘイセイ</t>
    </rPh>
    <phoneticPr fontId="1"/>
  </si>
  <si>
    <t>平成15</t>
    <rPh sb="0" eb="2">
      <t>ヘイセイ</t>
    </rPh>
    <phoneticPr fontId="1"/>
  </si>
  <si>
    <t>平成16</t>
    <rPh sb="0" eb="2">
      <t>ヘイセイ</t>
    </rPh>
    <phoneticPr fontId="1"/>
  </si>
  <si>
    <t>平成17</t>
    <rPh sb="0" eb="1">
      <t>ヘイセイ</t>
    </rPh>
    <phoneticPr fontId="1"/>
  </si>
  <si>
    <t>平成18</t>
    <rPh sb="0" eb="2">
      <t>ヘイセイ</t>
    </rPh>
    <phoneticPr fontId="1"/>
  </si>
  <si>
    <t>平成19</t>
    <rPh sb="0" eb="2">
      <t>ヘイセイ</t>
    </rPh>
    <phoneticPr fontId="1"/>
  </si>
  <si>
    <t>平成20</t>
    <rPh sb="0" eb="1">
      <t>ヘイセイ</t>
    </rPh>
    <phoneticPr fontId="1"/>
  </si>
  <si>
    <t>平成21</t>
    <rPh sb="0" eb="2">
      <t>ヘイセイ</t>
    </rPh>
    <phoneticPr fontId="1"/>
  </si>
  <si>
    <t>平成22</t>
    <rPh sb="0" eb="2">
      <t>ヘイセイ</t>
    </rPh>
    <phoneticPr fontId="1"/>
  </si>
  <si>
    <t>平成23</t>
    <rPh sb="0" eb="1">
      <t>ヘイセイ</t>
    </rPh>
    <phoneticPr fontId="1"/>
  </si>
  <si>
    <t>平成24</t>
    <rPh sb="0" eb="2">
      <t>ヘイセイ</t>
    </rPh>
    <phoneticPr fontId="1"/>
  </si>
  <si>
    <t>平成25</t>
    <rPh sb="0" eb="2">
      <t>ヘイセイ</t>
    </rPh>
    <phoneticPr fontId="1"/>
  </si>
  <si>
    <t>平成26</t>
    <rPh sb="0" eb="1">
      <t>ヘイセイ</t>
    </rPh>
    <phoneticPr fontId="1"/>
  </si>
  <si>
    <t>平成27</t>
    <rPh sb="0" eb="2">
      <t>ヘイセイ</t>
    </rPh>
    <phoneticPr fontId="1"/>
  </si>
  <si>
    <t>平成28</t>
    <rPh sb="0" eb="2">
      <t>ヘイセイ</t>
    </rPh>
    <phoneticPr fontId="1"/>
  </si>
  <si>
    <t>平成29</t>
    <rPh sb="0" eb="1">
      <t>ヘイセイ</t>
    </rPh>
    <phoneticPr fontId="1"/>
  </si>
  <si>
    <t>平成30</t>
    <rPh sb="0" eb="2">
      <t>ヘイセイ</t>
    </rPh>
    <phoneticPr fontId="1"/>
  </si>
  <si>
    <t>令和2</t>
    <rPh sb="0" eb="1">
      <t>レイワ</t>
    </rPh>
    <phoneticPr fontId="1"/>
  </si>
  <si>
    <t>令和3</t>
    <rPh sb="0" eb="2">
      <t>レイワ</t>
    </rPh>
    <phoneticPr fontId="1"/>
  </si>
  <si>
    <t>令和4</t>
    <rPh sb="0" eb="1">
      <t>レイワ</t>
    </rPh>
    <phoneticPr fontId="1"/>
  </si>
  <si>
    <t>昭和64/平成1</t>
    <rPh sb="0" eb="2">
      <t>ショウ</t>
    </rPh>
    <rPh sb="5" eb="7">
      <t>ヘイセイ</t>
    </rPh>
    <phoneticPr fontId="1"/>
  </si>
  <si>
    <t>平成31/令和1</t>
    <rPh sb="0" eb="2">
      <t>ヘイセイ</t>
    </rPh>
    <rPh sb="5" eb="7">
      <t>レイワ</t>
    </rPh>
    <phoneticPr fontId="1"/>
  </si>
  <si>
    <t>令和5</t>
    <rPh sb="0" eb="1">
      <t>レイワ</t>
    </rPh>
    <phoneticPr fontId="1"/>
  </si>
  <si>
    <t>備考</t>
    <rPh sb="0" eb="2">
      <t>ビコウ</t>
    </rPh>
    <phoneticPr fontId="1"/>
  </si>
  <si>
    <t>A農地に対して新たな「宅地並み課税」をし始めたが、従来の税金との差額を奨励金という形で返金したため、宅地並み課税は確立できなかった。
 そのため、「アメ法」（宅地化促進臨時措置法）の交付・即日施行で農地の減少を図る。</t>
    <rPh sb="81" eb="84">
      <t>カソクシン</t>
    </rPh>
    <rPh sb="84" eb="89">
      <t>タクチ</t>
    </rPh>
    <rPh sb="94" eb="96">
      <t>ソクジツ</t>
    </rPh>
    <rPh sb="96" eb="98">
      <t>セコウ</t>
    </rPh>
    <rPh sb="99" eb="101">
      <t>ノウチ</t>
    </rPh>
    <rPh sb="102" eb="104">
      <t>ゲンセィオ</t>
    </rPh>
    <phoneticPr fontId="1"/>
  </si>
  <si>
    <t>一部の地域において、政府による税制優遇などの保護を受けることができる。
宅地化促進地域では生産緑地に指定することができない。</t>
    <phoneticPr fontId="1"/>
  </si>
  <si>
    <t>旧生産緑地法制定
一部地域を生産緑地化</t>
    <rPh sb="0" eb="8">
      <t>キュウセイサnイチブシテイノウチセイフゼイセイエンゼィオ</t>
    </rPh>
    <rPh sb="9" eb="13">
      <t>イチブ</t>
    </rPh>
    <rPh sb="14" eb="18">
      <t>セイサn</t>
    </rPh>
    <rPh sb="18" eb="19">
      <t xml:space="preserve">カ </t>
    </rPh>
    <phoneticPr fontId="1"/>
  </si>
  <si>
    <t>長期営農継続農地制度の設立</t>
    <rPh sb="5" eb="13">
      <t>ッチョウキ</t>
    </rPh>
    <phoneticPr fontId="1"/>
  </si>
  <si>
    <t>↓</t>
    <phoneticPr fontId="1"/>
  </si>
  <si>
    <t>評 x 0.5 x 1.0
農地課税相当額</t>
    <rPh sb="0" eb="1">
      <t>ヒョウカ</t>
    </rPh>
    <rPh sb="14" eb="16">
      <t>ノウチ</t>
    </rPh>
    <rPh sb="16" eb="21">
      <t>カゼイ</t>
    </rPh>
    <phoneticPr fontId="1"/>
  </si>
  <si>
    <t>評 x 0.5 x 0.7
農地課税相当額</t>
    <rPh sb="0" eb="1">
      <t>ヒョウカ</t>
    </rPh>
    <phoneticPr fontId="1"/>
  </si>
  <si>
    <t>評 x 0.5 x 1.0
農地課税相当額</t>
    <phoneticPr fontId="1"/>
  </si>
  <si>
    <t>↓　保護への転換　固定資産税の安定・低額化</t>
    <rPh sb="2" eb="4">
      <t>ホゴヘ</t>
    </rPh>
    <rPh sb="6" eb="8">
      <t>テンカn</t>
    </rPh>
    <rPh sb="9" eb="14">
      <t>コテイ</t>
    </rPh>
    <rPh sb="15" eb="17">
      <t>アンテイ</t>
    </rPh>
    <rPh sb="18" eb="21">
      <t>テイガク</t>
    </rPh>
    <phoneticPr fontId="1"/>
  </si>
  <si>
    <r>
      <t xml:space="preserve">法律として、宅地並み課税のあるA・B農地での
</t>
    </r>
    <r>
      <rPr>
        <sz val="12"/>
        <color theme="9" tint="-0.249977111117893"/>
        <rFont val="游ゴシック"/>
        <family val="3"/>
        <charset val="128"/>
      </rPr>
      <t>固定資産税</t>
    </r>
    <r>
      <rPr>
        <u/>
        <sz val="12"/>
        <color theme="9" tint="-0.249977111117893"/>
        <rFont val="游ゴシック"/>
        <family val="3"/>
        <charset val="128"/>
      </rPr>
      <t>減税</t>
    </r>
    <r>
      <rPr>
        <sz val="12"/>
        <color theme="9" tint="-0.249977111117893"/>
        <rFont val="游ゴシック"/>
        <family val="3"/>
        <charset val="128"/>
      </rPr>
      <t>制度</t>
    </r>
    <r>
      <rPr>
        <sz val="12"/>
        <color theme="1"/>
        <rFont val="游ゴシック"/>
        <family val="2"/>
        <charset val="128"/>
        <scheme val="minor"/>
      </rPr>
      <t>が制定された。</t>
    </r>
    <rPh sb="0" eb="2">
      <t>ホウリツ</t>
    </rPh>
    <rPh sb="6" eb="8">
      <t>タクチ</t>
    </rPh>
    <rPh sb="17" eb="19">
      <t>ノウチ</t>
    </rPh>
    <rPh sb="22" eb="26">
      <t>コテイス</t>
    </rPh>
    <rPh sb="26" eb="30">
      <t>ゲンゼイ</t>
    </rPh>
    <rPh sb="31" eb="33">
      <t>セイテイ</t>
    </rPh>
    <phoneticPr fontId="1"/>
  </si>
  <si>
    <r>
      <t xml:space="preserve">「市街化区域 ＝ 概ね十年以内に都市化を完了する地域」としながらも、
「優良な農地の存在は良好な都市環境に不可欠」との意識が高まったことにより、
 </t>
    </r>
    <r>
      <rPr>
        <u/>
        <sz val="12"/>
        <color theme="1"/>
        <rFont val="游ゴシック"/>
        <family val="3"/>
        <charset val="128"/>
      </rPr>
      <t>暫定的な税額の滅額措置を改め</t>
    </r>
    <r>
      <rPr>
        <sz val="12"/>
        <color theme="1"/>
        <rFont val="游ゴシック"/>
        <family val="2"/>
        <charset val="128"/>
        <scheme val="minor"/>
      </rPr>
      <t>、</t>
    </r>
    <r>
      <rPr>
        <u/>
        <sz val="12"/>
        <color theme="1"/>
        <rFont val="游ゴシック"/>
        <family val="3"/>
        <charset val="128"/>
      </rPr>
      <t>継続的な</t>
    </r>
    <r>
      <rPr>
        <sz val="12"/>
        <color theme="1"/>
        <rFont val="游ゴシック"/>
        <family val="2"/>
        <charset val="128"/>
        <scheme val="minor"/>
      </rPr>
      <t xml:space="preserve">農地なみ課税の実現をした。
※A,B,C農地の区分廃止、
条件・概要) 
① 規模 = 一団(6m以上道路や宅地を挟んで離れていないこと)又は経営工作面積が990㎡以上
② 期限 = </t>
    </r>
    <r>
      <rPr>
        <sz val="12"/>
        <color theme="4"/>
        <rFont val="游ゴシック"/>
        <family val="3"/>
        <charset val="128"/>
      </rPr>
      <t>10</t>
    </r>
    <r>
      <rPr>
        <sz val="12"/>
        <color theme="1"/>
        <rFont val="游ゴシック"/>
        <family val="2"/>
        <charset val="128"/>
        <scheme val="minor"/>
      </rPr>
      <t>年、再申請は永久に可              
③ 指定から五年ごとに猶予額免除(中途転用は最大五年遡及して猶予税額＋利子税納税)</t>
    </r>
    <rPh sb="1" eb="6">
      <t>シガイカクイキ</t>
    </rPh>
    <rPh sb="9" eb="10">
      <t>オオムネ</t>
    </rPh>
    <rPh sb="20" eb="22">
      <t>カンリョウ</t>
    </rPh>
    <rPh sb="36" eb="38">
      <t>ユウリョウ</t>
    </rPh>
    <rPh sb="48" eb="52">
      <t>トシカ</t>
    </rPh>
    <rPh sb="59" eb="61">
      <t>イシキ</t>
    </rPh>
    <rPh sb="78" eb="80">
      <t>ゼイガク</t>
    </rPh>
    <rPh sb="86" eb="87">
      <t>アラタメ</t>
    </rPh>
    <rPh sb="89" eb="92">
      <t>ケイゾク</t>
    </rPh>
    <rPh sb="93" eb="95">
      <t>ノウチ</t>
    </rPh>
    <rPh sb="113" eb="115">
      <t>ノウチ</t>
    </rPh>
    <rPh sb="123" eb="125">
      <t>ジョウケn</t>
    </rPh>
    <rPh sb="126" eb="128">
      <t>ガイヨウ</t>
    </rPh>
    <rPh sb="133" eb="135">
      <t>キボ</t>
    </rPh>
    <rPh sb="138" eb="139">
      <t>イチダn</t>
    </rPh>
    <rPh sb="139" eb="140">
      <t xml:space="preserve">ダンチ </t>
    </rPh>
    <rPh sb="143" eb="145">
      <t>イジョウ</t>
    </rPh>
    <rPh sb="145" eb="147">
      <t>ドウロ</t>
    </rPh>
    <rPh sb="148" eb="150">
      <t>タクチ</t>
    </rPh>
    <rPh sb="151" eb="152">
      <t>ハサンデ</t>
    </rPh>
    <rPh sb="154" eb="155">
      <t>ハナレ</t>
    </rPh>
    <rPh sb="163" eb="164">
      <t xml:space="preserve">マタハ </t>
    </rPh>
    <rPh sb="165" eb="171">
      <t>ケイエイ</t>
    </rPh>
    <rPh sb="176" eb="178">
      <t>イジョウ</t>
    </rPh>
    <rPh sb="181" eb="183">
      <t xml:space="preserve">キゲン </t>
    </rPh>
    <rPh sb="188" eb="189">
      <t>ネn</t>
    </rPh>
    <rPh sb="190" eb="193">
      <t>サイシn</t>
    </rPh>
    <rPh sb="194" eb="196">
      <t>エイキュウ</t>
    </rPh>
    <rPh sb="197" eb="198">
      <t xml:space="preserve">カ </t>
    </rPh>
    <rPh sb="215" eb="217">
      <t>シテイ</t>
    </rPh>
    <rPh sb="219" eb="221">
      <t>ゴネn</t>
    </rPh>
    <rPh sb="224" eb="226">
      <t>ユウヨ</t>
    </rPh>
    <rPh sb="226" eb="229">
      <t>ガクメn</t>
    </rPh>
    <rPh sb="230" eb="234">
      <t>チュウ</t>
    </rPh>
    <rPh sb="235" eb="237">
      <t>サイダイ</t>
    </rPh>
    <rPh sb="237" eb="239">
      <t>g</t>
    </rPh>
    <rPh sb="239" eb="240">
      <t>サカノボル</t>
    </rPh>
    <rPh sb="240" eb="241">
      <t>ツイキュウ</t>
    </rPh>
    <rPh sb="243" eb="247">
      <t>ユウヨ</t>
    </rPh>
    <rPh sb="248" eb="250">
      <t xml:space="preserve">リシ </t>
    </rPh>
    <rPh sb="250" eb="253">
      <t>ゼイノ</t>
    </rPh>
    <phoneticPr fontId="1"/>
  </si>
  <si>
    <t>宅地並み課税</t>
    <rPh sb="0" eb="3">
      <t>タクチ</t>
    </rPh>
    <phoneticPr fontId="1"/>
  </si>
  <si>
    <t>生産緑地</t>
    <phoneticPr fontId="1"/>
  </si>
  <si>
    <t>生産緑地指定面積変動(三大都市) / ha</t>
    <rPh sb="0" eb="4">
      <t>セイサn</t>
    </rPh>
    <rPh sb="4" eb="8">
      <t>シテイ</t>
    </rPh>
    <rPh sb="8" eb="10">
      <t>ヘンドウ</t>
    </rPh>
    <rPh sb="11" eb="15">
      <t>サンダイ</t>
    </rPh>
    <phoneticPr fontId="1"/>
  </si>
  <si>
    <t>生産緑地法の一部を改正</t>
    <phoneticPr fontId="1"/>
  </si>
  <si>
    <t>地方では宅地並課税を当面適用しない
特定市街地のA農地のみに宅地並課税開始
「アメ法」（飴と鞭）の交付・施行</t>
    <phoneticPr fontId="1"/>
  </si>
  <si>
    <t>10歳未満</t>
    <rPh sb="2" eb="3">
      <t>サイ</t>
    </rPh>
    <rPh sb="3" eb="5">
      <t>ミマn</t>
    </rPh>
    <phoneticPr fontId="1"/>
  </si>
  <si>
    <t>10歳代</t>
    <rPh sb="2" eb="3">
      <t>サイ</t>
    </rPh>
    <rPh sb="3" eb="4">
      <t>ダイ</t>
    </rPh>
    <phoneticPr fontId="1"/>
  </si>
  <si>
    <t>20歳代</t>
    <rPh sb="2" eb="4">
      <t>サイダイ</t>
    </rPh>
    <phoneticPr fontId="1"/>
  </si>
  <si>
    <t>30歳代</t>
    <rPh sb="2" eb="3">
      <t>サイ</t>
    </rPh>
    <rPh sb="3" eb="4">
      <t>ダイ</t>
    </rPh>
    <phoneticPr fontId="1"/>
  </si>
  <si>
    <t>40歳代</t>
    <rPh sb="2" eb="4">
      <t>サイダイ</t>
    </rPh>
    <phoneticPr fontId="1"/>
  </si>
  <si>
    <t>50歳代</t>
    <rPh sb="2" eb="3">
      <t>サイ</t>
    </rPh>
    <rPh sb="3" eb="4">
      <t>ダイ</t>
    </rPh>
    <phoneticPr fontId="1"/>
  </si>
  <si>
    <t>60歳代</t>
    <rPh sb="2" eb="4">
      <t>サイダイ</t>
    </rPh>
    <phoneticPr fontId="1"/>
  </si>
  <si>
    <t>70歳代</t>
    <rPh sb="2" eb="3">
      <t>サイ</t>
    </rPh>
    <rPh sb="3" eb="4">
      <t>ダイ</t>
    </rPh>
    <phoneticPr fontId="1"/>
  </si>
  <si>
    <t>80歳代</t>
    <rPh sb="2" eb="4">
      <t>サイダイ</t>
    </rPh>
    <phoneticPr fontId="1"/>
  </si>
  <si>
    <t>若年層</t>
    <rPh sb="0" eb="3">
      <t>ジャクネn</t>
    </rPh>
    <phoneticPr fontId="1"/>
  </si>
  <si>
    <t>中年層</t>
    <rPh sb="0" eb="3">
      <t>チュウネn</t>
    </rPh>
    <phoneticPr fontId="1"/>
  </si>
  <si>
    <t>高齢層</t>
    <rPh sb="0" eb="3">
      <t>コウレイ</t>
    </rPh>
    <phoneticPr fontId="1"/>
  </si>
  <si>
    <t>10歳未満</t>
    <rPh sb="2" eb="5">
      <t>サイミマ</t>
    </rPh>
    <phoneticPr fontId="1"/>
  </si>
  <si>
    <t>https://coasys.co.jp/1117/</t>
    <phoneticPr fontId="1"/>
  </si>
  <si>
    <t>将来、貸すかもしれない</t>
    <rPh sb="0" eb="2">
      <t>ショウライ</t>
    </rPh>
    <rPh sb="3" eb="4">
      <t xml:space="preserve">カスカモシレナイ </t>
    </rPh>
    <phoneticPr fontId="1"/>
  </si>
  <si>
    <t>貸したい（貸している）</t>
    <rPh sb="0" eb="1">
      <t>カシタ</t>
    </rPh>
    <rPh sb="5" eb="6">
      <t>カシテ</t>
    </rPh>
    <phoneticPr fontId="1"/>
  </si>
  <si>
    <t>わからない</t>
    <phoneticPr fontId="1"/>
  </si>
  <si>
    <t>無回答</t>
    <rPh sb="0" eb="3">
      <t>ムカイ</t>
    </rPh>
    <phoneticPr fontId="1"/>
  </si>
  <si>
    <t>貸す意向はない</t>
    <rPh sb="0" eb="1">
      <t>カスイコウハナイ</t>
    </rPh>
    <phoneticPr fontId="1"/>
  </si>
  <si>
    <t>生産緑地制度を大規模に更新する、
年農地貸借方が制定された。</t>
    <rPh sb="0" eb="1">
      <t>セイサンルイ</t>
    </rPh>
    <rPh sb="4" eb="6">
      <t>セイ</t>
    </rPh>
    <rPh sb="7" eb="10">
      <t>オオハバ</t>
    </rPh>
    <rPh sb="16" eb="19">
      <t>トシノ</t>
    </rPh>
    <rPh sb="19" eb="22">
      <t>トシノウチ</t>
    </rPh>
    <phoneticPr fontId="1"/>
  </si>
  <si>
    <t>生産緑地にしている農地での貸し借りを円滑に行うために、
農地法による自動的更新制度が例外的に解除される、都市農地貸借法が制定された。
　自動的更新制度とは ••• 
　　農地法によって制定されたもので、通常、農地の貸出契約の期限が切れたとしても耕作して
　　いれば契約は継続される。（知事の許可がある場合は、打ち切りが可能）</t>
    <rPh sb="18" eb="20">
      <t>エンカツ</t>
    </rPh>
    <rPh sb="28" eb="31">
      <t>ノウチ</t>
    </rPh>
    <rPh sb="34" eb="41">
      <t>ホウテイ</t>
    </rPh>
    <rPh sb="42" eb="44">
      <t>レイガイ</t>
    </rPh>
    <rPh sb="44" eb="45">
      <t>テキ</t>
    </rPh>
    <rPh sb="46" eb="48">
      <t>カイジョス</t>
    </rPh>
    <rPh sb="52" eb="56">
      <t>トシノウク</t>
    </rPh>
    <rPh sb="56" eb="59">
      <t>タイシャク</t>
    </rPh>
    <rPh sb="67" eb="71">
      <t>ジドウ</t>
    </rPh>
    <rPh sb="71" eb="75">
      <t>コウシn</t>
    </rPh>
    <rPh sb="85" eb="88">
      <t>ノウチ</t>
    </rPh>
    <rPh sb="92" eb="94">
      <t xml:space="preserve"> </t>
    </rPh>
    <rPh sb="101" eb="103">
      <t>ツウジョウ</t>
    </rPh>
    <rPh sb="104" eb="106">
      <t>ノウチ</t>
    </rPh>
    <rPh sb="107" eb="111">
      <t>カシダセィ</t>
    </rPh>
    <rPh sb="122" eb="124">
      <t>コウサク</t>
    </rPh>
    <rPh sb="132" eb="134">
      <t>ケイヤク</t>
    </rPh>
    <rPh sb="135" eb="137">
      <t>ケイゾク</t>
    </rPh>
    <rPh sb="142" eb="144">
      <t>チジノ</t>
    </rPh>
    <rPh sb="145" eb="147">
      <t>キョカ</t>
    </rPh>
    <rPh sb="154" eb="155">
      <t>ウチキリ</t>
    </rPh>
    <phoneticPr fontId="1"/>
  </si>
  <si>
    <t>none</t>
    <phoneticPr fontId="1"/>
  </si>
  <si>
    <t>(評 x 0.333 x 税率)</t>
    <rPh sb="1" eb="2">
      <t>ヒョウ</t>
    </rPh>
    <rPh sb="13" eb="15">
      <t>ゼイリツ</t>
    </rPh>
    <phoneticPr fontId="1"/>
  </si>
  <si>
    <t>↓</t>
  </si>
  <si>
    <t>宅地並み評価額 x 0.333 x 1.4%</t>
    <rPh sb="0" eb="3">
      <t>タクチ</t>
    </rPh>
    <rPh sb="4" eb="7">
      <t>ヒョウ</t>
    </rPh>
    <phoneticPr fontId="1"/>
  </si>
  <si>
    <r>
      <t xml:space="preserve">農地並み評 x 0.333 x 1.4%
</t>
    </r>
    <r>
      <rPr>
        <sz val="10.5"/>
        <color theme="1"/>
        <rFont val="游ゴシック"/>
        <family val="3"/>
        <charset val="128"/>
      </rPr>
      <t>ただし、税率1.4%は±0.3%(市区町村による)</t>
    </r>
    <rPh sb="0" eb="3">
      <t>ノウチ</t>
    </rPh>
    <rPh sb="38" eb="42">
      <t>シクチョウ</t>
    </rPh>
    <phoneticPr fontId="1"/>
  </si>
  <si>
    <t>農地並み評価額は、評価額 x 面積</t>
    <rPh sb="0" eb="1">
      <t>ノウチ</t>
    </rPh>
    <rPh sb="9" eb="12">
      <t>ヒョウカグ</t>
    </rPh>
    <rPh sb="15" eb="17">
      <t>メンセキ</t>
    </rPh>
    <phoneticPr fontId="1"/>
  </si>
  <si>
    <t>宅地並み評価額は、（路線価 ー 造成費）x 面積</t>
    <rPh sb="0" eb="3">
      <t>タクチ</t>
    </rPh>
    <rPh sb="4" eb="7">
      <t>ヒョウカガク</t>
    </rPh>
    <rPh sb="10" eb="13">
      <t>ロセn</t>
    </rPh>
    <rPh sb="16" eb="19">
      <t>ゾウセイ</t>
    </rPh>
    <rPh sb="22" eb="23">
      <t>メンセキ</t>
    </rPh>
    <rPh sb="23" eb="24">
      <t>セキ</t>
    </rPh>
    <phoneticPr fontId="1"/>
  </si>
  <si>
    <t>農地への課税のみを緩和し過ぎたことによる批判が表面化したため、
特に問題となり得る、相続税納税猶予が20年で執行されることや、生産緑地指定の面積基準がないことなどが改善された。
条件・概要) ※ 一種・二種の廃止
① 規模 = 一団で500㎡
② 期限 = 永久 
③ 指定から五年ごとに猶予額免除(中途転用は最大五年遡及して猶予税額＋利子税納税)          
④ 買取請求 = 30年以降又は主たる従事者の死亡・故障</t>
    <phoneticPr fontId="1"/>
  </si>
  <si>
    <t>左の値の1992年の面積を100とする</t>
    <rPh sb="0" eb="1">
      <t>ヒダリ</t>
    </rPh>
    <rPh sb="8" eb="9">
      <t>ネn</t>
    </rPh>
    <rPh sb="10" eb="12">
      <t>メンセキ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</si>
</sst>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
    <numFmt numFmtId="177" formatCode="0_);[Red]\(0\)"/>
  </numFmts>
  <fonts count="14">
    <font>
      <sz val="12"/>
      <color theme="1"/>
      <name val="游ゴシック"/>
      <family val="2"/>
      <charset val="128"/>
      <scheme val="minor"/>
    </font>
    <font>
      <sz val="6"/>
      <name val="游ゴシック"/>
      <family val="2"/>
      <charset val="128"/>
      <scheme val="minor"/>
    </font>
    <font>
      <u/>
      <sz val="12"/>
      <color theme="10"/>
      <name val="游ゴシック"/>
      <family val="2"/>
      <charset val="128"/>
      <scheme val="minor"/>
    </font>
    <font>
      <sz val="12"/>
      <color theme="1"/>
      <name val="游ゴシック"/>
      <family val="3"/>
      <charset val="128"/>
      <scheme val="minor"/>
    </font>
    <font>
      <sz val="10"/>
      <name val="游ゴシック"/>
      <family val="3"/>
      <charset val="128"/>
      <scheme val="minor"/>
    </font>
    <font>
      <sz val="10"/>
      <color theme="1"/>
      <name val="游ゴシック"/>
      <family val="3"/>
      <charset val="128"/>
      <scheme val="minor"/>
    </font>
    <font>
      <sz val="12"/>
      <name val="游ゴシック"/>
      <family val="3"/>
      <charset val="128"/>
      <scheme val="minor"/>
    </font>
    <font>
      <sz val="11"/>
      <color rgb="FF202124"/>
      <name val="Arial"/>
      <family val="2"/>
    </font>
    <font>
      <sz val="12"/>
      <color rgb="FF000000"/>
      <name val="游ゴシック"/>
      <family val="3"/>
      <charset val="128"/>
      <scheme val="minor"/>
    </font>
    <font>
      <sz val="12"/>
      <color theme="9" tint="-0.249977111117893"/>
      <name val="游ゴシック"/>
      <family val="3"/>
      <charset val="128"/>
    </font>
    <font>
      <sz val="12"/>
      <color theme="4"/>
      <name val="游ゴシック"/>
      <family val="3"/>
      <charset val="128"/>
    </font>
    <font>
      <u/>
      <sz val="12"/>
      <color theme="9" tint="-0.249977111117893"/>
      <name val="游ゴシック"/>
      <family val="3"/>
      <charset val="128"/>
    </font>
    <font>
      <u/>
      <sz val="12"/>
      <color theme="1"/>
      <name val="游ゴシック"/>
      <family val="3"/>
      <charset val="128"/>
    </font>
    <font>
      <sz val="10.5"/>
      <color theme="1"/>
      <name val="游ゴシック"/>
      <family val="3"/>
      <charset val="128"/>
    </font>
  </fonts>
  <fills count="2">
    <fill>
      <patternFill patternType="none"/>
    </fill>
    <fill>
      <patternFill patternType="gray125"/>
    </fill>
  </fills>
  <borders count="41">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dashDotDot">
        <color auto="1"/>
      </left>
      <right style="thin">
        <color auto="1"/>
      </right>
      <top/>
      <bottom/>
      <diagonal/>
    </border>
    <border>
      <left style="dashDotDot">
        <color auto="1"/>
      </left>
      <right style="thin">
        <color auto="1"/>
      </right>
      <top style="dashDot">
        <color auto="1"/>
      </top>
      <bottom/>
      <diagonal/>
    </border>
    <border>
      <left style="thin">
        <color auto="1"/>
      </left>
      <right style="thin">
        <color auto="1"/>
      </right>
      <top style="thin">
        <color auto="1"/>
      </top>
      <bottom style="thin">
        <color auto="1"/>
      </bottom>
      <diagonal/>
    </border>
    <border diagonalUp="1">
      <left style="thin">
        <color auto="1"/>
      </left>
      <right style="thin">
        <color auto="1"/>
      </right>
      <top style="thin">
        <color auto="1"/>
      </top>
      <bottom style="dashDotDot">
        <color auto="1"/>
      </bottom>
      <diagonal style="thin">
        <color auto="1"/>
      </diagonal>
    </border>
    <border diagonalUp="1">
      <left style="thin">
        <color auto="1"/>
      </left>
      <right style="thin">
        <color auto="1"/>
      </right>
      <top style="dashDotDot">
        <color auto="1"/>
      </top>
      <bottom style="dashDotDot">
        <color auto="1"/>
      </bottom>
      <diagonal style="thin">
        <color auto="1"/>
      </diagonal>
    </border>
    <border>
      <left style="thin">
        <color auto="1"/>
      </left>
      <right style="thin">
        <color auto="1"/>
      </right>
      <top style="dashDotDot">
        <color auto="1"/>
      </top>
      <bottom style="dashDotDot">
        <color auto="1"/>
      </bottom>
      <diagonal/>
    </border>
    <border>
      <left style="thin">
        <color auto="1"/>
      </left>
      <right style="thin">
        <color auto="1"/>
      </right>
      <top style="dashDotDot">
        <color auto="1"/>
      </top>
      <bottom style="thin">
        <color auto="1"/>
      </bottom>
      <diagonal/>
    </border>
    <border>
      <left style="thin">
        <color auto="1"/>
      </left>
      <right style="dashDotDot">
        <color auto="1"/>
      </right>
      <top style="thin">
        <color auto="1"/>
      </top>
      <bottom style="dashDotDot">
        <color auto="1"/>
      </bottom>
      <diagonal/>
    </border>
    <border>
      <left style="dashDotDot">
        <color auto="1"/>
      </left>
      <right style="dashDotDot">
        <color auto="1"/>
      </right>
      <top style="thin">
        <color auto="1"/>
      </top>
      <bottom style="dashDotDot">
        <color auto="1"/>
      </bottom>
      <diagonal/>
    </border>
    <border>
      <left style="dashDotDot">
        <color auto="1"/>
      </left>
      <right style="thin">
        <color auto="1"/>
      </right>
      <top style="thin">
        <color auto="1"/>
      </top>
      <bottom style="dashDotDot">
        <color auto="1"/>
      </bottom>
      <diagonal/>
    </border>
    <border>
      <left style="thin">
        <color auto="1"/>
      </left>
      <right style="dashDotDot">
        <color auto="1"/>
      </right>
      <top style="dashDotDot">
        <color auto="1"/>
      </top>
      <bottom style="dashDotDot">
        <color auto="1"/>
      </bottom>
      <diagonal/>
    </border>
    <border>
      <left style="dashDotDot">
        <color auto="1"/>
      </left>
      <right style="dashDotDot">
        <color auto="1"/>
      </right>
      <top style="dashDotDot">
        <color auto="1"/>
      </top>
      <bottom style="dashDotDot">
        <color auto="1"/>
      </bottom>
      <diagonal/>
    </border>
    <border diagonalUp="1">
      <left style="dashDotDot">
        <color auto="1"/>
      </left>
      <right style="thin">
        <color auto="1"/>
      </right>
      <top style="dashDotDot">
        <color auto="1"/>
      </top>
      <bottom style="dashDotDot">
        <color auto="1"/>
      </bottom>
      <diagonal style="thin">
        <color auto="1"/>
      </diagonal>
    </border>
    <border diagonalUp="1">
      <left style="thin">
        <color auto="1"/>
      </left>
      <right style="dashDotDot">
        <color auto="1"/>
      </right>
      <top style="dashDotDot">
        <color auto="1"/>
      </top>
      <bottom style="dashDotDot">
        <color auto="1"/>
      </bottom>
      <diagonal style="thin">
        <color auto="1"/>
      </diagonal>
    </border>
    <border diagonalUp="1">
      <left style="dashDotDot">
        <color auto="1"/>
      </left>
      <right style="dashDotDot">
        <color auto="1"/>
      </right>
      <top style="dashDotDot">
        <color auto="1"/>
      </top>
      <bottom style="dashDotDot">
        <color auto="1"/>
      </bottom>
      <diagonal style="thin">
        <color auto="1"/>
      </diagonal>
    </border>
    <border diagonalUp="1">
      <left style="thin">
        <color auto="1"/>
      </left>
      <right style="dashDotDot">
        <color auto="1"/>
      </right>
      <top style="dashDotDot">
        <color auto="1"/>
      </top>
      <bottom style="thin">
        <color auto="1"/>
      </bottom>
      <diagonal style="thin">
        <color auto="1"/>
      </diagonal>
    </border>
    <border diagonalUp="1">
      <left style="dashDotDot">
        <color auto="1"/>
      </left>
      <right style="dashDotDot">
        <color auto="1"/>
      </right>
      <top style="dashDotDot">
        <color auto="1"/>
      </top>
      <bottom style="thin">
        <color auto="1"/>
      </bottom>
      <diagonal style="thin">
        <color auto="1"/>
      </diagonal>
    </border>
    <border diagonalUp="1">
      <left style="dashDotDot">
        <color auto="1"/>
      </left>
      <right style="thin">
        <color auto="1"/>
      </right>
      <top style="dashDotDot">
        <color auto="1"/>
      </top>
      <bottom style="thin">
        <color auto="1"/>
      </bottom>
      <diagonal style="thin">
        <color auto="1"/>
      </diagonal>
    </border>
    <border>
      <left style="thin">
        <color auto="1"/>
      </left>
      <right style="thin">
        <color auto="1"/>
      </right>
      <top style="dashDot">
        <color auto="1"/>
      </top>
      <bottom/>
      <diagonal/>
    </border>
    <border>
      <left style="thin">
        <color auto="1"/>
      </left>
      <right style="thin">
        <color auto="1"/>
      </right>
      <top style="thin">
        <color auto="1"/>
      </top>
      <bottom style="dashDot">
        <color auto="1"/>
      </bottom>
      <diagonal/>
    </border>
    <border>
      <left style="thin">
        <color auto="1"/>
      </left>
      <right style="thin">
        <color auto="1"/>
      </right>
      <top style="dashDot">
        <color auto="1"/>
      </top>
      <bottom style="dashDot">
        <color auto="1"/>
      </bottom>
      <diagonal/>
    </border>
    <border>
      <left style="thin">
        <color auto="1"/>
      </left>
      <right style="thin">
        <color auto="1"/>
      </right>
      <top style="dashDot">
        <color auto="1"/>
      </top>
      <bottom style="thin">
        <color auto="1"/>
      </bottom>
      <diagonal/>
    </border>
    <border>
      <left style="thin">
        <color auto="1"/>
      </left>
      <right style="thin">
        <color auto="1"/>
      </right>
      <top/>
      <bottom style="dashDot">
        <color auto="1"/>
      </bottom>
      <diagonal/>
    </border>
    <border>
      <left style="thin">
        <color auto="1"/>
      </left>
      <right style="dashDotDot">
        <color auto="1"/>
      </right>
      <top/>
      <bottom style="thin">
        <color auto="1"/>
      </bottom>
      <diagonal/>
    </border>
    <border>
      <left style="thin">
        <color auto="1"/>
      </left>
      <right style="dashDotDot">
        <color auto="1"/>
      </right>
      <top/>
      <bottom/>
      <diagonal/>
    </border>
    <border>
      <left style="thin">
        <color auto="1"/>
      </left>
      <right style="dashDotDot">
        <color auto="1"/>
      </right>
      <top style="dashDot">
        <color auto="1"/>
      </top>
      <bottom/>
      <diagonal/>
    </border>
    <border>
      <left style="thin">
        <color auto="1"/>
      </left>
      <right style="dashDotDot">
        <color auto="1"/>
      </right>
      <top style="thin">
        <color auto="1"/>
      </top>
      <bottom/>
      <diagonal/>
    </border>
    <border>
      <left style="dashDotDot">
        <color auto="1"/>
      </left>
      <right style="thin">
        <color auto="1"/>
      </right>
      <top style="thin">
        <color auto="1"/>
      </top>
      <bottom/>
      <diagonal/>
    </border>
    <border>
      <left style="dashDotDot">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5">
    <xf numFmtId="0" fontId="0" fillId="0" borderId="0" xfId="0">
      <alignment vertical="center"/>
    </xf>
    <xf numFmtId="0" fontId="0" fillId="0" borderId="0" xfId="0"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lignment vertical="center"/>
    </xf>
    <xf numFmtId="177" fontId="4" fillId="0" borderId="10" xfId="0" applyNumberFormat="1" applyFont="1" applyBorder="1" applyAlignment="1">
      <alignment horizontal="right" vertical="center"/>
    </xf>
    <xf numFmtId="177" fontId="4" fillId="0" borderId="11" xfId="0" applyNumberFormat="1" applyFont="1" applyBorder="1" applyAlignment="1">
      <alignment horizontal="right" vertical="center"/>
    </xf>
    <xf numFmtId="0" fontId="3" fillId="0" borderId="1" xfId="0" applyFont="1" applyBorder="1">
      <alignment vertical="center"/>
    </xf>
    <xf numFmtId="177" fontId="4" fillId="0" borderId="3" xfId="0" applyNumberFormat="1" applyFont="1" applyBorder="1" applyAlignment="1">
      <alignment horizontal="right"/>
    </xf>
    <xf numFmtId="177" fontId="4" fillId="0" borderId="0" xfId="0" applyNumberFormat="1" applyFont="1" applyAlignment="1">
      <alignment horizontal="right"/>
    </xf>
    <xf numFmtId="177" fontId="4" fillId="0" borderId="3" xfId="0" applyNumberFormat="1" applyFont="1" applyBorder="1" applyAlignment="1"/>
    <xf numFmtId="177" fontId="4" fillId="0" borderId="0" xfId="0" applyNumberFormat="1" applyFont="1" applyAlignment="1"/>
    <xf numFmtId="177" fontId="3" fillId="0" borderId="2" xfId="0" applyNumberFormat="1" applyFont="1" applyBorder="1" applyAlignment="1">
      <alignment horizontal="right" vertical="center"/>
    </xf>
    <xf numFmtId="177" fontId="5" fillId="0" borderId="3" xfId="0" applyNumberFormat="1" applyFont="1" applyBorder="1" applyAlignment="1">
      <alignment horizontal="right" vertical="center"/>
    </xf>
    <xf numFmtId="177" fontId="5" fillId="0" borderId="0" xfId="0" applyNumberFormat="1" applyFont="1" applyAlignment="1">
      <alignment horizontal="right" vertical="center"/>
    </xf>
    <xf numFmtId="0" fontId="3" fillId="0" borderId="0" xfId="0" applyFont="1" applyAlignment="1">
      <alignment horizontal="center" vertical="center"/>
    </xf>
    <xf numFmtId="0" fontId="3" fillId="0" borderId="0" xfId="0" applyFont="1">
      <alignment vertical="center"/>
    </xf>
    <xf numFmtId="177" fontId="3" fillId="0" borderId="0" xfId="0" applyNumberFormat="1" applyFont="1" applyAlignment="1">
      <alignment horizontal="right" vertical="center"/>
    </xf>
    <xf numFmtId="177" fontId="6" fillId="0" borderId="9" xfId="0" applyNumberFormat="1" applyFont="1" applyBorder="1" applyAlignment="1">
      <alignment horizontal="right" vertical="center"/>
    </xf>
    <xf numFmtId="176" fontId="6" fillId="0" borderId="2" xfId="0" applyNumberFormat="1" applyFont="1" applyBorder="1" applyAlignment="1">
      <alignment horizontal="right"/>
    </xf>
    <xf numFmtId="176" fontId="6" fillId="0" borderId="2" xfId="0" applyNumberFormat="1" applyFont="1" applyBorder="1" applyAlignment="1"/>
    <xf numFmtId="176" fontId="6" fillId="0" borderId="0" xfId="0" applyNumberFormat="1" applyFont="1" applyAlignment="1">
      <alignment horizontal="right"/>
    </xf>
    <xf numFmtId="176" fontId="4" fillId="0" borderId="0" xfId="0" applyNumberFormat="1" applyFont="1" applyAlignment="1">
      <alignment horizontal="right"/>
    </xf>
    <xf numFmtId="0" fontId="5" fillId="0" borderId="0" xfId="0" applyFont="1">
      <alignment vertical="center"/>
    </xf>
    <xf numFmtId="9" fontId="3" fillId="0" borderId="0" xfId="0" applyNumberFormat="1" applyFont="1">
      <alignment vertical="center"/>
    </xf>
    <xf numFmtId="0" fontId="7" fillId="0" borderId="0" xfId="0" applyFont="1">
      <alignment vertical="center"/>
    </xf>
    <xf numFmtId="0" fontId="8" fillId="0" borderId="0" xfId="0" applyFont="1">
      <alignment vertical="center"/>
    </xf>
    <xf numFmtId="0" fontId="2" fillId="0" borderId="0" xfId="1">
      <alignment vertical="center"/>
    </xf>
    <xf numFmtId="10" fontId="0" fillId="0" borderId="0" xfId="0" applyNumberFormat="1">
      <alignment vertical="center"/>
    </xf>
    <xf numFmtId="0" fontId="0" fillId="0" borderId="0" xfId="0" applyAlignment="1">
      <alignment horizontal="left" vertical="center"/>
    </xf>
    <xf numFmtId="0" fontId="0" fillId="0" borderId="0" xfId="0" applyAlignment="1">
      <alignment horizontal="right" vertical="center"/>
    </xf>
    <xf numFmtId="0" fontId="2" fillId="0" borderId="0" xfId="1" applyFill="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left" vertical="center"/>
    </xf>
    <xf numFmtId="0" fontId="8" fillId="0" borderId="17" xfId="0" applyFont="1" applyBorder="1" applyAlignment="1">
      <alignment horizontal="left" vertical="center"/>
    </xf>
    <xf numFmtId="0" fontId="0" fillId="0" borderId="18" xfId="0" applyBorder="1" applyAlignment="1">
      <alignment horizontal="center"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center" vertical="center"/>
    </xf>
    <xf numFmtId="9" fontId="0" fillId="0" borderId="23" xfId="0" applyNumberFormat="1" applyBorder="1" applyAlignment="1">
      <alignment horizontal="left" vertical="center"/>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left" vertical="center" wrapText="1"/>
    </xf>
    <xf numFmtId="0" fontId="0" fillId="0" borderId="32" xfId="0" applyBorder="1" applyAlignment="1">
      <alignment horizontal="left" vertical="center"/>
    </xf>
    <xf numFmtId="0" fontId="0" fillId="0" borderId="32" xfId="0" applyBorder="1" applyAlignment="1">
      <alignment horizontal="left" vertical="center" wrapText="1"/>
    </xf>
    <xf numFmtId="0" fontId="0" fillId="0" borderId="33" xfId="0" applyBorder="1" applyAlignment="1">
      <alignment horizontal="left" vertical="center"/>
    </xf>
    <xf numFmtId="0" fontId="0" fillId="0" borderId="30" xfId="0" applyBorder="1" applyAlignment="1">
      <alignment horizontal="center" vertic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0" xfId="0" applyBorder="1" applyAlignment="1">
      <alignment horizontal="center" vertical="center" wrapText="1"/>
    </xf>
    <xf numFmtId="0" fontId="0" fillId="0" borderId="2" xfId="0" applyBorder="1" applyAlignment="1">
      <alignment horizontal="center" vertical="center" wrapText="1"/>
    </xf>
    <xf numFmtId="0" fontId="0" fillId="0" borderId="34" xfId="0"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left" vertical="center" wrapText="1"/>
    </xf>
    <xf numFmtId="0" fontId="9" fillId="0" borderId="32" xfId="0" applyFont="1" applyBorder="1" applyAlignment="1">
      <alignment horizontal="left" vertical="center" wrapText="1"/>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5"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ED7D31"/>
      <color rgb="FF4472C4"/>
      <color rgb="FF9E480E"/>
      <color rgb="FFBF9000"/>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全国</a:t>
            </a:r>
            <a:r>
              <a:rPr lang="en-US" altLang="ja-JP"/>
              <a:t> </a:t>
            </a:r>
            <a:r>
              <a:rPr lang="ja-JP" altLang="en-US"/>
              <a:t>農業就業者数</a:t>
            </a:r>
            <a:r>
              <a:rPr lang="en-US" altLang="ja-JP"/>
              <a:t> 1965-2015</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stacked"/>
        <c:varyColors val="0"/>
        <c:ser>
          <c:idx val="0"/>
          <c:order val="0"/>
          <c:tx>
            <c:strRef>
              <c:f>年齢別従業者数!$B$3</c:f>
              <c:strCache>
                <c:ptCount val="1"/>
              </c:strCache>
            </c:strRef>
          </c:tx>
          <c:spPr>
            <a:solidFill>
              <a:schemeClr val="accent1"/>
            </a:solidFill>
            <a:ln>
              <a:noFill/>
            </a:ln>
            <a:effectLst/>
          </c:spPr>
          <c:invertIfNegative val="0"/>
          <c:cat>
            <c:numRef>
              <c:f>年齢別従業者数!$A$4:$A$14</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年齢別従業者数!$B$4:$B$14</c:f>
            </c:numRef>
          </c:val>
          <c:extLst>
            <c:ext xmlns:c16="http://schemas.microsoft.com/office/drawing/2014/chart" uri="{C3380CC4-5D6E-409C-BE32-E72D297353CC}">
              <c16:uniqueId val="{00000000-B5BC-7940-B3B1-275E89B210BD}"/>
            </c:ext>
          </c:extLst>
        </c:ser>
        <c:ser>
          <c:idx val="1"/>
          <c:order val="1"/>
          <c:tx>
            <c:strRef>
              <c:f>年齢別従業者数!$C$3</c:f>
              <c:strCache>
                <c:ptCount val="1"/>
                <c:pt idx="0">
                  <c:v>16〜29歳</c:v>
                </c:pt>
              </c:strCache>
            </c:strRef>
          </c:tx>
          <c:spPr>
            <a:solidFill>
              <a:schemeClr val="accent2"/>
            </a:solidFill>
            <a:ln>
              <a:noFill/>
            </a:ln>
            <a:effectLst/>
          </c:spPr>
          <c:invertIfNegative val="0"/>
          <c:cat>
            <c:numRef>
              <c:f>年齢別従業者数!$A$4:$A$14</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年齢別従業者数!$C$4:$C$14</c:f>
              <c:numCache>
                <c:formatCode>0_);[Red]\(0\)</c:formatCode>
                <c:ptCount val="11"/>
                <c:pt idx="0">
                  <c:v>1933611</c:v>
                </c:pt>
                <c:pt idx="1">
                  <c:v>1591174</c:v>
                </c:pt>
                <c:pt idx="2">
                  <c:v>1020707</c:v>
                </c:pt>
                <c:pt idx="3">
                  <c:v>710842</c:v>
                </c:pt>
                <c:pt idx="4">
                  <c:v>442657</c:v>
                </c:pt>
                <c:pt idx="5">
                  <c:v>281059</c:v>
                </c:pt>
                <c:pt idx="6">
                  <c:v>213593</c:v>
                </c:pt>
                <c:pt idx="7">
                  <c:v>247031</c:v>
                </c:pt>
                <c:pt idx="8">
                  <c:v>194352</c:v>
                </c:pt>
                <c:pt idx="9">
                  <c:v>90073</c:v>
                </c:pt>
                <c:pt idx="10">
                  <c:v>63714</c:v>
                </c:pt>
              </c:numCache>
            </c:numRef>
          </c:val>
          <c:extLst>
            <c:ext xmlns:c16="http://schemas.microsoft.com/office/drawing/2014/chart" uri="{C3380CC4-5D6E-409C-BE32-E72D297353CC}">
              <c16:uniqueId val="{00000001-B5BC-7940-B3B1-275E89B210BD}"/>
            </c:ext>
          </c:extLst>
        </c:ser>
        <c:ser>
          <c:idx val="2"/>
          <c:order val="2"/>
          <c:tx>
            <c:strRef>
              <c:f>年齢別従業者数!$D$3</c:f>
              <c:strCache>
                <c:ptCount val="1"/>
                <c:pt idx="0">
                  <c:v>30〜59歳</c:v>
                </c:pt>
              </c:strCache>
            </c:strRef>
          </c:tx>
          <c:spPr>
            <a:solidFill>
              <a:schemeClr val="accent3"/>
            </a:solidFill>
            <a:ln>
              <a:noFill/>
            </a:ln>
            <a:effectLst/>
          </c:spPr>
          <c:invertIfNegative val="0"/>
          <c:cat>
            <c:numRef>
              <c:f>年齢別従業者数!$A$4:$A$14</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年齢別従業者数!$D$4:$D$14</c:f>
              <c:numCache>
                <c:formatCode>0_);[Red]\(0\)</c:formatCode>
                <c:ptCount val="11"/>
                <c:pt idx="0">
                  <c:v>7048865</c:v>
                </c:pt>
                <c:pt idx="1">
                  <c:v>5964177</c:v>
                </c:pt>
                <c:pt idx="2">
                  <c:v>4388213</c:v>
                </c:pt>
                <c:pt idx="3">
                  <c:v>3764423</c:v>
                </c:pt>
                <c:pt idx="4">
                  <c:v>3153434</c:v>
                </c:pt>
                <c:pt idx="5">
                  <c:v>2099842</c:v>
                </c:pt>
                <c:pt idx="6">
                  <c:v>1447187</c:v>
                </c:pt>
                <c:pt idx="7">
                  <c:v>1079422</c:v>
                </c:pt>
                <c:pt idx="8">
                  <c:v>842310</c:v>
                </c:pt>
                <c:pt idx="9">
                  <c:v>591605</c:v>
                </c:pt>
                <c:pt idx="10">
                  <c:v>421955</c:v>
                </c:pt>
              </c:numCache>
            </c:numRef>
          </c:val>
          <c:extLst>
            <c:ext xmlns:c16="http://schemas.microsoft.com/office/drawing/2014/chart" uri="{C3380CC4-5D6E-409C-BE32-E72D297353CC}">
              <c16:uniqueId val="{00000002-B5BC-7940-B3B1-275E89B210BD}"/>
            </c:ext>
          </c:extLst>
        </c:ser>
        <c:ser>
          <c:idx val="3"/>
          <c:order val="3"/>
          <c:tx>
            <c:strRef>
              <c:f>年齢別従業者数!$E$3</c:f>
              <c:strCache>
                <c:ptCount val="1"/>
                <c:pt idx="0">
                  <c:v>60歳以上</c:v>
                </c:pt>
              </c:strCache>
            </c:strRef>
          </c:tx>
          <c:spPr>
            <a:solidFill>
              <a:schemeClr val="accent4"/>
            </a:solidFill>
            <a:ln>
              <a:noFill/>
            </a:ln>
            <a:effectLst/>
          </c:spPr>
          <c:invertIfNegative val="0"/>
          <c:cat>
            <c:numRef>
              <c:f>年齢別従業者数!$A$4:$A$14</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年齢別従業者数!$E$4:$E$14</c:f>
              <c:numCache>
                <c:formatCode>0_);[Red]\(0\)</c:formatCode>
                <c:ptCount val="11"/>
                <c:pt idx="0">
                  <c:v>2531513</c:v>
                </c:pt>
                <c:pt idx="1">
                  <c:v>2796605</c:v>
                </c:pt>
                <c:pt idx="2">
                  <c:v>2498567</c:v>
                </c:pt>
                <c:pt idx="3">
                  <c:v>2497820</c:v>
                </c:pt>
                <c:pt idx="4">
                  <c:v>2767137</c:v>
                </c:pt>
                <c:pt idx="5">
                  <c:v>2438020</c:v>
                </c:pt>
                <c:pt idx="6">
                  <c:v>2479029</c:v>
                </c:pt>
                <c:pt idx="7">
                  <c:v>2564772</c:v>
                </c:pt>
                <c:pt idx="8">
                  <c:v>2315928</c:v>
                </c:pt>
                <c:pt idx="9">
                  <c:v>1924058</c:v>
                </c:pt>
                <c:pt idx="10">
                  <c:v>1610993</c:v>
                </c:pt>
              </c:numCache>
            </c:numRef>
          </c:val>
          <c:extLst>
            <c:ext xmlns:c16="http://schemas.microsoft.com/office/drawing/2014/chart" uri="{C3380CC4-5D6E-409C-BE32-E72D297353CC}">
              <c16:uniqueId val="{00000003-B5BC-7940-B3B1-275E89B210BD}"/>
            </c:ext>
          </c:extLst>
        </c:ser>
        <c:dLbls>
          <c:showLegendKey val="0"/>
          <c:showVal val="0"/>
          <c:showCatName val="0"/>
          <c:showSerName val="0"/>
          <c:showPercent val="0"/>
          <c:showBubbleSize val="0"/>
        </c:dLbls>
        <c:gapWidth val="150"/>
        <c:overlap val="100"/>
        <c:axId val="311072623"/>
        <c:axId val="311083039"/>
      </c:barChart>
      <c:catAx>
        <c:axId val="3110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1083039"/>
        <c:crosses val="autoZero"/>
        <c:auto val="1"/>
        <c:lblAlgn val="ctr"/>
        <c:lblOffset val="100"/>
        <c:noMultiLvlLbl val="0"/>
      </c:catAx>
      <c:valAx>
        <c:axId val="311083039"/>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107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東京都</a:t>
            </a:r>
            <a:r>
              <a:rPr lang="en-US" altLang="ja-JP"/>
              <a:t> </a:t>
            </a:r>
            <a:r>
              <a:rPr lang="ja-JP" altLang="en-US"/>
              <a:t>農業就業者数</a:t>
            </a:r>
            <a:r>
              <a:rPr lang="en-US" altLang="ja-JP"/>
              <a:t> 1965-2015</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stacked"/>
        <c:varyColors val="0"/>
        <c:ser>
          <c:idx val="0"/>
          <c:order val="0"/>
          <c:tx>
            <c:strRef>
              <c:f>年齢別従業者数!$B$19</c:f>
              <c:strCache>
                <c:ptCount val="1"/>
              </c:strCache>
            </c:strRef>
          </c:tx>
          <c:spPr>
            <a:solidFill>
              <a:schemeClr val="accent1"/>
            </a:solidFill>
            <a:ln>
              <a:noFill/>
            </a:ln>
            <a:effectLst/>
          </c:spPr>
          <c:invertIfNegative val="0"/>
          <c:cat>
            <c:numRef>
              <c:f>年齢別従業者数!$A$20:$A$30</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年齢別従業者数!$B$20:$B$30</c:f>
            </c:numRef>
          </c:val>
          <c:extLst>
            <c:ext xmlns:c16="http://schemas.microsoft.com/office/drawing/2014/chart" uri="{C3380CC4-5D6E-409C-BE32-E72D297353CC}">
              <c16:uniqueId val="{00000000-F891-E946-8C45-A523D08D92EE}"/>
            </c:ext>
          </c:extLst>
        </c:ser>
        <c:ser>
          <c:idx val="1"/>
          <c:order val="1"/>
          <c:tx>
            <c:strRef>
              <c:f>年齢別従業者数!$C$19</c:f>
              <c:strCache>
                <c:ptCount val="1"/>
                <c:pt idx="0">
                  <c:v>16〜29歳</c:v>
                </c:pt>
              </c:strCache>
            </c:strRef>
          </c:tx>
          <c:spPr>
            <a:solidFill>
              <a:schemeClr val="accent2"/>
            </a:solidFill>
            <a:ln>
              <a:noFill/>
            </a:ln>
            <a:effectLst/>
          </c:spPr>
          <c:invertIfNegative val="0"/>
          <c:cat>
            <c:numRef>
              <c:f>年齢別従業者数!$A$20:$A$30</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年齢別従業者数!$C$20:$C$30</c:f>
              <c:numCache>
                <c:formatCode>###,###,###,##0</c:formatCode>
                <c:ptCount val="11"/>
                <c:pt idx="0">
                  <c:v>9439</c:v>
                </c:pt>
                <c:pt idx="1">
                  <c:v>5780</c:v>
                </c:pt>
                <c:pt idx="2" formatCode="General">
                  <c:v>3718</c:v>
                </c:pt>
                <c:pt idx="3" formatCode="General">
                  <c:v>2838</c:v>
                </c:pt>
                <c:pt idx="4" formatCode="General">
                  <c:v>2256</c:v>
                </c:pt>
                <c:pt idx="5" formatCode="General">
                  <c:v>1639</c:v>
                </c:pt>
                <c:pt idx="6" formatCode="General">
                  <c:v>1030</c:v>
                </c:pt>
                <c:pt idx="7" formatCode="General">
                  <c:v>1070</c:v>
                </c:pt>
                <c:pt idx="8" formatCode="General">
                  <c:v>833</c:v>
                </c:pt>
                <c:pt idx="9" formatCode="General">
                  <c:v>332</c:v>
                </c:pt>
                <c:pt idx="10" formatCode="General">
                  <c:v>309</c:v>
                </c:pt>
              </c:numCache>
            </c:numRef>
          </c:val>
          <c:extLst>
            <c:ext xmlns:c16="http://schemas.microsoft.com/office/drawing/2014/chart" uri="{C3380CC4-5D6E-409C-BE32-E72D297353CC}">
              <c16:uniqueId val="{00000001-F891-E946-8C45-A523D08D92EE}"/>
            </c:ext>
          </c:extLst>
        </c:ser>
        <c:ser>
          <c:idx val="2"/>
          <c:order val="2"/>
          <c:tx>
            <c:strRef>
              <c:f>年齢別従業者数!$D$19</c:f>
              <c:strCache>
                <c:ptCount val="1"/>
                <c:pt idx="0">
                  <c:v>30〜59歳</c:v>
                </c:pt>
              </c:strCache>
            </c:strRef>
          </c:tx>
          <c:spPr>
            <a:solidFill>
              <a:schemeClr val="accent3"/>
            </a:solidFill>
            <a:ln>
              <a:noFill/>
            </a:ln>
            <a:effectLst/>
          </c:spPr>
          <c:invertIfNegative val="0"/>
          <c:cat>
            <c:numRef>
              <c:f>年齢別従業者数!$A$20:$A$30</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年齢別従業者数!$D$20:$D$30</c:f>
              <c:numCache>
                <c:formatCode>###,###,###,##0</c:formatCode>
                <c:ptCount val="11"/>
                <c:pt idx="0">
                  <c:v>47827</c:v>
                </c:pt>
                <c:pt idx="1">
                  <c:v>35722</c:v>
                </c:pt>
                <c:pt idx="2" formatCode="General">
                  <c:v>26683</c:v>
                </c:pt>
                <c:pt idx="3" formatCode="General">
                  <c:v>23061</c:v>
                </c:pt>
                <c:pt idx="4" formatCode="General">
                  <c:v>19307</c:v>
                </c:pt>
                <c:pt idx="5" formatCode="General">
                  <c:v>12230</c:v>
                </c:pt>
                <c:pt idx="6" formatCode="General">
                  <c:v>8671</c:v>
                </c:pt>
                <c:pt idx="7" formatCode="General">
                  <c:v>7369</c:v>
                </c:pt>
                <c:pt idx="8" formatCode="General">
                  <c:v>5973</c:v>
                </c:pt>
                <c:pt idx="9" formatCode="General">
                  <c:v>4376</c:v>
                </c:pt>
                <c:pt idx="10" formatCode="General">
                  <c:v>3636</c:v>
                </c:pt>
              </c:numCache>
            </c:numRef>
          </c:val>
          <c:extLst>
            <c:ext xmlns:c16="http://schemas.microsoft.com/office/drawing/2014/chart" uri="{C3380CC4-5D6E-409C-BE32-E72D297353CC}">
              <c16:uniqueId val="{00000002-F891-E946-8C45-A523D08D92EE}"/>
            </c:ext>
          </c:extLst>
        </c:ser>
        <c:ser>
          <c:idx val="3"/>
          <c:order val="3"/>
          <c:tx>
            <c:strRef>
              <c:f>年齢別従業者数!$E$19</c:f>
              <c:strCache>
                <c:ptCount val="1"/>
                <c:pt idx="0">
                  <c:v>60歳以上</c:v>
                </c:pt>
              </c:strCache>
            </c:strRef>
          </c:tx>
          <c:spPr>
            <a:solidFill>
              <a:schemeClr val="accent4"/>
            </a:solidFill>
            <a:ln>
              <a:noFill/>
            </a:ln>
            <a:effectLst/>
          </c:spPr>
          <c:invertIfNegative val="0"/>
          <c:cat>
            <c:numRef>
              <c:f>年齢別従業者数!$A$20:$A$30</c:f>
              <c:numCache>
                <c:formatCode>General</c:formatCode>
                <c:ptCount val="11"/>
                <c:pt idx="0">
                  <c:v>1965</c:v>
                </c:pt>
                <c:pt idx="1">
                  <c:v>1970</c:v>
                </c:pt>
                <c:pt idx="2">
                  <c:v>1975</c:v>
                </c:pt>
                <c:pt idx="3">
                  <c:v>1980</c:v>
                </c:pt>
                <c:pt idx="4">
                  <c:v>1985</c:v>
                </c:pt>
                <c:pt idx="5">
                  <c:v>1990</c:v>
                </c:pt>
                <c:pt idx="6">
                  <c:v>1995</c:v>
                </c:pt>
                <c:pt idx="7">
                  <c:v>2000</c:v>
                </c:pt>
                <c:pt idx="8">
                  <c:v>2005</c:v>
                </c:pt>
                <c:pt idx="9">
                  <c:v>2010</c:v>
                </c:pt>
                <c:pt idx="10">
                  <c:v>2015</c:v>
                </c:pt>
              </c:numCache>
            </c:numRef>
          </c:cat>
          <c:val>
            <c:numRef>
              <c:f>年齢別従業者数!$E$20:$E$30</c:f>
              <c:numCache>
                <c:formatCode>###,###,###,##0</c:formatCode>
                <c:ptCount val="11"/>
                <c:pt idx="0">
                  <c:v>18573</c:v>
                </c:pt>
                <c:pt idx="1">
                  <c:v>16456</c:v>
                </c:pt>
                <c:pt idx="2" formatCode="General">
                  <c:v>14412</c:v>
                </c:pt>
                <c:pt idx="3" formatCode="General">
                  <c:v>15330</c:v>
                </c:pt>
                <c:pt idx="4" formatCode="General">
                  <c:v>17365</c:v>
                </c:pt>
                <c:pt idx="5" formatCode="General">
                  <c:v>12200</c:v>
                </c:pt>
                <c:pt idx="6" formatCode="General">
                  <c:v>11442</c:v>
                </c:pt>
                <c:pt idx="7" formatCode="General">
                  <c:v>11276</c:v>
                </c:pt>
                <c:pt idx="8" formatCode="General">
                  <c:v>9538</c:v>
                </c:pt>
                <c:pt idx="9" formatCode="General">
                  <c:v>8257</c:v>
                </c:pt>
                <c:pt idx="10" formatCode="General">
                  <c:v>7041</c:v>
                </c:pt>
              </c:numCache>
            </c:numRef>
          </c:val>
          <c:extLst>
            <c:ext xmlns:c16="http://schemas.microsoft.com/office/drawing/2014/chart" uri="{C3380CC4-5D6E-409C-BE32-E72D297353CC}">
              <c16:uniqueId val="{00000000-050C-A541-B128-DAA3320D5CCB}"/>
            </c:ext>
          </c:extLst>
        </c:ser>
        <c:dLbls>
          <c:showLegendKey val="0"/>
          <c:showVal val="0"/>
          <c:showCatName val="0"/>
          <c:showSerName val="0"/>
          <c:showPercent val="0"/>
          <c:showBubbleSize val="0"/>
        </c:dLbls>
        <c:gapWidth val="150"/>
        <c:overlap val="100"/>
        <c:axId val="311252847"/>
        <c:axId val="311254575"/>
      </c:barChart>
      <c:catAx>
        <c:axId val="3112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1254575"/>
        <c:crosses val="autoZero"/>
        <c:auto val="1"/>
        <c:lblAlgn val="ctr"/>
        <c:lblOffset val="100"/>
        <c:noMultiLvlLbl val="0"/>
      </c:catAx>
      <c:valAx>
        <c:axId val="311254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125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市民農園の利用者年齢層</a:t>
            </a:r>
            <a:r>
              <a:rPr lang="en-US" altLang="ja-JP"/>
              <a:t> </a:t>
            </a:r>
            <a:r>
              <a:rPr lang="en-US" altLang="ja-JP" sz="1200"/>
              <a:t>2019</a:t>
            </a:r>
            <a:r>
              <a:rPr lang="ja-JP" altLang="en-US" sz="1200"/>
              <a:t>年</a:t>
            </a:r>
            <a:r>
              <a:rPr lang="en-US" altLang="ja-JP" sz="1200"/>
              <a:t>7</a:t>
            </a:r>
            <a:r>
              <a:rPr lang="ja-JP" altLang="en-US" sz="1200"/>
              <a:t>月</a:t>
            </a:r>
            <a:r>
              <a:rPr lang="en-US" altLang="ja-JP"/>
              <a:t> </a:t>
            </a:r>
            <a:endParaRPr lang="ja-JP" altLang="en-US"/>
          </a:p>
        </c:rich>
      </c:tx>
      <c:overlay val="0"/>
      <c:spPr>
        <a:noFill/>
        <a:ln>
          <a:noFill/>
        </a:ln>
        <a:effectLst/>
      </c:spPr>
    </c:title>
    <c:autoTitleDeleted val="0"/>
    <c:plotArea>
      <c:layout/>
      <c:pieChart>
        <c:varyColors val="1"/>
        <c:ser>
          <c:idx val="1"/>
          <c:order val="0"/>
          <c:dPt>
            <c:idx val="0"/>
            <c:bubble3D val="0"/>
            <c:spPr>
              <a:solidFill>
                <a:srgbClr val="5B9BD5">
                  <a:alpha val="69804"/>
                </a:srgbClr>
              </a:solidFill>
            </c:spPr>
            <c:extLst>
              <c:ext xmlns:c16="http://schemas.microsoft.com/office/drawing/2014/chart" uri="{C3380CC4-5D6E-409C-BE32-E72D297353CC}">
                <c16:uniqueId val="{0000001B-342D-F146-8E4A-0E955EAC4FD3}"/>
              </c:ext>
            </c:extLst>
          </c:dPt>
          <c:dPt>
            <c:idx val="1"/>
            <c:bubble3D val="0"/>
            <c:spPr>
              <a:solidFill>
                <a:srgbClr val="ED7D31">
                  <a:alpha val="81176"/>
                </a:srgbClr>
              </a:solidFill>
            </c:spPr>
            <c:extLst>
              <c:ext xmlns:c16="http://schemas.microsoft.com/office/drawing/2014/chart" uri="{C3380CC4-5D6E-409C-BE32-E72D297353CC}">
                <c16:uniqueId val="{0000001C-342D-F146-8E4A-0E955EAC4FD3}"/>
              </c:ext>
            </c:extLst>
          </c:dPt>
          <c:dPt>
            <c:idx val="4"/>
            <c:bubble3D val="0"/>
            <c:spPr>
              <a:solidFill>
                <a:srgbClr val="BF9000">
                  <a:alpha val="69804"/>
                </a:srgbClr>
              </a:solidFill>
            </c:spPr>
            <c:extLst>
              <c:ext xmlns:c16="http://schemas.microsoft.com/office/drawing/2014/chart" uri="{C3380CC4-5D6E-409C-BE32-E72D297353CC}">
                <c16:uniqueId val="{0000001D-342D-F146-8E4A-0E955EAC4FD3}"/>
              </c:ext>
            </c:extLst>
          </c:dPt>
          <c:dPt>
            <c:idx val="7"/>
            <c:bubble3D val="0"/>
            <c:spPr>
              <a:solidFill>
                <a:srgbClr val="9E480E">
                  <a:alpha val="69804"/>
                </a:srgbClr>
              </a:solidFill>
            </c:spPr>
            <c:extLst>
              <c:ext xmlns:c16="http://schemas.microsoft.com/office/drawing/2014/chart" uri="{C3380CC4-5D6E-409C-BE32-E72D297353CC}">
                <c16:uniqueId val="{0000001E-342D-F146-8E4A-0E955EAC4FD3}"/>
              </c:ext>
            </c:extLst>
          </c:dPt>
          <c:dLbls>
            <c:dLbl>
              <c:idx val="7"/>
              <c:layout>
                <c:manualLayout>
                  <c:x val="7.3483582385166085E-2"/>
                  <c:y val="0.178043817523087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342D-F146-8E4A-0E955EAC4FD3}"/>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Sheet2!$C$1:$C$9</c:f>
              <c:strCache>
                <c:ptCount val="8"/>
                <c:pt idx="0">
                  <c:v>10歳未満</c:v>
                </c:pt>
                <c:pt idx="1">
                  <c:v>若年層</c:v>
                </c:pt>
                <c:pt idx="4">
                  <c:v>中年層</c:v>
                </c:pt>
                <c:pt idx="7">
                  <c:v>高齢層</c:v>
                </c:pt>
              </c:strCache>
            </c:strRef>
          </c:cat>
          <c:val>
            <c:numRef>
              <c:f>Sheet2!$D$1:$D$9</c:f>
              <c:numCache>
                <c:formatCode>General</c:formatCode>
                <c:ptCount val="9"/>
                <c:pt idx="0">
                  <c:v>15.8</c:v>
                </c:pt>
                <c:pt idx="1">
                  <c:v>22.3</c:v>
                </c:pt>
                <c:pt idx="4">
                  <c:v>51.3</c:v>
                </c:pt>
                <c:pt idx="7">
                  <c:v>10.5</c:v>
                </c:pt>
              </c:numCache>
            </c:numRef>
          </c:val>
          <c:extLst>
            <c:ext xmlns:c16="http://schemas.microsoft.com/office/drawing/2014/chart" uri="{C3380CC4-5D6E-409C-BE32-E72D297353CC}">
              <c16:uniqueId val="{0000001A-342D-F146-8E4A-0E955EAC4FD3}"/>
            </c:ext>
          </c:extLst>
        </c:ser>
        <c:ser>
          <c:idx val="0"/>
          <c:order val="1"/>
          <c:dPt>
            <c:idx val="0"/>
            <c:bubble3D val="0"/>
            <c:spPr>
              <a:solidFill>
                <a:srgbClr val="5B9BD5">
                  <a:alpha val="69804"/>
                </a:srgbClr>
              </a:solidFill>
              <a:ln w="19050">
                <a:solidFill>
                  <a:schemeClr val="lt1"/>
                </a:solidFill>
              </a:ln>
              <a:effectLst/>
            </c:spPr>
            <c:extLst>
              <c:ext xmlns:c16="http://schemas.microsoft.com/office/drawing/2014/chart" uri="{C3380CC4-5D6E-409C-BE32-E72D297353CC}">
                <c16:uniqueId val="{00000008-342D-F146-8E4A-0E955EAC4FD3}"/>
              </c:ext>
            </c:extLst>
          </c:dPt>
          <c:dPt>
            <c:idx val="1"/>
            <c:bubble3D val="0"/>
            <c:spPr>
              <a:solidFill>
                <a:srgbClr val="ED7D31">
                  <a:alpha val="81176"/>
                </a:srgbClr>
              </a:solidFill>
              <a:ln w="19050">
                <a:solidFill>
                  <a:schemeClr val="lt1"/>
                </a:solidFill>
              </a:ln>
              <a:effectLst/>
            </c:spPr>
            <c:extLst>
              <c:ext xmlns:c16="http://schemas.microsoft.com/office/drawing/2014/chart" uri="{C3380CC4-5D6E-409C-BE32-E72D297353CC}">
                <c16:uniqueId val="{0000000A-342D-F146-8E4A-0E955EAC4F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42D-F146-8E4A-0E955EAC4F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E-342D-F146-8E4A-0E955EAC4FD3}"/>
              </c:ext>
            </c:extLst>
          </c:dPt>
          <c:dPt>
            <c:idx val="4"/>
            <c:bubble3D val="0"/>
            <c:spPr>
              <a:solidFill>
                <a:srgbClr val="BF9000">
                  <a:alpha val="69804"/>
                </a:srgbClr>
              </a:solidFill>
              <a:ln w="19050">
                <a:solidFill>
                  <a:schemeClr val="lt1"/>
                </a:solidFill>
              </a:ln>
              <a:effectLst/>
            </c:spPr>
            <c:extLst>
              <c:ext xmlns:c16="http://schemas.microsoft.com/office/drawing/2014/chart" uri="{C3380CC4-5D6E-409C-BE32-E72D297353CC}">
                <c16:uniqueId val="{00000010-342D-F146-8E4A-0E955EAC4F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2-342D-F146-8E4A-0E955EAC4F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4-342D-F146-8E4A-0E955EAC4FD3}"/>
              </c:ext>
            </c:extLst>
          </c:dPt>
          <c:dPt>
            <c:idx val="7"/>
            <c:bubble3D val="0"/>
            <c:spPr>
              <a:solidFill>
                <a:srgbClr val="9E480E">
                  <a:alpha val="69804"/>
                </a:srgbClr>
              </a:solidFill>
              <a:ln w="19050">
                <a:solidFill>
                  <a:schemeClr val="lt1"/>
                </a:solidFill>
              </a:ln>
              <a:effectLst/>
            </c:spPr>
            <c:extLst>
              <c:ext xmlns:c16="http://schemas.microsoft.com/office/drawing/2014/chart" uri="{C3380CC4-5D6E-409C-BE32-E72D297353CC}">
                <c16:uniqueId val="{00000016-342D-F146-8E4A-0E955EAC4F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8-342D-F146-8E4A-0E955EAC4F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Sheet2!$C$1:$C$9</c:f>
              <c:strCache>
                <c:ptCount val="8"/>
                <c:pt idx="0">
                  <c:v>10歳未満</c:v>
                </c:pt>
                <c:pt idx="1">
                  <c:v>若年層</c:v>
                </c:pt>
                <c:pt idx="4">
                  <c:v>中年層</c:v>
                </c:pt>
                <c:pt idx="7">
                  <c:v>高齢層</c:v>
                </c:pt>
              </c:strCache>
            </c:strRef>
          </c:cat>
          <c:val>
            <c:numRef>
              <c:f>Sheet2!$D$1:$D$9</c:f>
              <c:numCache>
                <c:formatCode>General</c:formatCode>
                <c:ptCount val="9"/>
                <c:pt idx="0">
                  <c:v>15.8</c:v>
                </c:pt>
                <c:pt idx="1">
                  <c:v>22.3</c:v>
                </c:pt>
                <c:pt idx="4">
                  <c:v>51.3</c:v>
                </c:pt>
                <c:pt idx="7">
                  <c:v>10.5</c:v>
                </c:pt>
              </c:numCache>
            </c:numRef>
          </c:val>
          <c:extLst>
            <c:ext xmlns:c16="http://schemas.microsoft.com/office/drawing/2014/chart" uri="{C3380CC4-5D6E-409C-BE32-E72D297353CC}">
              <c16:uniqueId val="{00000019-342D-F146-8E4A-0E955EAC4FD3}"/>
            </c:ext>
          </c:extLst>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4472C4">
                  <a:alpha val="74928"/>
                </a:srgbClr>
              </a:solidFill>
              <a:ln w="19050">
                <a:solidFill>
                  <a:schemeClr val="lt1"/>
                </a:solidFill>
              </a:ln>
              <a:effectLst/>
            </c:spPr>
            <c:extLst>
              <c:ext xmlns:c16="http://schemas.microsoft.com/office/drawing/2014/chart" uri="{C3380CC4-5D6E-409C-BE32-E72D297353CC}">
                <c16:uniqueId val="{00000003-4777-524F-93E3-0036AC87E636}"/>
              </c:ext>
            </c:extLst>
          </c:dPt>
          <c:dPt>
            <c:idx val="1"/>
            <c:bubble3D val="0"/>
            <c:spPr>
              <a:solidFill>
                <a:srgbClr val="ED7D31">
                  <a:alpha val="80000"/>
                </a:srgbClr>
              </a:solidFill>
              <a:ln w="19050">
                <a:solidFill>
                  <a:schemeClr val="lt1"/>
                </a:solidFill>
              </a:ln>
              <a:effectLst/>
            </c:spPr>
            <c:extLst>
              <c:ext xmlns:c16="http://schemas.microsoft.com/office/drawing/2014/chart" uri="{C3380CC4-5D6E-409C-BE32-E72D297353CC}">
                <c16:uniqueId val="{00000004-4777-524F-93E3-0036AC87E6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FB-7341-B993-8BB1F7BF51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4777-524F-93E3-0036AC87E636}"/>
              </c:ext>
            </c:extLst>
          </c:dPt>
          <c:dPt>
            <c:idx val="4"/>
            <c:bubble3D val="0"/>
            <c:spPr>
              <a:solidFill>
                <a:schemeClr val="accent5"/>
              </a:solidFill>
              <a:ln w="19050">
                <a:solidFill>
                  <a:schemeClr val="accent1">
                    <a:alpha val="0"/>
                  </a:schemeClr>
                </a:solidFill>
              </a:ln>
              <a:effectLst/>
            </c:spPr>
            <c:extLst>
              <c:ext xmlns:c16="http://schemas.microsoft.com/office/drawing/2014/chart" uri="{C3380CC4-5D6E-409C-BE32-E72D297353CC}">
                <c16:uniqueId val="{00000002-4777-524F-93E3-0036AC87E636}"/>
              </c:ext>
            </c:extLst>
          </c:dPt>
          <c:dLbls>
            <c:dLbl>
              <c:idx val="0"/>
              <c:layout>
                <c:manualLayout>
                  <c:x val="-0.20360602131582003"/>
                  <c:y val="-0.19216524995969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ja-JP"/>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77-524F-93E3-0036AC87E636}"/>
                </c:ext>
              </c:extLst>
            </c:dLbl>
            <c:dLbl>
              <c:idx val="3"/>
              <c:layout>
                <c:manualLayout>
                  <c:x val="3.2354767858770721E-2"/>
                  <c:y val="5.797695933934095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77-524F-93E3-0036AC87E6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Sheet2!$B$18:$B$22</c:f>
              <c:strCache>
                <c:ptCount val="5"/>
                <c:pt idx="0">
                  <c:v>貸す意向はない</c:v>
                </c:pt>
                <c:pt idx="1">
                  <c:v>貸したい（貸している）</c:v>
                </c:pt>
                <c:pt idx="2">
                  <c:v>将来、貸すかもしれない</c:v>
                </c:pt>
                <c:pt idx="3">
                  <c:v>わからない</c:v>
                </c:pt>
                <c:pt idx="4">
                  <c:v>無回答</c:v>
                </c:pt>
              </c:strCache>
            </c:strRef>
          </c:cat>
          <c:val>
            <c:numRef>
              <c:f>Sheet2!$C$18:$C$22</c:f>
              <c:numCache>
                <c:formatCode>0.00%</c:formatCode>
                <c:ptCount val="5"/>
                <c:pt idx="0">
                  <c:v>0.69599999999999995</c:v>
                </c:pt>
                <c:pt idx="1">
                  <c:v>9.5000000000000001E-2</c:v>
                </c:pt>
                <c:pt idx="2">
                  <c:v>9.0999999999999998E-2</c:v>
                </c:pt>
                <c:pt idx="3">
                  <c:v>8.1000000000000003E-2</c:v>
                </c:pt>
                <c:pt idx="4">
                  <c:v>3.7000000000000005E-2</c:v>
                </c:pt>
              </c:numCache>
            </c:numRef>
          </c:val>
          <c:extLst>
            <c:ext xmlns:c16="http://schemas.microsoft.com/office/drawing/2014/chart" uri="{C3380CC4-5D6E-409C-BE32-E72D297353CC}">
              <c16:uniqueId val="{00000000-4777-524F-93E3-0036AC87E636}"/>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23</a:t>
            </a:r>
            <a:r>
              <a:rPr lang="ja-JP" altLang="en-US"/>
              <a:t>区と都全体における生産緑地面積の変化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世田谷区生産緑地の推移!$J$1</c:f>
              <c:strCache>
                <c:ptCount val="1"/>
                <c:pt idx="0">
                  <c:v>区統計</c:v>
                </c:pt>
              </c:strCache>
            </c:strRef>
          </c:tx>
          <c:spPr>
            <a:ln w="28575" cap="rnd">
              <a:solidFill>
                <a:schemeClr val="accent1"/>
              </a:solidFill>
              <a:round/>
            </a:ln>
            <a:effectLst/>
          </c:spPr>
          <c:marker>
            <c:symbol val="none"/>
          </c:marker>
          <c:cat>
            <c:numRef>
              <c:f>世田谷区生産緑地の推移!$I$2:$I$31</c:f>
              <c:numCache>
                <c:formatCode>General</c:formatCode>
                <c:ptCount val="30"/>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numCache>
            </c:numRef>
          </c:cat>
          <c:val>
            <c:numRef>
              <c:f>世田谷区生産緑地の推移!$J$2:$J$31</c:f>
              <c:numCache>
                <c:formatCode>General</c:formatCode>
                <c:ptCount val="30"/>
                <c:pt idx="0">
                  <c:v>100</c:v>
                </c:pt>
                <c:pt idx="1">
                  <c:v>99.4</c:v>
                </c:pt>
                <c:pt idx="2">
                  <c:v>98</c:v>
                </c:pt>
                <c:pt idx="3">
                  <c:v>96.6</c:v>
                </c:pt>
                <c:pt idx="4">
                  <c:v>94.1</c:v>
                </c:pt>
                <c:pt idx="5">
                  <c:v>92</c:v>
                </c:pt>
                <c:pt idx="6">
                  <c:v>91.2</c:v>
                </c:pt>
                <c:pt idx="7">
                  <c:v>91.3</c:v>
                </c:pt>
                <c:pt idx="8">
                  <c:v>90.8</c:v>
                </c:pt>
                <c:pt idx="9">
                  <c:v>89.8</c:v>
                </c:pt>
                <c:pt idx="10">
                  <c:v>88.2</c:v>
                </c:pt>
                <c:pt idx="11">
                  <c:v>88.2</c:v>
                </c:pt>
                <c:pt idx="12">
                  <c:v>86.8</c:v>
                </c:pt>
                <c:pt idx="13">
                  <c:v>85.6</c:v>
                </c:pt>
                <c:pt idx="14">
                  <c:v>84.1</c:v>
                </c:pt>
                <c:pt idx="15">
                  <c:v>82.9</c:v>
                </c:pt>
                <c:pt idx="16">
                  <c:v>80.8</c:v>
                </c:pt>
                <c:pt idx="17">
                  <c:v>79.7</c:v>
                </c:pt>
                <c:pt idx="18">
                  <c:v>78.599999999999994</c:v>
                </c:pt>
                <c:pt idx="19">
                  <c:v>77.599999999999994</c:v>
                </c:pt>
                <c:pt idx="20">
                  <c:v>76.099999999999994</c:v>
                </c:pt>
                <c:pt idx="21">
                  <c:v>75.099999999999994</c:v>
                </c:pt>
                <c:pt idx="22">
                  <c:v>73.900000000000006</c:v>
                </c:pt>
                <c:pt idx="23">
                  <c:v>72.2</c:v>
                </c:pt>
                <c:pt idx="24">
                  <c:v>71.2</c:v>
                </c:pt>
                <c:pt idx="25">
                  <c:v>69.599999999999994</c:v>
                </c:pt>
                <c:pt idx="26">
                  <c:v>68.599999999999994</c:v>
                </c:pt>
                <c:pt idx="27">
                  <c:v>67.599999999999994</c:v>
                </c:pt>
                <c:pt idx="28">
                  <c:v>66.7</c:v>
                </c:pt>
                <c:pt idx="29">
                  <c:v>65.2</c:v>
                </c:pt>
              </c:numCache>
            </c:numRef>
          </c:val>
          <c:smooth val="0"/>
          <c:extLst>
            <c:ext xmlns:c16="http://schemas.microsoft.com/office/drawing/2014/chart" uri="{C3380CC4-5D6E-409C-BE32-E72D297353CC}">
              <c16:uniqueId val="{00000000-57B2-144F-8664-610899AE70CC}"/>
            </c:ext>
          </c:extLst>
        </c:ser>
        <c:ser>
          <c:idx val="1"/>
          <c:order val="1"/>
          <c:tx>
            <c:strRef>
              <c:f>世田谷区生産緑地の推移!$K$1</c:f>
              <c:strCache>
                <c:ptCount val="1"/>
                <c:pt idx="0">
                  <c:v>都全体</c:v>
                </c:pt>
              </c:strCache>
            </c:strRef>
          </c:tx>
          <c:spPr>
            <a:ln w="28575" cap="rnd">
              <a:solidFill>
                <a:schemeClr val="accent2"/>
              </a:solidFill>
              <a:round/>
            </a:ln>
            <a:effectLst/>
          </c:spPr>
          <c:marker>
            <c:symbol val="none"/>
          </c:marker>
          <c:cat>
            <c:numRef>
              <c:f>世田谷区生産緑地の推移!$I$2:$I$31</c:f>
              <c:numCache>
                <c:formatCode>General</c:formatCode>
                <c:ptCount val="30"/>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numCache>
            </c:numRef>
          </c:cat>
          <c:val>
            <c:numRef>
              <c:f>世田谷区生産緑地の推移!$K$2:$K$31</c:f>
              <c:numCache>
                <c:formatCode>General</c:formatCode>
                <c:ptCount val="30"/>
                <c:pt idx="0">
                  <c:v>100</c:v>
                </c:pt>
                <c:pt idx="1">
                  <c:v>99.7</c:v>
                </c:pt>
                <c:pt idx="2">
                  <c:v>99.1</c:v>
                </c:pt>
                <c:pt idx="3">
                  <c:v>99.4</c:v>
                </c:pt>
                <c:pt idx="4">
                  <c:v>98.54</c:v>
                </c:pt>
                <c:pt idx="5">
                  <c:v>97.5</c:v>
                </c:pt>
                <c:pt idx="6">
                  <c:v>96.4</c:v>
                </c:pt>
                <c:pt idx="7">
                  <c:v>95.4</c:v>
                </c:pt>
                <c:pt idx="8">
                  <c:v>94.3</c:v>
                </c:pt>
                <c:pt idx="9">
                  <c:v>93.6</c:v>
                </c:pt>
                <c:pt idx="10">
                  <c:v>92.8</c:v>
                </c:pt>
                <c:pt idx="11">
                  <c:v>92.8</c:v>
                </c:pt>
                <c:pt idx="12">
                  <c:v>91.9</c:v>
                </c:pt>
                <c:pt idx="13">
                  <c:v>90.9</c:v>
                </c:pt>
                <c:pt idx="14">
                  <c:v>89.8</c:v>
                </c:pt>
                <c:pt idx="15">
                  <c:v>89</c:v>
                </c:pt>
                <c:pt idx="16">
                  <c:v>87.6</c:v>
                </c:pt>
                <c:pt idx="17">
                  <c:v>86.5</c:v>
                </c:pt>
                <c:pt idx="18">
                  <c:v>85.4</c:v>
                </c:pt>
                <c:pt idx="19">
                  <c:v>84.3</c:v>
                </c:pt>
                <c:pt idx="20">
                  <c:v>83.2</c:v>
                </c:pt>
                <c:pt idx="21">
                  <c:v>82.2</c:v>
                </c:pt>
                <c:pt idx="22">
                  <c:v>80.400000000000006</c:v>
                </c:pt>
                <c:pt idx="23">
                  <c:v>79.2</c:v>
                </c:pt>
                <c:pt idx="24">
                  <c:v>77.7</c:v>
                </c:pt>
                <c:pt idx="25">
                  <c:v>76.099999999999994</c:v>
                </c:pt>
                <c:pt idx="26">
                  <c:v>75.3</c:v>
                </c:pt>
                <c:pt idx="27">
                  <c:v>74.2</c:v>
                </c:pt>
                <c:pt idx="28">
                  <c:v>73</c:v>
                </c:pt>
                <c:pt idx="29">
                  <c:v>71.8</c:v>
                </c:pt>
              </c:numCache>
            </c:numRef>
          </c:val>
          <c:smooth val="0"/>
          <c:extLst>
            <c:ext xmlns:c16="http://schemas.microsoft.com/office/drawing/2014/chart" uri="{C3380CC4-5D6E-409C-BE32-E72D297353CC}">
              <c16:uniqueId val="{00000001-57B2-144F-8664-610899AE70CC}"/>
            </c:ext>
          </c:extLst>
        </c:ser>
        <c:dLbls>
          <c:showLegendKey val="0"/>
          <c:showVal val="0"/>
          <c:showCatName val="0"/>
          <c:showSerName val="0"/>
          <c:showPercent val="0"/>
          <c:showBubbleSize val="0"/>
        </c:dLbls>
        <c:smooth val="0"/>
        <c:axId val="401194480"/>
        <c:axId val="401196208"/>
      </c:lineChart>
      <c:catAx>
        <c:axId val="4011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1196208"/>
        <c:crosses val="autoZero"/>
        <c:auto val="1"/>
        <c:lblAlgn val="ctr"/>
        <c:lblOffset val="100"/>
        <c:noMultiLvlLbl val="0"/>
      </c:catAx>
      <c:valAx>
        <c:axId val="401196208"/>
        <c:scaling>
          <c:orientation val="minMax"/>
          <c:max val="100"/>
          <c:min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01194480"/>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23602</xdr:colOff>
      <xdr:row>3</xdr:row>
      <xdr:rowOff>239624</xdr:rowOff>
    </xdr:from>
    <xdr:to>
      <xdr:col>12</xdr:col>
      <xdr:colOff>61343</xdr:colOff>
      <xdr:row>17</xdr:row>
      <xdr:rowOff>229320</xdr:rowOff>
    </xdr:to>
    <xdr:graphicFrame macro="">
      <xdr:nvGraphicFramePr>
        <xdr:cNvPr id="3" name="グラフ 2">
          <a:extLst>
            <a:ext uri="{FF2B5EF4-FFF2-40B4-BE49-F238E27FC236}">
              <a16:creationId xmlns:a16="http://schemas.microsoft.com/office/drawing/2014/main" id="{281FF3B1-3DC7-A9A6-0AD4-24AA02DB4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31750</xdr:colOff>
      <xdr:row>18</xdr:row>
      <xdr:rowOff>50800</xdr:rowOff>
    </xdr:from>
    <xdr:to>
      <xdr:col>12</xdr:col>
      <xdr:colOff>63500</xdr:colOff>
      <xdr:row>32</xdr:row>
      <xdr:rowOff>6350</xdr:rowOff>
    </xdr:to>
    <xdr:graphicFrame macro="">
      <xdr:nvGraphicFramePr>
        <xdr:cNvPr id="4" name="グラフ 3">
          <a:extLst>
            <a:ext uri="{FF2B5EF4-FFF2-40B4-BE49-F238E27FC236}">
              <a16:creationId xmlns:a16="http://schemas.microsoft.com/office/drawing/2014/main" id="{479EE863-A737-2B01-3CF0-CC8C2A935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584532</xdr:colOff>
      <xdr:row>3</xdr:row>
      <xdr:rowOff>68562</xdr:rowOff>
    </xdr:from>
    <xdr:to>
      <xdr:col>9</xdr:col>
      <xdr:colOff>601366</xdr:colOff>
      <xdr:row>15</xdr:row>
      <xdr:rowOff>116178</xdr:rowOff>
    </xdr:to>
    <xdr:graphicFrame macro="">
      <xdr:nvGraphicFramePr>
        <xdr:cNvPr id="3" name="グラフ 2">
          <a:extLst>
            <a:ext uri="{FF2B5EF4-FFF2-40B4-BE49-F238E27FC236}">
              <a16:creationId xmlns:a16="http://schemas.microsoft.com/office/drawing/2014/main" id="{09B529D4-A1DA-5DC5-DEBC-D012AD35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541806</xdr:colOff>
      <xdr:row>15</xdr:row>
      <xdr:rowOff>177069</xdr:rowOff>
    </xdr:from>
    <xdr:to>
      <xdr:col>8</xdr:col>
      <xdr:colOff>362726</xdr:colOff>
      <xdr:row>26</xdr:row>
      <xdr:rowOff>106168</xdr:rowOff>
    </xdr:to>
    <xdr:graphicFrame macro="">
      <xdr:nvGraphicFramePr>
        <xdr:cNvPr id="2" name="グラフ 1">
          <a:extLst>
            <a:ext uri="{FF2B5EF4-FFF2-40B4-BE49-F238E27FC236}">
              <a16:creationId xmlns:a16="http://schemas.microsoft.com/office/drawing/2014/main" id="{6CAECF77-202C-9884-B56A-0DA54284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944880</xdr:colOff>
      <xdr:row>1</xdr:row>
      <xdr:rowOff>10160</xdr:rowOff>
    </xdr:from>
    <xdr:to>
      <xdr:col>16</xdr:col>
      <xdr:colOff>775547</xdr:colOff>
      <xdr:row>11</xdr:row>
      <xdr:rowOff>213360</xdr:rowOff>
    </xdr:to>
    <xdr:graphicFrame macro="">
      <xdr:nvGraphicFramePr>
        <xdr:cNvPr id="5" name="グラフ 4">
          <a:extLst>
            <a:ext uri="{FF2B5EF4-FFF2-40B4-BE49-F238E27FC236}">
              <a16:creationId xmlns:a16="http://schemas.microsoft.com/office/drawing/2014/main" id="{C24B8FCB-05CB-8AEE-DBDE-EAB8CF314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tax.metro.tokyo.lg.jp/shisan/kotei_tosi.html" TargetMode="External"/><Relationship Id="rId2" Type="http://schemas.openxmlformats.org/officeDocument/2006/relationships/hyperlink" Target="https://coasys.co.jp/note/production-green/farmland-tax-urban/" TargetMode="External"/><Relationship Id="rId1" Type="http://schemas.openxmlformats.org/officeDocument/2006/relationships/hyperlink" Target="https://www.tax.metro.tokyo.lg.jp/shisan/kotei_tosi.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oasys.co.jp/111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48596-EF50-EE4A-ADD5-558EE6D38DC2}">
  <dimension ref="A1:P30"/>
  <sheetViews>
    <sheetView zoomScale="106" workbookViewId="0">
      <selection activeCell="P19" sqref="P19"/>
    </sheetView>
  </sheetViews>
  <sheetFormatPr baseColWidth="10" defaultRowHeight="20"/>
  <cols>
    <col min="1" max="1" width="10.7109375" style="18"/>
    <col min="2" max="2" width="10.7109375" style="18" hidden="1" customWidth="1"/>
    <col min="3" max="16384" width="10.7109375" style="18"/>
  </cols>
  <sheetData>
    <row r="1" spans="1:6">
      <c r="A1" s="17" t="s">
        <v>4</v>
      </c>
      <c r="C1" s="18" t="s">
        <v>6</v>
      </c>
    </row>
    <row r="3" spans="1:6">
      <c r="A3" s="2" t="s">
        <v>0</v>
      </c>
      <c r="B3" s="3"/>
      <c r="C3" s="4" t="s">
        <v>1</v>
      </c>
      <c r="D3" s="5" t="s">
        <v>2</v>
      </c>
      <c r="E3" s="5" t="s">
        <v>3</v>
      </c>
    </row>
    <row r="4" spans="1:6">
      <c r="A4" s="6">
        <v>1965</v>
      </c>
      <c r="B4" s="20">
        <v>11513989</v>
      </c>
      <c r="C4" s="7">
        <v>1933611</v>
      </c>
      <c r="D4" s="8">
        <v>7048865</v>
      </c>
      <c r="E4" s="8">
        <v>2531513</v>
      </c>
    </row>
    <row r="5" spans="1:6">
      <c r="A5" s="9">
        <v>1970</v>
      </c>
      <c r="B5" s="21">
        <v>10351956</v>
      </c>
      <c r="C5" s="10">
        <v>1591174</v>
      </c>
      <c r="D5" s="11">
        <v>5964177</v>
      </c>
      <c r="E5" s="11">
        <v>2796605</v>
      </c>
    </row>
    <row r="6" spans="1:6">
      <c r="A6" s="9">
        <v>1975</v>
      </c>
      <c r="B6" s="22">
        <v>7907487</v>
      </c>
      <c r="C6" s="12">
        <v>1020707</v>
      </c>
      <c r="D6" s="13">
        <v>4388213</v>
      </c>
      <c r="E6" s="13">
        <v>2498567</v>
      </c>
    </row>
    <row r="7" spans="1:6">
      <c r="A7" s="9">
        <v>1980</v>
      </c>
      <c r="B7" s="22">
        <v>6973085</v>
      </c>
      <c r="C7" s="12">
        <v>710842</v>
      </c>
      <c r="D7" s="13">
        <v>3764423</v>
      </c>
      <c r="E7" s="13">
        <v>2497820</v>
      </c>
    </row>
    <row r="8" spans="1:6">
      <c r="A8" s="9">
        <v>1985</v>
      </c>
      <c r="B8" s="14">
        <v>6363228</v>
      </c>
      <c r="C8" s="15">
        <v>442657</v>
      </c>
      <c r="D8" s="16">
        <v>3153434</v>
      </c>
      <c r="E8" s="16">
        <v>2767137</v>
      </c>
    </row>
    <row r="9" spans="1:6">
      <c r="A9" s="9">
        <v>1990</v>
      </c>
      <c r="B9" s="14">
        <v>4818921</v>
      </c>
      <c r="C9" s="15">
        <v>281059</v>
      </c>
      <c r="D9" s="16">
        <v>2099842</v>
      </c>
      <c r="E9" s="16">
        <v>2438020</v>
      </c>
    </row>
    <row r="10" spans="1:6">
      <c r="A10" s="9">
        <v>1995</v>
      </c>
      <c r="B10" s="14">
        <v>4139809</v>
      </c>
      <c r="C10" s="15">
        <v>213593</v>
      </c>
      <c r="D10" s="16">
        <v>1447187</v>
      </c>
      <c r="E10" s="16">
        <v>2479029</v>
      </c>
    </row>
    <row r="11" spans="1:6">
      <c r="A11" s="9">
        <v>2000</v>
      </c>
      <c r="B11" s="14">
        <v>3891225</v>
      </c>
      <c r="C11" s="15">
        <v>247031</v>
      </c>
      <c r="D11" s="16">
        <v>1079422</v>
      </c>
      <c r="E11" s="16">
        <v>2564772</v>
      </c>
    </row>
    <row r="12" spans="1:6">
      <c r="A12" s="9">
        <v>2005</v>
      </c>
      <c r="B12" s="14">
        <v>3352590</v>
      </c>
      <c r="C12" s="15">
        <v>194352</v>
      </c>
      <c r="D12" s="16">
        <v>842310</v>
      </c>
      <c r="E12" s="16">
        <v>2315928</v>
      </c>
    </row>
    <row r="13" spans="1:6">
      <c r="A13" s="9">
        <v>2010</v>
      </c>
      <c r="B13" s="14">
        <v>2605736</v>
      </c>
      <c r="C13" s="15">
        <v>90073</v>
      </c>
      <c r="D13" s="16">
        <v>591605</v>
      </c>
      <c r="E13" s="16">
        <v>1924058</v>
      </c>
    </row>
    <row r="14" spans="1:6">
      <c r="A14" s="9">
        <v>2015</v>
      </c>
      <c r="B14" s="14">
        <v>2096662</v>
      </c>
      <c r="C14" s="15">
        <v>63714</v>
      </c>
      <c r="D14" s="16">
        <v>421955</v>
      </c>
      <c r="E14" s="16">
        <v>1610993</v>
      </c>
    </row>
    <row r="15" spans="1:6">
      <c r="B15" s="19"/>
      <c r="C15" s="19"/>
      <c r="D15" s="19"/>
      <c r="E15" s="19"/>
    </row>
    <row r="16" spans="1:6">
      <c r="B16" s="19"/>
      <c r="C16" s="19"/>
      <c r="D16" s="19"/>
      <c r="E16" s="19"/>
      <c r="F16" s="25"/>
    </row>
    <row r="18" spans="1:16">
      <c r="A18" s="18" t="s">
        <v>5</v>
      </c>
      <c r="C18" s="18" t="s">
        <v>6</v>
      </c>
    </row>
    <row r="19" spans="1:16">
      <c r="A19" s="2" t="s">
        <v>0</v>
      </c>
      <c r="B19" s="3"/>
      <c r="C19" s="4" t="s">
        <v>1</v>
      </c>
      <c r="D19" s="5" t="s">
        <v>2</v>
      </c>
      <c r="E19" s="5" t="s">
        <v>3</v>
      </c>
      <c r="P19" s="26"/>
    </row>
    <row r="20" spans="1:16">
      <c r="A20" s="18">
        <v>1965</v>
      </c>
      <c r="B20" s="23">
        <v>75839</v>
      </c>
      <c r="C20" s="24">
        <v>9439</v>
      </c>
      <c r="D20" s="24">
        <v>47827</v>
      </c>
      <c r="E20" s="24">
        <v>18573</v>
      </c>
    </row>
    <row r="21" spans="1:16">
      <c r="A21" s="18">
        <v>1970</v>
      </c>
      <c r="B21" s="23">
        <v>57958</v>
      </c>
      <c r="C21" s="24">
        <v>5780</v>
      </c>
      <c r="D21" s="24">
        <v>35722</v>
      </c>
      <c r="E21" s="24">
        <v>16456</v>
      </c>
    </row>
    <row r="22" spans="1:16">
      <c r="A22" s="18">
        <v>1975</v>
      </c>
      <c r="B22" s="18">
        <v>44813</v>
      </c>
      <c r="C22" s="25">
        <v>3718</v>
      </c>
      <c r="D22" s="25">
        <v>26683</v>
      </c>
      <c r="E22" s="25">
        <v>14412</v>
      </c>
    </row>
    <row r="23" spans="1:16">
      <c r="A23" s="18">
        <v>1980</v>
      </c>
      <c r="B23" s="18">
        <v>41229</v>
      </c>
      <c r="C23" s="25">
        <v>2838</v>
      </c>
      <c r="D23" s="25">
        <v>23061</v>
      </c>
      <c r="E23" s="25">
        <v>15330</v>
      </c>
    </row>
    <row r="24" spans="1:16">
      <c r="A24" s="18">
        <v>1985</v>
      </c>
      <c r="B24" s="18">
        <v>38928</v>
      </c>
      <c r="C24" s="25">
        <v>2256</v>
      </c>
      <c r="D24" s="25">
        <v>19307</v>
      </c>
      <c r="E24" s="25">
        <v>17365</v>
      </c>
    </row>
    <row r="25" spans="1:16">
      <c r="A25" s="18">
        <v>1990</v>
      </c>
      <c r="B25" s="18">
        <v>26069</v>
      </c>
      <c r="C25" s="25">
        <v>1639</v>
      </c>
      <c r="D25" s="25">
        <v>12230</v>
      </c>
      <c r="E25" s="25">
        <v>12200</v>
      </c>
    </row>
    <row r="26" spans="1:16">
      <c r="A26" s="18">
        <v>1995</v>
      </c>
      <c r="B26" s="18">
        <v>21143</v>
      </c>
      <c r="C26" s="25">
        <v>1030</v>
      </c>
      <c r="D26" s="25">
        <v>8671</v>
      </c>
      <c r="E26" s="25">
        <v>11442</v>
      </c>
    </row>
    <row r="27" spans="1:16">
      <c r="A27" s="18">
        <v>2000</v>
      </c>
      <c r="B27" s="18">
        <v>19715</v>
      </c>
      <c r="C27" s="25">
        <v>1070</v>
      </c>
      <c r="D27" s="25">
        <v>7369</v>
      </c>
      <c r="E27" s="25">
        <v>11276</v>
      </c>
    </row>
    <row r="28" spans="1:16">
      <c r="A28" s="18">
        <v>2005</v>
      </c>
      <c r="B28" s="18">
        <v>16344</v>
      </c>
      <c r="C28" s="25">
        <v>833</v>
      </c>
      <c r="D28" s="25">
        <v>5973</v>
      </c>
      <c r="E28" s="25">
        <v>9538</v>
      </c>
    </row>
    <row r="29" spans="1:16">
      <c r="A29" s="18">
        <v>2010</v>
      </c>
      <c r="B29" s="18">
        <v>12965</v>
      </c>
      <c r="C29" s="25">
        <v>332</v>
      </c>
      <c r="D29" s="25">
        <v>4376</v>
      </c>
      <c r="E29" s="25">
        <v>8257</v>
      </c>
    </row>
    <row r="30" spans="1:16">
      <c r="A30" s="18">
        <v>2015</v>
      </c>
      <c r="B30" s="18">
        <v>10986</v>
      </c>
      <c r="C30" s="25">
        <v>309</v>
      </c>
      <c r="D30" s="25">
        <v>3636</v>
      </c>
      <c r="E30" s="25">
        <v>7041</v>
      </c>
    </row>
  </sheetData>
  <phoneticPr fontId="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5EC53-2518-7C45-BD27-EF002CC1C83B}">
  <dimension ref="A1:AA59"/>
  <sheetViews>
    <sheetView tabSelected="1" zoomScale="57" zoomScaleNormal="100" workbookViewId="0">
      <selection activeCell="L23" sqref="L23"/>
    </sheetView>
  </sheetViews>
  <sheetFormatPr baseColWidth="10" defaultRowHeight="20"/>
  <cols>
    <col min="1" max="1" width="10.7109375" style="1"/>
    <col min="2" max="2" width="12.140625" style="1" customWidth="1"/>
    <col min="3" max="4" width="16.7109375" style="1" customWidth="1"/>
    <col min="5" max="5" width="10.7109375" style="1"/>
    <col min="6" max="6" width="35.7109375" style="31" customWidth="1"/>
    <col min="7" max="7" width="38.140625" style="1" customWidth="1"/>
    <col min="8" max="9" width="30.7109375" style="1" customWidth="1"/>
    <col min="10" max="10" width="39.5703125" style="1" customWidth="1"/>
    <col min="11" max="11" width="75.85546875" style="31" customWidth="1"/>
    <col min="12" max="16384" width="10.7109375" style="1"/>
  </cols>
  <sheetData>
    <row r="1" spans="1:27">
      <c r="A1" s="79" t="s">
        <v>7</v>
      </c>
      <c r="B1" s="80" t="s">
        <v>38</v>
      </c>
      <c r="C1" s="81" t="s">
        <v>8</v>
      </c>
      <c r="D1" s="82"/>
      <c r="E1" s="82"/>
      <c r="F1" s="82"/>
      <c r="G1" s="82"/>
      <c r="H1" s="82"/>
      <c r="I1" s="82"/>
      <c r="J1" s="82"/>
      <c r="K1" s="83"/>
      <c r="L1" s="38"/>
      <c r="M1" s="38"/>
      <c r="N1" s="38"/>
      <c r="O1" s="38"/>
      <c r="P1" s="38"/>
    </row>
    <row r="2" spans="1:27">
      <c r="A2" s="76"/>
      <c r="B2" s="34"/>
      <c r="C2" s="49" t="s">
        <v>20</v>
      </c>
      <c r="D2" s="50" t="s">
        <v>21</v>
      </c>
      <c r="E2" s="51" t="s">
        <v>22</v>
      </c>
      <c r="F2" s="36" t="s">
        <v>107</v>
      </c>
      <c r="G2" s="36" t="s">
        <v>108</v>
      </c>
      <c r="H2" s="36" t="s">
        <v>109</v>
      </c>
      <c r="I2" s="36" t="s">
        <v>141</v>
      </c>
      <c r="J2" s="36" t="s">
        <v>9</v>
      </c>
      <c r="K2" s="36" t="s">
        <v>95</v>
      </c>
      <c r="W2" s="32" t="s">
        <v>13</v>
      </c>
      <c r="X2" s="32"/>
      <c r="Y2" s="1" t="s">
        <v>14</v>
      </c>
      <c r="Z2" s="31" t="s">
        <v>17</v>
      </c>
      <c r="AA2" s="31"/>
    </row>
    <row r="3" spans="1:27" ht="42">
      <c r="A3" s="76">
        <v>1968</v>
      </c>
      <c r="B3" s="34" t="s">
        <v>39</v>
      </c>
      <c r="C3" s="52"/>
      <c r="D3" s="53"/>
      <c r="E3" s="54"/>
      <c r="F3" s="45"/>
      <c r="G3" s="39"/>
      <c r="H3" s="73"/>
      <c r="I3" s="73"/>
      <c r="J3" s="74" t="s">
        <v>10</v>
      </c>
      <c r="K3" s="71"/>
      <c r="L3" s="31"/>
      <c r="M3" s="31"/>
      <c r="N3" s="31"/>
      <c r="Y3" s="1" t="s">
        <v>15</v>
      </c>
      <c r="Z3" s="31" t="s">
        <v>19</v>
      </c>
      <c r="AA3" s="31"/>
    </row>
    <row r="4" spans="1:27">
      <c r="A4" s="76">
        <v>1969</v>
      </c>
      <c r="B4" s="34" t="s">
        <v>46</v>
      </c>
      <c r="C4" s="52"/>
      <c r="D4" s="53"/>
      <c r="E4" s="54"/>
      <c r="F4" s="46"/>
      <c r="G4" s="40"/>
      <c r="H4" s="64"/>
      <c r="I4" s="64"/>
      <c r="J4" s="63"/>
      <c r="K4" s="71"/>
      <c r="L4" s="31"/>
      <c r="M4" s="31"/>
      <c r="N4" s="31"/>
      <c r="Z4" s="31"/>
      <c r="AA4" s="31"/>
    </row>
    <row r="5" spans="1:27">
      <c r="A5" s="76">
        <v>1970</v>
      </c>
      <c r="B5" s="34" t="s">
        <v>40</v>
      </c>
      <c r="C5" s="52"/>
      <c r="D5" s="53"/>
      <c r="E5" s="54"/>
      <c r="F5" s="46"/>
      <c r="G5" s="40"/>
      <c r="H5" s="64"/>
      <c r="I5" s="64"/>
      <c r="J5" s="63"/>
      <c r="K5" s="71"/>
      <c r="L5" s="31"/>
      <c r="M5" s="31"/>
      <c r="N5" s="31"/>
      <c r="Z5" s="31"/>
      <c r="AA5" s="31"/>
    </row>
    <row r="6" spans="1:27">
      <c r="A6" s="76">
        <v>1971</v>
      </c>
      <c r="B6" s="34" t="s">
        <v>47</v>
      </c>
      <c r="C6" s="52"/>
      <c r="D6" s="53"/>
      <c r="E6" s="54"/>
      <c r="F6" s="46"/>
      <c r="G6" s="40"/>
      <c r="H6" s="64"/>
      <c r="I6" s="64"/>
      <c r="J6" s="64" t="s">
        <v>11</v>
      </c>
      <c r="K6" s="71"/>
      <c r="L6" s="31"/>
      <c r="M6" s="31"/>
      <c r="N6" s="31"/>
      <c r="Y6" s="1" t="s">
        <v>16</v>
      </c>
      <c r="Z6" s="31" t="s">
        <v>18</v>
      </c>
      <c r="AA6" s="31"/>
    </row>
    <row r="7" spans="1:27" ht="42">
      <c r="A7" s="76">
        <v>1972</v>
      </c>
      <c r="B7" s="34" t="s">
        <v>41</v>
      </c>
      <c r="C7" s="52"/>
      <c r="D7" s="55"/>
      <c r="E7" s="54"/>
      <c r="F7" s="46"/>
      <c r="G7" s="40"/>
      <c r="H7" s="64"/>
      <c r="I7" s="64"/>
      <c r="J7" s="63" t="s">
        <v>12</v>
      </c>
      <c r="K7" s="72"/>
      <c r="L7" s="31"/>
      <c r="M7" s="31"/>
      <c r="N7" s="31"/>
    </row>
    <row r="8" spans="1:27" ht="63">
      <c r="A8" s="76">
        <v>1973</v>
      </c>
      <c r="B8" s="34" t="s">
        <v>48</v>
      </c>
      <c r="C8" s="52" t="s">
        <v>27</v>
      </c>
      <c r="D8" s="55"/>
      <c r="E8" s="54"/>
      <c r="F8" s="46"/>
      <c r="G8" s="40"/>
      <c r="H8" s="64"/>
      <c r="I8" s="64"/>
      <c r="J8" s="63" t="s">
        <v>111</v>
      </c>
      <c r="K8" s="63" t="s">
        <v>96</v>
      </c>
      <c r="L8" s="31"/>
      <c r="M8" s="31"/>
      <c r="N8" s="31"/>
      <c r="W8" s="1" t="s">
        <v>23</v>
      </c>
      <c r="Y8" s="33" t="s">
        <v>25</v>
      </c>
    </row>
    <row r="9" spans="1:27" ht="42">
      <c r="A9" s="76">
        <v>1974</v>
      </c>
      <c r="B9" s="34" t="s">
        <v>42</v>
      </c>
      <c r="C9" s="52" t="s">
        <v>28</v>
      </c>
      <c r="D9" s="53" t="s">
        <v>27</v>
      </c>
      <c r="E9" s="54"/>
      <c r="F9" s="46"/>
      <c r="G9" s="41" t="s">
        <v>136</v>
      </c>
      <c r="H9" s="64"/>
      <c r="I9" s="64"/>
      <c r="J9" s="75" t="s">
        <v>98</v>
      </c>
      <c r="K9" s="63" t="s">
        <v>97</v>
      </c>
      <c r="L9" s="31"/>
      <c r="M9" s="31"/>
      <c r="N9" s="31"/>
      <c r="Y9" s="33" t="s">
        <v>26</v>
      </c>
    </row>
    <row r="10" spans="1:27">
      <c r="A10" s="76">
        <v>1975</v>
      </c>
      <c r="B10" s="34" t="s">
        <v>49</v>
      </c>
      <c r="C10" s="52" t="s">
        <v>29</v>
      </c>
      <c r="D10" s="53" t="s">
        <v>30</v>
      </c>
      <c r="E10" s="54"/>
      <c r="F10" s="46"/>
      <c r="G10" s="42" t="s">
        <v>100</v>
      </c>
      <c r="H10" s="64"/>
      <c r="I10" s="64"/>
      <c r="J10" s="64"/>
      <c r="K10" s="67"/>
      <c r="L10" s="31"/>
      <c r="M10" s="31"/>
      <c r="N10" s="31"/>
      <c r="Y10" s="33" t="s">
        <v>24</v>
      </c>
    </row>
    <row r="11" spans="1:27" ht="42">
      <c r="A11" s="76">
        <v>1976</v>
      </c>
      <c r="B11" s="34" t="s">
        <v>43</v>
      </c>
      <c r="C11" s="56" t="s">
        <v>101</v>
      </c>
      <c r="D11" s="57" t="s">
        <v>102</v>
      </c>
      <c r="E11" s="54"/>
      <c r="F11" s="46"/>
      <c r="G11" s="42" t="s">
        <v>100</v>
      </c>
      <c r="H11" s="64"/>
      <c r="I11" s="64"/>
      <c r="J11" s="63" t="s">
        <v>105</v>
      </c>
      <c r="K11" s="68"/>
      <c r="L11" s="31"/>
      <c r="M11" s="31"/>
      <c r="N11" s="31"/>
    </row>
    <row r="12" spans="1:27" ht="42">
      <c r="A12" s="76">
        <v>1977</v>
      </c>
      <c r="B12" s="34" t="s">
        <v>50</v>
      </c>
      <c r="C12" s="52" t="s">
        <v>100</v>
      </c>
      <c r="D12" s="57" t="s">
        <v>103</v>
      </c>
      <c r="E12" s="54"/>
      <c r="F12" s="46"/>
      <c r="G12" s="42" t="s">
        <v>100</v>
      </c>
      <c r="H12" s="64"/>
      <c r="I12" s="64"/>
      <c r="J12" s="64"/>
      <c r="K12" s="68"/>
    </row>
    <row r="13" spans="1:27">
      <c r="A13" s="76">
        <v>1978</v>
      </c>
      <c r="B13" s="34" t="s">
        <v>44</v>
      </c>
      <c r="C13" s="52" t="s">
        <v>100</v>
      </c>
      <c r="D13" s="53" t="s">
        <v>100</v>
      </c>
      <c r="E13" s="54"/>
      <c r="F13" s="46"/>
      <c r="G13" s="42" t="s">
        <v>100</v>
      </c>
      <c r="H13" s="64"/>
      <c r="I13" s="64"/>
      <c r="J13" s="64"/>
      <c r="K13" s="68"/>
    </row>
    <row r="14" spans="1:27">
      <c r="A14" s="76">
        <v>1979</v>
      </c>
      <c r="B14" s="34" t="s">
        <v>51</v>
      </c>
      <c r="C14" s="52" t="s">
        <v>100</v>
      </c>
      <c r="D14" s="53" t="s">
        <v>100</v>
      </c>
      <c r="E14" s="54"/>
      <c r="F14" s="46"/>
      <c r="G14" s="42" t="s">
        <v>100</v>
      </c>
      <c r="H14" s="64"/>
      <c r="I14" s="64"/>
      <c r="J14" s="64"/>
      <c r="K14" s="68"/>
    </row>
    <row r="15" spans="1:27">
      <c r="A15" s="76">
        <v>1980</v>
      </c>
      <c r="B15" s="34" t="s">
        <v>45</v>
      </c>
      <c r="C15" s="52" t="s">
        <v>100</v>
      </c>
      <c r="D15" s="53" t="s">
        <v>100</v>
      </c>
      <c r="E15" s="54"/>
      <c r="F15" s="46"/>
      <c r="G15" s="42" t="s">
        <v>100</v>
      </c>
      <c r="H15" s="64"/>
      <c r="I15" s="64"/>
      <c r="J15" s="64"/>
      <c r="K15" s="69"/>
    </row>
    <row r="16" spans="1:27">
      <c r="A16" s="76">
        <v>1981</v>
      </c>
      <c r="B16" s="34" t="s">
        <v>52</v>
      </c>
      <c r="C16" s="52" t="s">
        <v>100</v>
      </c>
      <c r="D16" s="53" t="s">
        <v>100</v>
      </c>
      <c r="E16" s="54"/>
      <c r="F16" s="42" t="s">
        <v>134</v>
      </c>
      <c r="G16" s="42" t="s">
        <v>100</v>
      </c>
      <c r="H16" s="64"/>
      <c r="I16" s="64"/>
      <c r="J16" s="64"/>
      <c r="K16" s="64" t="s">
        <v>104</v>
      </c>
    </row>
    <row r="17" spans="1:11" ht="35" customHeight="1">
      <c r="A17" s="77">
        <v>1982</v>
      </c>
      <c r="B17" s="35" t="s">
        <v>53</v>
      </c>
      <c r="C17" s="58"/>
      <c r="D17" s="59"/>
      <c r="E17" s="54"/>
      <c r="F17" s="47" t="s">
        <v>137</v>
      </c>
      <c r="G17" s="43" t="s">
        <v>135</v>
      </c>
      <c r="H17" s="64"/>
      <c r="I17" s="64"/>
      <c r="J17" s="64" t="s">
        <v>99</v>
      </c>
      <c r="K17" s="65" t="s">
        <v>106</v>
      </c>
    </row>
    <row r="18" spans="1:11">
      <c r="A18" s="76">
        <v>1983</v>
      </c>
      <c r="B18" s="34" t="s">
        <v>54</v>
      </c>
      <c r="C18" s="58"/>
      <c r="D18" s="59"/>
      <c r="E18" s="54"/>
      <c r="F18" s="42" t="s">
        <v>100</v>
      </c>
      <c r="G18" s="42" t="s">
        <v>100</v>
      </c>
      <c r="H18" s="64"/>
      <c r="I18" s="64"/>
      <c r="J18" s="64"/>
      <c r="K18" s="65"/>
    </row>
    <row r="19" spans="1:11">
      <c r="A19" s="76">
        <v>1984</v>
      </c>
      <c r="B19" s="34" t="s">
        <v>55</v>
      </c>
      <c r="C19" s="58"/>
      <c r="D19" s="59"/>
      <c r="E19" s="54"/>
      <c r="F19" s="42" t="s">
        <v>100</v>
      </c>
      <c r="G19" s="42" t="s">
        <v>100</v>
      </c>
      <c r="H19" s="64"/>
      <c r="I19" s="64"/>
      <c r="J19" s="64"/>
      <c r="K19" s="65"/>
    </row>
    <row r="20" spans="1:11">
      <c r="A20" s="76">
        <v>1985</v>
      </c>
      <c r="B20" s="34" t="s">
        <v>56</v>
      </c>
      <c r="C20" s="58"/>
      <c r="D20" s="59"/>
      <c r="E20" s="54"/>
      <c r="F20" s="42" t="s">
        <v>100</v>
      </c>
      <c r="G20" s="42" t="s">
        <v>100</v>
      </c>
      <c r="H20" s="64"/>
      <c r="I20" s="64"/>
      <c r="J20" s="64"/>
      <c r="K20" s="65"/>
    </row>
    <row r="21" spans="1:11">
      <c r="A21" s="76">
        <v>1986</v>
      </c>
      <c r="B21" s="34" t="s">
        <v>57</v>
      </c>
      <c r="C21" s="58"/>
      <c r="D21" s="59"/>
      <c r="E21" s="54"/>
      <c r="F21" s="42" t="s">
        <v>100</v>
      </c>
      <c r="G21" s="42" t="s">
        <v>100</v>
      </c>
      <c r="H21" s="64"/>
      <c r="I21" s="64"/>
      <c r="J21" s="64"/>
      <c r="K21" s="65"/>
    </row>
    <row r="22" spans="1:11">
      <c r="A22" s="76">
        <v>1987</v>
      </c>
      <c r="B22" s="34" t="s">
        <v>58</v>
      </c>
      <c r="C22" s="58"/>
      <c r="D22" s="59"/>
      <c r="E22" s="54"/>
      <c r="F22" s="42" t="s">
        <v>100</v>
      </c>
      <c r="G22" s="42" t="s">
        <v>100</v>
      </c>
      <c r="H22" s="64"/>
      <c r="I22" s="64"/>
      <c r="J22" s="64"/>
      <c r="K22" s="65"/>
    </row>
    <row r="23" spans="1:11">
      <c r="A23" s="76">
        <v>1988</v>
      </c>
      <c r="B23" s="34" t="s">
        <v>59</v>
      </c>
      <c r="C23" s="58"/>
      <c r="D23" s="59"/>
      <c r="E23" s="54"/>
      <c r="F23" s="42" t="s">
        <v>100</v>
      </c>
      <c r="G23" s="42" t="s">
        <v>100</v>
      </c>
      <c r="H23" s="64"/>
      <c r="I23" s="64"/>
      <c r="J23" s="64"/>
      <c r="K23" s="65"/>
    </row>
    <row r="24" spans="1:11">
      <c r="A24" s="76">
        <v>1989</v>
      </c>
      <c r="B24" s="34" t="s">
        <v>92</v>
      </c>
      <c r="C24" s="58"/>
      <c r="D24" s="59"/>
      <c r="E24" s="54"/>
      <c r="F24" s="42" t="s">
        <v>100</v>
      </c>
      <c r="G24" s="42" t="s">
        <v>100</v>
      </c>
      <c r="H24" s="64"/>
      <c r="I24" s="64"/>
      <c r="J24" s="64"/>
      <c r="K24" s="65"/>
    </row>
    <row r="25" spans="1:11">
      <c r="A25" s="76">
        <v>1990</v>
      </c>
      <c r="B25" s="34" t="s">
        <v>60</v>
      </c>
      <c r="C25" s="58"/>
      <c r="D25" s="59"/>
      <c r="E25" s="54"/>
      <c r="F25" s="43" t="s">
        <v>135</v>
      </c>
      <c r="G25" s="43" t="s">
        <v>135</v>
      </c>
      <c r="H25" s="64"/>
      <c r="I25" s="64"/>
      <c r="J25" s="64"/>
      <c r="K25" s="65"/>
    </row>
    <row r="26" spans="1:11" ht="20" customHeight="1">
      <c r="A26" s="76">
        <v>1991</v>
      </c>
      <c r="B26" s="34" t="s">
        <v>61</v>
      </c>
      <c r="C26" s="58"/>
      <c r="D26" s="59"/>
      <c r="E26" s="54"/>
      <c r="F26" s="43" t="s">
        <v>135</v>
      </c>
      <c r="G26" s="43" t="s">
        <v>135</v>
      </c>
      <c r="H26" s="64"/>
      <c r="I26" s="64"/>
      <c r="J26" s="63" t="s">
        <v>110</v>
      </c>
      <c r="K26" s="65" t="s">
        <v>140</v>
      </c>
    </row>
    <row r="27" spans="1:11">
      <c r="A27" s="76">
        <v>1992</v>
      </c>
      <c r="B27" s="34" t="s">
        <v>62</v>
      </c>
      <c r="C27" s="58"/>
      <c r="D27" s="59"/>
      <c r="E27" s="54"/>
      <c r="F27" s="43" t="s">
        <v>135</v>
      </c>
      <c r="G27" s="43" t="s">
        <v>135</v>
      </c>
      <c r="H27" s="64">
        <v>15109</v>
      </c>
      <c r="I27" s="64">
        <v>100</v>
      </c>
      <c r="J27" s="64"/>
      <c r="K27" s="65"/>
    </row>
    <row r="28" spans="1:11">
      <c r="A28" s="76">
        <v>1993</v>
      </c>
      <c r="B28" s="34" t="s">
        <v>63</v>
      </c>
      <c r="C28" s="58"/>
      <c r="D28" s="59"/>
      <c r="E28" s="54"/>
      <c r="F28" s="43" t="s">
        <v>135</v>
      </c>
      <c r="G28" s="43" t="s">
        <v>135</v>
      </c>
      <c r="H28" s="64">
        <v>15319</v>
      </c>
      <c r="I28" s="64">
        <v>101.3</v>
      </c>
      <c r="J28" s="64"/>
      <c r="K28" s="65"/>
    </row>
    <row r="29" spans="1:11">
      <c r="A29" s="76">
        <v>1994</v>
      </c>
      <c r="B29" s="34" t="s">
        <v>64</v>
      </c>
      <c r="C29" s="58"/>
      <c r="D29" s="59"/>
      <c r="E29" s="54"/>
      <c r="F29" s="43" t="s">
        <v>135</v>
      </c>
      <c r="G29" s="43" t="s">
        <v>135</v>
      </c>
      <c r="H29" s="64">
        <v>15460</v>
      </c>
      <c r="I29" s="64">
        <v>102.3</v>
      </c>
      <c r="J29" s="64"/>
      <c r="K29" s="65"/>
    </row>
    <row r="30" spans="1:11">
      <c r="A30" s="76">
        <v>1995</v>
      </c>
      <c r="B30" s="34" t="s">
        <v>65</v>
      </c>
      <c r="C30" s="58"/>
      <c r="D30" s="59"/>
      <c r="E30" s="54"/>
      <c r="F30" s="43" t="s">
        <v>135</v>
      </c>
      <c r="G30" s="43" t="s">
        <v>135</v>
      </c>
      <c r="H30" s="64">
        <v>15485</v>
      </c>
      <c r="I30" s="64">
        <v>102.4</v>
      </c>
      <c r="J30" s="64"/>
      <c r="K30" s="65"/>
    </row>
    <row r="31" spans="1:11">
      <c r="A31" s="76">
        <v>1996</v>
      </c>
      <c r="B31" s="34" t="s">
        <v>66</v>
      </c>
      <c r="C31" s="58"/>
      <c r="D31" s="59"/>
      <c r="E31" s="54"/>
      <c r="F31" s="43" t="s">
        <v>135</v>
      </c>
      <c r="G31" s="43" t="s">
        <v>135</v>
      </c>
      <c r="H31" s="64">
        <v>15541</v>
      </c>
      <c r="I31" s="64">
        <v>102.8</v>
      </c>
      <c r="J31" s="64"/>
      <c r="K31" s="65"/>
    </row>
    <row r="32" spans="1:11">
      <c r="A32" s="76">
        <v>1997</v>
      </c>
      <c r="B32" s="34" t="s">
        <v>67</v>
      </c>
      <c r="C32" s="58"/>
      <c r="D32" s="59"/>
      <c r="E32" s="54"/>
      <c r="F32" s="43" t="s">
        <v>135</v>
      </c>
      <c r="G32" s="43" t="s">
        <v>135</v>
      </c>
      <c r="H32" s="64">
        <v>15462</v>
      </c>
      <c r="I32" s="64">
        <v>102.3</v>
      </c>
      <c r="J32" s="64"/>
      <c r="K32" s="65"/>
    </row>
    <row r="33" spans="1:11">
      <c r="A33" s="76">
        <v>1998</v>
      </c>
      <c r="B33" s="34" t="s">
        <v>68</v>
      </c>
      <c r="C33" s="58"/>
      <c r="D33" s="59"/>
      <c r="E33" s="54"/>
      <c r="F33" s="43" t="s">
        <v>135</v>
      </c>
      <c r="G33" s="43" t="s">
        <v>135</v>
      </c>
      <c r="H33" s="64">
        <v>15415</v>
      </c>
      <c r="I33" s="64">
        <v>102</v>
      </c>
      <c r="J33" s="64"/>
      <c r="K33" s="65"/>
    </row>
    <row r="34" spans="1:11">
      <c r="A34" s="76">
        <v>1999</v>
      </c>
      <c r="B34" s="34" t="s">
        <v>69</v>
      </c>
      <c r="C34" s="58"/>
      <c r="D34" s="59"/>
      <c r="E34" s="54"/>
      <c r="F34" s="43" t="s">
        <v>135</v>
      </c>
      <c r="G34" s="43" t="s">
        <v>135</v>
      </c>
      <c r="H34" s="64">
        <v>15337</v>
      </c>
      <c r="I34" s="64">
        <v>101.5</v>
      </c>
      <c r="J34" s="64"/>
      <c r="K34" s="65"/>
    </row>
    <row r="35" spans="1:11">
      <c r="A35" s="76">
        <v>2000</v>
      </c>
      <c r="B35" s="34" t="s">
        <v>70</v>
      </c>
      <c r="C35" s="58"/>
      <c r="D35" s="59"/>
      <c r="E35" s="54"/>
      <c r="F35" s="43" t="s">
        <v>135</v>
      </c>
      <c r="G35" s="43" t="s">
        <v>135</v>
      </c>
      <c r="H35" s="64">
        <v>15281</v>
      </c>
      <c r="I35" s="64">
        <v>101.1</v>
      </c>
      <c r="J35" s="64"/>
      <c r="K35" s="70"/>
    </row>
    <row r="36" spans="1:11">
      <c r="A36" s="76">
        <v>2001</v>
      </c>
      <c r="B36" s="34" t="s">
        <v>71</v>
      </c>
      <c r="C36" s="58"/>
      <c r="D36" s="59"/>
      <c r="E36" s="54"/>
      <c r="F36" s="43" t="s">
        <v>135</v>
      </c>
      <c r="G36" s="43" t="s">
        <v>135</v>
      </c>
      <c r="H36" s="64">
        <v>15171</v>
      </c>
      <c r="I36" s="64">
        <v>100.4</v>
      </c>
      <c r="J36" s="64"/>
      <c r="K36" s="71"/>
    </row>
    <row r="37" spans="1:11">
      <c r="A37" s="76">
        <v>2002</v>
      </c>
      <c r="B37" s="34" t="s">
        <v>72</v>
      </c>
      <c r="C37" s="58"/>
      <c r="D37" s="59"/>
      <c r="E37" s="54"/>
      <c r="F37" s="43" t="s">
        <v>135</v>
      </c>
      <c r="G37" s="43" t="s">
        <v>135</v>
      </c>
      <c r="H37" s="64">
        <v>14892</v>
      </c>
      <c r="I37" s="64">
        <v>98.5</v>
      </c>
      <c r="J37" s="64"/>
      <c r="K37" s="71"/>
    </row>
    <row r="38" spans="1:11">
      <c r="A38" s="76">
        <v>2003</v>
      </c>
      <c r="B38" s="34" t="s">
        <v>73</v>
      </c>
      <c r="C38" s="58"/>
      <c r="D38" s="59"/>
      <c r="E38" s="54"/>
      <c r="F38" s="43" t="s">
        <v>135</v>
      </c>
      <c r="G38" s="43" t="s">
        <v>135</v>
      </c>
      <c r="H38" s="64">
        <v>14738</v>
      </c>
      <c r="I38" s="64">
        <v>97.5</v>
      </c>
      <c r="J38" s="64"/>
      <c r="K38" s="71"/>
    </row>
    <row r="39" spans="1:11">
      <c r="A39" s="76">
        <v>2004</v>
      </c>
      <c r="B39" s="34" t="s">
        <v>74</v>
      </c>
      <c r="C39" s="58"/>
      <c r="D39" s="59"/>
      <c r="E39" s="54"/>
      <c r="F39" s="43" t="s">
        <v>135</v>
      </c>
      <c r="G39" s="43" t="s">
        <v>135</v>
      </c>
      <c r="H39" s="64">
        <v>14731</v>
      </c>
      <c r="I39" s="64">
        <v>97.4</v>
      </c>
      <c r="J39" s="64"/>
      <c r="K39" s="71"/>
    </row>
    <row r="40" spans="1:11">
      <c r="A40" s="76">
        <v>2005</v>
      </c>
      <c r="B40" s="34" t="s">
        <v>75</v>
      </c>
      <c r="C40" s="58"/>
      <c r="D40" s="59"/>
      <c r="E40" s="54"/>
      <c r="F40" s="43" t="s">
        <v>135</v>
      </c>
      <c r="G40" s="43" t="s">
        <v>135</v>
      </c>
      <c r="H40" s="64">
        <v>14735</v>
      </c>
      <c r="I40" s="64">
        <v>97.5</v>
      </c>
      <c r="J40" s="64"/>
      <c r="K40" s="71"/>
    </row>
    <row r="41" spans="1:11">
      <c r="A41" s="76">
        <v>2006</v>
      </c>
      <c r="B41" s="34" t="s">
        <v>76</v>
      </c>
      <c r="C41" s="58"/>
      <c r="D41" s="59"/>
      <c r="E41" s="54"/>
      <c r="F41" s="43" t="s">
        <v>135</v>
      </c>
      <c r="G41" s="43" t="s">
        <v>135</v>
      </c>
      <c r="H41" s="64">
        <v>14626</v>
      </c>
      <c r="I41" s="64">
        <v>96.8</v>
      </c>
      <c r="J41" s="64"/>
      <c r="K41" s="71"/>
    </row>
    <row r="42" spans="1:11">
      <c r="A42" s="76">
        <v>2007</v>
      </c>
      <c r="B42" s="34" t="s">
        <v>77</v>
      </c>
      <c r="C42" s="58"/>
      <c r="D42" s="59"/>
      <c r="E42" s="54"/>
      <c r="F42" s="43" t="s">
        <v>135</v>
      </c>
      <c r="G42" s="43" t="s">
        <v>135</v>
      </c>
      <c r="H42" s="64">
        <v>14419</v>
      </c>
      <c r="I42" s="64">
        <v>95.4</v>
      </c>
      <c r="J42" s="64"/>
      <c r="K42" s="71"/>
    </row>
    <row r="43" spans="1:11">
      <c r="A43" s="76">
        <v>2008</v>
      </c>
      <c r="B43" s="34" t="s">
        <v>78</v>
      </c>
      <c r="C43" s="58"/>
      <c r="D43" s="59"/>
      <c r="E43" s="54"/>
      <c r="F43" s="43" t="s">
        <v>135</v>
      </c>
      <c r="G43" s="43" t="s">
        <v>135</v>
      </c>
      <c r="H43" s="64">
        <v>14300</v>
      </c>
      <c r="I43" s="64">
        <v>94.6</v>
      </c>
      <c r="J43" s="64"/>
      <c r="K43" s="71"/>
    </row>
    <row r="44" spans="1:11">
      <c r="A44" s="76">
        <v>2009</v>
      </c>
      <c r="B44" s="34" t="s">
        <v>79</v>
      </c>
      <c r="C44" s="58"/>
      <c r="D44" s="59"/>
      <c r="E44" s="54"/>
      <c r="F44" s="43" t="s">
        <v>135</v>
      </c>
      <c r="G44" s="43" t="s">
        <v>135</v>
      </c>
      <c r="H44" s="64">
        <v>14189</v>
      </c>
      <c r="I44" s="64">
        <v>93.9</v>
      </c>
      <c r="J44" s="64"/>
      <c r="K44" s="71"/>
    </row>
    <row r="45" spans="1:11">
      <c r="A45" s="76">
        <v>2010</v>
      </c>
      <c r="B45" s="34" t="s">
        <v>80</v>
      </c>
      <c r="C45" s="58"/>
      <c r="D45" s="59"/>
      <c r="E45" s="54"/>
      <c r="F45" s="43" t="s">
        <v>135</v>
      </c>
      <c r="G45" s="43" t="s">
        <v>135</v>
      </c>
      <c r="H45" s="64">
        <v>14125</v>
      </c>
      <c r="I45" s="64">
        <v>93.4</v>
      </c>
      <c r="J45" s="64"/>
      <c r="K45" s="71"/>
    </row>
    <row r="46" spans="1:11">
      <c r="A46" s="76">
        <v>2011</v>
      </c>
      <c r="B46" s="34" t="s">
        <v>81</v>
      </c>
      <c r="C46" s="58"/>
      <c r="D46" s="59"/>
      <c r="E46" s="54"/>
      <c r="F46" s="43" t="s">
        <v>135</v>
      </c>
      <c r="G46" s="43" t="s">
        <v>135</v>
      </c>
      <c r="H46" s="64">
        <v>13992</v>
      </c>
      <c r="I46" s="64">
        <v>92.6</v>
      </c>
      <c r="J46" s="64"/>
      <c r="K46" s="71"/>
    </row>
    <row r="47" spans="1:11">
      <c r="A47" s="76">
        <v>2012</v>
      </c>
      <c r="B47" s="34" t="s">
        <v>82</v>
      </c>
      <c r="C47" s="58"/>
      <c r="D47" s="59"/>
      <c r="E47" s="54"/>
      <c r="F47" s="43" t="s">
        <v>135</v>
      </c>
      <c r="G47" s="43" t="s">
        <v>135</v>
      </c>
      <c r="H47" s="64">
        <v>13801</v>
      </c>
      <c r="I47" s="64">
        <v>91.3</v>
      </c>
      <c r="J47" s="64"/>
      <c r="K47" s="71"/>
    </row>
    <row r="48" spans="1:11">
      <c r="A48" s="76">
        <v>2013</v>
      </c>
      <c r="B48" s="34" t="s">
        <v>83</v>
      </c>
      <c r="C48" s="58"/>
      <c r="D48" s="59"/>
      <c r="E48" s="54"/>
      <c r="F48" s="43" t="s">
        <v>135</v>
      </c>
      <c r="G48" s="43" t="s">
        <v>135</v>
      </c>
      <c r="H48" s="64">
        <v>13582</v>
      </c>
      <c r="I48" s="64">
        <v>89.8</v>
      </c>
      <c r="J48" s="64"/>
      <c r="K48" s="71"/>
    </row>
    <row r="49" spans="1:11">
      <c r="A49" s="76">
        <v>2014</v>
      </c>
      <c r="B49" s="34" t="s">
        <v>84</v>
      </c>
      <c r="C49" s="58"/>
      <c r="D49" s="59"/>
      <c r="E49" s="54"/>
      <c r="F49" s="43" t="s">
        <v>135</v>
      </c>
      <c r="G49" s="43" t="s">
        <v>135</v>
      </c>
      <c r="H49" s="64">
        <v>13341</v>
      </c>
      <c r="I49" s="64">
        <v>88.2</v>
      </c>
      <c r="J49" s="64"/>
      <c r="K49" s="71"/>
    </row>
    <row r="50" spans="1:11">
      <c r="A50" s="76">
        <v>2015</v>
      </c>
      <c r="B50" s="34" t="s">
        <v>85</v>
      </c>
      <c r="C50" s="58"/>
      <c r="D50" s="59"/>
      <c r="E50" s="54"/>
      <c r="F50" s="43" t="s">
        <v>135</v>
      </c>
      <c r="G50" s="43" t="s">
        <v>135</v>
      </c>
      <c r="H50" s="64">
        <v>13110</v>
      </c>
      <c r="I50" s="64">
        <v>86.7</v>
      </c>
      <c r="J50" s="64"/>
      <c r="K50" s="71"/>
    </row>
    <row r="51" spans="1:11">
      <c r="A51" s="76">
        <v>2016</v>
      </c>
      <c r="B51" s="34" t="s">
        <v>86</v>
      </c>
      <c r="C51" s="58"/>
      <c r="D51" s="59"/>
      <c r="E51" s="54"/>
      <c r="F51" s="43" t="s">
        <v>135</v>
      </c>
      <c r="G51" s="43" t="s">
        <v>135</v>
      </c>
      <c r="H51" s="64">
        <v>12901</v>
      </c>
      <c r="I51" s="64">
        <v>85.3</v>
      </c>
      <c r="J51" s="64"/>
      <c r="K51" s="71"/>
    </row>
    <row r="52" spans="1:11">
      <c r="A52" s="76">
        <v>2017</v>
      </c>
      <c r="B52" s="34" t="s">
        <v>87</v>
      </c>
      <c r="C52" s="58"/>
      <c r="D52" s="59"/>
      <c r="E52" s="54"/>
      <c r="F52" s="43" t="s">
        <v>135</v>
      </c>
      <c r="G52" s="43" t="s">
        <v>135</v>
      </c>
      <c r="H52" s="64">
        <v>12629</v>
      </c>
      <c r="I52" s="64">
        <v>83.5</v>
      </c>
      <c r="J52" s="64"/>
      <c r="K52" s="72"/>
    </row>
    <row r="53" spans="1:11" ht="42">
      <c r="A53" s="76">
        <v>2018</v>
      </c>
      <c r="B53" s="34" t="s">
        <v>88</v>
      </c>
      <c r="C53" s="58"/>
      <c r="D53" s="59"/>
      <c r="E53" s="54"/>
      <c r="F53" s="43" t="s">
        <v>135</v>
      </c>
      <c r="G53" s="43" t="s">
        <v>135</v>
      </c>
      <c r="H53" s="64">
        <v>12415</v>
      </c>
      <c r="I53" s="64">
        <v>82.1</v>
      </c>
      <c r="J53" s="63" t="s">
        <v>131</v>
      </c>
      <c r="K53" s="65" t="s">
        <v>132</v>
      </c>
    </row>
    <row r="54" spans="1:11">
      <c r="A54" s="76">
        <v>2019</v>
      </c>
      <c r="B54" s="34" t="s">
        <v>93</v>
      </c>
      <c r="C54" s="58"/>
      <c r="D54" s="59"/>
      <c r="E54" s="54"/>
      <c r="F54" s="43" t="s">
        <v>135</v>
      </c>
      <c r="G54" s="43" t="s">
        <v>135</v>
      </c>
      <c r="H54" s="64">
        <v>12214</v>
      </c>
      <c r="I54" s="64">
        <v>80.8</v>
      </c>
      <c r="J54" s="64"/>
      <c r="K54" s="65"/>
    </row>
    <row r="55" spans="1:11">
      <c r="A55" s="76">
        <v>2020</v>
      </c>
      <c r="B55" s="34" t="s">
        <v>89</v>
      </c>
      <c r="C55" s="58"/>
      <c r="D55" s="59"/>
      <c r="E55" s="54"/>
      <c r="F55" s="43" t="s">
        <v>135</v>
      </c>
      <c r="G55" s="43" t="s">
        <v>135</v>
      </c>
      <c r="H55" s="64">
        <v>12034</v>
      </c>
      <c r="I55" s="64">
        <v>79.599999999999994</v>
      </c>
      <c r="J55" s="64"/>
      <c r="K55" s="65"/>
    </row>
    <row r="56" spans="1:11">
      <c r="A56" s="76">
        <v>2021</v>
      </c>
      <c r="B56" s="34" t="s">
        <v>90</v>
      </c>
      <c r="C56" s="58"/>
      <c r="D56" s="59"/>
      <c r="E56" s="54"/>
      <c r="F56" s="43" t="s">
        <v>135</v>
      </c>
      <c r="G56" s="43" t="s">
        <v>135</v>
      </c>
      <c r="H56" s="64">
        <v>11837</v>
      </c>
      <c r="I56" s="64">
        <v>78.3</v>
      </c>
      <c r="J56" s="64"/>
      <c r="K56" s="65"/>
    </row>
    <row r="57" spans="1:11">
      <c r="A57" s="76">
        <v>2022</v>
      </c>
      <c r="B57" s="34" t="s">
        <v>91</v>
      </c>
      <c r="C57" s="58"/>
      <c r="D57" s="59"/>
      <c r="E57" s="54"/>
      <c r="F57" s="43" t="s">
        <v>135</v>
      </c>
      <c r="G57" s="43" t="s">
        <v>135</v>
      </c>
      <c r="H57" s="64">
        <v>11607</v>
      </c>
      <c r="I57" s="64">
        <v>76.8</v>
      </c>
      <c r="J57" s="64"/>
      <c r="K57" s="65"/>
    </row>
    <row r="58" spans="1:11" ht="40">
      <c r="A58" s="76">
        <v>2023</v>
      </c>
      <c r="B58" s="34" t="s">
        <v>94</v>
      </c>
      <c r="C58" s="60"/>
      <c r="D58" s="61"/>
      <c r="E58" s="62"/>
      <c r="F58" s="48" t="s">
        <v>137</v>
      </c>
      <c r="G58" s="44" t="s">
        <v>136</v>
      </c>
      <c r="H58" s="66" t="s">
        <v>133</v>
      </c>
      <c r="I58" s="66" t="s">
        <v>133</v>
      </c>
      <c r="J58" s="66"/>
      <c r="K58" s="65"/>
    </row>
    <row r="59" spans="1:11">
      <c r="A59" s="78"/>
      <c r="B59" s="84"/>
      <c r="C59" s="36"/>
      <c r="D59" s="36"/>
      <c r="E59" s="36"/>
      <c r="F59" s="37" t="s">
        <v>138</v>
      </c>
      <c r="G59" s="36" t="s">
        <v>139</v>
      </c>
      <c r="H59" s="36"/>
      <c r="I59" s="36"/>
      <c r="J59" s="36"/>
      <c r="K59" s="66"/>
    </row>
  </sheetData>
  <mergeCells count="13">
    <mergeCell ref="G3:G8"/>
    <mergeCell ref="L1:P1"/>
    <mergeCell ref="K17:K25"/>
    <mergeCell ref="C17:C58"/>
    <mergeCell ref="D17:D58"/>
    <mergeCell ref="K53:K58"/>
    <mergeCell ref="F3:F15"/>
    <mergeCell ref="E3:E58"/>
    <mergeCell ref="K26:K34"/>
    <mergeCell ref="C1:K1"/>
    <mergeCell ref="K10:K15"/>
    <mergeCell ref="K3:K7"/>
    <mergeCell ref="K35:K52"/>
  </mergeCells>
  <phoneticPr fontId="1"/>
  <hyperlinks>
    <hyperlink ref="Y10" r:id="rId1" xr:uid="{E0D2146D-8EAD-2C4A-90BE-EA1A9FF14D32}"/>
    <hyperlink ref="Y8" r:id="rId2" xr:uid="{EB65EDC6-7209-9847-8D1F-76552A562600}"/>
    <hyperlink ref="Y9" r:id="rId3" location="ko_02_07" xr:uid="{CF0B5658-6194-6043-9DD6-8AB073BBE4C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8AE9-3697-F649-8C73-9232E08424E6}">
  <dimension ref="A1:G23"/>
  <sheetViews>
    <sheetView topLeftCell="B13" zoomScale="173" zoomScaleNormal="221" workbookViewId="0">
      <selection activeCell="E30" sqref="E30"/>
    </sheetView>
  </sheetViews>
  <sheetFormatPr baseColWidth="10" defaultRowHeight="20"/>
  <sheetData>
    <row r="1" spans="1:4">
      <c r="A1" t="s">
        <v>112</v>
      </c>
      <c r="B1">
        <v>15.8</v>
      </c>
      <c r="C1" t="s">
        <v>124</v>
      </c>
      <c r="D1">
        <v>15.8</v>
      </c>
    </row>
    <row r="2" spans="1:4">
      <c r="A2" t="s">
        <v>113</v>
      </c>
      <c r="B2">
        <v>7.1</v>
      </c>
      <c r="C2" s="38" t="s">
        <v>121</v>
      </c>
      <c r="D2" s="38">
        <f>SUM(B2:B4)</f>
        <v>22.3</v>
      </c>
    </row>
    <row r="3" spans="1:4">
      <c r="A3" t="s">
        <v>114</v>
      </c>
      <c r="B3">
        <v>5.9</v>
      </c>
      <c r="C3" s="38"/>
      <c r="D3" s="38"/>
    </row>
    <row r="4" spans="1:4">
      <c r="A4" t="s">
        <v>115</v>
      </c>
      <c r="B4">
        <v>9.3000000000000007</v>
      </c>
      <c r="C4" s="38"/>
      <c r="D4" s="38"/>
    </row>
    <row r="5" spans="1:4">
      <c r="A5" t="s">
        <v>116</v>
      </c>
      <c r="B5">
        <v>18</v>
      </c>
      <c r="C5" s="38" t="s">
        <v>122</v>
      </c>
      <c r="D5" s="38">
        <f>SUM(B5:B7)</f>
        <v>51.3</v>
      </c>
    </row>
    <row r="6" spans="1:4">
      <c r="A6" t="s">
        <v>117</v>
      </c>
      <c r="B6">
        <v>16.8</v>
      </c>
      <c r="C6" s="38"/>
      <c r="D6" s="38"/>
    </row>
    <row r="7" spans="1:4">
      <c r="A7" t="s">
        <v>118</v>
      </c>
      <c r="B7">
        <v>16.5</v>
      </c>
      <c r="C7" s="38"/>
      <c r="D7" s="38"/>
    </row>
    <row r="8" spans="1:4">
      <c r="A8" t="s">
        <v>119</v>
      </c>
      <c r="B8">
        <v>10.199999999999999</v>
      </c>
      <c r="C8" s="38" t="s">
        <v>123</v>
      </c>
      <c r="D8" s="38">
        <f>SUM(B8:B9)</f>
        <v>10.5</v>
      </c>
    </row>
    <row r="9" spans="1:4">
      <c r="A9" t="s">
        <v>120</v>
      </c>
      <c r="B9">
        <v>0.3</v>
      </c>
      <c r="C9" s="38"/>
      <c r="D9" s="38"/>
    </row>
    <row r="10" spans="1:4">
      <c r="B10">
        <f>SUM(B1:B9)</f>
        <v>99.899999999999991</v>
      </c>
      <c r="D10">
        <f>D1+D2+D5+D8</f>
        <v>99.9</v>
      </c>
    </row>
    <row r="14" spans="1:4">
      <c r="A14" s="29" t="s">
        <v>125</v>
      </c>
    </row>
    <row r="18" spans="2:7">
      <c r="B18" t="s">
        <v>130</v>
      </c>
      <c r="C18" s="30">
        <v>0.69599999999999995</v>
      </c>
    </row>
    <row r="19" spans="2:7">
      <c r="B19" t="s">
        <v>127</v>
      </c>
      <c r="C19" s="30">
        <v>9.5000000000000001E-2</v>
      </c>
      <c r="G19">
        <v>4</v>
      </c>
    </row>
    <row r="20" spans="2:7">
      <c r="B20" t="s">
        <v>126</v>
      </c>
      <c r="C20" s="30">
        <v>9.0999999999999998E-2</v>
      </c>
    </row>
    <row r="21" spans="2:7">
      <c r="B21" t="s">
        <v>128</v>
      </c>
      <c r="C21" s="30">
        <v>8.1000000000000003E-2</v>
      </c>
    </row>
    <row r="22" spans="2:7">
      <c r="B22" t="s">
        <v>129</v>
      </c>
      <c r="C22" s="30">
        <v>3.7000000000000005E-2</v>
      </c>
    </row>
    <row r="23" spans="2:7">
      <c r="C23" s="30"/>
    </row>
  </sheetData>
  <mergeCells count="6">
    <mergeCell ref="C2:C4"/>
    <mergeCell ref="C5:C7"/>
    <mergeCell ref="C8:C9"/>
    <mergeCell ref="D2:D4"/>
    <mergeCell ref="D5:D7"/>
    <mergeCell ref="D8:D9"/>
  </mergeCells>
  <phoneticPr fontId="1"/>
  <hyperlinks>
    <hyperlink ref="A14" r:id="rId1" xr:uid="{4870F082-0E8B-EE4D-993D-0B122412B4A9}"/>
  </hyperlinks>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AC82-226E-2F4D-9560-A374147F9487}">
  <dimension ref="A1:O31"/>
  <sheetViews>
    <sheetView zoomScale="94" zoomScaleNormal="85" workbookViewId="0">
      <selection activeCell="L14" sqref="L14"/>
    </sheetView>
  </sheetViews>
  <sheetFormatPr baseColWidth="10" defaultRowHeight="20"/>
  <cols>
    <col min="1" max="2" width="10.7109375" customWidth="1"/>
  </cols>
  <sheetData>
    <row r="1" spans="1:15">
      <c r="A1" t="s">
        <v>32</v>
      </c>
      <c r="B1" s="1" t="s">
        <v>34</v>
      </c>
      <c r="C1" s="1" t="s">
        <v>33</v>
      </c>
      <c r="F1" s="1" t="s">
        <v>31</v>
      </c>
      <c r="G1" s="1" t="s">
        <v>33</v>
      </c>
      <c r="J1" s="1" t="s">
        <v>34</v>
      </c>
      <c r="K1" s="1" t="s">
        <v>33</v>
      </c>
    </row>
    <row r="2" spans="1:15">
      <c r="A2">
        <v>1993</v>
      </c>
      <c r="B2">
        <v>592.79999999999995</v>
      </c>
      <c r="C2">
        <v>4072.6</v>
      </c>
      <c r="D2" s="27">
        <v>0.16869095815999999</v>
      </c>
      <c r="E2">
        <v>100</v>
      </c>
      <c r="G2">
        <v>100</v>
      </c>
      <c r="H2" s="27">
        <v>2.455795677E-2</v>
      </c>
      <c r="I2" s="28">
        <v>1993</v>
      </c>
      <c r="J2">
        <v>100</v>
      </c>
      <c r="K2">
        <v>100</v>
      </c>
    </row>
    <row r="3" spans="1:15">
      <c r="A3">
        <v>1994</v>
      </c>
      <c r="B3">
        <v>589.5</v>
      </c>
      <c r="C3">
        <v>4059</v>
      </c>
      <c r="E3">
        <f>(B3*D2)</f>
        <v>99.443319835319997</v>
      </c>
      <c r="G3">
        <f>C3*H2</f>
        <v>99.680746529429996</v>
      </c>
      <c r="I3" s="28">
        <v>1994</v>
      </c>
      <c r="J3">
        <f t="shared" ref="J3:J31" si="0">ROUND(E3,1)</f>
        <v>99.4</v>
      </c>
      <c r="K3">
        <v>99.7</v>
      </c>
    </row>
    <row r="4" spans="1:15">
      <c r="A4">
        <v>1995</v>
      </c>
      <c r="B4">
        <v>580.9</v>
      </c>
      <c r="C4">
        <v>4036.5</v>
      </c>
      <c r="E4">
        <f>B4*D2</f>
        <v>97.992577595143985</v>
      </c>
      <c r="G4">
        <f>C4*H2</f>
        <v>99.128192502104994</v>
      </c>
      <c r="I4" s="28">
        <v>1995</v>
      </c>
      <c r="J4">
        <f t="shared" si="0"/>
        <v>98</v>
      </c>
      <c r="K4">
        <v>99.1</v>
      </c>
    </row>
    <row r="5" spans="1:15">
      <c r="A5">
        <v>1996</v>
      </c>
      <c r="B5">
        <v>572.9</v>
      </c>
      <c r="C5">
        <v>4049.2</v>
      </c>
      <c r="E5">
        <f>(B5*D2)</f>
        <v>96.643049929863992</v>
      </c>
      <c r="G5">
        <f>C5*H2</f>
        <v>99.440078553083993</v>
      </c>
      <c r="I5" s="28">
        <v>1996</v>
      </c>
      <c r="J5">
        <f t="shared" si="0"/>
        <v>96.6</v>
      </c>
      <c r="K5">
        <v>99.4</v>
      </c>
    </row>
    <row r="6" spans="1:15">
      <c r="A6">
        <v>1997</v>
      </c>
      <c r="B6">
        <v>557.70000000000005</v>
      </c>
      <c r="C6">
        <v>4012.4</v>
      </c>
      <c r="E6">
        <f>B6*D2</f>
        <v>94.078947365832008</v>
      </c>
      <c r="G6">
        <f>C6*H2</f>
        <v>98.536345743948004</v>
      </c>
      <c r="I6" s="28">
        <v>1997</v>
      </c>
      <c r="J6">
        <f t="shared" si="0"/>
        <v>94.1</v>
      </c>
      <c r="K6">
        <v>98.54</v>
      </c>
    </row>
    <row r="7" spans="1:15">
      <c r="A7">
        <v>1998</v>
      </c>
      <c r="B7">
        <v>545.6</v>
      </c>
      <c r="C7">
        <v>3970.2</v>
      </c>
      <c r="E7">
        <f>(B7*D2)</f>
        <v>92.037786772095998</v>
      </c>
      <c r="G7">
        <f>C7*H2</f>
        <v>97.499999968254002</v>
      </c>
      <c r="I7" s="28">
        <v>1998</v>
      </c>
      <c r="J7">
        <f t="shared" si="0"/>
        <v>92</v>
      </c>
      <c r="K7">
        <v>97.5</v>
      </c>
    </row>
    <row r="8" spans="1:15">
      <c r="A8">
        <v>1999</v>
      </c>
      <c r="B8">
        <v>540.6</v>
      </c>
      <c r="C8">
        <v>3924.9</v>
      </c>
      <c r="E8">
        <f>B8*D2</f>
        <v>91.194331981296003</v>
      </c>
      <c r="G8">
        <f>C8*H2</f>
        <v>96.387524526573003</v>
      </c>
      <c r="I8" s="28">
        <v>1999</v>
      </c>
      <c r="J8">
        <f t="shared" si="0"/>
        <v>91.2</v>
      </c>
      <c r="K8">
        <v>96.4</v>
      </c>
    </row>
    <row r="9" spans="1:15">
      <c r="A9">
        <v>2000</v>
      </c>
      <c r="B9">
        <v>541.1</v>
      </c>
      <c r="C9">
        <v>3886.5</v>
      </c>
      <c r="E9">
        <f>(B9*D2)</f>
        <v>91.278677460376002</v>
      </c>
      <c r="G9">
        <f>C9*H2</f>
        <v>95.444498986604998</v>
      </c>
      <c r="I9" s="28">
        <v>2000</v>
      </c>
      <c r="J9">
        <f t="shared" si="0"/>
        <v>91.3</v>
      </c>
      <c r="K9">
        <v>95.4</v>
      </c>
    </row>
    <row r="10" spans="1:15">
      <c r="A10">
        <v>2001</v>
      </c>
      <c r="B10">
        <v>538.29999999999995</v>
      </c>
      <c r="C10">
        <v>3840.1</v>
      </c>
      <c r="E10">
        <f>B10*D2</f>
        <v>90.806342777527988</v>
      </c>
      <c r="G10">
        <f>C10*H2</f>
        <v>94.305009792476994</v>
      </c>
      <c r="I10" s="28">
        <v>2001</v>
      </c>
      <c r="J10">
        <f t="shared" si="0"/>
        <v>90.8</v>
      </c>
      <c r="K10">
        <v>94.3</v>
      </c>
    </row>
    <row r="11" spans="1:15">
      <c r="A11">
        <v>2002</v>
      </c>
      <c r="B11">
        <v>532.29999999999995</v>
      </c>
      <c r="C11">
        <v>3813.4</v>
      </c>
      <c r="E11">
        <f>(B11*D2)</f>
        <v>89.794197028567979</v>
      </c>
      <c r="G11">
        <f>C11*H2</f>
        <v>93.649312346718006</v>
      </c>
      <c r="I11" s="28">
        <v>2002</v>
      </c>
      <c r="J11">
        <f t="shared" si="0"/>
        <v>89.8</v>
      </c>
      <c r="K11">
        <v>93.6</v>
      </c>
    </row>
    <row r="12" spans="1:15">
      <c r="A12">
        <v>2003</v>
      </c>
      <c r="B12">
        <v>522.79999999999995</v>
      </c>
      <c r="C12">
        <v>3777.9</v>
      </c>
      <c r="E12">
        <f>B12*D2</f>
        <v>88.191632926047987</v>
      </c>
      <c r="G12">
        <f>C12*H2</f>
        <v>92.77750488138301</v>
      </c>
      <c r="I12" s="28">
        <v>2003</v>
      </c>
      <c r="J12">
        <f t="shared" si="0"/>
        <v>88.2</v>
      </c>
      <c r="K12">
        <v>92.8</v>
      </c>
    </row>
    <row r="13" spans="1:15">
      <c r="A13">
        <v>2004</v>
      </c>
      <c r="B13">
        <v>522.9</v>
      </c>
      <c r="C13">
        <v>3780</v>
      </c>
      <c r="E13">
        <f>(B13*D2)</f>
        <v>88.208502021863993</v>
      </c>
      <c r="G13">
        <f>C13*H2</f>
        <v>92.829076590599996</v>
      </c>
      <c r="I13" s="28">
        <v>2004</v>
      </c>
      <c r="J13">
        <f t="shared" si="0"/>
        <v>88.2</v>
      </c>
      <c r="K13">
        <v>92.8</v>
      </c>
      <c r="N13" t="s">
        <v>37</v>
      </c>
      <c r="O13" t="s">
        <v>36</v>
      </c>
    </row>
    <row r="14" spans="1:15">
      <c r="A14">
        <v>2005</v>
      </c>
      <c r="B14">
        <v>514.70000000000005</v>
      </c>
      <c r="C14">
        <v>3742.9</v>
      </c>
      <c r="E14">
        <f>B14*D2</f>
        <v>86.825236164952003</v>
      </c>
      <c r="G14">
        <f>C14*H2</f>
        <v>91.917976394432998</v>
      </c>
      <c r="I14" s="28">
        <v>2005</v>
      </c>
      <c r="J14">
        <f t="shared" si="0"/>
        <v>86.8</v>
      </c>
      <c r="K14">
        <v>91.9</v>
      </c>
      <c r="M14" t="s">
        <v>35</v>
      </c>
      <c r="N14">
        <f>(B2-B31)</f>
        <v>206.09999999999997</v>
      </c>
      <c r="O14">
        <f>C2-C31</f>
        <v>1149.5</v>
      </c>
    </row>
    <row r="15" spans="1:15">
      <c r="A15">
        <v>2006</v>
      </c>
      <c r="B15">
        <v>507.5</v>
      </c>
      <c r="C15">
        <v>3703.4</v>
      </c>
      <c r="E15">
        <f>(B15*D2)</f>
        <v>85.610661266199997</v>
      </c>
      <c r="G15">
        <f>C15*H2</f>
        <v>90.947937102018003</v>
      </c>
      <c r="I15" s="28">
        <v>2006</v>
      </c>
      <c r="J15">
        <f t="shared" si="0"/>
        <v>85.6</v>
      </c>
      <c r="K15">
        <v>90.9</v>
      </c>
    </row>
    <row r="16" spans="1:15">
      <c r="A16">
        <v>2007</v>
      </c>
      <c r="B16">
        <v>498.3</v>
      </c>
      <c r="C16">
        <v>3655</v>
      </c>
      <c r="E16">
        <f>B16*D2</f>
        <v>84.058704451127994</v>
      </c>
      <c r="G16">
        <f>C16*H2</f>
        <v>89.759331994350006</v>
      </c>
      <c r="I16" s="28">
        <v>2007</v>
      </c>
      <c r="J16">
        <f t="shared" si="0"/>
        <v>84.1</v>
      </c>
      <c r="K16">
        <v>89.8</v>
      </c>
    </row>
    <row r="17" spans="1:11">
      <c r="A17">
        <v>2008</v>
      </c>
      <c r="B17">
        <v>491.7</v>
      </c>
      <c r="C17">
        <v>3622.5</v>
      </c>
      <c r="E17">
        <f>(B17*D2)</f>
        <v>82.945344127271994</v>
      </c>
      <c r="G17">
        <f>C17*H2</f>
        <v>88.961198399324999</v>
      </c>
      <c r="I17" s="28">
        <v>2008</v>
      </c>
      <c r="J17">
        <f t="shared" si="0"/>
        <v>82.9</v>
      </c>
      <c r="K17">
        <v>89</v>
      </c>
    </row>
    <row r="18" spans="1:11">
      <c r="A18">
        <v>2009</v>
      </c>
      <c r="B18">
        <v>478.8</v>
      </c>
      <c r="C18">
        <v>3566.2</v>
      </c>
      <c r="E18">
        <f>B18*D2</f>
        <v>80.769230767007997</v>
      </c>
      <c r="G18">
        <f>C18*H2</f>
        <v>87.578585433173998</v>
      </c>
      <c r="I18" s="28">
        <v>2009</v>
      </c>
      <c r="J18">
        <f t="shared" si="0"/>
        <v>80.8</v>
      </c>
      <c r="K18">
        <v>87.6</v>
      </c>
    </row>
    <row r="19" spans="1:11">
      <c r="A19">
        <v>2010</v>
      </c>
      <c r="B19">
        <v>472.3</v>
      </c>
      <c r="C19">
        <v>3522.1</v>
      </c>
      <c r="E19">
        <f>(B19*D2)</f>
        <v>79.672739538968003</v>
      </c>
      <c r="G19">
        <f>C19*H2</f>
        <v>86.495579539616998</v>
      </c>
      <c r="I19" s="28">
        <v>2010</v>
      </c>
      <c r="J19">
        <f t="shared" si="0"/>
        <v>79.7</v>
      </c>
      <c r="K19">
        <v>86.5</v>
      </c>
    </row>
    <row r="20" spans="1:11">
      <c r="A20">
        <v>2011</v>
      </c>
      <c r="B20">
        <v>466.1</v>
      </c>
      <c r="C20">
        <v>3478.5</v>
      </c>
      <c r="E20">
        <f>B20*D2</f>
        <v>78.626855598375997</v>
      </c>
      <c r="G20">
        <f>C20*H2</f>
        <v>85.424852624444995</v>
      </c>
      <c r="I20" s="28">
        <v>2011</v>
      </c>
      <c r="J20">
        <f t="shared" si="0"/>
        <v>78.599999999999994</v>
      </c>
      <c r="K20">
        <v>85.4</v>
      </c>
    </row>
    <row r="21" spans="1:11">
      <c r="A21">
        <v>2012</v>
      </c>
      <c r="B21">
        <v>460.3</v>
      </c>
      <c r="C21">
        <v>3433</v>
      </c>
      <c r="E21">
        <f>(B21*D2)</f>
        <v>77.648448041047999</v>
      </c>
      <c r="G21">
        <f>C21*H2</f>
        <v>84.307465591409994</v>
      </c>
      <c r="I21" s="28">
        <v>2012</v>
      </c>
      <c r="J21">
        <f t="shared" si="0"/>
        <v>77.599999999999994</v>
      </c>
      <c r="K21">
        <v>84.3</v>
      </c>
    </row>
    <row r="22" spans="1:11">
      <c r="A22">
        <v>2013</v>
      </c>
      <c r="B22">
        <v>451.4</v>
      </c>
      <c r="C22">
        <v>3387</v>
      </c>
      <c r="E22">
        <f>B22*D2</f>
        <v>76.147098513423984</v>
      </c>
      <c r="G22">
        <f>C22*H2</f>
        <v>83.177799579989994</v>
      </c>
      <c r="I22" s="28">
        <v>2013</v>
      </c>
      <c r="J22">
        <f t="shared" si="0"/>
        <v>76.099999999999994</v>
      </c>
      <c r="K22">
        <v>83.2</v>
      </c>
    </row>
    <row r="23" spans="1:11">
      <c r="A23">
        <v>2014</v>
      </c>
      <c r="B23">
        <v>445.2</v>
      </c>
      <c r="C23">
        <v>3347.3</v>
      </c>
      <c r="E23">
        <f>(B23*D2)</f>
        <v>75.101214572831992</v>
      </c>
      <c r="G23">
        <f>C23*H2</f>
        <v>82.202848696221011</v>
      </c>
      <c r="I23" s="28">
        <v>2014</v>
      </c>
      <c r="J23">
        <f t="shared" si="0"/>
        <v>75.099999999999994</v>
      </c>
      <c r="K23">
        <v>82.2</v>
      </c>
    </row>
    <row r="24" spans="1:11">
      <c r="A24">
        <v>2015</v>
      </c>
      <c r="B24">
        <v>437.9</v>
      </c>
      <c r="C24">
        <v>3274.6</v>
      </c>
      <c r="E24">
        <f>B24*D2</f>
        <v>73.869770578263996</v>
      </c>
      <c r="G24">
        <f>C24*H2</f>
        <v>80.417485239041994</v>
      </c>
      <c r="I24" s="28">
        <v>2015</v>
      </c>
      <c r="J24">
        <f t="shared" si="0"/>
        <v>73.900000000000006</v>
      </c>
      <c r="K24">
        <v>80.400000000000006</v>
      </c>
    </row>
    <row r="25" spans="1:11">
      <c r="A25">
        <v>2016</v>
      </c>
      <c r="B25">
        <v>428.2</v>
      </c>
      <c r="C25">
        <v>3224.1</v>
      </c>
      <c r="E25">
        <f>(B25*D2)</f>
        <v>72.233468284111993</v>
      </c>
      <c r="G25">
        <f>C25*H2</f>
        <v>79.177308422156997</v>
      </c>
      <c r="I25" s="28">
        <v>2016</v>
      </c>
      <c r="J25">
        <f t="shared" si="0"/>
        <v>72.2</v>
      </c>
      <c r="K25">
        <v>79.2</v>
      </c>
    </row>
    <row r="26" spans="1:11">
      <c r="A26">
        <v>2017</v>
      </c>
      <c r="B26">
        <v>422.3</v>
      </c>
      <c r="C26">
        <v>3164.9</v>
      </c>
      <c r="E26">
        <f>B26*D2</f>
        <v>71.238191630968004</v>
      </c>
      <c r="G26">
        <f>C26*H2</f>
        <v>77.723477381373002</v>
      </c>
      <c r="I26" s="28">
        <v>2017</v>
      </c>
      <c r="J26">
        <f t="shared" si="0"/>
        <v>71.2</v>
      </c>
      <c r="K26">
        <v>77.7</v>
      </c>
    </row>
    <row r="27" spans="1:11">
      <c r="A27">
        <v>2018</v>
      </c>
      <c r="B27">
        <v>412.7</v>
      </c>
      <c r="C27">
        <v>3100.1</v>
      </c>
      <c r="E27">
        <f>(B27*D2)</f>
        <v>69.618758432631992</v>
      </c>
      <c r="G27">
        <f>C27*H2</f>
        <v>76.132121782677004</v>
      </c>
      <c r="I27" s="28">
        <v>2018</v>
      </c>
      <c r="J27">
        <f t="shared" si="0"/>
        <v>69.599999999999994</v>
      </c>
      <c r="K27">
        <v>76.099999999999994</v>
      </c>
    </row>
    <row r="28" spans="1:11">
      <c r="A28">
        <v>2019</v>
      </c>
      <c r="B28">
        <v>406.6</v>
      </c>
      <c r="C28">
        <v>3065</v>
      </c>
      <c r="E28">
        <f>B28*D2</f>
        <v>68.589743587855992</v>
      </c>
      <c r="G28">
        <f>C28*H2</f>
        <v>75.270137500049998</v>
      </c>
      <c r="I28" s="28">
        <v>2019</v>
      </c>
      <c r="J28">
        <f t="shared" si="0"/>
        <v>68.599999999999994</v>
      </c>
      <c r="K28">
        <v>75.3</v>
      </c>
    </row>
    <row r="29" spans="1:11">
      <c r="A29">
        <v>2020</v>
      </c>
      <c r="B29">
        <v>400.9</v>
      </c>
      <c r="C29">
        <v>3020.2</v>
      </c>
      <c r="E29">
        <f>(B29*D2)</f>
        <v>67.628205126343985</v>
      </c>
      <c r="G29">
        <f>C29*H2</f>
        <v>74.169941036753997</v>
      </c>
      <c r="I29" s="28">
        <v>2020</v>
      </c>
      <c r="J29">
        <f t="shared" si="0"/>
        <v>67.599999999999994</v>
      </c>
      <c r="K29">
        <v>74.2</v>
      </c>
    </row>
    <row r="30" spans="1:11">
      <c r="A30">
        <v>2021</v>
      </c>
      <c r="B30">
        <v>395.6</v>
      </c>
      <c r="C30">
        <v>2972.3</v>
      </c>
      <c r="E30">
        <f>B30*D2</f>
        <v>66.734143048096001</v>
      </c>
      <c r="G30">
        <f>C30*H2</f>
        <v>72.993614907470999</v>
      </c>
      <c r="I30" s="28">
        <v>2021</v>
      </c>
      <c r="J30">
        <f t="shared" si="0"/>
        <v>66.7</v>
      </c>
      <c r="K30">
        <v>73</v>
      </c>
    </row>
    <row r="31" spans="1:11">
      <c r="A31">
        <v>2022</v>
      </c>
      <c r="B31">
        <v>386.7</v>
      </c>
      <c r="C31">
        <v>2923.1</v>
      </c>
      <c r="E31">
        <f>(B31*D2)</f>
        <v>65.232793520471986</v>
      </c>
      <c r="G31">
        <f>C31*H2</f>
        <v>71.785363434386994</v>
      </c>
      <c r="I31" s="28">
        <v>2022</v>
      </c>
      <c r="J31">
        <f t="shared" si="0"/>
        <v>65.2</v>
      </c>
      <c r="K31">
        <v>71.8</v>
      </c>
    </row>
  </sheetData>
  <phoneticPr fontId="1"/>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35791-3926-0C4F-93C2-AE730E583779}">
  <dimension ref="A1"/>
  <sheetViews>
    <sheetView workbookViewId="0">
      <selection activeCell="D35" sqref="D35"/>
    </sheetView>
  </sheetViews>
  <sheetFormatPr baseColWidth="10" defaultRowHeight="20"/>
  <sheetData/>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年齢別従業者数</vt:lpstr>
      <vt:lpstr>課税変遷</vt:lpstr>
      <vt:lpstr>Sheet2</vt:lpstr>
      <vt:lpstr>世田谷区生産緑地の推移</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走出 慧太</dc:creator>
  <cp:lastModifiedBy>走出 慧太</cp:lastModifiedBy>
  <cp:lastPrinted>2023-11-04T14:05:39Z</cp:lastPrinted>
  <dcterms:created xsi:type="dcterms:W3CDTF">2023-09-18T05:37:41Z</dcterms:created>
  <dcterms:modified xsi:type="dcterms:W3CDTF">2023-11-04T14:11:00Z</dcterms:modified>
</cp:coreProperties>
</file>