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315" windowHeight="6405"/>
  </bookViews>
  <sheets>
    <sheet name="Caracterización" sheetId="2" r:id="rId1"/>
    <sheet name="Administración" sheetId="3" r:id="rId2"/>
    <sheet name="Educación" sheetId="4" r:id="rId3"/>
    <sheet name="Salud" sheetId="5" r:id="rId4"/>
    <sheet name="Seguridad" sheetId="6" r:id="rId5"/>
    <sheet name="Transparencia" sheetId="7" r:id="rId6"/>
    <sheet name="Participación Ciudadana" sheetId="8" r:id="rId7"/>
    <sheet name="Urbanismo" sheetId="9" r:id="rId8"/>
    <sheet name="Presupuestos" sheetId="1" r:id="rId9"/>
  </sheets>
  <definedNames>
    <definedName name="_xlnm._FilterDatabase" localSheetId="1" hidden="1">Administración!$A$1:$CB$346</definedName>
    <definedName name="_xlnm._FilterDatabase" localSheetId="0" hidden="1">Caracterización!$A$1:$S$346</definedName>
    <definedName name="_xlnm._FilterDatabase" localSheetId="2" hidden="1">Educación!$A$1:$V$346</definedName>
    <definedName name="_xlnm._FilterDatabase" localSheetId="6" hidden="1">'Participación Ciudadana'!$A$1:$S$346</definedName>
    <definedName name="_xlnm._FilterDatabase" localSheetId="8" hidden="1">Presupuestos!$A$1:$B$346</definedName>
    <definedName name="_xlnm._FilterDatabase" localSheetId="3" hidden="1">Salud!$A$1:$AC$346</definedName>
    <definedName name="_xlnm._FilterDatabase" localSheetId="4" hidden="1">Seguridad!$A$1:$AH$347</definedName>
    <definedName name="_xlnm._FilterDatabase" localSheetId="7" hidden="1">Urbanismo!$A$1:$Y$346</definedName>
  </definedNames>
  <calcPr calcId="145621"/>
</workbook>
</file>

<file path=xl/calcChain.xml><?xml version="1.0" encoding="utf-8"?>
<calcChain xmlns="http://schemas.openxmlformats.org/spreadsheetml/2006/main">
  <c r="CA327" i="3" l="1"/>
  <c r="CA319" i="3"/>
  <c r="CA309" i="3"/>
  <c r="CA246" i="3"/>
  <c r="CA160" i="3"/>
  <c r="CA130" i="3"/>
  <c r="CA61" i="3"/>
  <c r="BV327" i="3"/>
  <c r="BX327" i="3" s="1"/>
  <c r="BV319" i="3"/>
  <c r="BX319" i="3" s="1"/>
  <c r="BV309" i="3"/>
  <c r="BX309" i="3" s="1"/>
  <c r="BV246" i="3"/>
  <c r="BX246" i="3" s="1"/>
  <c r="BV160" i="3"/>
  <c r="BX160" i="3" s="1"/>
  <c r="BV130" i="3"/>
  <c r="BX130" i="3" s="1"/>
  <c r="BV61" i="3"/>
  <c r="BX61" i="3" s="1"/>
  <c r="BV3" i="3"/>
  <c r="BX3" i="3" s="1"/>
  <c r="F346" i="9" l="1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" i="7"/>
  <c r="K2" i="7"/>
  <c r="E3" i="7"/>
  <c r="K3" i="7"/>
  <c r="E4" i="7"/>
  <c r="K4" i="7"/>
  <c r="E5" i="7"/>
  <c r="K5" i="7"/>
  <c r="E6" i="7"/>
  <c r="K6" i="7"/>
  <c r="E7" i="7"/>
  <c r="K7" i="7"/>
  <c r="E8" i="7"/>
  <c r="K8" i="7"/>
  <c r="E9" i="7"/>
  <c r="K9" i="7"/>
  <c r="E10" i="7"/>
  <c r="K10" i="7"/>
  <c r="E11" i="7"/>
  <c r="K11" i="7"/>
  <c r="E12" i="7"/>
  <c r="K12" i="7"/>
  <c r="E13" i="7"/>
  <c r="K13" i="7"/>
  <c r="E14" i="7"/>
  <c r="K14" i="7"/>
  <c r="E15" i="7"/>
  <c r="K15" i="7"/>
  <c r="E16" i="7"/>
  <c r="K16" i="7"/>
  <c r="E17" i="7"/>
  <c r="K17" i="7"/>
  <c r="E18" i="7"/>
  <c r="K18" i="7"/>
  <c r="E19" i="7"/>
  <c r="K19" i="7"/>
  <c r="E20" i="7"/>
  <c r="K20" i="7"/>
  <c r="E21" i="7"/>
  <c r="K21" i="7"/>
  <c r="E22" i="7"/>
  <c r="K22" i="7"/>
  <c r="E23" i="7"/>
  <c r="K23" i="7"/>
  <c r="E24" i="7"/>
  <c r="K24" i="7"/>
  <c r="E25" i="7"/>
  <c r="K25" i="7"/>
  <c r="K26" i="7"/>
  <c r="E27" i="7"/>
  <c r="K27" i="7"/>
  <c r="E28" i="7"/>
  <c r="K28" i="7"/>
  <c r="E29" i="7"/>
  <c r="K29" i="7"/>
  <c r="E30" i="7"/>
  <c r="K30" i="7"/>
  <c r="E31" i="7"/>
  <c r="K31" i="7"/>
  <c r="E32" i="7"/>
  <c r="K32" i="7"/>
  <c r="E33" i="7"/>
  <c r="K33" i="7"/>
  <c r="E34" i="7"/>
  <c r="K34" i="7"/>
  <c r="E35" i="7"/>
  <c r="K35" i="7"/>
  <c r="E36" i="7"/>
  <c r="K36" i="7"/>
  <c r="E37" i="7"/>
  <c r="K37" i="7"/>
  <c r="E38" i="7"/>
  <c r="K38" i="7"/>
  <c r="E39" i="7"/>
  <c r="K39" i="7"/>
  <c r="E40" i="7"/>
  <c r="K40" i="7"/>
  <c r="E41" i="7"/>
  <c r="K41" i="7"/>
  <c r="E42" i="7"/>
  <c r="K42" i="7"/>
  <c r="E43" i="7"/>
  <c r="K43" i="7"/>
  <c r="E44" i="7"/>
  <c r="K44" i="7"/>
  <c r="E45" i="7"/>
  <c r="K45" i="7"/>
  <c r="E46" i="7"/>
  <c r="K46" i="7"/>
  <c r="E47" i="7"/>
  <c r="K47" i="7"/>
  <c r="E48" i="7"/>
  <c r="K48" i="7"/>
  <c r="E49" i="7"/>
  <c r="K49" i="7"/>
  <c r="K50" i="7"/>
  <c r="E51" i="7"/>
  <c r="K51" i="7"/>
  <c r="E52" i="7"/>
  <c r="K52" i="7"/>
  <c r="E53" i="7"/>
  <c r="K53" i="7"/>
  <c r="E54" i="7"/>
  <c r="K54" i="7"/>
  <c r="E55" i="7"/>
  <c r="K55" i="7"/>
  <c r="E56" i="7"/>
  <c r="K56" i="7"/>
  <c r="E57" i="7"/>
  <c r="K57" i="7"/>
  <c r="E58" i="7"/>
  <c r="K58" i="7"/>
  <c r="E59" i="7"/>
  <c r="K59" i="7"/>
  <c r="E60" i="7"/>
  <c r="K60" i="7"/>
  <c r="E61" i="7"/>
  <c r="K61" i="7"/>
  <c r="E62" i="7"/>
  <c r="K62" i="7"/>
  <c r="E63" i="7"/>
  <c r="K63" i="7"/>
  <c r="E64" i="7"/>
  <c r="K64" i="7"/>
  <c r="E65" i="7"/>
  <c r="K65" i="7"/>
  <c r="E66" i="7"/>
  <c r="K66" i="7"/>
  <c r="E67" i="7"/>
  <c r="K67" i="7"/>
  <c r="E68" i="7"/>
  <c r="K68" i="7"/>
  <c r="E69" i="7"/>
  <c r="K69" i="7"/>
  <c r="E70" i="7"/>
  <c r="K70" i="7"/>
  <c r="E71" i="7"/>
  <c r="K71" i="7"/>
  <c r="E72" i="7"/>
  <c r="K72" i="7"/>
  <c r="E73" i="7"/>
  <c r="K73" i="7"/>
  <c r="E74" i="7"/>
  <c r="K74" i="7"/>
  <c r="E75" i="7"/>
  <c r="K75" i="7"/>
  <c r="E76" i="7"/>
  <c r="K76" i="7"/>
  <c r="E77" i="7"/>
  <c r="K77" i="7"/>
  <c r="E78" i="7"/>
  <c r="K78" i="7"/>
  <c r="E79" i="7"/>
  <c r="K79" i="7"/>
  <c r="E80" i="7"/>
  <c r="K80" i="7"/>
  <c r="E81" i="7"/>
  <c r="K81" i="7"/>
  <c r="E82" i="7"/>
  <c r="K82" i="7"/>
  <c r="E83" i="7"/>
  <c r="K83" i="7"/>
  <c r="E84" i="7"/>
  <c r="K84" i="7"/>
  <c r="E85" i="7"/>
  <c r="K85" i="7"/>
  <c r="E86" i="7"/>
  <c r="K86" i="7"/>
  <c r="E87" i="7"/>
  <c r="K87" i="7"/>
  <c r="E88" i="7"/>
  <c r="K88" i="7"/>
  <c r="E89" i="7"/>
  <c r="K89" i="7"/>
  <c r="E90" i="7"/>
  <c r="K90" i="7"/>
  <c r="E91" i="7"/>
  <c r="K91" i="7"/>
  <c r="E92" i="7"/>
  <c r="K92" i="7"/>
  <c r="E93" i="7"/>
  <c r="K93" i="7"/>
  <c r="E94" i="7"/>
  <c r="K94" i="7"/>
  <c r="E95" i="7"/>
  <c r="K95" i="7"/>
  <c r="E96" i="7"/>
  <c r="K96" i="7"/>
  <c r="E97" i="7"/>
  <c r="K97" i="7"/>
  <c r="E98" i="7"/>
  <c r="K98" i="7"/>
  <c r="E99" i="7"/>
  <c r="K99" i="7"/>
  <c r="E100" i="7"/>
  <c r="K100" i="7"/>
  <c r="E101" i="7"/>
  <c r="K101" i="7"/>
  <c r="K102" i="7"/>
  <c r="E103" i="7"/>
  <c r="K103" i="7"/>
  <c r="E104" i="7"/>
  <c r="K104" i="7"/>
  <c r="E105" i="7"/>
  <c r="K105" i="7"/>
  <c r="E106" i="7"/>
  <c r="K106" i="7"/>
  <c r="E107" i="7"/>
  <c r="K107" i="7"/>
  <c r="E108" i="7"/>
  <c r="K108" i="7"/>
  <c r="E109" i="7"/>
  <c r="K109" i="7"/>
  <c r="E110" i="7"/>
  <c r="K110" i="7"/>
  <c r="E111" i="7"/>
  <c r="K111" i="7"/>
  <c r="E112" i="7"/>
  <c r="K112" i="7"/>
  <c r="E113" i="7"/>
  <c r="K113" i="7"/>
  <c r="E114" i="7"/>
  <c r="K114" i="7"/>
  <c r="E115" i="7"/>
  <c r="K115" i="7"/>
  <c r="E116" i="7"/>
  <c r="K116" i="7"/>
  <c r="E117" i="7"/>
  <c r="K117" i="7"/>
  <c r="E118" i="7"/>
  <c r="K118" i="7"/>
  <c r="E119" i="7"/>
  <c r="K119" i="7"/>
  <c r="E120" i="7"/>
  <c r="K120" i="7"/>
  <c r="E121" i="7"/>
  <c r="K121" i="7"/>
  <c r="E122" i="7"/>
  <c r="K122" i="7"/>
  <c r="E123" i="7"/>
  <c r="K123" i="7"/>
  <c r="E124" i="7"/>
  <c r="K124" i="7"/>
  <c r="E125" i="7"/>
  <c r="K125" i="7"/>
  <c r="E126" i="7"/>
  <c r="K126" i="7"/>
  <c r="E127" i="7"/>
  <c r="K127" i="7"/>
  <c r="E128" i="7"/>
  <c r="K128" i="7"/>
  <c r="E129" i="7"/>
  <c r="K129" i="7"/>
  <c r="E130" i="7"/>
  <c r="K130" i="7"/>
  <c r="E131" i="7"/>
  <c r="K131" i="7"/>
  <c r="E132" i="7"/>
  <c r="K132" i="7"/>
  <c r="E133" i="7"/>
  <c r="K133" i="7"/>
  <c r="E134" i="7"/>
  <c r="K134" i="7"/>
  <c r="E135" i="7"/>
  <c r="K135" i="7"/>
  <c r="E136" i="7"/>
  <c r="K136" i="7"/>
  <c r="E137" i="7"/>
  <c r="K137" i="7"/>
  <c r="E138" i="7"/>
  <c r="K138" i="7"/>
  <c r="E139" i="7"/>
  <c r="K139" i="7"/>
  <c r="E140" i="7"/>
  <c r="K140" i="7"/>
  <c r="E141" i="7"/>
  <c r="K141" i="7"/>
  <c r="E142" i="7"/>
  <c r="K142" i="7"/>
  <c r="E143" i="7"/>
  <c r="K143" i="7"/>
  <c r="E144" i="7"/>
  <c r="K144" i="7"/>
  <c r="E145" i="7"/>
  <c r="K145" i="7"/>
  <c r="E146" i="7"/>
  <c r="K146" i="7"/>
  <c r="E147" i="7"/>
  <c r="K147" i="7"/>
  <c r="K148" i="7"/>
  <c r="E149" i="7"/>
  <c r="K149" i="7"/>
  <c r="E150" i="7"/>
  <c r="K150" i="7"/>
  <c r="E151" i="7"/>
  <c r="K151" i="7"/>
  <c r="E152" i="7"/>
  <c r="K152" i="7"/>
  <c r="E153" i="7"/>
  <c r="K153" i="7"/>
  <c r="E154" i="7"/>
  <c r="K154" i="7"/>
  <c r="E155" i="7"/>
  <c r="K155" i="7"/>
  <c r="E156" i="7"/>
  <c r="K156" i="7"/>
  <c r="E157" i="7"/>
  <c r="K157" i="7"/>
  <c r="E158" i="7"/>
  <c r="K158" i="7"/>
  <c r="E159" i="7"/>
  <c r="K159" i="7"/>
  <c r="E160" i="7"/>
  <c r="K160" i="7"/>
  <c r="E161" i="7"/>
  <c r="K161" i="7"/>
  <c r="E162" i="7"/>
  <c r="K162" i="7"/>
  <c r="E163" i="7"/>
  <c r="K163" i="7"/>
  <c r="E164" i="7"/>
  <c r="K164" i="7"/>
  <c r="E165" i="7"/>
  <c r="K165" i="7"/>
  <c r="E166" i="7"/>
  <c r="K166" i="7"/>
  <c r="E167" i="7"/>
  <c r="K167" i="7"/>
  <c r="E168" i="7"/>
  <c r="K168" i="7"/>
  <c r="E169" i="7"/>
  <c r="K169" i="7"/>
  <c r="E170" i="7"/>
  <c r="K170" i="7"/>
  <c r="K171" i="7"/>
  <c r="E172" i="7"/>
  <c r="K172" i="7"/>
  <c r="E173" i="7"/>
  <c r="K173" i="7"/>
  <c r="E174" i="7"/>
  <c r="K174" i="7"/>
  <c r="E175" i="7"/>
  <c r="K175" i="7"/>
  <c r="E176" i="7"/>
  <c r="K176" i="7"/>
  <c r="E177" i="7"/>
  <c r="K177" i="7"/>
  <c r="E178" i="7"/>
  <c r="K178" i="7"/>
  <c r="E179" i="7"/>
  <c r="K179" i="7"/>
  <c r="K180" i="7"/>
  <c r="E181" i="7"/>
  <c r="K181" i="7"/>
  <c r="E182" i="7"/>
  <c r="K182" i="7"/>
  <c r="E183" i="7"/>
  <c r="K183" i="7"/>
  <c r="E184" i="7"/>
  <c r="K184" i="7"/>
  <c r="E185" i="7"/>
  <c r="K185" i="7"/>
  <c r="E186" i="7"/>
  <c r="K186" i="7"/>
  <c r="E187" i="7"/>
  <c r="K187" i="7"/>
  <c r="E188" i="7"/>
  <c r="K188" i="7"/>
  <c r="E189" i="7"/>
  <c r="K189" i="7"/>
  <c r="E190" i="7"/>
  <c r="K190" i="7"/>
  <c r="E191" i="7"/>
  <c r="K191" i="7"/>
  <c r="E192" i="7"/>
  <c r="K192" i="7"/>
  <c r="E193" i="7"/>
  <c r="K193" i="7"/>
  <c r="E194" i="7"/>
  <c r="K194" i="7"/>
  <c r="E195" i="7"/>
  <c r="K195" i="7"/>
  <c r="E196" i="7"/>
  <c r="K196" i="7"/>
  <c r="E197" i="7"/>
  <c r="K197" i="7"/>
  <c r="E198" i="7"/>
  <c r="K198" i="7"/>
  <c r="E199" i="7"/>
  <c r="K199" i="7"/>
  <c r="E200" i="7"/>
  <c r="K200" i="7"/>
  <c r="E201" i="7"/>
  <c r="K201" i="7"/>
  <c r="E202" i="7"/>
  <c r="K202" i="7"/>
  <c r="E203" i="7"/>
  <c r="K203" i="7"/>
  <c r="E204" i="7"/>
  <c r="K204" i="7"/>
  <c r="E205" i="7"/>
  <c r="K205" i="7"/>
  <c r="E206" i="7"/>
  <c r="K206" i="7"/>
  <c r="E207" i="7"/>
  <c r="K207" i="7"/>
  <c r="E208" i="7"/>
  <c r="K208" i="7"/>
  <c r="E209" i="7"/>
  <c r="K209" i="7"/>
  <c r="E210" i="7"/>
  <c r="K210" i="7"/>
  <c r="E211" i="7"/>
  <c r="K211" i="7"/>
  <c r="E212" i="7"/>
  <c r="K212" i="7"/>
  <c r="E213" i="7"/>
  <c r="K213" i="7"/>
  <c r="E214" i="7"/>
  <c r="K214" i="7"/>
  <c r="E215" i="7"/>
  <c r="K215" i="7"/>
  <c r="E216" i="7"/>
  <c r="K216" i="7"/>
  <c r="E217" i="7"/>
  <c r="K217" i="7"/>
  <c r="E218" i="7"/>
  <c r="K218" i="7"/>
  <c r="E219" i="7"/>
  <c r="K219" i="7"/>
  <c r="E220" i="7"/>
  <c r="K220" i="7"/>
  <c r="E221" i="7"/>
  <c r="K221" i="7"/>
  <c r="E222" i="7"/>
  <c r="K222" i="7"/>
  <c r="E223" i="7"/>
  <c r="K223" i="7"/>
  <c r="E224" i="7"/>
  <c r="K224" i="7"/>
  <c r="E225" i="7"/>
  <c r="K225" i="7"/>
  <c r="E226" i="7"/>
  <c r="K226" i="7"/>
  <c r="E227" i="7"/>
  <c r="K227" i="7"/>
  <c r="E228" i="7"/>
  <c r="K228" i="7"/>
  <c r="E229" i="7"/>
  <c r="K229" i="7"/>
  <c r="E230" i="7"/>
  <c r="K230" i="7"/>
  <c r="E231" i="7"/>
  <c r="K231" i="7"/>
  <c r="E232" i="7"/>
  <c r="K232" i="7"/>
  <c r="E233" i="7"/>
  <c r="K233" i="7"/>
  <c r="E234" i="7"/>
  <c r="K234" i="7"/>
  <c r="E235" i="7"/>
  <c r="K235" i="7"/>
  <c r="E236" i="7"/>
  <c r="K236" i="7"/>
  <c r="E237" i="7"/>
  <c r="K237" i="7"/>
  <c r="K238" i="7"/>
  <c r="E239" i="7"/>
  <c r="K239" i="7"/>
  <c r="E240" i="7"/>
  <c r="K240" i="7"/>
  <c r="E241" i="7"/>
  <c r="K241" i="7"/>
  <c r="K242" i="7"/>
  <c r="E243" i="7"/>
  <c r="K243" i="7"/>
  <c r="E244" i="7"/>
  <c r="K244" i="7"/>
  <c r="E245" i="7"/>
  <c r="K245" i="7"/>
  <c r="E246" i="7"/>
  <c r="K246" i="7"/>
  <c r="E247" i="7"/>
  <c r="K247" i="7"/>
  <c r="E248" i="7"/>
  <c r="K248" i="7"/>
  <c r="E249" i="7"/>
  <c r="K249" i="7"/>
  <c r="E250" i="7"/>
  <c r="K250" i="7"/>
  <c r="E251" i="7"/>
  <c r="K251" i="7"/>
  <c r="E252" i="7"/>
  <c r="K252" i="7"/>
  <c r="E253" i="7"/>
  <c r="K253" i="7"/>
  <c r="E254" i="7"/>
  <c r="K254" i="7"/>
  <c r="E255" i="7"/>
  <c r="K255" i="7"/>
  <c r="E256" i="7"/>
  <c r="K256" i="7"/>
  <c r="E257" i="7"/>
  <c r="K257" i="7"/>
  <c r="E258" i="7"/>
  <c r="K258" i="7"/>
  <c r="E259" i="7"/>
  <c r="K259" i="7"/>
  <c r="E260" i="7"/>
  <c r="K260" i="7"/>
  <c r="E261" i="7"/>
  <c r="K261" i="7"/>
  <c r="E262" i="7"/>
  <c r="K262" i="7"/>
  <c r="E263" i="7"/>
  <c r="K263" i="7"/>
  <c r="E264" i="7"/>
  <c r="K264" i="7"/>
  <c r="E265" i="7"/>
  <c r="K265" i="7"/>
  <c r="E266" i="7"/>
  <c r="K266" i="7"/>
  <c r="E267" i="7"/>
  <c r="K267" i="7"/>
  <c r="E268" i="7"/>
  <c r="K268" i="7"/>
  <c r="E269" i="7"/>
  <c r="K269" i="7"/>
  <c r="E270" i="7"/>
  <c r="K270" i="7"/>
  <c r="E271" i="7"/>
  <c r="K271" i="7"/>
  <c r="K272" i="7"/>
  <c r="E273" i="7"/>
  <c r="K273" i="7"/>
  <c r="E274" i="7"/>
  <c r="K274" i="7"/>
  <c r="E275" i="7"/>
  <c r="K275" i="7"/>
  <c r="E276" i="7"/>
  <c r="K276" i="7"/>
  <c r="E277" i="7"/>
  <c r="K277" i="7"/>
  <c r="E278" i="7"/>
  <c r="K278" i="7"/>
  <c r="E279" i="7"/>
  <c r="K279" i="7"/>
  <c r="E280" i="7"/>
  <c r="K280" i="7"/>
  <c r="E281" i="7"/>
  <c r="K281" i="7"/>
  <c r="E282" i="7"/>
  <c r="K282" i="7"/>
  <c r="E283" i="7"/>
  <c r="K283" i="7"/>
  <c r="E284" i="7"/>
  <c r="K284" i="7"/>
  <c r="E285" i="7"/>
  <c r="K285" i="7"/>
  <c r="E286" i="7"/>
  <c r="K286" i="7"/>
  <c r="E287" i="7"/>
  <c r="K287" i="7"/>
  <c r="E288" i="7"/>
  <c r="K288" i="7"/>
  <c r="E289" i="7"/>
  <c r="K289" i="7"/>
  <c r="K290" i="7"/>
  <c r="E291" i="7"/>
  <c r="K291" i="7"/>
  <c r="E292" i="7"/>
  <c r="K292" i="7"/>
  <c r="E293" i="7"/>
  <c r="K293" i="7"/>
  <c r="E294" i="7"/>
  <c r="K294" i="7"/>
  <c r="E295" i="7"/>
  <c r="K295" i="7"/>
  <c r="K296" i="7"/>
  <c r="E297" i="7"/>
  <c r="K297" i="7"/>
  <c r="E298" i="7"/>
  <c r="K298" i="7"/>
  <c r="E299" i="7"/>
  <c r="K299" i="7"/>
  <c r="E300" i="7"/>
  <c r="K300" i="7"/>
  <c r="K301" i="7"/>
  <c r="E302" i="7"/>
  <c r="K302" i="7"/>
  <c r="E303" i="7"/>
  <c r="K303" i="7"/>
  <c r="E304" i="7"/>
  <c r="K304" i="7"/>
  <c r="K305" i="7"/>
  <c r="E306" i="7"/>
  <c r="K306" i="7"/>
  <c r="E307" i="7"/>
  <c r="K307" i="7"/>
  <c r="E308" i="7"/>
  <c r="K308" i="7"/>
  <c r="E309" i="7"/>
  <c r="K309" i="7"/>
  <c r="E310" i="7"/>
  <c r="K310" i="7"/>
  <c r="E311" i="7"/>
  <c r="K311" i="7"/>
  <c r="E312" i="7"/>
  <c r="K312" i="7"/>
  <c r="E313" i="7"/>
  <c r="K313" i="7"/>
  <c r="E314" i="7"/>
  <c r="K314" i="7"/>
  <c r="E315" i="7"/>
  <c r="K315" i="7"/>
  <c r="E316" i="7"/>
  <c r="K316" i="7"/>
  <c r="E317" i="7"/>
  <c r="K317" i="7"/>
  <c r="E318" i="7"/>
  <c r="K318" i="7"/>
  <c r="E319" i="7"/>
  <c r="K319" i="7"/>
  <c r="E320" i="7"/>
  <c r="K320" i="7"/>
  <c r="E321" i="7"/>
  <c r="K321" i="7"/>
  <c r="K322" i="7"/>
  <c r="E323" i="7"/>
  <c r="K323" i="7"/>
  <c r="E324" i="7"/>
  <c r="K324" i="7"/>
  <c r="E325" i="7"/>
  <c r="K325" i="7"/>
  <c r="E326" i="7"/>
  <c r="K326" i="7"/>
  <c r="E327" i="7"/>
  <c r="K327" i="7"/>
  <c r="E328" i="7"/>
  <c r="K328" i="7"/>
  <c r="E329" i="7"/>
  <c r="K329" i="7"/>
  <c r="E330" i="7"/>
  <c r="K330" i="7"/>
  <c r="E331" i="7"/>
  <c r="K331" i="7"/>
  <c r="E332" i="7"/>
  <c r="K332" i="7"/>
  <c r="E333" i="7"/>
  <c r="K333" i="7"/>
  <c r="E334" i="7"/>
  <c r="K334" i="7"/>
  <c r="E335" i="7"/>
  <c r="K335" i="7"/>
  <c r="E336" i="7"/>
  <c r="K336" i="7"/>
  <c r="E337" i="7"/>
  <c r="K337" i="7"/>
  <c r="E338" i="7"/>
  <c r="K338" i="7"/>
  <c r="E339" i="7"/>
  <c r="K339" i="7"/>
  <c r="E340" i="7"/>
  <c r="K340" i="7"/>
  <c r="E341" i="7"/>
  <c r="K341" i="7"/>
  <c r="E342" i="7"/>
  <c r="K342" i="7"/>
  <c r="E343" i="7"/>
  <c r="K343" i="7"/>
  <c r="E344" i="7"/>
  <c r="K344" i="7"/>
  <c r="K345" i="7"/>
  <c r="E346" i="7"/>
  <c r="K346" i="7"/>
  <c r="I347" i="7"/>
  <c r="AD342" i="6"/>
  <c r="AD341" i="6"/>
  <c r="AD340" i="6"/>
  <c r="AD339" i="6"/>
  <c r="AD333" i="6"/>
  <c r="AD332" i="6"/>
  <c r="AD331" i="6"/>
  <c r="AD325" i="6"/>
  <c r="AD323" i="6"/>
  <c r="AD316" i="6"/>
  <c r="AD314" i="6"/>
  <c r="AD313" i="6"/>
  <c r="AD312" i="6"/>
  <c r="AD309" i="6"/>
  <c r="AD304" i="6"/>
  <c r="AD302" i="6"/>
  <c r="AD300" i="6"/>
  <c r="AD295" i="6"/>
  <c r="AD292" i="6"/>
  <c r="AD288" i="6"/>
  <c r="AD287" i="6"/>
  <c r="AD283" i="6"/>
  <c r="AD282" i="6"/>
  <c r="AD281" i="6"/>
  <c r="AD267" i="6"/>
  <c r="AD266" i="6"/>
  <c r="AD264" i="6"/>
  <c r="AD261" i="6"/>
  <c r="AD258" i="6"/>
  <c r="AD255" i="6"/>
  <c r="AD254" i="6"/>
  <c r="AD251" i="6"/>
  <c r="AD240" i="6"/>
  <c r="AD235" i="6"/>
  <c r="AD234" i="6"/>
  <c r="AD233" i="6"/>
  <c r="AD230" i="6"/>
  <c r="AD214" i="6"/>
  <c r="AD213" i="6"/>
  <c r="AD212" i="6"/>
  <c r="AD207" i="6"/>
  <c r="AD199" i="6"/>
  <c r="AD196" i="6"/>
  <c r="AD195" i="6"/>
  <c r="AD194" i="6"/>
  <c r="AD193" i="6"/>
  <c r="AD188" i="6"/>
  <c r="AD175" i="6"/>
  <c r="AD174" i="6"/>
  <c r="AD164" i="6"/>
  <c r="AD162" i="6"/>
  <c r="AD159" i="6"/>
  <c r="AD158" i="6"/>
  <c r="AD154" i="6"/>
  <c r="AD153" i="6"/>
  <c r="AD147" i="6"/>
  <c r="AD146" i="6"/>
  <c r="AD145" i="6"/>
  <c r="AD141" i="6"/>
  <c r="AD140" i="6"/>
  <c r="AD136" i="6"/>
  <c r="AD133" i="6"/>
  <c r="AD128" i="6"/>
  <c r="AD127" i="6"/>
  <c r="AD126" i="6"/>
  <c r="AD125" i="6"/>
  <c r="AD122" i="6"/>
  <c r="AD121" i="6"/>
  <c r="AD118" i="6"/>
  <c r="AD117" i="6"/>
  <c r="AD113" i="6"/>
  <c r="AD112" i="6"/>
  <c r="AD111" i="6"/>
  <c r="AD110" i="6"/>
  <c r="AD106" i="6"/>
  <c r="AD90" i="6"/>
  <c r="AD83" i="6"/>
  <c r="AD79" i="6"/>
  <c r="AD71" i="6"/>
  <c r="AD69" i="6"/>
  <c r="AD68" i="6"/>
  <c r="AD67" i="6"/>
  <c r="AD65" i="6"/>
  <c r="AD64" i="6"/>
  <c r="AD63" i="6"/>
  <c r="AD62" i="6"/>
  <c r="AD58" i="6"/>
  <c r="AD43" i="6"/>
  <c r="AD41" i="6"/>
  <c r="AD36" i="6"/>
  <c r="AD35" i="6"/>
  <c r="AD34" i="6"/>
  <c r="AD32" i="6"/>
  <c r="AD20" i="6"/>
  <c r="AD15" i="6"/>
  <c r="AD14" i="6"/>
  <c r="AD13" i="6"/>
  <c r="AD10" i="6"/>
  <c r="AD9" i="6"/>
  <c r="AD7" i="6"/>
  <c r="AD6" i="6"/>
  <c r="X346" i="5"/>
  <c r="U346" i="5"/>
  <c r="R346" i="5"/>
  <c r="O346" i="5"/>
  <c r="X345" i="5"/>
  <c r="U345" i="5"/>
  <c r="R345" i="5"/>
  <c r="O345" i="5"/>
  <c r="X344" i="5"/>
  <c r="U344" i="5"/>
  <c r="R344" i="5"/>
  <c r="O344" i="5"/>
  <c r="X343" i="5"/>
  <c r="U343" i="5"/>
  <c r="R343" i="5"/>
  <c r="O343" i="5"/>
  <c r="X342" i="5"/>
  <c r="U342" i="5"/>
  <c r="R342" i="5"/>
  <c r="O342" i="5"/>
  <c r="X341" i="5"/>
  <c r="U341" i="5"/>
  <c r="R341" i="5"/>
  <c r="O341" i="5"/>
  <c r="X340" i="5"/>
  <c r="U340" i="5"/>
  <c r="R340" i="5"/>
  <c r="O340" i="5"/>
  <c r="X339" i="5"/>
  <c r="U339" i="5"/>
  <c r="R339" i="5"/>
  <c r="O339" i="5"/>
  <c r="X338" i="5"/>
  <c r="U338" i="5"/>
  <c r="R338" i="5"/>
  <c r="O338" i="5"/>
  <c r="X337" i="5"/>
  <c r="U337" i="5"/>
  <c r="R337" i="5"/>
  <c r="O337" i="5"/>
  <c r="X336" i="5"/>
  <c r="U336" i="5"/>
  <c r="R336" i="5"/>
  <c r="O336" i="5"/>
  <c r="X335" i="5"/>
  <c r="U335" i="5"/>
  <c r="R335" i="5"/>
  <c r="O335" i="5"/>
  <c r="X334" i="5"/>
  <c r="U334" i="5"/>
  <c r="R334" i="5"/>
  <c r="O334" i="5"/>
  <c r="X333" i="5"/>
  <c r="U333" i="5"/>
  <c r="R333" i="5"/>
  <c r="O333" i="5"/>
  <c r="X332" i="5"/>
  <c r="U332" i="5"/>
  <c r="R332" i="5"/>
  <c r="O332" i="5"/>
  <c r="X331" i="5"/>
  <c r="U331" i="5"/>
  <c r="R331" i="5"/>
  <c r="O331" i="5"/>
  <c r="X330" i="5"/>
  <c r="U330" i="5"/>
  <c r="O330" i="5"/>
  <c r="X329" i="5"/>
  <c r="U329" i="5"/>
  <c r="R329" i="5"/>
  <c r="O329" i="5"/>
  <c r="X328" i="5"/>
  <c r="U328" i="5"/>
  <c r="R328" i="5"/>
  <c r="O328" i="5"/>
  <c r="X327" i="5"/>
  <c r="U327" i="5"/>
  <c r="X326" i="5"/>
  <c r="U326" i="5"/>
  <c r="O326" i="5"/>
  <c r="X325" i="5"/>
  <c r="U325" i="5"/>
  <c r="R325" i="5"/>
  <c r="X324" i="5"/>
  <c r="U324" i="5"/>
  <c r="R324" i="5"/>
  <c r="O324" i="5"/>
  <c r="X323" i="5"/>
  <c r="U323" i="5"/>
  <c r="R323" i="5"/>
  <c r="X322" i="5"/>
  <c r="U322" i="5"/>
  <c r="R322" i="5"/>
  <c r="O322" i="5"/>
  <c r="X321" i="5"/>
  <c r="X320" i="5"/>
  <c r="U320" i="5"/>
  <c r="R320" i="5"/>
  <c r="O320" i="5"/>
  <c r="X319" i="5"/>
  <c r="U319" i="5"/>
  <c r="R319" i="5"/>
  <c r="O319" i="5"/>
  <c r="X318" i="5"/>
  <c r="U318" i="5"/>
  <c r="R318" i="5"/>
  <c r="O318" i="5"/>
  <c r="X317" i="5"/>
  <c r="U317" i="5"/>
  <c r="R317" i="5"/>
  <c r="O317" i="5"/>
  <c r="X316" i="5"/>
  <c r="U316" i="5"/>
  <c r="R316" i="5"/>
  <c r="O316" i="5"/>
  <c r="X315" i="5"/>
  <c r="U315" i="5"/>
  <c r="R315" i="5"/>
  <c r="X314" i="5"/>
  <c r="U314" i="5"/>
  <c r="R314" i="5"/>
  <c r="O314" i="5"/>
  <c r="X313" i="5"/>
  <c r="U313" i="5"/>
  <c r="R313" i="5"/>
  <c r="O313" i="5"/>
  <c r="X312" i="5"/>
  <c r="U312" i="5"/>
  <c r="R312" i="5"/>
  <c r="O312" i="5"/>
  <c r="X311" i="5"/>
  <c r="U311" i="5"/>
  <c r="X310" i="5"/>
  <c r="U310" i="5"/>
  <c r="R310" i="5"/>
  <c r="O310" i="5"/>
  <c r="X309" i="5"/>
  <c r="U309" i="5"/>
  <c r="R309" i="5"/>
  <c r="O309" i="5"/>
  <c r="X308" i="5"/>
  <c r="U308" i="5"/>
  <c r="R308" i="5"/>
  <c r="O308" i="5"/>
  <c r="X307" i="5"/>
  <c r="U307" i="5"/>
  <c r="R307" i="5"/>
  <c r="X306" i="5"/>
  <c r="U306" i="5"/>
  <c r="R306" i="5"/>
  <c r="O306" i="5"/>
  <c r="X305" i="5"/>
  <c r="U305" i="5"/>
  <c r="R305" i="5"/>
  <c r="O305" i="5"/>
  <c r="X304" i="5"/>
  <c r="U304" i="5"/>
  <c r="R304" i="5"/>
  <c r="X303" i="5"/>
  <c r="U303" i="5"/>
  <c r="R303" i="5"/>
  <c r="O303" i="5"/>
  <c r="X302" i="5"/>
  <c r="U302" i="5"/>
  <c r="R302" i="5"/>
  <c r="O302" i="5"/>
  <c r="X301" i="5"/>
  <c r="U301" i="5"/>
  <c r="O301" i="5"/>
  <c r="X300" i="5"/>
  <c r="U300" i="5"/>
  <c r="R300" i="5"/>
  <c r="O300" i="5"/>
  <c r="X299" i="5"/>
  <c r="U299" i="5"/>
  <c r="R299" i="5"/>
  <c r="X298" i="5"/>
  <c r="U298" i="5"/>
  <c r="R298" i="5"/>
  <c r="O298" i="5"/>
  <c r="X297" i="5"/>
  <c r="U297" i="5"/>
  <c r="R297" i="5"/>
  <c r="O297" i="5"/>
  <c r="X296" i="5"/>
  <c r="U296" i="5"/>
  <c r="R296" i="5"/>
  <c r="O296" i="5"/>
  <c r="X295" i="5"/>
  <c r="U295" i="5"/>
  <c r="R295" i="5"/>
  <c r="O295" i="5"/>
  <c r="X294" i="5"/>
  <c r="U294" i="5"/>
  <c r="O294" i="5"/>
  <c r="X293" i="5"/>
  <c r="U293" i="5"/>
  <c r="R293" i="5"/>
  <c r="O293" i="5"/>
  <c r="X292" i="5"/>
  <c r="U292" i="5"/>
  <c r="R292" i="5"/>
  <c r="O292" i="5"/>
  <c r="X291" i="5"/>
  <c r="U291" i="5"/>
  <c r="R291" i="5"/>
  <c r="O291" i="5"/>
  <c r="X290" i="5"/>
  <c r="U290" i="5"/>
  <c r="R290" i="5"/>
  <c r="O290" i="5"/>
  <c r="X289" i="5"/>
  <c r="U289" i="5"/>
  <c r="X288" i="5"/>
  <c r="U288" i="5"/>
  <c r="R288" i="5"/>
  <c r="O288" i="5"/>
  <c r="X287" i="5"/>
  <c r="U287" i="5"/>
  <c r="R287" i="5"/>
  <c r="O287" i="5"/>
  <c r="X286" i="5"/>
  <c r="U286" i="5"/>
  <c r="R286" i="5"/>
  <c r="O286" i="5"/>
  <c r="X285" i="5"/>
  <c r="U285" i="5"/>
  <c r="R285" i="5"/>
  <c r="O285" i="5"/>
  <c r="X284" i="5"/>
  <c r="U284" i="5"/>
  <c r="R284" i="5"/>
  <c r="O284" i="5"/>
  <c r="X283" i="5"/>
  <c r="U283" i="5"/>
  <c r="R283" i="5"/>
  <c r="O283" i="5"/>
  <c r="X282" i="5"/>
  <c r="U282" i="5"/>
  <c r="R282" i="5"/>
  <c r="O282" i="5"/>
  <c r="X281" i="5"/>
  <c r="U281" i="5"/>
  <c r="R281" i="5"/>
  <c r="O281" i="5"/>
  <c r="X280" i="5"/>
  <c r="U280" i="5"/>
  <c r="R280" i="5"/>
  <c r="X279" i="5"/>
  <c r="U279" i="5"/>
  <c r="R279" i="5"/>
  <c r="O279" i="5"/>
  <c r="X278" i="5"/>
  <c r="U278" i="5"/>
  <c r="R278" i="5"/>
  <c r="O278" i="5"/>
  <c r="X277" i="5"/>
  <c r="U277" i="5"/>
  <c r="R277" i="5"/>
  <c r="O277" i="5"/>
  <c r="X276" i="5"/>
  <c r="U276" i="5"/>
  <c r="X275" i="5"/>
  <c r="U275" i="5"/>
  <c r="R275" i="5"/>
  <c r="O275" i="5"/>
  <c r="X274" i="5"/>
  <c r="U274" i="5"/>
  <c r="X273" i="5"/>
  <c r="U273" i="5"/>
  <c r="R273" i="5"/>
  <c r="X272" i="5"/>
  <c r="U272" i="5"/>
  <c r="R272" i="5"/>
  <c r="O272" i="5"/>
  <c r="X271" i="5"/>
  <c r="U271" i="5"/>
  <c r="R271" i="5"/>
  <c r="O271" i="5"/>
  <c r="X270" i="5"/>
  <c r="U270" i="5"/>
  <c r="R270" i="5"/>
  <c r="O270" i="5"/>
  <c r="X269" i="5"/>
  <c r="U269" i="5"/>
  <c r="R269" i="5"/>
  <c r="O269" i="5"/>
  <c r="X268" i="5"/>
  <c r="U268" i="5"/>
  <c r="R268" i="5"/>
  <c r="O268" i="5"/>
  <c r="X267" i="5"/>
  <c r="U267" i="5"/>
  <c r="R267" i="5"/>
  <c r="O267" i="5"/>
  <c r="X266" i="5"/>
  <c r="U266" i="5"/>
  <c r="R266" i="5"/>
  <c r="O266" i="5"/>
  <c r="X265" i="5"/>
  <c r="U265" i="5"/>
  <c r="R265" i="5"/>
  <c r="O265" i="5"/>
  <c r="X264" i="5"/>
  <c r="U264" i="5"/>
  <c r="R264" i="5"/>
  <c r="O264" i="5"/>
  <c r="X263" i="5"/>
  <c r="U263" i="5"/>
  <c r="R263" i="5"/>
  <c r="O263" i="5"/>
  <c r="X262" i="5"/>
  <c r="U262" i="5"/>
  <c r="R262" i="5"/>
  <c r="O262" i="5"/>
  <c r="X261" i="5"/>
  <c r="U261" i="5"/>
  <c r="R261" i="5"/>
  <c r="O261" i="5"/>
  <c r="X260" i="5"/>
  <c r="U260" i="5"/>
  <c r="R260" i="5"/>
  <c r="X259" i="5"/>
  <c r="U259" i="5"/>
  <c r="R259" i="5"/>
  <c r="O259" i="5"/>
  <c r="X258" i="5"/>
  <c r="U258" i="5"/>
  <c r="R258" i="5"/>
  <c r="O258" i="5"/>
  <c r="X257" i="5"/>
  <c r="U257" i="5"/>
  <c r="R257" i="5"/>
  <c r="O257" i="5"/>
  <c r="X256" i="5"/>
  <c r="U256" i="5"/>
  <c r="R256" i="5"/>
  <c r="O256" i="5"/>
  <c r="X255" i="5"/>
  <c r="U255" i="5"/>
  <c r="R255" i="5"/>
  <c r="O255" i="5"/>
  <c r="X254" i="5"/>
  <c r="U254" i="5"/>
  <c r="R254" i="5"/>
  <c r="O254" i="5"/>
  <c r="X253" i="5"/>
  <c r="U253" i="5"/>
  <c r="R253" i="5"/>
  <c r="O253" i="5"/>
  <c r="X252" i="5"/>
  <c r="U252" i="5"/>
  <c r="R252" i="5"/>
  <c r="O252" i="5"/>
  <c r="X251" i="5"/>
  <c r="U251" i="5"/>
  <c r="R251" i="5"/>
  <c r="O251" i="5"/>
  <c r="X250" i="5"/>
  <c r="U250" i="5"/>
  <c r="R250" i="5"/>
  <c r="O250" i="5"/>
  <c r="X249" i="5"/>
  <c r="U249" i="5"/>
  <c r="R249" i="5"/>
  <c r="O249" i="5"/>
  <c r="X248" i="5"/>
  <c r="U248" i="5"/>
  <c r="R248" i="5"/>
  <c r="O248" i="5"/>
  <c r="X247" i="5"/>
  <c r="U247" i="5"/>
  <c r="R247" i="5"/>
  <c r="O247" i="5"/>
  <c r="X246" i="5"/>
  <c r="U246" i="5"/>
  <c r="R246" i="5"/>
  <c r="O246" i="5"/>
  <c r="X245" i="5"/>
  <c r="U245" i="5"/>
  <c r="X244" i="5"/>
  <c r="U244" i="5"/>
  <c r="R244" i="5"/>
  <c r="O244" i="5"/>
  <c r="X243" i="5"/>
  <c r="U243" i="5"/>
  <c r="R243" i="5"/>
  <c r="O243" i="5"/>
  <c r="X242" i="5"/>
  <c r="U242" i="5"/>
  <c r="R242" i="5"/>
  <c r="O242" i="5"/>
  <c r="X241" i="5"/>
  <c r="U241" i="5"/>
  <c r="O241" i="5"/>
  <c r="X240" i="5"/>
  <c r="U240" i="5"/>
  <c r="R240" i="5"/>
  <c r="O240" i="5"/>
  <c r="X239" i="5"/>
  <c r="U239" i="5"/>
  <c r="R239" i="5"/>
  <c r="O239" i="5"/>
  <c r="X238" i="5"/>
  <c r="U238" i="5"/>
  <c r="O238" i="5"/>
  <c r="X237" i="5"/>
  <c r="U237" i="5"/>
  <c r="R237" i="5"/>
  <c r="O237" i="5"/>
  <c r="X236" i="5"/>
  <c r="U236" i="5"/>
  <c r="R236" i="5"/>
  <c r="O236" i="5"/>
  <c r="X235" i="5"/>
  <c r="U235" i="5"/>
  <c r="R235" i="5"/>
  <c r="O235" i="5"/>
  <c r="X234" i="5"/>
  <c r="U234" i="5"/>
  <c r="R234" i="5"/>
  <c r="O234" i="5"/>
  <c r="X233" i="5"/>
  <c r="U233" i="5"/>
  <c r="R233" i="5"/>
  <c r="O233" i="5"/>
  <c r="X232" i="5"/>
  <c r="U232" i="5"/>
  <c r="R232" i="5"/>
  <c r="O232" i="5"/>
  <c r="X231" i="5"/>
  <c r="U231" i="5"/>
  <c r="R231" i="5"/>
  <c r="O231" i="5"/>
  <c r="X230" i="5"/>
  <c r="U230" i="5"/>
  <c r="R230" i="5"/>
  <c r="O230" i="5"/>
  <c r="X229" i="5"/>
  <c r="U229" i="5"/>
  <c r="X228" i="5"/>
  <c r="U228" i="5"/>
  <c r="R228" i="5"/>
  <c r="O228" i="5"/>
  <c r="X227" i="5"/>
  <c r="U227" i="5"/>
  <c r="R227" i="5"/>
  <c r="X226" i="5"/>
  <c r="U226" i="5"/>
  <c r="R226" i="5"/>
  <c r="O226" i="5"/>
  <c r="X225" i="5"/>
  <c r="U225" i="5"/>
  <c r="R225" i="5"/>
  <c r="O225" i="5"/>
  <c r="X224" i="5"/>
  <c r="U224" i="5"/>
  <c r="R224" i="5"/>
  <c r="O224" i="5"/>
  <c r="X223" i="5"/>
  <c r="U223" i="5"/>
  <c r="R223" i="5"/>
  <c r="O223" i="5"/>
  <c r="X222" i="5"/>
  <c r="U222" i="5"/>
  <c r="R222" i="5"/>
  <c r="O222" i="5"/>
  <c r="X221" i="5"/>
  <c r="U221" i="5"/>
  <c r="R221" i="5"/>
  <c r="O221" i="5"/>
  <c r="X220" i="5"/>
  <c r="U220" i="5"/>
  <c r="R220" i="5"/>
  <c r="O220" i="5"/>
  <c r="X219" i="5"/>
  <c r="U219" i="5"/>
  <c r="R219" i="5"/>
  <c r="O219" i="5"/>
  <c r="X218" i="5"/>
  <c r="U218" i="5"/>
  <c r="R218" i="5"/>
  <c r="O218" i="5"/>
  <c r="X217" i="5"/>
  <c r="U217" i="5"/>
  <c r="R217" i="5"/>
  <c r="O217" i="5"/>
  <c r="X216" i="5"/>
  <c r="U216" i="5"/>
  <c r="R216" i="5"/>
  <c r="O216" i="5"/>
  <c r="X215" i="5"/>
  <c r="U215" i="5"/>
  <c r="R215" i="5"/>
  <c r="O215" i="5"/>
  <c r="X214" i="5"/>
  <c r="U214" i="5"/>
  <c r="R214" i="5"/>
  <c r="O214" i="5"/>
  <c r="X213" i="5"/>
  <c r="U213" i="5"/>
  <c r="R213" i="5"/>
  <c r="O213" i="5"/>
  <c r="X212" i="5"/>
  <c r="U212" i="5"/>
  <c r="R212" i="5"/>
  <c r="O212" i="5"/>
  <c r="X211" i="5"/>
  <c r="U211" i="5"/>
  <c r="R211" i="5"/>
  <c r="O211" i="5"/>
  <c r="X210" i="5"/>
  <c r="U210" i="5"/>
  <c r="R210" i="5"/>
  <c r="O210" i="5"/>
  <c r="X209" i="5"/>
  <c r="U209" i="5"/>
  <c r="R209" i="5"/>
  <c r="O209" i="5"/>
  <c r="X208" i="5"/>
  <c r="U208" i="5"/>
  <c r="O208" i="5"/>
  <c r="X207" i="5"/>
  <c r="U207" i="5"/>
  <c r="R207" i="5"/>
  <c r="O207" i="5"/>
  <c r="X206" i="5"/>
  <c r="U206" i="5"/>
  <c r="R206" i="5"/>
  <c r="O206" i="5"/>
  <c r="X205" i="5"/>
  <c r="U205" i="5"/>
  <c r="R205" i="5"/>
  <c r="O205" i="5"/>
  <c r="X204" i="5"/>
  <c r="U204" i="5"/>
  <c r="R204" i="5"/>
  <c r="O204" i="5"/>
  <c r="X203" i="5"/>
  <c r="U203" i="5"/>
  <c r="R203" i="5"/>
  <c r="O203" i="5"/>
  <c r="X202" i="5"/>
  <c r="U202" i="5"/>
  <c r="R202" i="5"/>
  <c r="O202" i="5"/>
  <c r="X201" i="5"/>
  <c r="U201" i="5"/>
  <c r="R201" i="5"/>
  <c r="O201" i="5"/>
  <c r="X200" i="5"/>
  <c r="U200" i="5"/>
  <c r="X199" i="5"/>
  <c r="U199" i="5"/>
  <c r="R199" i="5"/>
  <c r="O199" i="5"/>
  <c r="X198" i="5"/>
  <c r="U198" i="5"/>
  <c r="R198" i="5"/>
  <c r="O198" i="5"/>
  <c r="X197" i="5"/>
  <c r="U197" i="5"/>
  <c r="R197" i="5"/>
  <c r="X196" i="5"/>
  <c r="U196" i="5"/>
  <c r="R196" i="5"/>
  <c r="O196" i="5"/>
  <c r="X195" i="5"/>
  <c r="U195" i="5"/>
  <c r="R195" i="5"/>
  <c r="O195" i="5"/>
  <c r="X194" i="5"/>
  <c r="U194" i="5"/>
  <c r="R194" i="5"/>
  <c r="O194" i="5"/>
  <c r="X193" i="5"/>
  <c r="U193" i="5"/>
  <c r="R193" i="5"/>
  <c r="O193" i="5"/>
  <c r="X192" i="5"/>
  <c r="U192" i="5"/>
  <c r="R192" i="5"/>
  <c r="O192" i="5"/>
  <c r="X191" i="5"/>
  <c r="X190" i="5"/>
  <c r="U190" i="5"/>
  <c r="R190" i="5"/>
  <c r="O190" i="5"/>
  <c r="X189" i="5"/>
  <c r="X188" i="5"/>
  <c r="U188" i="5"/>
  <c r="R188" i="5"/>
  <c r="O188" i="5"/>
  <c r="X187" i="5"/>
  <c r="U187" i="5"/>
  <c r="R187" i="5"/>
  <c r="O187" i="5"/>
  <c r="X186" i="5"/>
  <c r="U186" i="5"/>
  <c r="R186" i="5"/>
  <c r="O186" i="5"/>
  <c r="X185" i="5"/>
  <c r="U185" i="5"/>
  <c r="R185" i="5"/>
  <c r="O185" i="5"/>
  <c r="X184" i="5"/>
  <c r="U184" i="5"/>
  <c r="R184" i="5"/>
  <c r="O184" i="5"/>
  <c r="X183" i="5"/>
  <c r="U183" i="5"/>
  <c r="R183" i="5"/>
  <c r="O183" i="5"/>
  <c r="X182" i="5"/>
  <c r="U182" i="5"/>
  <c r="R182" i="5"/>
  <c r="O182" i="5"/>
  <c r="X181" i="5"/>
  <c r="U181" i="5"/>
  <c r="R181" i="5"/>
  <c r="O181" i="5"/>
  <c r="X180" i="5"/>
  <c r="U180" i="5"/>
  <c r="R180" i="5"/>
  <c r="O180" i="5"/>
  <c r="X179" i="5"/>
  <c r="U179" i="5"/>
  <c r="R179" i="5"/>
  <c r="O179" i="5"/>
  <c r="X178" i="5"/>
  <c r="U178" i="5"/>
  <c r="R178" i="5"/>
  <c r="O178" i="5"/>
  <c r="X177" i="5"/>
  <c r="U177" i="5"/>
  <c r="R177" i="5"/>
  <c r="O177" i="5"/>
  <c r="X176" i="5"/>
  <c r="U176" i="5"/>
  <c r="R176" i="5"/>
  <c r="O176" i="5"/>
  <c r="X175" i="5"/>
  <c r="U175" i="5"/>
  <c r="R175" i="5"/>
  <c r="O175" i="5"/>
  <c r="X174" i="5"/>
  <c r="U174" i="5"/>
  <c r="R174" i="5"/>
  <c r="O174" i="5"/>
  <c r="X173" i="5"/>
  <c r="U173" i="5"/>
  <c r="R173" i="5"/>
  <c r="O173" i="5"/>
  <c r="X172" i="5"/>
  <c r="U172" i="5"/>
  <c r="R172" i="5"/>
  <c r="X171" i="5"/>
  <c r="U171" i="5"/>
  <c r="R171" i="5"/>
  <c r="O171" i="5"/>
  <c r="X170" i="5"/>
  <c r="U170" i="5"/>
  <c r="R170" i="5"/>
  <c r="O170" i="5"/>
  <c r="X169" i="5"/>
  <c r="U169" i="5"/>
  <c r="R169" i="5"/>
  <c r="O169" i="5"/>
  <c r="X168" i="5"/>
  <c r="U168" i="5"/>
  <c r="R168" i="5"/>
  <c r="O168" i="5"/>
  <c r="X167" i="5"/>
  <c r="U167" i="5"/>
  <c r="R167" i="5"/>
  <c r="X166" i="5"/>
  <c r="U166" i="5"/>
  <c r="R166" i="5"/>
  <c r="O166" i="5"/>
  <c r="X165" i="5"/>
  <c r="U165" i="5"/>
  <c r="R165" i="5"/>
  <c r="O165" i="5"/>
  <c r="X164" i="5"/>
  <c r="U164" i="5"/>
  <c r="R164" i="5"/>
  <c r="O164" i="5"/>
  <c r="X163" i="5"/>
  <c r="U163" i="5"/>
  <c r="R163" i="5"/>
  <c r="O163" i="5"/>
  <c r="X162" i="5"/>
  <c r="U162" i="5"/>
  <c r="R162" i="5"/>
  <c r="O162" i="5"/>
  <c r="X161" i="5"/>
  <c r="U161" i="5"/>
  <c r="R161" i="5"/>
  <c r="O161" i="5"/>
  <c r="X160" i="5"/>
  <c r="U160" i="5"/>
  <c r="R160" i="5"/>
  <c r="O160" i="5"/>
  <c r="X159" i="5"/>
  <c r="U159" i="5"/>
  <c r="R159" i="5"/>
  <c r="O159" i="5"/>
  <c r="X158" i="5"/>
  <c r="U158" i="5"/>
  <c r="R158" i="5"/>
  <c r="X157" i="5"/>
  <c r="U157" i="5"/>
  <c r="R157" i="5"/>
  <c r="O157" i="5"/>
  <c r="X156" i="5"/>
  <c r="U156" i="5"/>
  <c r="R156" i="5"/>
  <c r="O156" i="5"/>
  <c r="X155" i="5"/>
  <c r="U155" i="5"/>
  <c r="R155" i="5"/>
  <c r="O155" i="5"/>
  <c r="X154" i="5"/>
  <c r="U154" i="5"/>
  <c r="R154" i="5"/>
  <c r="O154" i="5"/>
  <c r="X153" i="5"/>
  <c r="U153" i="5"/>
  <c r="R153" i="5"/>
  <c r="O153" i="5"/>
  <c r="X152" i="5"/>
  <c r="U152" i="5"/>
  <c r="R152" i="5"/>
  <c r="O152" i="5"/>
  <c r="X151" i="5"/>
  <c r="U151" i="5"/>
  <c r="R151" i="5"/>
  <c r="O151" i="5"/>
  <c r="X150" i="5"/>
  <c r="U150" i="5"/>
  <c r="R150" i="5"/>
  <c r="O150" i="5"/>
  <c r="X149" i="5"/>
  <c r="U149" i="5"/>
  <c r="R149" i="5"/>
  <c r="O149" i="5"/>
  <c r="X148" i="5"/>
  <c r="U148" i="5"/>
  <c r="R148" i="5"/>
  <c r="O148" i="5"/>
  <c r="X147" i="5"/>
  <c r="U147" i="5"/>
  <c r="R147" i="5"/>
  <c r="O147" i="5"/>
  <c r="X146" i="5"/>
  <c r="U146" i="5"/>
  <c r="R146" i="5"/>
  <c r="O146" i="5"/>
  <c r="X145" i="5"/>
  <c r="U145" i="5"/>
  <c r="R145" i="5"/>
  <c r="O145" i="5"/>
  <c r="X144" i="5"/>
  <c r="U144" i="5"/>
  <c r="R144" i="5"/>
  <c r="X143" i="5"/>
  <c r="U143" i="5"/>
  <c r="R143" i="5"/>
  <c r="O143" i="5"/>
  <c r="X142" i="5"/>
  <c r="U142" i="5"/>
  <c r="R142" i="5"/>
  <c r="O142" i="5"/>
  <c r="X141" i="5"/>
  <c r="U141" i="5"/>
  <c r="R141" i="5"/>
  <c r="O141" i="5"/>
  <c r="X140" i="5"/>
  <c r="U140" i="5"/>
  <c r="R140" i="5"/>
  <c r="X139" i="5"/>
  <c r="U139" i="5"/>
  <c r="R139" i="5"/>
  <c r="O139" i="5"/>
  <c r="X138" i="5"/>
  <c r="U138" i="5"/>
  <c r="R138" i="5"/>
  <c r="O138" i="5"/>
  <c r="X137" i="5"/>
  <c r="U137" i="5"/>
  <c r="R137" i="5"/>
  <c r="O137" i="5"/>
  <c r="X136" i="5"/>
  <c r="U136" i="5"/>
  <c r="R136" i="5"/>
  <c r="O136" i="5"/>
  <c r="X135" i="5"/>
  <c r="U135" i="5"/>
  <c r="R135" i="5"/>
  <c r="O135" i="5"/>
  <c r="X134" i="5"/>
  <c r="U134" i="5"/>
  <c r="R134" i="5"/>
  <c r="O134" i="5"/>
  <c r="X133" i="5"/>
  <c r="U133" i="5"/>
  <c r="R133" i="5"/>
  <c r="O133" i="5"/>
  <c r="X132" i="5"/>
  <c r="U132" i="5"/>
  <c r="R132" i="5"/>
  <c r="O132" i="5"/>
  <c r="X131" i="5"/>
  <c r="U131" i="5"/>
  <c r="X130" i="5"/>
  <c r="U130" i="5"/>
  <c r="X129" i="5"/>
  <c r="U129" i="5"/>
  <c r="R129" i="5"/>
  <c r="X128" i="5"/>
  <c r="U128" i="5"/>
  <c r="R128" i="5"/>
  <c r="O128" i="5"/>
  <c r="X127" i="5"/>
  <c r="U127" i="5"/>
  <c r="R127" i="5"/>
  <c r="O127" i="5"/>
  <c r="X126" i="5"/>
  <c r="U126" i="5"/>
  <c r="R126" i="5"/>
  <c r="O126" i="5"/>
  <c r="X125" i="5"/>
  <c r="U125" i="5"/>
  <c r="R125" i="5"/>
  <c r="O125" i="5"/>
  <c r="X124" i="5"/>
  <c r="U124" i="5"/>
  <c r="R124" i="5"/>
  <c r="O124" i="5"/>
  <c r="X123" i="5"/>
  <c r="U123" i="5"/>
  <c r="X122" i="5"/>
  <c r="U122" i="5"/>
  <c r="R122" i="5"/>
  <c r="O122" i="5"/>
  <c r="X121" i="5"/>
  <c r="U121" i="5"/>
  <c r="R121" i="5"/>
  <c r="O121" i="5"/>
  <c r="X120" i="5"/>
  <c r="U120" i="5"/>
  <c r="O120" i="5"/>
  <c r="X119" i="5"/>
  <c r="U119" i="5"/>
  <c r="R119" i="5"/>
  <c r="O119" i="5"/>
  <c r="X118" i="5"/>
  <c r="U118" i="5"/>
  <c r="R118" i="5"/>
  <c r="O118" i="5"/>
  <c r="X117" i="5"/>
  <c r="U117" i="5"/>
  <c r="R117" i="5"/>
  <c r="O117" i="5"/>
  <c r="X116" i="5"/>
  <c r="U116" i="5"/>
  <c r="X115" i="5"/>
  <c r="X114" i="5"/>
  <c r="R114" i="5"/>
  <c r="O114" i="5"/>
  <c r="X113" i="5"/>
  <c r="U113" i="5"/>
  <c r="R113" i="5"/>
  <c r="O113" i="5"/>
  <c r="X112" i="5"/>
  <c r="U112" i="5"/>
  <c r="R112" i="5"/>
  <c r="O112" i="5"/>
  <c r="X111" i="5"/>
  <c r="U111" i="5"/>
  <c r="R111" i="5"/>
  <c r="O111" i="5"/>
  <c r="X110" i="5"/>
  <c r="U110" i="5"/>
  <c r="R110" i="5"/>
  <c r="O110" i="5"/>
  <c r="X109" i="5"/>
  <c r="U109" i="5"/>
  <c r="R109" i="5"/>
  <c r="O109" i="5"/>
  <c r="X108" i="5"/>
  <c r="U108" i="5"/>
  <c r="R108" i="5"/>
  <c r="X107" i="5"/>
  <c r="U107" i="5"/>
  <c r="R107" i="5"/>
  <c r="X106" i="5"/>
  <c r="U106" i="5"/>
  <c r="R106" i="5"/>
  <c r="O106" i="5"/>
  <c r="X105" i="5"/>
  <c r="U105" i="5"/>
  <c r="R105" i="5"/>
  <c r="O105" i="5"/>
  <c r="X104" i="5"/>
  <c r="U104" i="5"/>
  <c r="R104" i="5"/>
  <c r="X103" i="5"/>
  <c r="U103" i="5"/>
  <c r="R103" i="5"/>
  <c r="O103" i="5"/>
  <c r="X102" i="5"/>
  <c r="U102" i="5"/>
  <c r="X101" i="5"/>
  <c r="U101" i="5"/>
  <c r="R101" i="5"/>
  <c r="X100" i="5"/>
  <c r="U100" i="5"/>
  <c r="R100" i="5"/>
  <c r="O100" i="5"/>
  <c r="X99" i="5"/>
  <c r="U99" i="5"/>
  <c r="X98" i="5"/>
  <c r="U98" i="5"/>
  <c r="R98" i="5"/>
  <c r="O98" i="5"/>
  <c r="X97" i="5"/>
  <c r="U97" i="5"/>
  <c r="R97" i="5"/>
  <c r="O97" i="5"/>
  <c r="X96" i="5"/>
  <c r="U96" i="5"/>
  <c r="R96" i="5"/>
  <c r="X95" i="5"/>
  <c r="U95" i="5"/>
  <c r="R95" i="5"/>
  <c r="O95" i="5"/>
  <c r="X94" i="5"/>
  <c r="U94" i="5"/>
  <c r="R94" i="5"/>
  <c r="O94" i="5"/>
  <c r="X93" i="5"/>
  <c r="U93" i="5"/>
  <c r="R93" i="5"/>
  <c r="O93" i="5"/>
  <c r="X92" i="5"/>
  <c r="U92" i="5"/>
  <c r="R92" i="5"/>
  <c r="O92" i="5"/>
  <c r="X91" i="5"/>
  <c r="U91" i="5"/>
  <c r="R91" i="5"/>
  <c r="O91" i="5"/>
  <c r="X90" i="5"/>
  <c r="U90" i="5"/>
  <c r="R90" i="5"/>
  <c r="X89" i="5"/>
  <c r="U89" i="5"/>
  <c r="R89" i="5"/>
  <c r="O89" i="5"/>
  <c r="X88" i="5"/>
  <c r="U88" i="5"/>
  <c r="R88" i="5"/>
  <c r="O88" i="5"/>
  <c r="X87" i="5"/>
  <c r="U87" i="5"/>
  <c r="R87" i="5"/>
  <c r="O87" i="5"/>
  <c r="X86" i="5"/>
  <c r="U86" i="5"/>
  <c r="R86" i="5"/>
  <c r="O86" i="5"/>
  <c r="X85" i="5"/>
  <c r="U85" i="5"/>
  <c r="R85" i="5"/>
  <c r="O85" i="5"/>
  <c r="X84" i="5"/>
  <c r="U84" i="5"/>
  <c r="R84" i="5"/>
  <c r="O84" i="5"/>
  <c r="X83" i="5"/>
  <c r="U83" i="5"/>
  <c r="R83" i="5"/>
  <c r="O83" i="5"/>
  <c r="X82" i="5"/>
  <c r="U82" i="5"/>
  <c r="R82" i="5"/>
  <c r="O82" i="5"/>
  <c r="X81" i="5"/>
  <c r="U81" i="5"/>
  <c r="R81" i="5"/>
  <c r="O81" i="5"/>
  <c r="X80" i="5"/>
  <c r="U80" i="5"/>
  <c r="R80" i="5"/>
  <c r="O80" i="5"/>
  <c r="X79" i="5"/>
  <c r="U79" i="5"/>
  <c r="R79" i="5"/>
  <c r="O79" i="5"/>
  <c r="X78" i="5"/>
  <c r="U78" i="5"/>
  <c r="R78" i="5"/>
  <c r="O78" i="5"/>
  <c r="X77" i="5"/>
  <c r="U77" i="5"/>
  <c r="R77" i="5"/>
  <c r="O77" i="5"/>
  <c r="X76" i="5"/>
  <c r="U76" i="5"/>
  <c r="R76" i="5"/>
  <c r="O76" i="5"/>
  <c r="X75" i="5"/>
  <c r="U75" i="5"/>
  <c r="R75" i="5"/>
  <c r="O75" i="5"/>
  <c r="X74" i="5"/>
  <c r="U74" i="5"/>
  <c r="R74" i="5"/>
  <c r="X73" i="5"/>
  <c r="U73" i="5"/>
  <c r="R73" i="5"/>
  <c r="O73" i="5"/>
  <c r="X72" i="5"/>
  <c r="U72" i="5"/>
  <c r="R72" i="5"/>
  <c r="O72" i="5"/>
  <c r="X71" i="5"/>
  <c r="U71" i="5"/>
  <c r="R71" i="5"/>
  <c r="X70" i="5"/>
  <c r="U70" i="5"/>
  <c r="R70" i="5"/>
  <c r="O70" i="5"/>
  <c r="X69" i="5"/>
  <c r="U69" i="5"/>
  <c r="R69" i="5"/>
  <c r="O69" i="5"/>
  <c r="X68" i="5"/>
  <c r="U68" i="5"/>
  <c r="R68" i="5"/>
  <c r="O68" i="5"/>
  <c r="X67" i="5"/>
  <c r="U67" i="5"/>
  <c r="R67" i="5"/>
  <c r="O67" i="5"/>
  <c r="X66" i="5"/>
  <c r="U66" i="5"/>
  <c r="R66" i="5"/>
  <c r="O66" i="5"/>
  <c r="X65" i="5"/>
  <c r="U65" i="5"/>
  <c r="R65" i="5"/>
  <c r="O65" i="5"/>
  <c r="X64" i="5"/>
  <c r="U64" i="5"/>
  <c r="R64" i="5"/>
  <c r="O64" i="5"/>
  <c r="X63" i="5"/>
  <c r="U63" i="5"/>
  <c r="R63" i="5"/>
  <c r="O63" i="5"/>
  <c r="X62" i="5"/>
  <c r="U62" i="5"/>
  <c r="R62" i="5"/>
  <c r="O62" i="5"/>
  <c r="X61" i="5"/>
  <c r="U61" i="5"/>
  <c r="R61" i="5"/>
  <c r="O61" i="5"/>
  <c r="X60" i="5"/>
  <c r="U60" i="5"/>
  <c r="R60" i="5"/>
  <c r="O60" i="5"/>
  <c r="X59" i="5"/>
  <c r="U59" i="5"/>
  <c r="R59" i="5"/>
  <c r="O59" i="5"/>
  <c r="X58" i="5"/>
  <c r="U58" i="5"/>
  <c r="R58" i="5"/>
  <c r="O58" i="5"/>
  <c r="X57" i="5"/>
  <c r="U57" i="5"/>
  <c r="R57" i="5"/>
  <c r="X56" i="5"/>
  <c r="U56" i="5"/>
  <c r="R56" i="5"/>
  <c r="O56" i="5"/>
  <c r="X55" i="5"/>
  <c r="U55" i="5"/>
  <c r="R55" i="5"/>
  <c r="X54" i="5"/>
  <c r="U54" i="5"/>
  <c r="R54" i="5"/>
  <c r="O54" i="5"/>
  <c r="X53" i="5"/>
  <c r="U53" i="5"/>
  <c r="R53" i="5"/>
  <c r="O53" i="5"/>
  <c r="X52" i="5"/>
  <c r="U52" i="5"/>
  <c r="R52" i="5"/>
  <c r="O52" i="5"/>
  <c r="X51" i="5"/>
  <c r="U51" i="5"/>
  <c r="R51" i="5"/>
  <c r="X50" i="5"/>
  <c r="U50" i="5"/>
  <c r="O50" i="5"/>
  <c r="X49" i="5"/>
  <c r="U49" i="5"/>
  <c r="R49" i="5"/>
  <c r="O49" i="5"/>
  <c r="X48" i="5"/>
  <c r="U48" i="5"/>
  <c r="R48" i="5"/>
  <c r="X47" i="5"/>
  <c r="U47" i="5"/>
  <c r="R47" i="5"/>
  <c r="O47" i="5"/>
  <c r="X46" i="5"/>
  <c r="U46" i="5"/>
  <c r="R46" i="5"/>
  <c r="O46" i="5"/>
  <c r="X45" i="5"/>
  <c r="U45" i="5"/>
  <c r="R45" i="5"/>
  <c r="O45" i="5"/>
  <c r="X44" i="5"/>
  <c r="U44" i="5"/>
  <c r="R44" i="5"/>
  <c r="O44" i="5"/>
  <c r="X43" i="5"/>
  <c r="U43" i="5"/>
  <c r="R43" i="5"/>
  <c r="O43" i="5"/>
  <c r="X42" i="5"/>
  <c r="U42" i="5"/>
  <c r="R42" i="5"/>
  <c r="X41" i="5"/>
  <c r="U41" i="5"/>
  <c r="R41" i="5"/>
  <c r="O41" i="5"/>
  <c r="X40" i="5"/>
  <c r="U40" i="5"/>
  <c r="R40" i="5"/>
  <c r="O40" i="5"/>
  <c r="X39" i="5"/>
  <c r="U39" i="5"/>
  <c r="R39" i="5"/>
  <c r="O39" i="5"/>
  <c r="X38" i="5"/>
  <c r="U38" i="5"/>
  <c r="R38" i="5"/>
  <c r="X37" i="5"/>
  <c r="U37" i="5"/>
  <c r="R37" i="5"/>
  <c r="X36" i="5"/>
  <c r="U36" i="5"/>
  <c r="R36" i="5"/>
  <c r="O36" i="5"/>
  <c r="X35" i="5"/>
  <c r="U35" i="5"/>
  <c r="R35" i="5"/>
  <c r="X34" i="5"/>
  <c r="U34" i="5"/>
  <c r="R34" i="5"/>
  <c r="O34" i="5"/>
  <c r="X33" i="5"/>
  <c r="U33" i="5"/>
  <c r="R33" i="5"/>
  <c r="O33" i="5"/>
  <c r="X32" i="5"/>
  <c r="U32" i="5"/>
  <c r="R32" i="5"/>
  <c r="O32" i="5"/>
  <c r="X31" i="5"/>
  <c r="U31" i="5"/>
  <c r="R31" i="5"/>
  <c r="O31" i="5"/>
  <c r="X30" i="5"/>
  <c r="U30" i="5"/>
  <c r="R30" i="5"/>
  <c r="O30" i="5"/>
  <c r="X29" i="5"/>
  <c r="U29" i="5"/>
  <c r="R29" i="5"/>
  <c r="O29" i="5"/>
  <c r="X28" i="5"/>
  <c r="U28" i="5"/>
  <c r="R28" i="5"/>
  <c r="O28" i="5"/>
  <c r="X27" i="5"/>
  <c r="U27" i="5"/>
  <c r="R27" i="5"/>
  <c r="O27" i="5"/>
  <c r="X26" i="5"/>
  <c r="U26" i="5"/>
  <c r="R26" i="5"/>
  <c r="X25" i="5"/>
  <c r="U25" i="5"/>
  <c r="R25" i="5"/>
  <c r="X24" i="5"/>
  <c r="U24" i="5"/>
  <c r="R24" i="5"/>
  <c r="O24" i="5"/>
  <c r="X23" i="5"/>
  <c r="U23" i="5"/>
  <c r="R23" i="5"/>
  <c r="O23" i="5"/>
  <c r="X22" i="5"/>
  <c r="U22" i="5"/>
  <c r="R22" i="5"/>
  <c r="O22" i="5"/>
  <c r="X21" i="5"/>
  <c r="U21" i="5"/>
  <c r="O21" i="5"/>
  <c r="X20" i="5"/>
  <c r="U20" i="5"/>
  <c r="R20" i="5"/>
  <c r="O20" i="5"/>
  <c r="X19" i="5"/>
  <c r="U19" i="5"/>
  <c r="R19" i="5"/>
  <c r="O19" i="5"/>
  <c r="X18" i="5"/>
  <c r="U18" i="5"/>
  <c r="R18" i="5"/>
  <c r="X17" i="5"/>
  <c r="U17" i="5"/>
  <c r="R17" i="5"/>
  <c r="O17" i="5"/>
  <c r="X16" i="5"/>
  <c r="U16" i="5"/>
  <c r="R16" i="5"/>
  <c r="O16" i="5"/>
  <c r="X15" i="5"/>
  <c r="U15" i="5"/>
  <c r="R15" i="5"/>
  <c r="O15" i="5"/>
  <c r="X14" i="5"/>
  <c r="U14" i="5"/>
  <c r="R14" i="5"/>
  <c r="X13" i="5"/>
  <c r="U13" i="5"/>
  <c r="R13" i="5"/>
  <c r="O13" i="5"/>
  <c r="X12" i="5"/>
  <c r="U12" i="5"/>
  <c r="R12" i="5"/>
  <c r="O12" i="5"/>
  <c r="X11" i="5"/>
  <c r="U11" i="5"/>
  <c r="R11" i="5"/>
  <c r="O11" i="5"/>
  <c r="X10" i="5"/>
  <c r="U10" i="5"/>
  <c r="R10" i="5"/>
  <c r="O10" i="5"/>
  <c r="X9" i="5"/>
  <c r="U9" i="5"/>
  <c r="R9" i="5"/>
  <c r="O9" i="5"/>
  <c r="X8" i="5"/>
  <c r="U8" i="5"/>
  <c r="R8" i="5"/>
  <c r="X7" i="5"/>
  <c r="U7" i="5"/>
  <c r="R7" i="5"/>
  <c r="O7" i="5"/>
  <c r="X6" i="5"/>
  <c r="U6" i="5"/>
  <c r="R6" i="5"/>
  <c r="O6" i="5"/>
  <c r="X5" i="5"/>
  <c r="U5" i="5"/>
  <c r="R5" i="5"/>
  <c r="O5" i="5"/>
  <c r="X4" i="5"/>
  <c r="U4" i="5"/>
  <c r="R4" i="5"/>
  <c r="O4" i="5"/>
  <c r="X3" i="5"/>
  <c r="U3" i="5"/>
  <c r="R3" i="5"/>
  <c r="O3" i="5"/>
  <c r="X2" i="5"/>
  <c r="U2" i="5"/>
  <c r="R2" i="5"/>
  <c r="O2" i="5"/>
  <c r="BV2" i="3"/>
  <c r="CA2" i="3"/>
  <c r="CA3" i="3"/>
  <c r="BV4" i="3"/>
  <c r="CA4" i="3"/>
  <c r="BV5" i="3"/>
  <c r="CA5" i="3"/>
  <c r="BV6" i="3"/>
  <c r="CA6" i="3"/>
  <c r="BV7" i="3"/>
  <c r="CA7" i="3"/>
  <c r="BV8" i="3"/>
  <c r="CA8" i="3"/>
  <c r="BV9" i="3"/>
  <c r="CA9" i="3"/>
  <c r="BV10" i="3"/>
  <c r="CA10" i="3"/>
  <c r="BV11" i="3"/>
  <c r="CA11" i="3"/>
  <c r="BV12" i="3"/>
  <c r="CA12" i="3"/>
  <c r="BV13" i="3"/>
  <c r="CA13" i="3"/>
  <c r="BV14" i="3"/>
  <c r="CA14" i="3"/>
  <c r="BV15" i="3"/>
  <c r="CA15" i="3"/>
  <c r="BV16" i="3"/>
  <c r="CA16" i="3"/>
  <c r="BV17" i="3"/>
  <c r="CA17" i="3"/>
  <c r="BV18" i="3"/>
  <c r="CA18" i="3"/>
  <c r="BV19" i="3"/>
  <c r="CA19" i="3"/>
  <c r="BV20" i="3"/>
  <c r="CA20" i="3"/>
  <c r="BV21" i="3"/>
  <c r="CA21" i="3"/>
  <c r="BV22" i="3"/>
  <c r="CA22" i="3"/>
  <c r="BV23" i="3"/>
  <c r="CA23" i="3"/>
  <c r="BV24" i="3"/>
  <c r="CA24" i="3"/>
  <c r="BV25" i="3"/>
  <c r="CA25" i="3"/>
  <c r="BV26" i="3"/>
  <c r="CA26" i="3"/>
  <c r="BV27" i="3"/>
  <c r="CA27" i="3"/>
  <c r="BV28" i="3"/>
  <c r="CA28" i="3"/>
  <c r="BV29" i="3"/>
  <c r="CA29" i="3"/>
  <c r="BV30" i="3"/>
  <c r="CA30" i="3"/>
  <c r="BV31" i="3"/>
  <c r="CA31" i="3"/>
  <c r="BV32" i="3"/>
  <c r="CA32" i="3"/>
  <c r="BV33" i="3"/>
  <c r="CA33" i="3"/>
  <c r="BV34" i="3"/>
  <c r="CA34" i="3"/>
  <c r="BV35" i="3"/>
  <c r="CA35" i="3"/>
  <c r="BV36" i="3"/>
  <c r="CA36" i="3"/>
  <c r="BV37" i="3"/>
  <c r="CA37" i="3"/>
  <c r="BV38" i="3"/>
  <c r="CA38" i="3"/>
  <c r="BV39" i="3"/>
  <c r="CA39" i="3"/>
  <c r="BV40" i="3"/>
  <c r="CA40" i="3"/>
  <c r="BV41" i="3"/>
  <c r="CA41" i="3"/>
  <c r="BV42" i="3"/>
  <c r="CA42" i="3"/>
  <c r="BV43" i="3"/>
  <c r="CA43" i="3"/>
  <c r="BV44" i="3"/>
  <c r="CA44" i="3"/>
  <c r="BV45" i="3"/>
  <c r="CA45" i="3"/>
  <c r="BV46" i="3"/>
  <c r="CA46" i="3"/>
  <c r="BV47" i="3"/>
  <c r="CA47" i="3"/>
  <c r="BV48" i="3"/>
  <c r="CA48" i="3"/>
  <c r="BV49" i="3"/>
  <c r="CA49" i="3"/>
  <c r="BV50" i="3"/>
  <c r="CA50" i="3"/>
  <c r="BV51" i="3"/>
  <c r="CA51" i="3"/>
  <c r="BV52" i="3"/>
  <c r="CA52" i="3"/>
  <c r="BV53" i="3"/>
  <c r="CA53" i="3"/>
  <c r="BV54" i="3"/>
  <c r="CA54" i="3"/>
  <c r="BV55" i="3"/>
  <c r="CA55" i="3"/>
  <c r="BV56" i="3"/>
  <c r="CA56" i="3"/>
  <c r="BV57" i="3"/>
  <c r="CA57" i="3"/>
  <c r="BV58" i="3"/>
  <c r="CA58" i="3"/>
  <c r="BV59" i="3"/>
  <c r="CA59" i="3"/>
  <c r="BV60" i="3"/>
  <c r="CA60" i="3"/>
  <c r="BV62" i="3"/>
  <c r="CA62" i="3"/>
  <c r="BV63" i="3"/>
  <c r="CA63" i="3"/>
  <c r="BV64" i="3"/>
  <c r="CA64" i="3"/>
  <c r="BV65" i="3"/>
  <c r="CA65" i="3"/>
  <c r="BV66" i="3"/>
  <c r="CA66" i="3"/>
  <c r="BV67" i="3"/>
  <c r="CA67" i="3"/>
  <c r="BV68" i="3"/>
  <c r="CA68" i="3"/>
  <c r="BV69" i="3"/>
  <c r="CA69" i="3"/>
  <c r="BV70" i="3"/>
  <c r="CA70" i="3"/>
  <c r="BV71" i="3"/>
  <c r="CA71" i="3"/>
  <c r="BV72" i="3"/>
  <c r="CA72" i="3"/>
  <c r="BV73" i="3"/>
  <c r="CA73" i="3"/>
  <c r="BV74" i="3"/>
  <c r="CA74" i="3"/>
  <c r="BV75" i="3"/>
  <c r="CA75" i="3"/>
  <c r="BV76" i="3"/>
  <c r="CA76" i="3"/>
  <c r="BV77" i="3"/>
  <c r="CA77" i="3"/>
  <c r="BV78" i="3"/>
  <c r="CA78" i="3"/>
  <c r="BV79" i="3"/>
  <c r="CA79" i="3"/>
  <c r="BV80" i="3"/>
  <c r="CA80" i="3"/>
  <c r="BV81" i="3"/>
  <c r="CA81" i="3"/>
  <c r="BV82" i="3"/>
  <c r="CA82" i="3"/>
  <c r="BV83" i="3"/>
  <c r="CA83" i="3"/>
  <c r="BV84" i="3"/>
  <c r="CA84" i="3"/>
  <c r="BV85" i="3"/>
  <c r="CA85" i="3"/>
  <c r="BV86" i="3"/>
  <c r="CA86" i="3"/>
  <c r="BV87" i="3"/>
  <c r="CA87" i="3"/>
  <c r="BV88" i="3"/>
  <c r="CA88" i="3"/>
  <c r="BV89" i="3"/>
  <c r="CA89" i="3"/>
  <c r="BV90" i="3"/>
  <c r="CA90" i="3"/>
  <c r="BV91" i="3"/>
  <c r="CA91" i="3"/>
  <c r="BV92" i="3"/>
  <c r="CA92" i="3"/>
  <c r="BV93" i="3"/>
  <c r="CA93" i="3"/>
  <c r="BV94" i="3"/>
  <c r="CA94" i="3"/>
  <c r="BV95" i="3"/>
  <c r="CA95" i="3"/>
  <c r="BV96" i="3"/>
  <c r="CA96" i="3"/>
  <c r="BV97" i="3"/>
  <c r="CA97" i="3"/>
  <c r="BV98" i="3"/>
  <c r="CA98" i="3"/>
  <c r="BV99" i="3"/>
  <c r="CA99" i="3"/>
  <c r="BV100" i="3"/>
  <c r="CA100" i="3"/>
  <c r="BV101" i="3"/>
  <c r="CA101" i="3"/>
  <c r="BV102" i="3"/>
  <c r="CA102" i="3"/>
  <c r="BV103" i="3"/>
  <c r="CA103" i="3"/>
  <c r="BV104" i="3"/>
  <c r="CA104" i="3"/>
  <c r="BV105" i="3"/>
  <c r="CA105" i="3"/>
  <c r="BV106" i="3"/>
  <c r="CA106" i="3"/>
  <c r="BV107" i="3"/>
  <c r="CA107" i="3"/>
  <c r="BV108" i="3"/>
  <c r="CA108" i="3"/>
  <c r="BV109" i="3"/>
  <c r="CA109" i="3"/>
  <c r="BV110" i="3"/>
  <c r="CA110" i="3"/>
  <c r="BV111" i="3"/>
  <c r="CA111" i="3"/>
  <c r="BV112" i="3"/>
  <c r="CA112" i="3"/>
  <c r="BV113" i="3"/>
  <c r="CA113" i="3"/>
  <c r="BV114" i="3"/>
  <c r="CA114" i="3"/>
  <c r="BV115" i="3"/>
  <c r="CA115" i="3"/>
  <c r="BV117" i="3"/>
  <c r="CA117" i="3"/>
  <c r="BV118" i="3"/>
  <c r="CA118" i="3"/>
  <c r="BV119" i="3"/>
  <c r="CA119" i="3"/>
  <c r="BV120" i="3"/>
  <c r="CA120" i="3"/>
  <c r="BV121" i="3"/>
  <c r="CA121" i="3"/>
  <c r="BV122" i="3"/>
  <c r="CA122" i="3"/>
  <c r="BV123" i="3"/>
  <c r="CA123" i="3"/>
  <c r="BV124" i="3"/>
  <c r="CA124" i="3"/>
  <c r="BV125" i="3"/>
  <c r="CA125" i="3"/>
  <c r="BV126" i="3"/>
  <c r="CA126" i="3"/>
  <c r="BV127" i="3"/>
  <c r="CA127" i="3"/>
  <c r="BV128" i="3"/>
  <c r="CA128" i="3"/>
  <c r="BV129" i="3"/>
  <c r="CA129" i="3"/>
  <c r="BV131" i="3"/>
  <c r="CA131" i="3"/>
  <c r="BV132" i="3"/>
  <c r="CA132" i="3"/>
  <c r="BV133" i="3"/>
  <c r="CA133" i="3"/>
  <c r="BV134" i="3"/>
  <c r="CA134" i="3"/>
  <c r="BV135" i="3"/>
  <c r="CA135" i="3"/>
  <c r="BV136" i="3"/>
  <c r="CA136" i="3"/>
  <c r="BV137" i="3"/>
  <c r="CA137" i="3"/>
  <c r="BV138" i="3"/>
  <c r="CA138" i="3"/>
  <c r="BV139" i="3"/>
  <c r="CA139" i="3"/>
  <c r="BV140" i="3"/>
  <c r="CA140" i="3"/>
  <c r="BV141" i="3"/>
  <c r="CA141" i="3"/>
  <c r="BV142" i="3"/>
  <c r="CA142" i="3"/>
  <c r="BV143" i="3"/>
  <c r="CA143" i="3"/>
  <c r="BV144" i="3"/>
  <c r="CA144" i="3"/>
  <c r="BV145" i="3"/>
  <c r="CA145" i="3"/>
  <c r="BV146" i="3"/>
  <c r="CA146" i="3"/>
  <c r="BV147" i="3"/>
  <c r="CA147" i="3"/>
  <c r="BV148" i="3"/>
  <c r="CA148" i="3"/>
  <c r="BV149" i="3"/>
  <c r="CA149" i="3"/>
  <c r="BV150" i="3"/>
  <c r="CA150" i="3"/>
  <c r="BV151" i="3"/>
  <c r="CA151" i="3"/>
  <c r="BV152" i="3"/>
  <c r="CA152" i="3"/>
  <c r="BV153" i="3"/>
  <c r="CA153" i="3"/>
  <c r="BV154" i="3"/>
  <c r="CA154" i="3"/>
  <c r="BV155" i="3"/>
  <c r="CA155" i="3"/>
  <c r="BV156" i="3"/>
  <c r="CA156" i="3"/>
  <c r="BV157" i="3"/>
  <c r="CA157" i="3"/>
  <c r="BV158" i="3"/>
  <c r="CA158" i="3"/>
  <c r="BV159" i="3"/>
  <c r="CA159" i="3"/>
  <c r="BV161" i="3"/>
  <c r="CA161" i="3"/>
  <c r="BV162" i="3"/>
  <c r="CA162" i="3"/>
  <c r="BV163" i="3"/>
  <c r="CA163" i="3"/>
  <c r="BV164" i="3"/>
  <c r="CA164" i="3"/>
  <c r="BV165" i="3"/>
  <c r="CA165" i="3"/>
  <c r="BV166" i="3"/>
  <c r="CA166" i="3"/>
  <c r="BV167" i="3"/>
  <c r="CA167" i="3"/>
  <c r="BV168" i="3"/>
  <c r="CA168" i="3"/>
  <c r="BV169" i="3"/>
  <c r="CA169" i="3"/>
  <c r="BV170" i="3"/>
  <c r="CA170" i="3"/>
  <c r="BV171" i="3"/>
  <c r="CA171" i="3"/>
  <c r="BV172" i="3"/>
  <c r="CA172" i="3"/>
  <c r="BV173" i="3"/>
  <c r="CA173" i="3"/>
  <c r="BV174" i="3"/>
  <c r="CA174" i="3"/>
  <c r="BV175" i="3"/>
  <c r="CA175" i="3"/>
  <c r="BV176" i="3"/>
  <c r="CA176" i="3"/>
  <c r="BV177" i="3"/>
  <c r="CA177" i="3"/>
  <c r="BV178" i="3"/>
  <c r="CA178" i="3"/>
  <c r="BV179" i="3"/>
  <c r="CA179" i="3"/>
  <c r="BV180" i="3"/>
  <c r="CA180" i="3"/>
  <c r="BV181" i="3"/>
  <c r="CA181" i="3"/>
  <c r="BV182" i="3"/>
  <c r="CA182" i="3"/>
  <c r="BV183" i="3"/>
  <c r="CA183" i="3"/>
  <c r="BV184" i="3"/>
  <c r="CA184" i="3"/>
  <c r="BV185" i="3"/>
  <c r="CA185" i="3"/>
  <c r="BV186" i="3"/>
  <c r="CA186" i="3"/>
  <c r="BV187" i="3"/>
  <c r="CA187" i="3"/>
  <c r="BV188" i="3"/>
  <c r="CA188" i="3"/>
  <c r="BV189" i="3"/>
  <c r="CA189" i="3"/>
  <c r="BV190" i="3"/>
  <c r="CA190" i="3"/>
  <c r="BV191" i="3"/>
  <c r="CA191" i="3"/>
  <c r="BV192" i="3"/>
  <c r="CA192" i="3"/>
  <c r="BV193" i="3"/>
  <c r="CA193" i="3"/>
  <c r="BV194" i="3"/>
  <c r="CA194" i="3"/>
  <c r="BV195" i="3"/>
  <c r="CA195" i="3"/>
  <c r="BV196" i="3"/>
  <c r="CA196" i="3"/>
  <c r="BV197" i="3"/>
  <c r="CA197" i="3"/>
  <c r="BV198" i="3"/>
  <c r="CA198" i="3"/>
  <c r="BV199" i="3"/>
  <c r="CA199" i="3"/>
  <c r="BV200" i="3"/>
  <c r="CA200" i="3"/>
  <c r="BV201" i="3"/>
  <c r="CA201" i="3"/>
  <c r="BV202" i="3"/>
  <c r="CA202" i="3"/>
  <c r="BV203" i="3"/>
  <c r="CA203" i="3"/>
  <c r="BV204" i="3"/>
  <c r="CA204" i="3"/>
  <c r="BV205" i="3"/>
  <c r="CA205" i="3"/>
  <c r="BV206" i="3"/>
  <c r="CA206" i="3"/>
  <c r="BV207" i="3"/>
  <c r="CA207" i="3"/>
  <c r="BV208" i="3"/>
  <c r="CA208" i="3"/>
  <c r="BV209" i="3"/>
  <c r="CA209" i="3"/>
  <c r="BV210" i="3"/>
  <c r="CA210" i="3"/>
  <c r="BV211" i="3"/>
  <c r="CA211" i="3"/>
  <c r="BV212" i="3"/>
  <c r="CA212" i="3"/>
  <c r="BV213" i="3"/>
  <c r="CA213" i="3"/>
  <c r="BV214" i="3"/>
  <c r="CA214" i="3"/>
  <c r="BV215" i="3"/>
  <c r="CA215" i="3"/>
  <c r="BV216" i="3"/>
  <c r="CA216" i="3"/>
  <c r="BV217" i="3"/>
  <c r="CA217" i="3"/>
  <c r="BV218" i="3"/>
  <c r="CA218" i="3"/>
  <c r="BV219" i="3"/>
  <c r="CA219" i="3"/>
  <c r="BV220" i="3"/>
  <c r="CA220" i="3"/>
  <c r="BV221" i="3"/>
  <c r="CA221" i="3"/>
  <c r="BV222" i="3"/>
  <c r="CA222" i="3"/>
  <c r="BV223" i="3"/>
  <c r="CA223" i="3"/>
  <c r="BV224" i="3"/>
  <c r="CA224" i="3"/>
  <c r="BV225" i="3"/>
  <c r="CA225" i="3"/>
  <c r="BV226" i="3"/>
  <c r="CA226" i="3"/>
  <c r="BV227" i="3"/>
  <c r="CA227" i="3"/>
  <c r="BV228" i="3"/>
  <c r="CA228" i="3"/>
  <c r="BV229" i="3"/>
  <c r="CA229" i="3"/>
  <c r="BV230" i="3"/>
  <c r="CA230" i="3"/>
  <c r="BV231" i="3"/>
  <c r="CA231" i="3"/>
  <c r="BV232" i="3"/>
  <c r="CA232" i="3"/>
  <c r="BV233" i="3"/>
  <c r="CA233" i="3"/>
  <c r="BV234" i="3"/>
  <c r="CA234" i="3"/>
  <c r="BV235" i="3"/>
  <c r="CA235" i="3"/>
  <c r="BV236" i="3"/>
  <c r="CA236" i="3"/>
  <c r="BV237" i="3"/>
  <c r="CA237" i="3"/>
  <c r="BV238" i="3"/>
  <c r="CA238" i="3"/>
  <c r="BV239" i="3"/>
  <c r="CA239" i="3"/>
  <c r="BV240" i="3"/>
  <c r="CA240" i="3"/>
  <c r="BV241" i="3"/>
  <c r="CA241" i="3"/>
  <c r="BV242" i="3"/>
  <c r="CA242" i="3"/>
  <c r="BV243" i="3"/>
  <c r="CA243" i="3"/>
  <c r="BV244" i="3"/>
  <c r="CA244" i="3"/>
  <c r="BV245" i="3"/>
  <c r="CA245" i="3"/>
  <c r="BV247" i="3"/>
  <c r="CA247" i="3"/>
  <c r="BV248" i="3"/>
  <c r="CA248" i="3"/>
  <c r="BV249" i="3"/>
  <c r="CA249" i="3"/>
  <c r="BV250" i="3"/>
  <c r="CA250" i="3"/>
  <c r="BV251" i="3"/>
  <c r="CA251" i="3"/>
  <c r="BV252" i="3"/>
  <c r="CA252" i="3"/>
  <c r="BV253" i="3"/>
  <c r="CA253" i="3"/>
  <c r="BV254" i="3"/>
  <c r="CA254" i="3"/>
  <c r="BV255" i="3"/>
  <c r="CA255" i="3"/>
  <c r="BV256" i="3"/>
  <c r="CA256" i="3"/>
  <c r="BV257" i="3"/>
  <c r="CA257" i="3"/>
  <c r="BV258" i="3"/>
  <c r="CA258" i="3"/>
  <c r="BV259" i="3"/>
  <c r="CA259" i="3"/>
  <c r="BV260" i="3"/>
  <c r="CA260" i="3"/>
  <c r="BV261" i="3"/>
  <c r="CA261" i="3"/>
  <c r="BV262" i="3"/>
  <c r="CA262" i="3"/>
  <c r="BV263" i="3"/>
  <c r="CA263" i="3"/>
  <c r="BV264" i="3"/>
  <c r="CA264" i="3"/>
  <c r="BV265" i="3"/>
  <c r="CA265" i="3"/>
  <c r="BV266" i="3"/>
  <c r="CA266" i="3"/>
  <c r="BV267" i="3"/>
  <c r="CA267" i="3"/>
  <c r="BV268" i="3"/>
  <c r="CA268" i="3"/>
  <c r="BV269" i="3"/>
  <c r="CA269" i="3"/>
  <c r="BV270" i="3"/>
  <c r="CA270" i="3"/>
  <c r="BV271" i="3"/>
  <c r="CA271" i="3"/>
  <c r="BV272" i="3"/>
  <c r="CA272" i="3"/>
  <c r="BV273" i="3"/>
  <c r="CA273" i="3"/>
  <c r="BV274" i="3"/>
  <c r="CA274" i="3"/>
  <c r="BV275" i="3"/>
  <c r="CA275" i="3"/>
  <c r="BV276" i="3"/>
  <c r="CA276" i="3"/>
  <c r="BV277" i="3"/>
  <c r="CA277" i="3"/>
  <c r="BV278" i="3"/>
  <c r="CA278" i="3"/>
  <c r="BV279" i="3"/>
  <c r="CA279" i="3"/>
  <c r="BV280" i="3"/>
  <c r="CA280" i="3"/>
  <c r="BV281" i="3"/>
  <c r="CA281" i="3"/>
  <c r="BV282" i="3"/>
  <c r="CA282" i="3"/>
  <c r="BV283" i="3"/>
  <c r="CA283" i="3"/>
  <c r="BV284" i="3"/>
  <c r="CA284" i="3"/>
  <c r="BV285" i="3"/>
  <c r="CA285" i="3"/>
  <c r="BV286" i="3"/>
  <c r="CA286" i="3"/>
  <c r="BV287" i="3"/>
  <c r="CA287" i="3"/>
  <c r="BV288" i="3"/>
  <c r="CA288" i="3"/>
  <c r="BV289" i="3"/>
  <c r="CA289" i="3"/>
  <c r="BV290" i="3"/>
  <c r="CA290" i="3"/>
  <c r="BV291" i="3"/>
  <c r="CA291" i="3"/>
  <c r="BV292" i="3"/>
  <c r="CA292" i="3"/>
  <c r="BV293" i="3"/>
  <c r="CA293" i="3"/>
  <c r="BV294" i="3"/>
  <c r="CA294" i="3"/>
  <c r="BV295" i="3"/>
  <c r="CA295" i="3"/>
  <c r="BV296" i="3"/>
  <c r="CA296" i="3"/>
  <c r="BV297" i="3"/>
  <c r="CA297" i="3"/>
  <c r="BV298" i="3"/>
  <c r="CA298" i="3"/>
  <c r="BV299" i="3"/>
  <c r="CA299" i="3"/>
  <c r="BV300" i="3"/>
  <c r="CA300" i="3"/>
  <c r="BV301" i="3"/>
  <c r="CA301" i="3"/>
  <c r="BV302" i="3"/>
  <c r="CA302" i="3"/>
  <c r="BV303" i="3"/>
  <c r="CA303" i="3"/>
  <c r="BV304" i="3"/>
  <c r="CA304" i="3"/>
  <c r="BV305" i="3"/>
  <c r="CA305" i="3"/>
  <c r="BV306" i="3"/>
  <c r="CA306" i="3"/>
  <c r="BV307" i="3"/>
  <c r="CA307" i="3"/>
  <c r="BV308" i="3"/>
  <c r="CA308" i="3"/>
  <c r="BV310" i="3"/>
  <c r="CA310" i="3"/>
  <c r="BV311" i="3"/>
  <c r="CA311" i="3"/>
  <c r="BV312" i="3"/>
  <c r="CA312" i="3"/>
  <c r="BV313" i="3"/>
  <c r="CA313" i="3"/>
  <c r="BV314" i="3"/>
  <c r="CA314" i="3"/>
  <c r="BV315" i="3"/>
  <c r="CA315" i="3"/>
  <c r="BV316" i="3"/>
  <c r="CA316" i="3"/>
  <c r="BV317" i="3"/>
  <c r="CA317" i="3"/>
  <c r="BV318" i="3"/>
  <c r="CA318" i="3"/>
  <c r="BV320" i="3"/>
  <c r="CA320" i="3"/>
  <c r="BV321" i="3"/>
  <c r="CA321" i="3"/>
  <c r="BV322" i="3"/>
  <c r="CA322" i="3"/>
  <c r="BV323" i="3"/>
  <c r="CA323" i="3"/>
  <c r="BV324" i="3"/>
  <c r="CA324" i="3"/>
  <c r="BV325" i="3"/>
  <c r="CA325" i="3"/>
  <c r="BV326" i="3"/>
  <c r="CA326" i="3"/>
  <c r="BV328" i="3"/>
  <c r="CA328" i="3"/>
  <c r="BV329" i="3"/>
  <c r="CA329" i="3"/>
  <c r="BV330" i="3"/>
  <c r="CA330" i="3"/>
  <c r="BV331" i="3"/>
  <c r="CA331" i="3"/>
  <c r="BV332" i="3"/>
  <c r="CA332" i="3"/>
  <c r="BV333" i="3"/>
  <c r="CA333" i="3"/>
  <c r="BV334" i="3"/>
  <c r="CA334" i="3"/>
  <c r="BV335" i="3"/>
  <c r="CA335" i="3"/>
  <c r="BV336" i="3"/>
  <c r="CA336" i="3"/>
  <c r="BV337" i="3"/>
  <c r="CA337" i="3"/>
  <c r="BV338" i="3"/>
  <c r="CA338" i="3"/>
  <c r="BV339" i="3"/>
  <c r="CA339" i="3"/>
  <c r="BV340" i="3"/>
  <c r="CA340" i="3"/>
  <c r="BV341" i="3"/>
  <c r="CA341" i="3"/>
  <c r="BV342" i="3"/>
  <c r="CA342" i="3"/>
  <c r="BV343" i="3"/>
  <c r="CA343" i="3"/>
  <c r="BV344" i="3"/>
  <c r="CA344" i="3"/>
  <c r="BV345" i="3"/>
  <c r="CA345" i="3"/>
  <c r="BV346" i="3"/>
  <c r="CA346" i="3"/>
  <c r="E347" i="7" l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<sst xmlns="http://schemas.openxmlformats.org/spreadsheetml/2006/main" count="33135" uniqueCount="3500">
  <si>
    <t>Comuna</t>
  </si>
  <si>
    <t>Región</t>
  </si>
  <si>
    <t>Algarrobo</t>
  </si>
  <si>
    <t>Valparaíso</t>
  </si>
  <si>
    <t>Alhué</t>
  </si>
  <si>
    <t>Metropolitana</t>
  </si>
  <si>
    <t>Alto Bío Bío</t>
  </si>
  <si>
    <t>Biobío</t>
  </si>
  <si>
    <t>Alto del Carmen</t>
  </si>
  <si>
    <t>Atacama</t>
  </si>
  <si>
    <t>Alto Hospicio</t>
  </si>
  <si>
    <t>Tarapacá</t>
  </si>
  <si>
    <t>Ancud</t>
  </si>
  <si>
    <t>Los Lagos</t>
  </si>
  <si>
    <t>Andacollo</t>
  </si>
  <si>
    <t>Coquimbo</t>
  </si>
  <si>
    <t>Angol</t>
  </si>
  <si>
    <t>Araucanía</t>
  </si>
  <si>
    <t>Antofagasta</t>
  </si>
  <si>
    <t>Antuco</t>
  </si>
  <si>
    <t>Arauco</t>
  </si>
  <si>
    <t>Arica</t>
  </si>
  <si>
    <t>Arica y Parinacota</t>
  </si>
  <si>
    <t>Aysén</t>
  </si>
  <si>
    <t>Buin</t>
  </si>
  <si>
    <t>Bulnes</t>
  </si>
  <si>
    <t>Cabildo</t>
  </si>
  <si>
    <t>Cabo de Hornos</t>
  </si>
  <si>
    <t>Magallanes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</si>
  <si>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</si>
  <si>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</si>
  <si>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</si>
  <si>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</si>
  <si>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</si>
  <si>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</si>
  <si>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</si>
  <si>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</si>
  <si>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</si>
  <si>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</si>
  <si>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</si>
  <si>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</si>
  <si>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</si>
  <si>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</si>
  <si>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</si>
  <si>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</si>
  <si>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Maule</t>
  </si>
  <si>
    <t>Cerrillos</t>
  </si>
  <si>
    <t>Cerro Navia</t>
  </si>
  <si>
    <t>Chaitén</t>
  </si>
  <si>
    <t>S/I</t>
  </si>
  <si>
    <t>Chanco</t>
  </si>
  <si>
    <t>Chañaral</t>
  </si>
  <si>
    <t>Chépica</t>
  </si>
  <si>
    <t>O'Higgins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</si>
  <si>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</si>
  <si>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</si>
  <si>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</si>
  <si>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</si>
  <si>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</si>
  <si>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</si>
  <si>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</si>
  <si>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</si>
  <si>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</si>
  <si>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</si>
  <si>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</si>
  <si>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</si>
  <si>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</si>
  <si>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</si>
  <si>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</si>
  <si>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</si>
  <si>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</si>
  <si>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</si>
  <si>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</si>
  <si>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</si>
  <si>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</si>
  <si>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</si>
  <si>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</si>
  <si>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</si>
  <si>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</si>
  <si>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</si>
  <si>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</si>
  <si>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Coronel</t>
  </si>
  <si>
    <t>Corral</t>
  </si>
  <si>
    <t>Los Ríos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</si>
  <si>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</si>
  <si>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</si>
  <si>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</si>
  <si>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</si>
  <si>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</si>
  <si>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</si>
  <si>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</si>
  <si>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</si>
  <si>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</si>
  <si>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</si>
  <si>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</si>
  <si>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</si>
  <si>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</si>
  <si>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</si>
  <si>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</si>
  <si>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</si>
  <si>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</si>
  <si>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</si>
  <si>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</si>
  <si>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</si>
  <si>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</si>
  <si>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</si>
  <si>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</si>
  <si>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</si>
  <si>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</si>
  <si>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</si>
  <si>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</si>
  <si>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</si>
  <si>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</si>
  <si>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</si>
  <si>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</si>
  <si>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Guaitecas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</si>
  <si>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</si>
  <si>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</si>
  <si>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</si>
  <si>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</si>
  <si>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</si>
  <si>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</si>
  <si>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</si>
  <si>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</si>
  <si>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</si>
  <si>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</si>
  <si>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</si>
  <si>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</si>
  <si>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</si>
  <si>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Fernández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</si>
  <si>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</si>
  <si>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</si>
  <si>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</si>
  <si>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</si>
  <si>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</si>
  <si>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</si>
  <si>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</si>
  <si>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</si>
  <si>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</si>
  <si>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</si>
  <si>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</si>
  <si>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</si>
  <si>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</si>
  <si>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Lago Verde</t>
  </si>
  <si>
    <t>Laguna Blanca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</si>
  <si>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</si>
  <si>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</si>
  <si>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</si>
  <si>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</si>
  <si>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</si>
  <si>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</si>
  <si>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</si>
  <si>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</si>
  <si>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</si>
  <si>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</si>
  <si>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</si>
  <si>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</si>
  <si>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Llay-Llay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</si>
  <si>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</si>
  <si>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</si>
  <si>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</si>
  <si>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</si>
  <si>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</si>
  <si>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</si>
  <si>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</si>
  <si>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Alamos</t>
  </si>
  <si>
    <t>Los Andes</t>
  </si>
  <si>
    <t>Los Ángeles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</si>
  <si>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</si>
  <si>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</si>
  <si>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</si>
  <si>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</si>
  <si>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</si>
  <si>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</si>
  <si>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</si>
  <si>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</si>
  <si>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</si>
  <si>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</si>
  <si>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</si>
  <si>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</si>
  <si>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</si>
  <si>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</si>
  <si>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</si>
  <si>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</si>
  <si>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</si>
  <si>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</si>
  <si>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</si>
  <si>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</si>
  <si>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</si>
  <si>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</si>
  <si>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</si>
  <si>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</si>
  <si>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</si>
  <si>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</si>
  <si>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</si>
  <si>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</si>
  <si>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</si>
  <si>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</si>
  <si>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</si>
  <si>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</si>
  <si>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</si>
  <si>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</si>
  <si>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</si>
  <si>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</si>
  <si>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</si>
  <si>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</si>
  <si>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</si>
  <si>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</si>
  <si>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</si>
  <si>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</si>
  <si>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</si>
  <si>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</si>
  <si>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</si>
  <si>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</si>
  <si>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</si>
  <si>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</si>
  <si>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</si>
  <si>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</si>
  <si>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</si>
  <si>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</si>
  <si>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</si>
  <si>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</si>
  <si>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</si>
  <si>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</si>
  <si>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</si>
  <si>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</si>
  <si>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</si>
  <si>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</si>
  <si>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</si>
  <si>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</si>
  <si>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</si>
  <si>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</si>
  <si>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</si>
  <si>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</si>
  <si>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</si>
  <si>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</si>
  <si>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</si>
  <si>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</si>
  <si>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</si>
  <si>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</si>
  <si>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</si>
  <si>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</si>
  <si>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</si>
  <si>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</si>
  <si>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</si>
  <si>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</si>
  <si>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</si>
  <si>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</si>
  <si>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</si>
  <si>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</si>
  <si>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</si>
  <si>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</si>
  <si>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</si>
  <si>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</si>
  <si>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</si>
  <si>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</si>
  <si>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</si>
  <si>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</si>
  <si>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</si>
  <si>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</si>
  <si>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</si>
  <si>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</si>
  <si>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</si>
  <si>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</si>
  <si>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</si>
  <si>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</si>
  <si>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</si>
  <si>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</si>
  <si>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</si>
  <si>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</si>
  <si>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</si>
  <si>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</si>
  <si>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</si>
  <si>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</si>
  <si>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</si>
  <si>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</si>
  <si>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</si>
  <si>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</si>
  <si>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</si>
  <si>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</si>
  <si>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</si>
  <si>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</si>
  <si>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</si>
  <si>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</si>
  <si>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</si>
  <si>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</si>
  <si>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Río Verde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</si>
  <si>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</si>
  <si>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</si>
  <si>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</si>
  <si>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</si>
  <si>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</si>
  <si>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</si>
  <si>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</si>
  <si>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</si>
  <si>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</si>
  <si>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</si>
  <si>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</si>
  <si>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</si>
  <si>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</si>
  <si>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</si>
  <si>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</si>
  <si>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</si>
  <si>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</si>
  <si>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</si>
  <si>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</si>
  <si>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</si>
  <si>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</si>
  <si>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</si>
  <si>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</si>
  <si>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</si>
  <si>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</si>
  <si>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</si>
  <si>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</si>
  <si>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</si>
  <si>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</si>
  <si>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</si>
  <si>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</si>
  <si>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</si>
  <si>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</si>
  <si>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</si>
  <si>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</si>
  <si>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</si>
  <si>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</si>
  <si>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</si>
  <si>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</si>
  <si>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</si>
  <si>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</si>
  <si>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</si>
  <si>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</si>
  <si>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</si>
  <si>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Timaukel</t>
  </si>
  <si>
    <t>Tirúa</t>
  </si>
  <si>
    <t>Tocopilla</t>
  </si>
  <si>
    <t>Toltén</t>
  </si>
  <si>
    <t>Tomé</t>
  </si>
  <si>
    <t>Torres del Payne</t>
  </si>
  <si>
    <t>Tortel</t>
  </si>
  <si>
    <t>Traiguén</t>
  </si>
  <si>
    <t>Trehuaco</t>
  </si>
  <si>
    <t>Tucapel</t>
  </si>
  <si>
    <t>Valdivia</t>
  </si>
  <si>
    <t>Vallenar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</si>
  <si>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</si>
  <si>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</si>
  <si>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</si>
  <si>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</si>
  <si>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</si>
  <si>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</si>
  <si>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</si>
  <si>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</si>
  <si>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</si>
  <si>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</si>
  <si>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</si>
  <si>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</si>
  <si>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</si>
  <si>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Promedio de Ingreso Monetario Per Capita según CASEN 2009</t>
  </si>
  <si>
    <t>Coeficiente de GINI a partir del Ingreso Monetario per cápita según CASEN 2009</t>
  </si>
  <si>
    <t>No Recepcionado</t>
  </si>
  <si>
    <t>Funcionarios de Planta 2011</t>
  </si>
  <si>
    <t>Funcionarios a Contrata 2011</t>
  </si>
  <si>
    <t>Funcionarios de Planta Profesionales 2011</t>
  </si>
  <si>
    <t>Funcionarios a Contrata Profesionales 2011</t>
  </si>
  <si>
    <t>Nivel de Profesionalización de los Funcionarios de Planta y Contrata 2011</t>
  </si>
  <si>
    <t>Total de Funcionarios Planta y Contrata Profesionales 2011</t>
  </si>
  <si>
    <t>Funcionarios Planta y Contrata 2011</t>
  </si>
  <si>
    <t>Población Comunal Etimada INE 2011</t>
  </si>
  <si>
    <t>Número de Habitantes por  funcionario 2011</t>
  </si>
  <si>
    <t>No aplica</t>
  </si>
  <si>
    <t>Matricula Municipal 2008</t>
  </si>
  <si>
    <t>Matricula Municipal 2009</t>
  </si>
  <si>
    <t>Matricula Municipal 2010</t>
  </si>
  <si>
    <t>Matricula Municipal 2011</t>
  </si>
  <si>
    <t>Variación Matrícula Municipal 2008-2011</t>
  </si>
  <si>
    <t>Nivel SIMCE según promedio nacional</t>
  </si>
  <si>
    <t>Bajo</t>
  </si>
  <si>
    <t>Alto</t>
  </si>
  <si>
    <t>Medio</t>
  </si>
  <si>
    <t>Evolución Puntajes SIMCE 2008 - 2010</t>
  </si>
  <si>
    <t>Docentes Evaluados 2008</t>
  </si>
  <si>
    <t>Docentes con desempeño Insatisfactorio y Básico 2008</t>
  </si>
  <si>
    <t xml:space="preserve">Porcentaje Docentes con desempeño Insatisfactorio y Básico 2008 </t>
  </si>
  <si>
    <t>Docentes Evaluados 2009</t>
  </si>
  <si>
    <t>Docentes con desempeño Insatisfactorio y Básico 2009</t>
  </si>
  <si>
    <t>Porcentaje Docentes con desempeño Insatisfactorio y Básico 2009</t>
  </si>
  <si>
    <t>Docentes Evaluados 2010</t>
  </si>
  <si>
    <t>Docentes con desempeño Insatisfactorio y Básico 2010</t>
  </si>
  <si>
    <t>Porcentaje Docentes con desempeño Insatisfactorio y Básico 2010</t>
  </si>
  <si>
    <t>Docentes Evaluados 2011</t>
  </si>
  <si>
    <t>Docentes con desempeño Insatisfactorio y Básico 2011</t>
  </si>
  <si>
    <t>Porcentaje Docentes con desempeño Insatisfactorio y Básico 2011</t>
  </si>
  <si>
    <t>Variación Docentes con desempeño Insatisfactorio y Básico 2008-2011</t>
  </si>
  <si>
    <t>Número de servicios de salud municipales</t>
  </si>
  <si>
    <t>CECOF</t>
  </si>
  <si>
    <t>CESFAM</t>
  </si>
  <si>
    <t>CGR</t>
  </si>
  <si>
    <t>COSAM</t>
  </si>
  <si>
    <t>CRS</t>
  </si>
  <si>
    <t>CSR</t>
  </si>
  <si>
    <t>CSU</t>
  </si>
  <si>
    <t>PSR</t>
  </si>
  <si>
    <t>SAPU</t>
  </si>
  <si>
    <t>S/S</t>
  </si>
  <si>
    <t>Población inscrita en establecimientos de atención primaria municipal 2012</t>
  </si>
  <si>
    <t>Número de servicios de salud municipales al 2012</t>
  </si>
  <si>
    <t>Personas inscritas por servicio de salud municipal 2012</t>
  </si>
  <si>
    <t>Niños de enseñanza media  encuestados</t>
  </si>
  <si>
    <t>Niños de enseñanza media obesos</t>
  </si>
  <si>
    <t>Porcentaje de obesidad enseñanza media</t>
  </si>
  <si>
    <t>Niños de enseñanza básica  encuestados</t>
  </si>
  <si>
    <t>Niños de enseñanza básica obesos</t>
  </si>
  <si>
    <t>Porcentaje de obesidad enseñanza básica</t>
  </si>
  <si>
    <t>Años de Vida Potencialmente Perdidos 2009</t>
  </si>
  <si>
    <t>Puntaje IV dimensión educación 2009.</t>
  </si>
  <si>
    <t>Puntaje IV dimensión ingresos 2009.</t>
  </si>
  <si>
    <t>Puntaje IV dimensión ocupación 2009.</t>
  </si>
  <si>
    <t>Puntaje IV dimensión vivienda 2009.</t>
  </si>
  <si>
    <t>Puntaje Índice de Vulnerabilidad Total</t>
  </si>
  <si>
    <t>-</t>
  </si>
  <si>
    <t>Delitos DMCS (2007)</t>
  </si>
  <si>
    <t>Delitos DMCS (2008)</t>
  </si>
  <si>
    <t>Delitos DMCS (2009)</t>
  </si>
  <si>
    <t>Delitos DMCS (2010)</t>
  </si>
  <si>
    <t xml:space="preserve">Plan Cuadrante </t>
  </si>
  <si>
    <t>Barrio en Paz Residencial</t>
  </si>
  <si>
    <t>Barrio en Paz Comercial</t>
  </si>
  <si>
    <t>NO</t>
  </si>
  <si>
    <t>SI</t>
  </si>
  <si>
    <t>ENUSC 2011: Total de Encuestados</t>
  </si>
  <si>
    <t>Promedio de Nota</t>
  </si>
  <si>
    <t>ENUSC 2011: Número de personas que califican la seguridad de su comuna con nota 1</t>
  </si>
  <si>
    <t>ENUSC 2011: Número de personas que califican la seguridad de su comuna con nota 2</t>
  </si>
  <si>
    <t>ENUSC 2011: Número de personas que califican la seguridad de su comuna con nota 3</t>
  </si>
  <si>
    <t>ENUSC 2011: Número de personas que califican la seguridad de su comuna con nota 4</t>
  </si>
  <si>
    <t>ENUSC 2011: Número de personas que califican la seguridad de su comuna con nota 5</t>
  </si>
  <si>
    <t>ENUSC 2011: Número de personas que califican la seguridad de su comuna con nota 6</t>
  </si>
  <si>
    <t>ENUSC 2011: Número de personas que califican la seguridad de su comuna con nota 7</t>
  </si>
  <si>
    <t>ENUSC 2011: Porcentaje de Personas que consideran que la delincuencia aumentó</t>
  </si>
  <si>
    <t>ENUSC 2011: Porcentaje de Personas que consideran que la delincuencia se mantuvo</t>
  </si>
  <si>
    <t>ENUSC 2011: Porcentaje de Personas que consideran que la delincuencia disminuyó</t>
  </si>
  <si>
    <t>ENUSC 2011: Porcentaje de Personas que consideran que la delincuencia N/S - N/C</t>
  </si>
  <si>
    <t xml:space="preserve">Ranking Transparencia Activa CPLT 2011: Número de Ítems que cumple sobre materias a informar </t>
  </si>
  <si>
    <t>Ranking Transparencia Activa CPLT 2011: Porcentaje cumplimiento sobre 13 materias a informar</t>
  </si>
  <si>
    <t>No Aplica</t>
  </si>
  <si>
    <t>Total de solicitudes de amparo y reclamos enviadas al CPLT</t>
  </si>
  <si>
    <t>Total de solicitudes de amparo y reclamos acogidas (total y parcialmente) por el CPLT</t>
  </si>
  <si>
    <t>Porcentaje de solicitudes acogidas</t>
  </si>
  <si>
    <t>No</t>
  </si>
  <si>
    <t>Si</t>
  </si>
  <si>
    <t>Tiene formulario Online para el envío de solicitudes de información pública</t>
  </si>
  <si>
    <t>Porcentaje de cumplimiento de respuesta de solicitudes de información pública (Enviadas por Fundación Ciudadano Inteligente)</t>
  </si>
  <si>
    <t>Número de Clubes Deportivos 2011</t>
  </si>
  <si>
    <t>Número de Centros de Madres 2011</t>
  </si>
  <si>
    <t>Número de Centros u Organizaciones del Adulto Mayor 2011</t>
  </si>
  <si>
    <t>Número de Centros de Padres y Apoderados 2011</t>
  </si>
  <si>
    <t>Número de Juntas de Vecinos 2011</t>
  </si>
  <si>
    <t>Otras Organizaciones  Funcionales 2011</t>
  </si>
  <si>
    <t>Nº Uniones Comunales 2011</t>
  </si>
  <si>
    <t>Total de Organizaciones Comunitarias al 2011</t>
  </si>
  <si>
    <t xml:space="preserve">Habitantes por Organización </t>
  </si>
  <si>
    <t>Sin Información</t>
  </si>
  <si>
    <t>Recursos para Organizaciones Comunitarias 2008</t>
  </si>
  <si>
    <t>Recursos para Organizaciones Comunitarias 2009</t>
  </si>
  <si>
    <t>Recursos para Organizaciones Comunitarias 2010</t>
  </si>
  <si>
    <t>Recursos para Organizaciones Comunitarias 2011</t>
  </si>
  <si>
    <t>Promedio de Recursos para Organizaciones Comunitarias 2008-2011</t>
  </si>
  <si>
    <t>Promedio de recursos anuales por organización social de la comuna</t>
  </si>
  <si>
    <t>EN PROCESO</t>
  </si>
  <si>
    <t>Configura el Consejo Comunal de Organizaciones de la Sociedad Civil (CCOSC) a julio de 2012</t>
  </si>
  <si>
    <t>Servicio de Mantención de Jardines 2011</t>
  </si>
  <si>
    <t>Metros Cuadrados (M2) de Areas Verdes con Mantenimiento por Habitante  2011</t>
  </si>
  <si>
    <t>Población Comunal, Estimada por el INE 2011</t>
  </si>
  <si>
    <t>Metros cuadrados de áreas verdes con mantenimiento</t>
  </si>
  <si>
    <t>Gasto en Mantención de Jardines por metro cuadrado de área verde comunal</t>
  </si>
  <si>
    <t>N/R</t>
  </si>
  <si>
    <t>No Tiene</t>
  </si>
  <si>
    <t>PRC: Año de aprobación  del Plan Regulador Comunal Vigente</t>
  </si>
  <si>
    <t>PRC: Número de seccionales aprobados posteriormente</t>
  </si>
  <si>
    <t>PLADECO: Año de formulación o de la última actualización</t>
  </si>
  <si>
    <t>Ingreso Total Municipal 2008</t>
  </si>
  <si>
    <t>Ingreso Total Municipal 2009</t>
  </si>
  <si>
    <t>Ingreso Total Municipal 2010</t>
  </si>
  <si>
    <t>Ingreso Total Municipal 2011</t>
  </si>
  <si>
    <t>Promedio de Ingreso Total 2008-2009</t>
  </si>
  <si>
    <t>Gasto Total 2008</t>
  </si>
  <si>
    <t>Gasto Total 2009</t>
  </si>
  <si>
    <t>Gasto Total 2010</t>
  </si>
  <si>
    <t>Gasto Total 2011</t>
  </si>
  <si>
    <t>Promedio de Gasto Total 2008-2011</t>
  </si>
  <si>
    <t>Déficit / Superávit Presupuestario 2008-2011</t>
  </si>
  <si>
    <t>Participación en el Fondo Común Municipal 2008</t>
  </si>
  <si>
    <t>Participación en el Fondo Común Municipal 2009</t>
  </si>
  <si>
    <t>Participación en el Fondo Común Municipal 2010</t>
  </si>
  <si>
    <t>Participación en el Fondo Común Municipal 2011</t>
  </si>
  <si>
    <t>Promedio participación en el Fondo Común Municipal 2008-2011</t>
  </si>
  <si>
    <t>Porcentaje Déficit / Superávit Presupuestario 2008-2012 en relación al Total de Ingresos</t>
  </si>
  <si>
    <t>Porcentaje de Ingresos por Fondo Común Municipal en relación al Total de Ingresos</t>
  </si>
  <si>
    <t>Gasto en Personal 2008</t>
  </si>
  <si>
    <t>Gasto en Personal 2009</t>
  </si>
  <si>
    <t>Gasto en Personal 2010</t>
  </si>
  <si>
    <t>Gasto en Personal 2011</t>
  </si>
  <si>
    <t>Promedio de Gasto en Personal 2008-2011</t>
  </si>
  <si>
    <t>Porcentaje de Gasto en Personal en el Gasto Total</t>
  </si>
  <si>
    <t>Gasto en Servicios de Aseo Municipal 2008</t>
  </si>
  <si>
    <t>Gasto en Servicios de Aseo Municipal 2009</t>
  </si>
  <si>
    <t>Gasto en Servicios de Aseo Municipal 2010</t>
  </si>
  <si>
    <t>Gasto en Servicios de Aseo Municipal 2011</t>
  </si>
  <si>
    <t>Promedio de Gasto en Servicios de Aseo Municipal 2008-2011</t>
  </si>
  <si>
    <t>Presupuesto para Iniciativas de Inversión 2008</t>
  </si>
  <si>
    <t>Presupuesto para Iniciativas de Inversión 2009</t>
  </si>
  <si>
    <t>Presupuesto para Iniciativas de Inversión 2010</t>
  </si>
  <si>
    <t>Presupuesto para Iniciativas de Inversión 2011</t>
  </si>
  <si>
    <t>Promedio Presupuesto para Iniciativas de Inversión 2012</t>
  </si>
  <si>
    <t>Porcentaje Presupuesto para Iniciativas de Inversión según Gasto Total</t>
  </si>
  <si>
    <t>APE</t>
  </si>
  <si>
    <t>ENE</t>
  </si>
  <si>
    <t>FEB</t>
  </si>
  <si>
    <t>MAR</t>
  </si>
  <si>
    <t>ABR</t>
  </si>
  <si>
    <t>MAY</t>
  </si>
  <si>
    <t>JUN</t>
  </si>
  <si>
    <t>JUL</t>
  </si>
  <si>
    <t>Porcentaje de la población nacional</t>
  </si>
  <si>
    <t>Porcentaje de la población regional</t>
  </si>
  <si>
    <t>Población Comunal estimada por el INE 2012</t>
  </si>
  <si>
    <t>Densidad poblacional 2012</t>
  </si>
  <si>
    <t>Población masculina estimada por el INE 2012</t>
  </si>
  <si>
    <t>Porcentaje de población masculina 2012</t>
  </si>
  <si>
    <t>Población femenina estimada por el INE 2012</t>
  </si>
  <si>
    <t>Porcentaje de población femenina 2012</t>
  </si>
  <si>
    <t>IDH comunal (2003)</t>
  </si>
  <si>
    <t>Porcentaje Ruralidad  CASEN 2009</t>
  </si>
  <si>
    <t>Porcentaje Pobreza  CASEN 2009</t>
  </si>
  <si>
    <t>Porcentaje Alfabetismo Comunal CASEN 2009</t>
  </si>
  <si>
    <t>Porcentaje Población Étnica CASEN 2009</t>
  </si>
  <si>
    <t>Mujeres Jefas de Hogares 2011</t>
  </si>
  <si>
    <t>Superficie Comunal (km)</t>
  </si>
  <si>
    <t>Población Comunal estimada INE 2011</t>
  </si>
  <si>
    <t>Edad Alcalde</t>
  </si>
  <si>
    <t>Género Alcalde</t>
  </si>
  <si>
    <t>Nivel Educacional Alcalde</t>
  </si>
  <si>
    <t>Partido Político Alcalde</t>
  </si>
  <si>
    <t>Grado Alcalde</t>
  </si>
  <si>
    <t>Años en el cargo Alcalde</t>
  </si>
  <si>
    <t>JORGE LUIS PIZARRO ROMERO</t>
  </si>
  <si>
    <t>masculino</t>
  </si>
  <si>
    <t>Superior</t>
  </si>
  <si>
    <t>RN</t>
  </si>
  <si>
    <t>menos de 4 años</t>
  </si>
  <si>
    <t>YOONITT SEPÚLVEDA SÁNCHEZ</t>
  </si>
  <si>
    <t>IND</t>
  </si>
  <si>
    <t>16 años</t>
  </si>
  <si>
    <t>FÉLIX VITA MANQUETI</t>
  </si>
  <si>
    <t>PPD</t>
  </si>
  <si>
    <t>8 años</t>
  </si>
  <si>
    <t>NORA ROJAS ARDILES</t>
  </si>
  <si>
    <t>femenino</t>
  </si>
  <si>
    <t>ILE</t>
  </si>
  <si>
    <t>4 años</t>
  </si>
  <si>
    <t>RAMÓN GALLEGUILLOS CASTILLO</t>
  </si>
  <si>
    <t>UDI</t>
  </si>
  <si>
    <t>FEDERICO KRUGER FINSTERBUSCH</t>
  </si>
  <si>
    <t>JUAN CARLOS ALFARO ARAVENA</t>
  </si>
  <si>
    <t>PS</t>
  </si>
  <si>
    <t>ENRIQUE NEIRA NEIRA</t>
  </si>
  <si>
    <t>MARCELA HERNANDO PÉREZ</t>
  </si>
  <si>
    <t>CLAUDIO EDELBERTO SOLAR JARA</t>
  </si>
  <si>
    <t>Superior Incompleta</t>
  </si>
  <si>
    <t>PDC</t>
  </si>
  <si>
    <t>12 años</t>
  </si>
  <si>
    <t>MAURICIO ALARCÓN GUZMÁN</t>
  </si>
  <si>
    <t>OSVALDO ABDALA VALENZUELA</t>
  </si>
  <si>
    <t>MARISOL MARTÍNEZ SANCHEZ</t>
  </si>
  <si>
    <t>RODRIGO ETCHEVERRY DUAHALDE</t>
  </si>
  <si>
    <t>Técnico Superior</t>
  </si>
  <si>
    <t>RODRIGO DE LA PUENTE ACUÑA</t>
  </si>
  <si>
    <t>EDUARDO CERDA LECAROS</t>
  </si>
  <si>
    <t>20 años</t>
  </si>
  <si>
    <t>HUGO HENRIQUEZ MATUS</t>
  </si>
  <si>
    <t>PRSD</t>
  </si>
  <si>
    <t>HASAN SABAG CASTILLO</t>
  </si>
  <si>
    <t>Media</t>
  </si>
  <si>
    <t>ESTEBAN VELAZQUEZ NUÑEZ</t>
  </si>
  <si>
    <t>Magister</t>
  </si>
  <si>
    <t>ILA</t>
  </si>
  <si>
    <t>RUBÉN CÁRDENAS GÓMEZ</t>
  </si>
  <si>
    <t>18 años</t>
  </si>
  <si>
    <t>BRUNILDA GONZÁLEZ ÁNJEL</t>
  </si>
  <si>
    <t>ERASMO VALENZUELA SANTIBÁÑEZ</t>
  </si>
  <si>
    <t>ILC</t>
  </si>
  <si>
    <t>NELSÓN VENEGAS SALAZAR</t>
  </si>
  <si>
    <t>IVÁN ROMERO MENACHO</t>
  </si>
  <si>
    <t>ILB</t>
  </si>
  <si>
    <t>SIXTO GARCÍA CÁCERES</t>
  </si>
  <si>
    <t>NORMAN ARAYA ARAYA</t>
  </si>
  <si>
    <t>JORGE RADONICH BARRA</t>
  </si>
  <si>
    <t>PEDRO VERA PAREDES</t>
  </si>
  <si>
    <t>JESUS CARTAGENA</t>
  </si>
  <si>
    <t>MANUEL JESUS VERA DELGADO</t>
  </si>
  <si>
    <t>NELSON ÁGUILA SERPA</t>
  </si>
  <si>
    <t>BORIS LUKSIC NIETO</t>
  </si>
  <si>
    <t>JUAN CARLOS MUÑOZ ROJAS</t>
  </si>
  <si>
    <t>ALEJANDRO ALMENDARES CALDERÓN</t>
  </si>
  <si>
    <t>LUIS PLAZA SANCHEZ</t>
  </si>
  <si>
    <t>PEDRO VASQUEZ CELEDON</t>
  </si>
  <si>
    <t>VIVIANA DÍAZ MESA</t>
  </si>
  <si>
    <t>HÉCTOR VOLTA ROJAS</t>
  </si>
  <si>
    <t>REBECA COFRÉ CALDERÓN</t>
  </si>
  <si>
    <t>TOMÁS SOLIS NOVA</t>
  </si>
  <si>
    <t>LUPERCIANO MUÑOZ GONZÁLEZ</t>
  </si>
  <si>
    <t>SERGIO ZARZAR ANDONIE</t>
  </si>
  <si>
    <t>FELIPE ALWIN LAGOS</t>
  </si>
  <si>
    <t>COSME MELLADO PINO</t>
  </si>
  <si>
    <t>Técnico</t>
  </si>
  <si>
    <t>PRI</t>
  </si>
  <si>
    <t>VIOLETA CEA VILLALOBOS</t>
  </si>
  <si>
    <t>PEDRO ANDRADE OYARZÚN</t>
  </si>
  <si>
    <t>LUIS VALDÉS GUTIÉRREZ</t>
  </si>
  <si>
    <t>JULIO MANUEL FUENTES ALARCÓN</t>
  </si>
  <si>
    <t>CARLOS SOTO SOTOMAYOR</t>
  </si>
  <si>
    <t>PATRICIO ULLOA GEORGIA</t>
  </si>
  <si>
    <t>ANA MARIA SILVA GUTIERREZ</t>
  </si>
  <si>
    <t>LAURA ARAVENA ALARCÓN</t>
  </si>
  <si>
    <t>ARNOLDO MANUEL JIMÉNEZ VENEGAS</t>
  </si>
  <si>
    <t>GREGORIO VALENZUELA ABARCA</t>
  </si>
  <si>
    <t>PEDRO PABLO MUÑOZ OSES</t>
  </si>
  <si>
    <t>TEOFILO MAMANI GARCÍA</t>
  </si>
  <si>
    <t>MARIO OLAVARRÍA RODRÍGUEZ</t>
  </si>
  <si>
    <t>LEOPOLDO ROSALES NEIRA</t>
  </si>
  <si>
    <t>RUBÉN JORQUERA VIDAL</t>
  </si>
  <si>
    <t>SOLERCIO ROJAS AGUIRRE</t>
  </si>
  <si>
    <t>PATRICIO KUHN ARTIGUES</t>
  </si>
  <si>
    <t>RUBÉN MALVOA HERNÁNDEZ</t>
  </si>
  <si>
    <t>JORGE VALDOVINO GÓMEZ</t>
  </si>
  <si>
    <t>HUGO TILLERÍA TORRES</t>
  </si>
  <si>
    <t>EDUARDO AGUAYO THIELE</t>
  </si>
  <si>
    <t>MAGLIO CICARDINI NEYRA</t>
  </si>
  <si>
    <t>ÓSCAR ENRIQUE PEREIRA TAPIA</t>
  </si>
  <si>
    <t>LEONIDAS ROMERO SAEZ</t>
  </si>
  <si>
    <t>GASTON PERÉZ GONZÁLEZ</t>
  </si>
  <si>
    <t>OMAR MUÑOZ SIERRA</t>
  </si>
  <si>
    <t>PATRICIO MITTERSTEINER GARRIDO</t>
  </si>
  <si>
    <t>JORGE SAQUEL ALBARRAN</t>
  </si>
  <si>
    <t>GUILLERMO BARROS ECHENIQUE</t>
  </si>
  <si>
    <t>LUIS CURUMILLA SOTOMAYOR</t>
  </si>
  <si>
    <t>AHIMALEC BENÍTEZ SILVA</t>
  </si>
  <si>
    <t>HÉCTOR CARRASCO RUIZ</t>
  </si>
  <si>
    <t>LUIS ARMANDO GONZÁLEZ AGUILAR</t>
  </si>
  <si>
    <t>HUGO REY MARTÍNEZ</t>
  </si>
  <si>
    <t>ALFREDO HURTADO ALVAREZ</t>
  </si>
  <si>
    <t>ISAÍAS ZAVALA TORRES</t>
  </si>
  <si>
    <t>PC</t>
  </si>
  <si>
    <t>BELISARIO BASTÍAS ESPINOZA</t>
  </si>
  <si>
    <t>SADI MELO MOYA</t>
  </si>
  <si>
    <t>JUAN DIAZ GONZÁLEZ</t>
  </si>
  <si>
    <t>JUAN CARLOS TELLO LAZCANO</t>
  </si>
  <si>
    <t>NATALIA CARRASCO PIZARRO</t>
  </si>
  <si>
    <t>EMILIO JORQUERA ROMERO</t>
  </si>
  <si>
    <t>GONZALO TEJOS PÉREZ</t>
  </si>
  <si>
    <t>JOSE NIBALDO VILUGRÓN MARTÍNEZ</t>
  </si>
  <si>
    <t>RODRIGO DELGADO MOCARQUER</t>
  </si>
  <si>
    <t>JUAN VERGARA REYES</t>
  </si>
  <si>
    <t>LUIS ARIAS LÓPEZ</t>
  </si>
  <si>
    <t>ROBERTO BRUZZONE GALEB</t>
  </si>
  <si>
    <t>BERNARDO ESPINOZA VILLALOBOS</t>
  </si>
  <si>
    <t>RAMÓN ESPINOZA SANDOVAL</t>
  </si>
  <si>
    <t>HÉCTOR ARTURO CARVALLO PARDO</t>
  </si>
  <si>
    <t>JORGE GUILLERMO TATTER OÑATE</t>
  </si>
  <si>
    <t>MIGUEL HERNANDEZ SAFFIRIO</t>
  </si>
  <si>
    <t>GREGORIO MENDOZA CHURA</t>
  </si>
  <si>
    <t>GUIDO SIEGMUND GONZÁLEZ</t>
  </si>
  <si>
    <t>JUAN PABLO DÍAZ BURGOS</t>
  </si>
  <si>
    <t>LUIS MIRANDA CHIGUAY</t>
  </si>
  <si>
    <t>VERÓNICA ROSSAT ARRIAGADA</t>
  </si>
  <si>
    <t>FREDDY IBACACHE MUÑOZ</t>
  </si>
  <si>
    <t>CLAUDIO PUCHER LIZAMA</t>
  </si>
  <si>
    <t>MARCELO RIVERA ARANCIBIA</t>
  </si>
  <si>
    <t>RICARDO FUENTES PALMA</t>
  </si>
  <si>
    <t>CARLOS SILVA RIQUELME</t>
  </si>
  <si>
    <t>RODRIGO LOYOLA MORENILLA</t>
  </si>
  <si>
    <t>EDUARDO FLORES CONCHA</t>
  </si>
  <si>
    <t>DENIS CORTES VARGAS</t>
  </si>
  <si>
    <t>ILD</t>
  </si>
  <si>
    <t>ANTONIO GARRIDO MARDONES</t>
  </si>
  <si>
    <t>MYRTA DUBOST JIMÉNEZ</t>
  </si>
  <si>
    <t>DAVID MORALES NORDETTI</t>
  </si>
  <si>
    <t>LUZ ZASSO PAOA</t>
  </si>
  <si>
    <t>LEOPOLDO GONZÁLEZ CHARPENTIER</t>
  </si>
  <si>
    <t>EDUARDO MARTÍNEZ MACHUCA</t>
  </si>
  <si>
    <t>SANTIAGO REBOLLEDO PIZARRO</t>
  </si>
  <si>
    <t>MAITE LARRONDO LABORDO</t>
  </si>
  <si>
    <t>GASTÓN FERNÁNDEZ MORI</t>
  </si>
  <si>
    <t>RODOLFO CARTER FERNÁNDEZ</t>
  </si>
  <si>
    <t>CLAUDIO ARRIAGADA MACAYA</t>
  </si>
  <si>
    <t>SILVYA CLAVERÍA MONDACA</t>
  </si>
  <si>
    <t>RODRIGO SANCHÉZ VILLALOBOS</t>
  </si>
  <si>
    <t>JAIME PAVEZ MORENO</t>
  </si>
  <si>
    <t>LUÍS MONTT DUBOURNAIS</t>
  </si>
  <si>
    <t>RAÚL SALDIVAR AUGER</t>
  </si>
  <si>
    <t>HILDA CARVALLO GÓMEZ</t>
  </si>
  <si>
    <t>SANTIAGO ROSAS LOBOS</t>
  </si>
  <si>
    <t>GASPAR ALDEA CADAGAN</t>
  </si>
  <si>
    <t>RICARDO RITTER RODRÍGUEZ</t>
  </si>
  <si>
    <t>VLADIMIR FICA TOLEDO</t>
  </si>
  <si>
    <t>GRACIELA ORTÚZAR NOVOA</t>
  </si>
  <si>
    <t>LUIS CUVERTINO GÓMEZ</t>
  </si>
  <si>
    <t>JAIME EUGENIO FABIA REYES</t>
  </si>
  <si>
    <t>FRANCISCO DE LA MAZA CHADWICK</t>
  </si>
  <si>
    <t>RENATO HAURI GÓMEZ</t>
  </si>
  <si>
    <t>CARLOS GONZÁLEZ ANJARI</t>
  </si>
  <si>
    <t>HÉCTOR QUIERO PALACIOS</t>
  </si>
  <si>
    <t>DANIEL MORALES ESPINDOLA</t>
  </si>
  <si>
    <t>ROLANDO RENTERÍA MOLLER</t>
  </si>
  <si>
    <t>BERNARDO CORNEJO CERÓN</t>
  </si>
  <si>
    <t>JUAN VAZQUEZ VASQUEZ</t>
  </si>
  <si>
    <t>MARIO MARILLANCA RAMIREZ</t>
  </si>
  <si>
    <t>FELIPE GUEVARA STEPHENS</t>
  </si>
  <si>
    <t>CARLOS INOSTROZA OJEDA</t>
  </si>
  <si>
    <t>LUIS GONZALO NAVARRETE MUÑOZ</t>
  </si>
  <si>
    <t>MARCO MARÍN RODRIGUEZ</t>
  </si>
  <si>
    <t>RICARDO PEÑA RIQUELME</t>
  </si>
  <si>
    <t>CRISTIAN MENCHACA PINOCHET</t>
  </si>
  <si>
    <t>GUILLERMO VÁSQUEZ VEROIZA</t>
  </si>
  <si>
    <t>LAUTARO MELITA VINETT</t>
  </si>
  <si>
    <t>MAURICIO NAVARRO SALINAS</t>
  </si>
  <si>
    <t>EDUARDO BORGOÑO BUSTOS</t>
  </si>
  <si>
    <t>SAMUEL TORRES SEPÚLVEDA</t>
  </si>
  <si>
    <t>EMILIO GONZÁLEZ BURGOS</t>
  </si>
  <si>
    <t>RAMÓN VILCHES ÁLVAREZ</t>
  </si>
  <si>
    <t>JUAN JORQUERA NIÑO DE ZEPEDA</t>
  </si>
  <si>
    <t>JORGE VENEGAS TRONCOSO</t>
  </si>
  <si>
    <t>MANUEL PAINIQUEO TRAGNOLAO</t>
  </si>
  <si>
    <t>JOSÉ MIGUEL URRUTIA CELIS</t>
  </si>
  <si>
    <t>SERGIO PUYOL CARREÑO</t>
  </si>
  <si>
    <t>MOIRA HENZI BECKER</t>
  </si>
  <si>
    <t>ALBERTO UNDURRAGA VICUÑA</t>
  </si>
  <si>
    <t>LUIS BARRA VILLANUEVA</t>
  </si>
  <si>
    <t>HÉCTOR FLORES PEÑALOZA</t>
  </si>
  <si>
    <t>JORGE GODOY BOLVARAN</t>
  </si>
  <si>
    <t>CESAR ARAOS AGUIRRE</t>
  </si>
  <si>
    <t>GUILLERMO MITRE GÁTICA</t>
  </si>
  <si>
    <t>IVÁN RIVEROS CERDA</t>
  </si>
  <si>
    <t>JUAN CÁRCAMO CÁRCAMO</t>
  </si>
  <si>
    <t>MARCELINO CARVAJAL FERREIRA</t>
  </si>
  <si>
    <t>EDUARDO NAVARRETE FUENTES</t>
  </si>
  <si>
    <t>MARIO GEBAHUER BRINGAS</t>
  </si>
  <si>
    <t>MIRTHA SEGURA OVALLE</t>
  </si>
  <si>
    <t>JUAN CARLOS CASTILLO BOILET</t>
  </si>
  <si>
    <t>SERGIO MEDEL ACOSTA</t>
  </si>
  <si>
    <t>FRANCISCO JARA DELGADO</t>
  </si>
  <si>
    <t>GERARDO MONTES CISTERNAS</t>
  </si>
  <si>
    <t>LUÍS EDUARDO ESCANILLA GAETE</t>
  </si>
  <si>
    <t>FERNANDO PAREDES MANCILLA</t>
  </si>
  <si>
    <t>HORACIO MALDONADO MONDACA</t>
  </si>
  <si>
    <t>EDWIN VON JENTSCHYK CRUZ</t>
  </si>
  <si>
    <t>LUIS MOLINA MELO</t>
  </si>
  <si>
    <t>ÓSCAR CORTÉS PUEBLA</t>
  </si>
  <si>
    <t>MANUEL SALAS TRAUTMANN</t>
  </si>
  <si>
    <t>DOMINGO GARRIDO TORRES</t>
  </si>
  <si>
    <t>PEDRO SABAT PIETRACAPRINA</t>
  </si>
  <si>
    <t>JOSÉ FICA GÓMEZ</t>
  </si>
  <si>
    <t>MARÍA ESTRELLA MONTERO CARRASCO</t>
  </si>
  <si>
    <t>JOSÉ CID ORTEGA</t>
  </si>
  <si>
    <t>TOMÁS ARANDA MIRANDA</t>
  </si>
  <si>
    <t>JAIME BERTÍN VALENZUELA</t>
  </si>
  <si>
    <t>MARTA LOBOS INZUNZA</t>
  </si>
  <si>
    <t>JOSÉ MIGUEL ARELLANO MERINO</t>
  </si>
  <si>
    <t>JUAN DELGADO CASTRO</t>
  </si>
  <si>
    <t>LORENZO TORRES MEDINA</t>
  </si>
  <si>
    <t>MARIA RAMONA REYES PAINEQUEO</t>
  </si>
  <si>
    <t>DIEGO VERGARA RODRIGUEZ</t>
  </si>
  <si>
    <t>ALADIN DELGADO CASANOVA</t>
  </si>
  <si>
    <t>NELSON CABRERA MARAMBIO</t>
  </si>
  <si>
    <t>RENÉ ARAVENA RIFFO</t>
  </si>
  <si>
    <t>LUIS PRADENAS MORÁN</t>
  </si>
  <si>
    <t>ROSA PRIETRO VALDÉS</t>
  </si>
  <si>
    <t>JORGE SAMMY ORMAZÁBAL LÓPEZ</t>
  </si>
  <si>
    <t>ISRAEL URRUTIA ESCOBAR</t>
  </si>
  <si>
    <t>CLAUDINA NUÑEZ JIMENEZ</t>
  </si>
  <si>
    <t>ALFREDO PÉREZ LEIVA</t>
  </si>
  <si>
    <t>DIEGO CLEMENTE ALARCÓN</t>
  </si>
  <si>
    <t>JULIO MUÑOZ SALAZAR</t>
  </si>
  <si>
    <t>LUCY LARA LEIVA</t>
  </si>
  <si>
    <t>GUILLERMO CÁCERES COLLAO</t>
  </si>
  <si>
    <t>MANUEL FUENTES ROSALES</t>
  </si>
  <si>
    <t>CLAUDIO ORREGO LARRAÍN</t>
  </si>
  <si>
    <t>GERARDO CORNEJO PEREZ</t>
  </si>
  <si>
    <t>LUIS ALBERTO MUÑOZ PÉREZ</t>
  </si>
  <si>
    <t>GUSTAVO VALDENEGRO RUBILLO</t>
  </si>
  <si>
    <t>FERMIN CARREÑO CARREÑO</t>
  </si>
  <si>
    <t>IVÁN INFANTE CHACÓN</t>
  </si>
  <si>
    <t>RUBÉN CERÓN GONZÁLEZ</t>
  </si>
  <si>
    <t>ROBERTO CORDOVA CARREÑO</t>
  </si>
  <si>
    <t>FERNANDO CHAVEZ GUIÑEZ</t>
  </si>
  <si>
    <t>CRISTIAN BALMACEDA UNDURRAGA</t>
  </si>
  <si>
    <t>HUMBERTO CATALÁN CANDIA</t>
  </si>
  <si>
    <t>LUIS SILVA SANCHÉZ</t>
  </si>
  <si>
    <t>MODESTO SEPÚLVEDA ANDRADE</t>
  </si>
  <si>
    <t>FERNANDO CALLAHAN GIDDINGS</t>
  </si>
  <si>
    <t>AUGUSTO ENRIQUE SMITH MARÍN</t>
  </si>
  <si>
    <t>RICARDO OLEA CELSI</t>
  </si>
  <si>
    <t>CRISTIÁN LABBÉ GALILEA</t>
  </si>
  <si>
    <t>AGUSTÍN VALENCIA GARCÍA</t>
  </si>
  <si>
    <t>EDITA MANSILLA BARRÍA</t>
  </si>
  <si>
    <t>JOHNNY CARRASCO CERDA</t>
  </si>
  <si>
    <t>MANUEL JOSÉ OSSANDÓN IRARRÁZABAL</t>
  </si>
  <si>
    <t>RABINDRANATH QUINTEROS LARA</t>
  </si>
  <si>
    <t>CARLOS MANCILLA SOLÍS</t>
  </si>
  <si>
    <t>RAMÓN BAHAMONDE CEA</t>
  </si>
  <si>
    <t>JORGE JORQUERA GONZÁLEZ</t>
  </si>
  <si>
    <t>BLANCA ARAYA ZEPEDA</t>
  </si>
  <si>
    <t>VLADIMIRO MIMICA CARCAMO</t>
  </si>
  <si>
    <t>ELSON CARCAMO BARRÍA</t>
  </si>
  <si>
    <t>BENIGNO QUIÑONES LARA</t>
  </si>
  <si>
    <t>CÉSAR NEGRÓN SCHWERTER</t>
  </si>
  <si>
    <t>GUILLERMO REYES CORTEZ</t>
  </si>
  <si>
    <t>ANGELO CARRASCO ARIAS</t>
  </si>
  <si>
    <t>MARÍA JIMENA NÚÑEZ MORALES</t>
  </si>
  <si>
    <t>CARLOS GÓMEZ MIRANDA</t>
  </si>
  <si>
    <t>IVÁN HARO URIBE</t>
  </si>
  <si>
    <t>LUIS MACÍAS DE MARCHI</t>
  </si>
  <si>
    <t>FREDY BARRUETO VIVEROS</t>
  </si>
  <si>
    <t>JUAN CARRASCO CONTRERAS</t>
  </si>
  <si>
    <t>RODRIGO TAPIA AVELLO</t>
  </si>
  <si>
    <t>JAIME CATALÁN SALDIAS</t>
  </si>
  <si>
    <t>LUIS MELLA GAJARDO</t>
  </si>
  <si>
    <t>MAURICIO VIÑAMBRE ADASME</t>
  </si>
  <si>
    <t>SANTIAGO TORRES ÁGUILA</t>
  </si>
  <si>
    <t>NELSON BARRIOS OROSTEGUI</t>
  </si>
  <si>
    <t>MANUEL FERNÁNDEZ ARAYA</t>
  </si>
  <si>
    <t>JOSÉ VARAS ZUÑIGA</t>
  </si>
  <si>
    <t>TOMÁS IRRIBARRA DE LA TORRE</t>
  </si>
  <si>
    <t>EDUARDO SOTO ROMERO</t>
  </si>
  <si>
    <t>CARLOS GARRIDO CARCAMO</t>
  </si>
  <si>
    <t>SILVIA ESPINOZA ELGUETA</t>
  </si>
  <si>
    <t>SOL LETELIER GONZÁLEZ</t>
  </si>
  <si>
    <t>IVONNE MORALES URRA</t>
  </si>
  <si>
    <t>VICKY BARAHONA KUNSTMANN</t>
  </si>
  <si>
    <t>MARCOS GÁTICA MUÑOZ</t>
  </si>
  <si>
    <t>LUIS ANTONIO SILVA VARGAS</t>
  </si>
  <si>
    <t>JUAN PATRICIO CONTRERAS CONTRERAS</t>
  </si>
  <si>
    <t>JUAN GALDAMES CARMONA</t>
  </si>
  <si>
    <t>LUIS REYES ALVAREZ</t>
  </si>
  <si>
    <t>CLAUDIO GUAJARDO OYARCE</t>
  </si>
  <si>
    <t>GARY VALENZUELA ROJAS</t>
  </si>
  <si>
    <t>LUIS ALARCÓN ESCOBAR</t>
  </si>
  <si>
    <t>CARLOS SCHWALM URZÚA</t>
  </si>
  <si>
    <t>TATIANA VÁSQUEZ BARRIENTOS</t>
  </si>
  <si>
    <t>CARLOS CISTERNA NEGRETE</t>
  </si>
  <si>
    <t>RICARDO TRIPAINAO CALFULAF</t>
  </si>
  <si>
    <t>FRANCISCO MELÉNDEZ ROJAS</t>
  </si>
  <si>
    <t>GERARDO ROJAS ESCUDERO</t>
  </si>
  <si>
    <t>OMAR VERA CASTRO</t>
  </si>
  <si>
    <t>NORA CUEVAS CONTRERAS</t>
  </si>
  <si>
    <t>HUGO NAIM GEBRIE ASFURA</t>
  </si>
  <si>
    <t>OSCAR GALVEZ REBOLLEDO</t>
  </si>
  <si>
    <t>RENÉ  MARDONEZ VALENCIA</t>
  </si>
  <si>
    <t>CRISTIAN FERNÁNDEZ GOMEZ</t>
  </si>
  <si>
    <t>JAIME AMAR AMAR</t>
  </si>
  <si>
    <t>JUAN PAULO MOLINA CONTRERAS</t>
  </si>
  <si>
    <t>CARLOS MANDRIAZA MUÑOZ</t>
  </si>
  <si>
    <t>WILSON ALEJANDRO OLIVARES BUSTAMANTE</t>
  </si>
  <si>
    <t>PEDRO FERNÁNDEZ CHAVARRÍ</t>
  </si>
  <si>
    <t>SERGIO ECHEVERRÍA GARCÍA</t>
  </si>
  <si>
    <t>LUIS PEZOA ALVAREZ</t>
  </si>
  <si>
    <t>JAVIER OYARZO RUIZ</t>
  </si>
  <si>
    <t>JULIO PALESTRO VELÁSQUEZ</t>
  </si>
  <si>
    <t>VÍCTOR RAMÓN TORO LEIVA</t>
  </si>
  <si>
    <t>OMAR ALVARADO AGÜERO</t>
  </si>
  <si>
    <t>FLORENTINO FLORES ARMIJO</t>
  </si>
  <si>
    <t>SANDRA BERNA MARTÍNEZ</t>
  </si>
  <si>
    <t>AUDITO RETAMAL LAZO</t>
  </si>
  <si>
    <t>PATRICIO POBLETE YÁÑEZ</t>
  </si>
  <si>
    <t>PEDRO ISLA FARÍAS</t>
  </si>
  <si>
    <t>DUVERLIS VALENZUELA MARTÍNEZ</t>
  </si>
  <si>
    <t>VIRGINIA TRONCOSO HELLMAN</t>
  </si>
  <si>
    <t>DANIEL ENRIQUE IRAIRA SAGREDO</t>
  </si>
  <si>
    <t>HÉCTOR VALENZUELA VALENZUELA</t>
  </si>
  <si>
    <t>ANGEL CASTRO MEDINA</t>
  </si>
  <si>
    <t>CLAUDIO ZURITA IBARRA</t>
  </si>
  <si>
    <t>PABLO ZALAQUETT SAID</t>
  </si>
  <si>
    <t>FERNANDO RODRIGUEZ LARRAÍN</t>
  </si>
  <si>
    <t>JOSÉ GUERRERO VENEGAS</t>
  </si>
  <si>
    <t>RAÚL LEIVA CARVAJAL</t>
  </si>
  <si>
    <t>JUAN CASTRO PRIETO</t>
  </si>
  <si>
    <t>GASTÓN SAAVEDRA CHANDÍA</t>
  </si>
  <si>
    <t>GUILLERMO HIDALGO OCAMPO</t>
  </si>
  <si>
    <t>MIGUEL BECKER ALVEAR</t>
  </si>
  <si>
    <t>SANDRA VALENZUELA PÉREZ</t>
  </si>
  <si>
    <t>YOLANDA PEZO MARDONES</t>
  </si>
  <si>
    <t>CARLOS BARAHONA TIRADO</t>
  </si>
  <si>
    <t>SALVADOR EMILIO DELGADILLO BASCUÑÁN</t>
  </si>
  <si>
    <t>ATILIO GALLARDO BUSTAMANTE</t>
  </si>
  <si>
    <t>JOSÉ ANIÑIR LEPICHEO</t>
  </si>
  <si>
    <t>LUIS MOYANO CRUZ</t>
  </si>
  <si>
    <t>RAFAEL GARCÍA FERLICE</t>
  </si>
  <si>
    <t>EDUARDO AGUILERA AGUILERA</t>
  </si>
  <si>
    <t>ANAHI CARDENAS RODRÍGUEZ</t>
  </si>
  <si>
    <t>BERNARDO LÓPEZ SIERRA</t>
  </si>
  <si>
    <t>RIGOBERTO OSSES PONCE</t>
  </si>
  <si>
    <t>LUIS ALBERTO CUEVAS IBARRA</t>
  </si>
  <si>
    <t>JAIME SERGIO VELOSO JARA</t>
  </si>
  <si>
    <t>BERNARDO BERGER FETT</t>
  </si>
  <si>
    <t>CRISTIAN TAPIA RAMOS</t>
  </si>
  <si>
    <t>JORGE CASTRO MUÑOZ</t>
  </si>
  <si>
    <t>ROMÁN PAVEZ LÓPEZ</t>
  </si>
  <si>
    <t>HUGO MONSALVE CASTILLO</t>
  </si>
  <si>
    <t>FERNANDO GUAMAN GUAMAN</t>
  </si>
  <si>
    <t>PATRICIO VILLANUEVA RUBILAR</t>
  </si>
  <si>
    <t>ARTURO PALMA VILCHES</t>
  </si>
  <si>
    <t>JOSÉ SABAT MARCOS</t>
  </si>
  <si>
    <t>PABLO ASTETE MERMOUD</t>
  </si>
  <si>
    <t>VIRGINIA REGINATO BOZZO</t>
  </si>
  <si>
    <t>RAÚL TORREALBA DELPEDREGAL</t>
  </si>
  <si>
    <t>LUIS GUZMÁN TRUJILLO</t>
  </si>
  <si>
    <t>CAMILO CABEZAS VEGA</t>
  </si>
  <si>
    <t>PH</t>
  </si>
  <si>
    <t>PEDRO INOSTROZA VALENZUELA</t>
  </si>
  <si>
    <t>NICOLÁS COX URREJOLA</t>
  </si>
  <si>
    <t>Nombre Alcalde período 2008-2012</t>
  </si>
  <si>
    <t>Sueldo aprox. según grado</t>
  </si>
  <si>
    <t>N/A</t>
  </si>
  <si>
    <t>Porcentaje de votos Alcalde  (2008)</t>
  </si>
  <si>
    <t>Edad concejal 1</t>
  </si>
  <si>
    <t>Género concejal 1</t>
  </si>
  <si>
    <t>Nivel Educacional  Concejal 1</t>
  </si>
  <si>
    <t>Partido Político concejal 1</t>
  </si>
  <si>
    <t>Porcentaje de votos Concejal 1</t>
  </si>
  <si>
    <t>Nombre concejal 2</t>
  </si>
  <si>
    <t>Edad concejal 2</t>
  </si>
  <si>
    <t>Género concejal 2</t>
  </si>
  <si>
    <t>Nivel Educacional  Concejal 2</t>
  </si>
  <si>
    <t>Partido Político  concejal 2</t>
  </si>
  <si>
    <t>Porcentaje de votos Concejal 2</t>
  </si>
  <si>
    <t>Nombre concejal 3</t>
  </si>
  <si>
    <t>Edad Concejal 3</t>
  </si>
  <si>
    <t>Género concejal 3</t>
  </si>
  <si>
    <t>Nivel Educacional  Concejal 3</t>
  </si>
  <si>
    <t>Partido Político  concejal 3</t>
  </si>
  <si>
    <t>Porcentaje de votos Concejal 3</t>
  </si>
  <si>
    <t>Nombre concejal 4</t>
  </si>
  <si>
    <t>Edad Concejal 4</t>
  </si>
  <si>
    <t>Género concejal 4</t>
  </si>
  <si>
    <t>Nivel Educacional  Concejal 4</t>
  </si>
  <si>
    <t>Partido Político  concejal 4</t>
  </si>
  <si>
    <t>Porcentaje de votos Concejal 4</t>
  </si>
  <si>
    <t>Nombre concejal 5</t>
  </si>
  <si>
    <t>Edad Concejal 5</t>
  </si>
  <si>
    <t>Género concejal 5</t>
  </si>
  <si>
    <t>Nivel Educacional  Concejal 5</t>
  </si>
  <si>
    <t>Partido Político  concejal 5</t>
  </si>
  <si>
    <t>Porcentaje de votos Concejal 5</t>
  </si>
  <si>
    <t>Nombre concejal 6</t>
  </si>
  <si>
    <t>Edad Concejal 6</t>
  </si>
  <si>
    <t>Género concejal 6</t>
  </si>
  <si>
    <t>Nivel Educacional  Concejal 6</t>
  </si>
  <si>
    <t>Partido Político  concejal 6</t>
  </si>
  <si>
    <t>Porcentaje de votos Concejal 6</t>
  </si>
  <si>
    <t>Nombre concejal 7</t>
  </si>
  <si>
    <t>Edad Concejal 7</t>
  </si>
  <si>
    <t>Género concejal 7</t>
  </si>
  <si>
    <t>Nivel Educacional  Concejal 7</t>
  </si>
  <si>
    <t>Partido Político  concejal 7</t>
  </si>
  <si>
    <t>Porcentaje de votos Concejal 7</t>
  </si>
  <si>
    <t>Nombre concejal 8</t>
  </si>
  <si>
    <t>Edad Concejal 8</t>
  </si>
  <si>
    <t>Género concejal 8</t>
  </si>
  <si>
    <t>Nivel Educacional  Concejal 8</t>
  </si>
  <si>
    <t>Partido Político  concejal 8</t>
  </si>
  <si>
    <t>Porcentaje de votos Concejal 8</t>
  </si>
  <si>
    <t>Nombre concejal 9</t>
  </si>
  <si>
    <t>Edad Concejal 9</t>
  </si>
  <si>
    <t>Género concejal 9</t>
  </si>
  <si>
    <t>Nivel Educacional  Concejal 9</t>
  </si>
  <si>
    <t>Partido Político  concejal 9</t>
  </si>
  <si>
    <t>Porcentaje de votos Concejal 9</t>
  </si>
  <si>
    <t>Nombre concejal 10</t>
  </si>
  <si>
    <t>Edad Concejal 10</t>
  </si>
  <si>
    <t>Género concejal 10</t>
  </si>
  <si>
    <t>Nivel Educacional  Concejal 10</t>
  </si>
  <si>
    <t>Partido Político  concejal 10</t>
  </si>
  <si>
    <t>Porcentaje de votos Concejal 10</t>
  </si>
  <si>
    <t>MANUEL CATALÁN ARANDAS</t>
  </si>
  <si>
    <t>JOSÉ LUIS YÁÑEZ MALDONADO</t>
  </si>
  <si>
    <t>LUIS NUÑEZ BERRIOS</t>
  </si>
  <si>
    <t>FERNANDO GÓMEZ CEBALLOS</t>
  </si>
  <si>
    <t>JAVIER FUENTES TORREALBA</t>
  </si>
  <si>
    <t>ANTONIETA SANDOVAL SOLIS</t>
  </si>
  <si>
    <t>JOAQUÍN CERDA NUÑEZ</t>
  </si>
  <si>
    <t>OMAR CORNEJO BRAVO</t>
  </si>
  <si>
    <t>ROBERTO TORRES HUERTA</t>
  </si>
  <si>
    <t>MARIO HUERTA MORA</t>
  </si>
  <si>
    <t>NANCY CERDA MADRID</t>
  </si>
  <si>
    <t>LEONEL ACEVEDO IRARRÁZABAL</t>
  </si>
  <si>
    <t>ALEJANDRO VIVANCO REBOLLEDO</t>
  </si>
  <si>
    <t>JACINTO MANQUELI VIVANCO</t>
  </si>
  <si>
    <t>GUILLERMO SALAMANCA JARA</t>
  </si>
  <si>
    <t>LUIS ANTONIO AREVÁLO PICHAY</t>
  </si>
  <si>
    <t>PEDRO BEROIZA FAUNDEZ</t>
  </si>
  <si>
    <t>MIRIAN CÁRCAMO AGUILAR</t>
  </si>
  <si>
    <t>ALEJANDRO VALENCIA VILLEGA</t>
  </si>
  <si>
    <t>ARTURO ALIAGA BRAVO</t>
  </si>
  <si>
    <t>DIANA LOBOS GAJARDO</t>
  </si>
  <si>
    <t>GUDELIO RAMÍREZ IBARBE</t>
  </si>
  <si>
    <t>ANGIEL TAPIA TAPIA</t>
  </si>
  <si>
    <t>PATRICIO ROJAS MANCILLA</t>
  </si>
  <si>
    <t>JESSICA BECERRA CANTILLANO</t>
  </si>
  <si>
    <t>SERGIO REYES ASTUDILLO</t>
  </si>
  <si>
    <t>ELIDIER AVENDAÑO ORTEGA</t>
  </si>
  <si>
    <t>LUIS BUSTAMANTE TAPIA</t>
  </si>
  <si>
    <t>ERNESTO PÉREZ FUENTES</t>
  </si>
  <si>
    <t>ORLANDO GARAY CASTRO</t>
  </si>
  <si>
    <t>JUAN CARLOS SALDIVIA OJEDA</t>
  </si>
  <si>
    <t>MANUEL MUÑOZ ANDRADE</t>
  </si>
  <si>
    <t>ALICIA SUAREZ EUGENIN</t>
  </si>
  <si>
    <t>FRANCISCO CÁRDENAS AMPUERO</t>
  </si>
  <si>
    <t>SOLEDAD MORENO NUÑEZ</t>
  </si>
  <si>
    <t>SERGIO SCHICK CIFUENTES</t>
  </si>
  <si>
    <t>XIMENA PIZARRO MERY</t>
  </si>
  <si>
    <t>EDUARDO MUÑOZ CORTES</t>
  </si>
  <si>
    <t>HERNÁN MARÍN PÉREZ</t>
  </si>
  <si>
    <t>GUILLERMO CASTILLO VÉLIZ</t>
  </si>
  <si>
    <t>DIXÓN PASTEN GUERRERO</t>
  </si>
  <si>
    <t>ILF</t>
  </si>
  <si>
    <t>GABRIEL PASTÉN CIFUENTES</t>
  </si>
  <si>
    <t>PATRICIO GUZMÁN MUÑOZ</t>
  </si>
  <si>
    <t>KATIA GUZMÁN GEISSBUHLER</t>
  </si>
  <si>
    <t>AMERICO LANTAÑO MUÑOZ</t>
  </si>
  <si>
    <t>ANDREA PARRA SAULTEREL</t>
  </si>
  <si>
    <t>RICARDO GUZMÁN TORÁN</t>
  </si>
  <si>
    <t>MÓNICA RODRIGUEZ RODRIGUEZ</t>
  </si>
  <si>
    <t>JAIME ARAYA GUERRERO</t>
  </si>
  <si>
    <t>DORIS NAVARRO FIGUEROA</t>
  </si>
  <si>
    <t>FELIX ACORI GÓMEZ</t>
  </si>
  <si>
    <t>ANDREA MERINO DÍAZ</t>
  </si>
  <si>
    <t>GONZALO SANTOLAYA GOICOVIC</t>
  </si>
  <si>
    <t>RODDIAM AGUIRRE AGUIRRE</t>
  </si>
  <si>
    <t>ROBERT ARAYA ALQUINTA</t>
  </si>
  <si>
    <t>HUGO BENITEZ CÁCERES</t>
  </si>
  <si>
    <t>IRENE DE LA CRUZ VALENZUELA SANDOVAL</t>
  </si>
  <si>
    <t xml:space="preserve"> MAURICIO SALDIAS PARRA</t>
  </si>
  <si>
    <t>Técnico Superior Incompleta</t>
  </si>
  <si>
    <t>JORGE SALAMANCA REYES</t>
  </si>
  <si>
    <t>ALEJANDRO HIDALGO BASCUÑAN</t>
  </si>
  <si>
    <t>JORGE EMILIANO LÓPEZ FARIS</t>
  </si>
  <si>
    <t>VICENTE ARNOLDO HIGUERAS URRUTIA</t>
  </si>
  <si>
    <t>CARLOS BELMAR FERNÁNDEZ</t>
  </si>
  <si>
    <t>ROBERTO SAEZ VELAZQUEZ</t>
  </si>
  <si>
    <t>JUANA BARROETA LARRONDO</t>
  </si>
  <si>
    <t>GONZALO ARANEDA  RUIZ</t>
  </si>
  <si>
    <t>JAVIER GAMBOA MELGAREJO</t>
  </si>
  <si>
    <t>PEDRO CRUZ PALACIOS</t>
  </si>
  <si>
    <t>EMILIO ULLOA VALENZUELA</t>
  </si>
  <si>
    <t>JAIME ARANCIBIA</t>
  </si>
  <si>
    <t xml:space="preserve">MANUEL CURINAO REBOLLEDO </t>
  </si>
  <si>
    <t>SERGIO ARTURO GONZÁLEZ BOHÓRQUEZ</t>
  </si>
  <si>
    <t>MARÍA INÉS OYARZÚN CÁRCAMO</t>
  </si>
  <si>
    <t>LUIS GUIDO JARAMILLO VERA</t>
  </si>
  <si>
    <t>Media Incompleta</t>
  </si>
  <si>
    <t>BASILIO BECERRA ECHEVERRIA</t>
  </si>
  <si>
    <t>XIMENA NOVOA PÉREZ</t>
  </si>
  <si>
    <t>HERNÁN HENRÍQUEZ PARRAO</t>
  </si>
  <si>
    <t>ANDRES TOCORNAL KAST</t>
  </si>
  <si>
    <t>MIGUEL ARAYA LOBOS</t>
  </si>
  <si>
    <t>PATRICIO SILVA GONZÁLEZ</t>
  </si>
  <si>
    <t>RAMÓN CALDERÓN HORMAZÁBAL</t>
  </si>
  <si>
    <t>RAMÓN RUBIO MIRANDA</t>
  </si>
  <si>
    <t>MARIO URRA RIQUELME</t>
  </si>
  <si>
    <t>JUAN ARÉVALO ROJAS</t>
  </si>
  <si>
    <t>OSCAR TRONCOSO STUARDO</t>
  </si>
  <si>
    <t>RICARDO RODRIGUEZ PENRROS</t>
  </si>
  <si>
    <t>MAX PACHECO PALMA</t>
  </si>
  <si>
    <t>ALEJANDRO VALLE ELGUETA</t>
  </si>
  <si>
    <t>Básica</t>
  </si>
  <si>
    <t>ALBERTO PATRICIO ALIAGA DIÁZ</t>
  </si>
  <si>
    <t>RICARDO ABEL ALTAMIRANO OLGUIN</t>
  </si>
  <si>
    <t>JUANA ISABEL ZAMORA OLMOS</t>
  </si>
  <si>
    <t>SONIA AGUILERA SANCHEZ</t>
  </si>
  <si>
    <t>MARGARITA MORA OLIVARES</t>
  </si>
  <si>
    <t>FERNANDO OLMOS SAAVEDRA</t>
  </si>
  <si>
    <t>JUAN VELÁSQUEZ MUÑOZ</t>
  </si>
  <si>
    <t>LIDIA GONZÁLEZ CALDERÓN</t>
  </si>
  <si>
    <t>EUGENIO BERRIOS MUÑOZ</t>
  </si>
  <si>
    <t>FERNANDO CAICHEO MUÑOZ</t>
  </si>
  <si>
    <t>MARÍA TRIVIÑO MAYORGA</t>
  </si>
  <si>
    <t>VICTOR ARAVENA GUTIÉRREZ</t>
  </si>
  <si>
    <t>MARIO GIERKE QUEVEDO</t>
  </si>
  <si>
    <t>DOMINGO CARVAJAL CARVAJAL</t>
  </si>
  <si>
    <t>MARIO ARRUÉ RAMÍREZ</t>
  </si>
  <si>
    <t>SUSANA INOSTROZA FIERRO</t>
  </si>
  <si>
    <t>OSCAR ORDOÑEZ GUIÑEZ</t>
  </si>
  <si>
    <t>GINO ZAPATA BELLO</t>
  </si>
  <si>
    <t>NORMA ARAYA ROMERO</t>
  </si>
  <si>
    <t>IGNACIO UNDANGARIN ESCOBAR</t>
  </si>
  <si>
    <t>EDWIN ROWE CHÁVEZ</t>
  </si>
  <si>
    <t>HERNÁN VELAZQUEZ NUÑEZ</t>
  </si>
  <si>
    <t>RUTH OLIVARES BICNANI</t>
  </si>
  <si>
    <t>NELSÓN VELAZQUEZ RAMOS</t>
  </si>
  <si>
    <t>ALEJANDRA OLIDEN VEGA</t>
  </si>
  <si>
    <t>JAVIER ROWE FERNANDEZ</t>
  </si>
  <si>
    <t>PCCH</t>
  </si>
  <si>
    <t>ANA DÍAZ VELÁSQUEZ</t>
  </si>
  <si>
    <t>DORIS VILLARROEL GALLARDO</t>
  </si>
  <si>
    <t>PEDRO YAÑEZ URIBE</t>
  </si>
  <si>
    <t>NELSON VILLAROEL CASTRILLÓN</t>
  </si>
  <si>
    <t>RAMÓN ANDRADE CHAVEZ</t>
  </si>
  <si>
    <t>LUIS GARAY VARGAS</t>
  </si>
  <si>
    <t>SOLEDAD GONZÁLEZ CONTRERAS</t>
  </si>
  <si>
    <t>CECILIA MARTÍNEZ DIÁZ</t>
  </si>
  <si>
    <t>CARLA MONTIEL GONZÁLEZ</t>
  </si>
  <si>
    <t>JUAN MORALES ALFARO</t>
  </si>
  <si>
    <t>WILLIE CARVAJAL PÉREZ</t>
  </si>
  <si>
    <t>SOLEDAD ARAYA VILLAGRÁN</t>
  </si>
  <si>
    <t>CRISTIÁN SAAVEDRA ROJAS</t>
  </si>
  <si>
    <t>JAIME CRUZ GONZÁLEZ</t>
  </si>
  <si>
    <t>SANDRA MEZA ZUMELZU</t>
  </si>
  <si>
    <t>MARCELO RIQUELME YAGI</t>
  </si>
  <si>
    <t>HORTENSIA MORA CATALÁN</t>
  </si>
  <si>
    <t>MARCOS JOFRÉ MUÑOZ</t>
  </si>
  <si>
    <t>RUTH SABINA GUERRA GUZMAN</t>
  </si>
  <si>
    <t>JOSÉ FRANCISCO LEIVA MUÑOZ</t>
  </si>
  <si>
    <t>VICTOR JARA LÓPEZ</t>
  </si>
  <si>
    <t>MANUEL AMAR AMAR</t>
  </si>
  <si>
    <t>LUIS GORMAS PFENG</t>
  </si>
  <si>
    <t>CARLOS IZQUIERDO LLANOS</t>
  </si>
  <si>
    <t>PATRICIO PARDO WILLIAMS</t>
  </si>
  <si>
    <t>MARTÍN MONTECINOS ROMERO</t>
  </si>
  <si>
    <t>ALEX BARRIENTOS ALVARES</t>
  </si>
  <si>
    <t>VICTOR ALTINA SOZA</t>
  </si>
  <si>
    <t>CRISTIÁN ZAVALA SOTO</t>
  </si>
  <si>
    <t>JEANNETTE SAAVEDRA MAMANI</t>
  </si>
  <si>
    <t>FREDY MAMANI VIZA</t>
  </si>
  <si>
    <t>MIGUEL GARCÍA ALVAREZ</t>
  </si>
  <si>
    <t>HIPÓTILO CASTRO CAYO</t>
  </si>
  <si>
    <t>ESTEBAN GARCÍA CÁCERES</t>
  </si>
  <si>
    <t>JAIME ARANIBAR MAMANI</t>
  </si>
  <si>
    <t>NELSON URIBE AGUILAR</t>
  </si>
  <si>
    <t>LUZ VEGA RAMÍREZ</t>
  </si>
  <si>
    <t>ANA VEGA FLORES</t>
  </si>
  <si>
    <t>ALEJANDRINA MACAYA CUELLAR</t>
  </si>
  <si>
    <t>NESTOR VALLE TAPIA</t>
  </si>
  <si>
    <t>JUAN AVALOS AVALOS</t>
  </si>
  <si>
    <t>BERNARDO LEYTON LEMUS</t>
  </si>
  <si>
    <t>PILAR FICA GALLARDO</t>
  </si>
  <si>
    <t>VERONICA SANDOVAL RUIZ</t>
  </si>
  <si>
    <t>LUIS GONZÁLEZ YÁÑEZ</t>
  </si>
  <si>
    <t>OSCAR LEAL ARAVENA</t>
  </si>
  <si>
    <t>DANIEL JANA TORRES</t>
  </si>
  <si>
    <t>ADRIAN VIVEROS GAJARDO</t>
  </si>
  <si>
    <t>CRISTIÁN MORALES FLOODY</t>
  </si>
  <si>
    <t>DAVID MALDONADO ÁLVAREZ</t>
  </si>
  <si>
    <t>FLORENTINO RIFFO ARANEDA</t>
  </si>
  <si>
    <t>HÉCTOR SAEZ VELIZ</t>
  </si>
  <si>
    <t>ALEJANDRO SUAZO REYES</t>
  </si>
  <si>
    <t>JUAN FAJARDE TEJO</t>
  </si>
  <si>
    <t>ROSSANA ROJAS</t>
  </si>
  <si>
    <t>TERESA OLIVARES ÁLVAREZ</t>
  </si>
  <si>
    <t>JUAN CARDENAS PALACIO</t>
  </si>
  <si>
    <t>JAIME ARRIOLA CORTEZ</t>
  </si>
  <si>
    <t>DAVID JIMENEZ MIRA</t>
  </si>
  <si>
    <t>JORGE CASTRO RETAMAL</t>
  </si>
  <si>
    <t>PEDRO CAUSSADE PITTÉ</t>
  </si>
  <si>
    <t>ENRIQUE HECK ESCALANTE</t>
  </si>
  <si>
    <t>ÁNGEL POGGI SAA</t>
  </si>
  <si>
    <t>ROBERTO BURGOS GONZÁLEZ</t>
  </si>
  <si>
    <t>VALENTINA URIBE NÚÑEZ</t>
  </si>
  <si>
    <t>LAURA REYES SALAZAR</t>
  </si>
  <si>
    <t>FERNANDO BORQUEZ MONTECINO</t>
  </si>
  <si>
    <t>JUAN EDUARDO VERA SANHUEZA</t>
  </si>
  <si>
    <t>OMAR VEJAR CID</t>
  </si>
  <si>
    <t>FRANCISCO VARGAS VARGAS</t>
  </si>
  <si>
    <t>MARCO OLIVARES CÁRDENAS</t>
  </si>
  <si>
    <t>JULIO ÁLVAREZ PINTO</t>
  </si>
  <si>
    <t>AURORA MEDINA CARVAJAL</t>
  </si>
  <si>
    <t>CLAUDIO NUÑEZ CATALDO</t>
  </si>
  <si>
    <t>LUIS CARVAJAL LEIVA</t>
  </si>
  <si>
    <t>MARIA SANCHEZ CONTRERAS</t>
  </si>
  <si>
    <t>CLAUDIO NÚÑEZ CATALDO</t>
  </si>
  <si>
    <t>PABLO PACHECO DELGADO</t>
  </si>
  <si>
    <t>HERNÁN VALENZUELA SEPÚLVEDA</t>
  </si>
  <si>
    <t>DOMINGO LEIVA MENA</t>
  </si>
  <si>
    <t>GUILLERMO GARCÍA GONZÁLEZ</t>
  </si>
  <si>
    <t>ALEJANDRA CONCHA URRUTIA</t>
  </si>
  <si>
    <t>LUIS CERONI GARCÍA</t>
  </si>
  <si>
    <t>MANUEL VERGARA DEL RÍO</t>
  </si>
  <si>
    <t>GUACOLDA TORRES VERDEJO</t>
  </si>
  <si>
    <t>JUAN DE DIOS JIMÉNEZ RETAMAL</t>
  </si>
  <si>
    <t>GUILLERMO REEVES IRIARTE</t>
  </si>
  <si>
    <t>ANDRÉS AGUILERA FUENTES</t>
  </si>
  <si>
    <t>TERESA HERRERA LEÓN</t>
  </si>
  <si>
    <t>ARTURO AGUIRRE GACITÚA</t>
  </si>
  <si>
    <t>MAURO TAMAYO ROZAS</t>
  </si>
  <si>
    <t>MAGALY ACEVADO ESCÁRATE</t>
  </si>
  <si>
    <t>EMILIO CORVALÁN ROJAS</t>
  </si>
  <si>
    <t>ANDRÉS MÁRQUEZ BUGUEÑO</t>
  </si>
  <si>
    <t>JORGE DURÁN ESPINOZA</t>
  </si>
  <si>
    <t>EVANGELINA CID FERREIRA</t>
  </si>
  <si>
    <t>RENÉ SOLANO VALDÉS</t>
  </si>
  <si>
    <t>ISABEL MATUS GARRIDO</t>
  </si>
  <si>
    <t>IVONE PLEITEZ HIDALGO</t>
  </si>
  <si>
    <t>CARLOS NÚÑEZ MARTÍNEZ</t>
  </si>
  <si>
    <t>DORIA ALVAREZ BENAVENTE</t>
  </si>
  <si>
    <t>YENNY BARRIENTOS VIVAR</t>
  </si>
  <si>
    <t>BERNARDO RIQUELME MUÑOZ</t>
  </si>
  <si>
    <t>CLAUDIO SANTANA BARRIENTOS</t>
  </si>
  <si>
    <t>GERASSIMO MOULAS VARGAS</t>
  </si>
  <si>
    <t>JAVIER CANCINO IBÁÑEZ</t>
  </si>
  <si>
    <t>MARCELO WADDINGTON GUAJARDO</t>
  </si>
  <si>
    <t>HERNÁN MUÑOZ MINCHEL</t>
  </si>
  <si>
    <t>MARIO QUIÑONES CORTÉS</t>
  </si>
  <si>
    <t>JUAN DÍAZ MESA</t>
  </si>
  <si>
    <t>OMAR MONROY LÓPEZ</t>
  </si>
  <si>
    <t>ISABEL OGALDE ÁLVAREZ</t>
  </si>
  <si>
    <t>MARGARITA FLORES SALAZAR</t>
  </si>
  <si>
    <t>MARY ALAMOS GUTIÉRREZ</t>
  </si>
  <si>
    <t>MERY SHAMPKE GALLEQUILLOS</t>
  </si>
  <si>
    <t>RENATO CÁCERES CARABOLÍ</t>
  </si>
  <si>
    <t>IBES CARDOEN DEL REAL</t>
  </si>
  <si>
    <t>IVÁN VALENZUELA PALACIOS</t>
  </si>
  <si>
    <t>VICENTE CRESPO PISANO</t>
  </si>
  <si>
    <t>JOSÉ TAPIA ABRIGO</t>
  </si>
  <si>
    <t>PATRICIO CEPEDA SANTIBÁÑEZ</t>
  </si>
  <si>
    <t>HERNÁN CASTRO VALENZUELA</t>
  </si>
  <si>
    <t>JUAN EDUARDO QUILODRÁN ROJAS</t>
  </si>
  <si>
    <t>JAIME PEÑA VÁSQUEZ</t>
  </si>
  <si>
    <t>LUIS BRAVO RODRIGUEZ</t>
  </si>
  <si>
    <t>RICARDO JELVEZ CATRÓN</t>
  </si>
  <si>
    <t>ANTONIO RIVAS VILLALOBOS</t>
  </si>
  <si>
    <t>JOSÉ VILCHES VILCHES</t>
  </si>
  <si>
    <t>FIDELINA ROCO LEGUE</t>
  </si>
  <si>
    <t>JORGE VARGAS CARDENAS</t>
  </si>
  <si>
    <t>MARINA LONCON DONOSOS</t>
  </si>
  <si>
    <t>CRISTIAN JARA LONCON</t>
  </si>
  <si>
    <t>JORGE HEREME HASEN</t>
  </si>
  <si>
    <t>RICARDO IBARRA VALDEBENITO</t>
  </si>
  <si>
    <t>CARLOS HERNÁNDEZ MUÑOZ</t>
  </si>
  <si>
    <t>JAIME GUZMÁN NOVA</t>
  </si>
  <si>
    <t>GUSTAVO SANHUEZA DUEÑAS</t>
  </si>
  <si>
    <t>HERNÁN ÁLVAREZ ROMÁN</t>
  </si>
  <si>
    <t>JORGE VACCARO COLLAO</t>
  </si>
  <si>
    <t>JUAN LÓPEZ CRUZ</t>
  </si>
  <si>
    <t>RODRIGO SANDOVAL TERÁN</t>
  </si>
  <si>
    <t>CRISTIÁN QUIROZ REYES</t>
  </si>
  <si>
    <t>RODOLFO GASMURI SANCHEZ</t>
  </si>
  <si>
    <t>VERÓNICA KNOTHE BADILLA</t>
  </si>
  <si>
    <t>RODRIGO ARZOLA HELO</t>
  </si>
  <si>
    <t>JORGE DEL POZO PASTENES</t>
  </si>
  <si>
    <t>PABLO PÉREZ AROSTIZAGA</t>
  </si>
  <si>
    <t>SUSANA MARTÍNEZ CORNEJO</t>
  </si>
  <si>
    <t>SERGIO OSORIO CFUBILLO</t>
  </si>
  <si>
    <t>HERNÁN RIVEROS VARGAS</t>
  </si>
  <si>
    <t>MARIO BOZÁN BRAVO</t>
  </si>
  <si>
    <t>GABRIEL URBINA GALLARDO</t>
  </si>
  <si>
    <t>JULIO INOSTROZA MUÑOZ</t>
  </si>
  <si>
    <t>FÉLIX BUGUEÑO SOTELO</t>
  </si>
  <si>
    <t>JOSÉ MATAMALA MOLINA</t>
  </si>
  <si>
    <t>ISRAEL GUTIÉRREZ NARVÁEZ</t>
  </si>
  <si>
    <t>FRANCISCA HUIRILEF BARRA</t>
  </si>
  <si>
    <t>JULIO TORRES LÓPEZ</t>
  </si>
  <si>
    <t>SAMUEL CURAMIL HUILCAPAN</t>
  </si>
  <si>
    <t>JUAN NECULHUAL TROPA</t>
  </si>
  <si>
    <t>FRANCISCO DELGADO BARRIENTOS</t>
  </si>
  <si>
    <t>EDUARDO ALVAREZ VERA</t>
  </si>
  <si>
    <t>HÉCTOR NAVARRO NAVARRO</t>
  </si>
  <si>
    <t>JUAN FRANCISCO SANTIBAÑEZ OYARZÚN</t>
  </si>
  <si>
    <t>MERCINDO BÁEZ NAVARRO</t>
  </si>
  <si>
    <t>PEDRO ANDRADE PÉREZ</t>
  </si>
  <si>
    <t>SILVIA GLADYS URRUTIA HERRERA</t>
  </si>
  <si>
    <t>ALEJANDRO HECHENLEITNER WINKLER</t>
  </si>
  <si>
    <t>DANIEL HUAIQUI CARRILLO</t>
  </si>
  <si>
    <t>OSCAR IVAN QUINTUL PEREZ</t>
  </si>
  <si>
    <t>LORENA MANSILLA FUENTES</t>
  </si>
  <si>
    <t>CARLOS VARGAS DUAMANTE</t>
  </si>
  <si>
    <t>TEMISTOCLE VERA IRRIBARRA</t>
  </si>
  <si>
    <t>LAUTARO IGOR MILLANAO MORA</t>
  </si>
  <si>
    <t>JOSE PEDRO CIFUENTES CRISOSTOMO</t>
  </si>
  <si>
    <t>GUILLERMO SALGADO CONTRERAS</t>
  </si>
  <si>
    <t>LUIS ENRIQUE RODRÍGUEZ ALARCÓN</t>
  </si>
  <si>
    <t>JACQUELINE ELIZABETH PACHECO ALACÓN</t>
  </si>
  <si>
    <t>VALERIA DE LOURDES OJEDA VASQUEZ</t>
  </si>
  <si>
    <t>MARCELA CHAVEZ CHAVEZ</t>
  </si>
  <si>
    <t>JESSICA MORENO TORRES</t>
  </si>
  <si>
    <t>ERWIN OMAR REYES GONZALEZ</t>
  </si>
  <si>
    <t>ROSA HERMOSILLA REBOLLEDO</t>
  </si>
  <si>
    <t>CARLOS ALBERTO CARDENAS ALMONACID</t>
  </si>
  <si>
    <t>LINDOR LOPEZ CRUCES</t>
  </si>
  <si>
    <t>TATIANA AGUILERA LOPEZ</t>
  </si>
  <si>
    <t>ANDRES CHAVARRIA ALARCON</t>
  </si>
  <si>
    <t>JORGE PATRICIO ABELLO MOLL</t>
  </si>
  <si>
    <t>MARÍA ESTER QUIJANES MILLAO</t>
  </si>
  <si>
    <t>PATRICIA QUINTANA CRUCES</t>
  </si>
  <si>
    <t>JOAQUÍN VALENZUELA BAEZA</t>
  </si>
  <si>
    <t>MÓNICA CIFUENTES LARIOS</t>
  </si>
  <si>
    <t>LUIS GAJARDO GÓMEZ</t>
  </si>
  <si>
    <t>JUAN CARRASCO RODRÍGUEZ</t>
  </si>
  <si>
    <t>IVÁN ACEVEDO SILVA</t>
  </si>
  <si>
    <t>EMILIANO ORUETA BUSTOS</t>
  </si>
  <si>
    <t>CHRISTIAN MARCELO PLACENCIA MUÑOZ</t>
  </si>
  <si>
    <t>ANGELA CHAVEZ MORA</t>
  </si>
  <si>
    <t>PAULINA BUGMANN PINTO</t>
  </si>
  <si>
    <t>ANGÉLICA GONZÁLEZ NOVOA</t>
  </si>
  <si>
    <t>BERNARDO PAREDES FERNANDEZ</t>
  </si>
  <si>
    <t>LEOPOLDO SILVA FUENTES</t>
  </si>
  <si>
    <t>DANIEL SEPÚLVEDA ANDRADE</t>
  </si>
  <si>
    <t>AMBROSIO ORTIZ CARTES</t>
  </si>
  <si>
    <t>SOLANYÉN CÁRDENAS SANDOVAL</t>
  </si>
  <si>
    <t>PATRICIO MERINO HERMOSILLA</t>
  </si>
  <si>
    <t>JOSÉ MANUEL QUINTANA GONZÁLEZ</t>
  </si>
  <si>
    <t>JUAN OLAVE PEDRAZA</t>
  </si>
  <si>
    <t>ADALBERTO VALENZUELA SILVA</t>
  </si>
  <si>
    <t>FERNANDO MADRID ABARCA</t>
  </si>
  <si>
    <t>GERARDO PADILLA SÁNCHEZ</t>
  </si>
  <si>
    <t>MARÍA SYLVIA FÜCHSLOCHER EMPARANZA</t>
  </si>
  <si>
    <t>PATRICIA CAMBIASO MORALES</t>
  </si>
  <si>
    <t>MARCELO GONZÁLEZ CARRASCO</t>
  </si>
  <si>
    <t>JOSÉ NÚÑEZ RAMOS</t>
  </si>
  <si>
    <t>MARÍA EUGENIA RIVEROS MEDINA</t>
  </si>
  <si>
    <t>TERESA FUENTES LOYOLA</t>
  </si>
  <si>
    <t>MANUEL ORTIZ BUSTOS</t>
  </si>
  <si>
    <t>LUPERCIO DÍAZ GUTIÉRREZ</t>
  </si>
  <si>
    <t>JOSE HERNÁN SALGADO BUSTOS</t>
  </si>
  <si>
    <t>ROSAURO GARCÍA CHOQUE</t>
  </si>
  <si>
    <t>LORENZO MAMANI CASTRO</t>
  </si>
  <si>
    <t>JEANNETTE GALARCE CHAMORRO</t>
  </si>
  <si>
    <t>ELEODORO MOSCOSO ESTEBAN</t>
  </si>
  <si>
    <t>DORIS MAMANI MAMANI</t>
  </si>
  <si>
    <t>ANGEL MAMANI CHOQUE</t>
  </si>
  <si>
    <t>PABLO ATENAS VALENZUELA</t>
  </si>
  <si>
    <t>MÁXIMO LARRAÍN GEISSE</t>
  </si>
  <si>
    <t>MANUEL ROJAS DEL RÍO</t>
  </si>
  <si>
    <t>GONZALO TORRES FERRARI</t>
  </si>
  <si>
    <t>ANDRÉS VÁSQUEZ MEDINA</t>
  </si>
  <si>
    <t>ANGÉLICA ANTIMÁN PALMA</t>
  </si>
  <si>
    <t>MARÍA GUTIÉRREZ SAAVEDRA</t>
  </si>
  <si>
    <t>RAUL CEBALLOS LLANOS</t>
  </si>
  <si>
    <t>TERESA RINGELE MONTANARES</t>
  </si>
  <si>
    <t>AMARILLIS DEL CARMEN ARCE MONTANARES</t>
  </si>
  <si>
    <t>PATRICIO GACITÚA PENDOLA</t>
  </si>
  <si>
    <t>EMA VIDAL DÍAZ</t>
  </si>
  <si>
    <t>RICARDO GALVEZ FLORES</t>
  </si>
  <si>
    <t>ANA GLORIA MARDONES RIQUELME</t>
  </si>
  <si>
    <t>JORGE ANTONIO CERDA MUÑOZ</t>
  </si>
  <si>
    <t>SAMUEL MARÍN SANCHEZ</t>
  </si>
  <si>
    <t>CARLOS RIVAS LIBERONA</t>
  </si>
  <si>
    <t>FRANCINA CARREÑO MALDONADO</t>
  </si>
  <si>
    <t>BERNARDITA CORTEZ GÓMEZ</t>
  </si>
  <si>
    <t>MIGUEL VIERA FLORES</t>
  </si>
  <si>
    <t>GUSTAVO HERNÁNDEZ VALDIVIA</t>
  </si>
  <si>
    <t>CLAUDIO BRAVO GALLARDO</t>
  </si>
  <si>
    <t>MIGUEL OÑATE COLLADO</t>
  </si>
  <si>
    <t>HUGO GALLEGUILLOS CORTEZ</t>
  </si>
  <si>
    <t>FERNANDO GONZÁLEZ SÁNCHEZ</t>
  </si>
  <si>
    <t>PATRICIO LYNCH GAETE</t>
  </si>
  <si>
    <t>RODRIGO DIAZ WORNER</t>
  </si>
  <si>
    <t>ESCEQUIEL DOMINGO RIQUELME FIGUEROA</t>
  </si>
  <si>
    <t>CRISTIAN PAULSEN</t>
  </si>
  <si>
    <t>ÁLVARO ORTIZ VERA</t>
  </si>
  <si>
    <t>ALEJANDRA SMITH BECERRA</t>
  </si>
  <si>
    <t>RUBÉN MONTEROS RIVEROS</t>
  </si>
  <si>
    <t>ALBERTO CASTILLO ASTUDILLO</t>
  </si>
  <si>
    <t>MARIA GUAJARDO SILVA</t>
  </si>
  <si>
    <t>PAULINA RODRÍGUZ GÓMEZ</t>
  </si>
  <si>
    <t>TOMÁS HOFFMAN OPAZO</t>
  </si>
  <si>
    <t>ALEJANDRA SAA CARRASCO</t>
  </si>
  <si>
    <t>HÉCTOR ARAVENA MÉNDEZ</t>
  </si>
  <si>
    <t>RUBÉN CARVACHO RIVERA</t>
  </si>
  <si>
    <t>MARIO NÚÑEZ IBÁÑEZ</t>
  </si>
  <si>
    <t>ALBERTO FERNÁNDEZ LÓPEZ</t>
  </si>
  <si>
    <t>SUSSANE SPICHEGGER JOUANET</t>
  </si>
  <si>
    <t>RICARDO URENDA HERENCIA</t>
  </si>
  <si>
    <t>MARIA ESPINA MEDINA</t>
  </si>
  <si>
    <t>MARCIAL ORTIZ FLORES</t>
  </si>
  <si>
    <t>GUADALUPE MUÑOZ RIQUELME</t>
  </si>
  <si>
    <t>CARLOS ZUÑIGA DIAZ</t>
  </si>
  <si>
    <t>CARLOS SANTA MARÍA SANTA MARÍA</t>
  </si>
  <si>
    <t>MARIO YBAR VALDÉS</t>
  </si>
  <si>
    <t>EDUARDO ESPINOZA JAQUE</t>
  </si>
  <si>
    <t>GUILLERMO CERPA MUÑOZ</t>
  </si>
  <si>
    <t>JOSÉ SAN MARTIN BAYARD</t>
  </si>
  <si>
    <t>BERNARDO RETAMAL SOTO</t>
  </si>
  <si>
    <t>GISELA MULLER CONTRERAS</t>
  </si>
  <si>
    <t>CARLOS LEVIQUEO CONTRERAS</t>
  </si>
  <si>
    <t>PABLO GONZÁLEZ HENRÍQUEZ</t>
  </si>
  <si>
    <t>ANELICE VÉLIZ KRATZSCHMAR</t>
  </si>
  <si>
    <t>CRISTIAN SIERRALTA VÉLIZ</t>
  </si>
  <si>
    <t>MARIO BORDOLI VERGARA</t>
  </si>
  <si>
    <t>JUAN CARLOS MELLIBOVSKY LEIVA</t>
  </si>
  <si>
    <t>CHRISTIAN GUZMÁN ROJAS</t>
  </si>
  <si>
    <t>JOSÉ FERNÁNDEZ QUEVEDO</t>
  </si>
  <si>
    <t>RAMÓN VELÁSQUEZ SEGUEL</t>
  </si>
  <si>
    <t>MIGUEL ANGEL CUADROS MORENO</t>
  </si>
  <si>
    <t>MONICA ROXANA ALVAREZ CORTES</t>
  </si>
  <si>
    <t>PAOLA CORTES VEGA</t>
  </si>
  <si>
    <t>ALEJANDRO CAMPUSANO MASSAD</t>
  </si>
  <si>
    <t>JUAN ALCAYAGA DEL CANTO</t>
  </si>
  <si>
    <t>CARLOS YUSTA ROJAS</t>
  </si>
  <si>
    <t>PEDRO ANTONIO CASTILLO CASTILLO</t>
  </si>
  <si>
    <t>DANIEL ROSALES SALGADO</t>
  </si>
  <si>
    <t>EDMUNDO SALAS NORAMBUENA</t>
  </si>
  <si>
    <t>TANIA CONCHA HIDALGO</t>
  </si>
  <si>
    <t>FRANCISCO REYES AGUAYO</t>
  </si>
  <si>
    <t>JOSÉ SUAZO MUÑOZ</t>
  </si>
  <si>
    <t>CARLOS GARCIA MARTINEZ</t>
  </si>
  <si>
    <t>MOISÉS GARCÍA PÉREZ</t>
  </si>
  <si>
    <t>MARÍA CRISTINA PÉREZ PAVIE</t>
  </si>
  <si>
    <t>DORIS CARDENAS MALDONADO</t>
  </si>
  <si>
    <t>RUBEN PEREZ GONZALEZ</t>
  </si>
  <si>
    <t>NELSON GALDAMES PIZARRO</t>
  </si>
  <si>
    <t>FRANKLIN HERNÁNDEZ DE RAYS</t>
  </si>
  <si>
    <t>MARCOS SANDOVAL CARRASCO</t>
  </si>
  <si>
    <t>ARACELY LEUQUEN URIBE</t>
  </si>
  <si>
    <t>JORGE DIAZ ARANA</t>
  </si>
  <si>
    <t>SILVIA MORENO GONZÁLEZ</t>
  </si>
  <si>
    <t>HERNÁN RÍOS SALDIVIA</t>
  </si>
  <si>
    <t>OSVALDO INOSTROZA MORA</t>
  </si>
  <si>
    <t>ALFOSO COKE CANDIA</t>
  </si>
  <si>
    <t>CRISTIAN MORAGA LAGOS</t>
  </si>
  <si>
    <t>RENÉ SEPÚLVEDA CEBALLOS</t>
  </si>
  <si>
    <t>PATRICIO OAKLEY OVIEDO</t>
  </si>
  <si>
    <t>DANILO URRUTIA CARCAMO</t>
  </si>
  <si>
    <t>JUAN CARLOS BELTRÁN SILVA</t>
  </si>
  <si>
    <t>MANUEL SANDOVAL ZAPATA</t>
  </si>
  <si>
    <t>VERÓNICA MOTRÁN GARRIDO</t>
  </si>
  <si>
    <t>GLENDA WORNER TAPIA</t>
  </si>
  <si>
    <t>CARLOS SALAZAR YAÑEZ</t>
  </si>
  <si>
    <t>SARA CASTILLO PINILLA</t>
  </si>
  <si>
    <t>EMILIO MADRID BARROS</t>
  </si>
  <si>
    <t>PAUL ALVARADO MUÑOZ</t>
  </si>
  <si>
    <t>CHRISTIAN HERNÁNDEZ VILLANUEVA</t>
  </si>
  <si>
    <t>JUAN PABLO BARROS BASSO</t>
  </si>
  <si>
    <t>ILG</t>
  </si>
  <si>
    <t>CRISTIAN GALDAMES SANTIBAÑEZ</t>
  </si>
  <si>
    <t>VICTOR ILNAO ILNAO</t>
  </si>
  <si>
    <t>ALIRO JAVIER BUSTAMANTE MANSILLA</t>
  </si>
  <si>
    <t>OLGA REBOLLEDO NAVARRETE</t>
  </si>
  <si>
    <t>SERGIO RÍOS GUAIQUIN</t>
  </si>
  <si>
    <t>LUIS OYARZÚN SUBIABRE</t>
  </si>
  <si>
    <t>FRANCISCO OYARZUN OYARZUN</t>
  </si>
  <si>
    <t>JOSÉ ANDRES AGUILERA CRUCES</t>
  </si>
  <si>
    <t>CRISTIAN GENGNAGEL NAVARRO</t>
  </si>
  <si>
    <t>FERNANDO PARDO SANTANDER</t>
  </si>
  <si>
    <t>LEONIDAS PEÑA HENRIQUEZ</t>
  </si>
  <si>
    <t>LUIS ADELIO ASTETE FONSECA</t>
  </si>
  <si>
    <t>JUAN FONSECA GUTIÉRREZ</t>
  </si>
  <si>
    <t>SONIA SABUGAL SALDAÑA</t>
  </si>
  <si>
    <t>HUMBERTO MARTÍNEZ MORALES</t>
  </si>
  <si>
    <t>LUIS COLICOY TURRA</t>
  </si>
  <si>
    <t>ADRIAN BURDILES POBLETE</t>
  </si>
  <si>
    <t>HIPOLITO BARRIGA GONZALEZ</t>
  </si>
  <si>
    <t>CLAUDIO HENRIQUEZ GONZALEZ</t>
  </si>
  <si>
    <t>DORYS SEPÚLVEDA MUÑOZ</t>
  </si>
  <si>
    <t>FRANCISCO ARMANDO NÚÑEZ RAMÍREZ</t>
  </si>
  <si>
    <t>JUAN EDUARDO VALDÉS ALDUNATE</t>
  </si>
  <si>
    <t>ANIBAL MUÑOZ DÍAZ</t>
  </si>
  <si>
    <t>MARIO GÓMEZ ÁGUILA</t>
  </si>
  <si>
    <t>GUILLERMO REYES ESPINA</t>
  </si>
  <si>
    <t>MIGUEL ANGEL LIMARDO RAMIREZ</t>
  </si>
  <si>
    <t>LUIS ROJAS ZUÑIGA</t>
  </si>
  <si>
    <t>JAVIER ANTONIO MUÑOZ RIQUELME</t>
  </si>
  <si>
    <t>JAIME CANALES GONZÁLEZ</t>
  </si>
  <si>
    <t>ENRIQUE SOTO DONAIRE</t>
  </si>
  <si>
    <t>MARIO UNDURRAGA CASTELBLANCO</t>
  </si>
  <si>
    <t>HÉCTOR ULLOA CONTRERAS</t>
  </si>
  <si>
    <t>JUAN HIJERRA SERÓN</t>
  </si>
  <si>
    <t>LUIS ARRIAGADA OYARZÚN</t>
  </si>
  <si>
    <t>JOSE HUGO PEREZ MUÑOZ</t>
  </si>
  <si>
    <t>LUIS LOAIZA BAHAMONDE</t>
  </si>
  <si>
    <t>PURISIMO BARRÍA BAHAMONDE</t>
  </si>
  <si>
    <t>YERKO GUERRA RIVERA</t>
  </si>
  <si>
    <t>HÉCTOR ZAMORA GARCÍA</t>
  </si>
  <si>
    <t>MARIO ARAYA ROJAS</t>
  </si>
  <si>
    <t>MARIA TORREJÓN ROJAS</t>
  </si>
  <si>
    <t>ELIECER GAITAN PIZARRO</t>
  </si>
  <si>
    <t>EGIDIO MASIAS HERRERA</t>
  </si>
  <si>
    <t>JUAN PÉREZ RIVEROS</t>
  </si>
  <si>
    <t>LUIS GRANIFO SOTO</t>
  </si>
  <si>
    <t>Básica Incompleta</t>
  </si>
  <si>
    <t>HUMBERTO DIÁZ PINO</t>
  </si>
  <si>
    <t>BORIS ACUÑA GONZÁLEZ</t>
  </si>
  <si>
    <t>NELSON SAN MARTÍN TRONCOSO</t>
  </si>
  <si>
    <t>XIMENA MENESES MENESES</t>
  </si>
  <si>
    <t>IVÁN BORCOSKI GONZÁLEZ</t>
  </si>
  <si>
    <t>LUIS MORALES RAMÍREZ</t>
  </si>
  <si>
    <t>CARLOS CONTRERAS MUÑOZ</t>
  </si>
  <si>
    <t>MARGARITA URRA VALERIO</t>
  </si>
  <si>
    <t>SEBASTIAN VEGA UMATINO</t>
  </si>
  <si>
    <t>VICTOR DOWNEY LÓPEZ</t>
  </si>
  <si>
    <t>PATRICIA ARRIAGADA NÚÑEZ</t>
  </si>
  <si>
    <t>MARCELO ALFARO VALDEZ</t>
  </si>
  <si>
    <t>CHRISTIAN EDUARDO PALACIOS GONZALEZ</t>
  </si>
  <si>
    <t>CLAUDIO GAMBOA ARAVENA</t>
  </si>
  <si>
    <t>DARÍO ANTONIO CARRASCO RUBILAR</t>
  </si>
  <si>
    <t>ROLANDO GUAJARDO SOTO</t>
  </si>
  <si>
    <t>MARCELO SANDOVAL SANDOVAL</t>
  </si>
  <si>
    <t>JORGE LEONARDO MARDONES CANCINO</t>
  </si>
  <si>
    <t>CARLOS HERRADA SOTO</t>
  </si>
  <si>
    <t>ROLANDO ORELLANA CASTRO</t>
  </si>
  <si>
    <t>JUAN PABLO GÓMEZ</t>
  </si>
  <si>
    <t>JOHN GENERAL ALVAREZ</t>
  </si>
  <si>
    <t>ALEX DE LA PAZ CHACÓN</t>
  </si>
  <si>
    <t>DANIELA CABEZAS VERA</t>
  </si>
  <si>
    <t>GUILLERMO HERNAN ROMO DIAZ</t>
  </si>
  <si>
    <t>JUAN ANDRES BERRIOS OLMEDO</t>
  </si>
  <si>
    <t>JOSÉ MORAGA LIRA</t>
  </si>
  <si>
    <t>GUILLERMO VIDAL HEVIA</t>
  </si>
  <si>
    <t>MARIA MAGDALENA BIANCHI BERROETA</t>
  </si>
  <si>
    <t>CRISTOFER CEBALLOS LIRA</t>
  </si>
  <si>
    <t>RICHARD COPIER GARRIDO</t>
  </si>
  <si>
    <t>OSVALDO ROMÁN ARELLANO</t>
  </si>
  <si>
    <t>JOSÉ MUÑOZ OSORIO</t>
  </si>
  <si>
    <t>JOEL ARTURO ARAVENA CISTERNA</t>
  </si>
  <si>
    <t>FERNANDO GARCÍA JOFRÉ</t>
  </si>
  <si>
    <t>EDGARDO GÓMEZ BRAVO</t>
  </si>
  <si>
    <t>RAIMUNDO PEÑAILILLO CARTER</t>
  </si>
  <si>
    <t>JPM</t>
  </si>
  <si>
    <t>CARLOS JAQUE JAQUE</t>
  </si>
  <si>
    <t>FERNANDA ARELLANO TEJOS</t>
  </si>
  <si>
    <t>MIREYA CARRASCO JARA</t>
  </si>
  <si>
    <t>MARIO VILLANUEVA VALDIVIA</t>
  </si>
  <si>
    <t>MIGUEL VALDÉS TORRES</t>
  </si>
  <si>
    <t>MARÍA ESPAÑA BARRA FUENTES</t>
  </si>
  <si>
    <t>VICTOR GUTIERREZ PACHECO</t>
  </si>
  <si>
    <t>JOSE PADILLA ESPINOZA</t>
  </si>
  <si>
    <t>JORGE SOUGARRET DEVAUD</t>
  </si>
  <si>
    <t>CAMILO SANDOVAL ILLESCA</t>
  </si>
  <si>
    <t>JUAN AREVALO GUTIERREZ</t>
  </si>
  <si>
    <t>PATRICIO LAGUNA GEBAUER</t>
  </si>
  <si>
    <t>OSCAR BENJAMIN HERNANDEZ TORRES</t>
  </si>
  <si>
    <t>BEATRIZ LAGOS CAMPOS</t>
  </si>
  <si>
    <t>CRISTIAN SEPULVEDA TORRES</t>
  </si>
  <si>
    <t>ANGELICA CID VENEGAS</t>
  </si>
  <si>
    <t>LUCIANO PAVEZ SANHUEZA</t>
  </si>
  <si>
    <t>PATRICIO GONZÁLEZ AYALA</t>
  </si>
  <si>
    <t>ROBERTO MORENO ARANEDA</t>
  </si>
  <si>
    <t>RENAN ARRIAGADA RUGGIMENTTI</t>
  </si>
  <si>
    <t>JOSÉ LIZAMA GONZÁLEZ</t>
  </si>
  <si>
    <t>AURELIANO ILLANES CIFUENTES</t>
  </si>
  <si>
    <t>JORGE ROA VILLEGAS</t>
  </si>
  <si>
    <t>AGUSTÍN MONTERO JARA</t>
  </si>
  <si>
    <t>JUAN CONTRERAS PARRA</t>
  </si>
  <si>
    <t>LUIS MARCHANT MORALES</t>
  </si>
  <si>
    <t>LUIS GARCÍA FRITZ</t>
  </si>
  <si>
    <t>PATRICIO RÍOS GONZÁLEZ</t>
  </si>
  <si>
    <t>YANINA BARRIA ROJAS</t>
  </si>
  <si>
    <t>SEBASTIAN ROJAS RIVERA</t>
  </si>
  <si>
    <t>JOSÉ OÑATE ORIAS</t>
  </si>
  <si>
    <t>LUIS ARAYA PAEZ</t>
  </si>
  <si>
    <t>INES ORELLANA BRICEÑO</t>
  </si>
  <si>
    <t>FRANCISCO CARVAJAL ZULETA</t>
  </si>
  <si>
    <t>GERMÁN ARRIAZA TORRES</t>
  </si>
  <si>
    <t>WALTER ASTUDILLO MORALES</t>
  </si>
  <si>
    <t>SERGIO GODOY CUELLO</t>
  </si>
  <si>
    <t>LUCIANO BELMAR ARROYO</t>
  </si>
  <si>
    <t>JAVIER OYARZO ALTAMIRANO</t>
  </si>
  <si>
    <t>MIGUEL CARDENAS BARRIA</t>
  </si>
  <si>
    <t>MARCELO BOHLE FLORES</t>
  </si>
  <si>
    <t>RAÚL CASTRO OVANDO</t>
  </si>
  <si>
    <t>ARMANDO QUINCHAHUAL CATRILEF</t>
  </si>
  <si>
    <t>PEDRO ENRIQUE LENIZ VILLEGAS</t>
  </si>
  <si>
    <t>ELADIO RIVERA GALLARDO</t>
  </si>
  <si>
    <t>PATRICIA VELÁSQUEZ ÁLVAREZ</t>
  </si>
  <si>
    <t>HELVIO ARANEDA SOTO</t>
  </si>
  <si>
    <t>VICTOR ARISMENDI PUTCHEL</t>
  </si>
  <si>
    <t>RICARDO KUSCHEL SILVA</t>
  </si>
  <si>
    <t>BELARMINO VERA VERA</t>
  </si>
  <si>
    <t>LEONEL HERNAN SANCHEZ OYARZO</t>
  </si>
  <si>
    <t>GUIDO GERARDO GARCES NAVARRO</t>
  </si>
  <si>
    <t>MARLENE ORTEGA SEPULVEDA</t>
  </si>
  <si>
    <t>MARCIAL MORALES MORALES</t>
  </si>
  <si>
    <t>WALDO ARIEL CANALES RAMIREZ</t>
  </si>
  <si>
    <t>MARGOTH CÁRDENAS SANDOVAL</t>
  </si>
  <si>
    <t>ARNALDO VÁSQUEZ CARRASCO</t>
  </si>
  <si>
    <t>HUGO SOTO OPORTO</t>
  </si>
  <si>
    <t>SARITA JARAMILLO ARISMENDI</t>
  </si>
  <si>
    <t>MARISOL BAHAMONDEZ MILLAR</t>
  </si>
  <si>
    <t>JUAN CARLOS RUIZ TORRES</t>
  </si>
  <si>
    <t>ROBERTO HERNÁNDEZ APABLAZA</t>
  </si>
  <si>
    <t>HERNÁN HORN ROA</t>
  </si>
  <si>
    <t>JOSÉ PEÑA SEPÚLVEDA</t>
  </si>
  <si>
    <t>ARNOLDO LLANOS GONZÁLEZ</t>
  </si>
  <si>
    <t>FERNANDO HUAIQUIL PAILLAL</t>
  </si>
  <si>
    <t>JOHN RAMÍREZ BARRA</t>
  </si>
  <si>
    <t>ÁNGEL VILLANUEVA SARCO</t>
  </si>
  <si>
    <t>DELFÍN ZALZURI CONDORI</t>
  </si>
  <si>
    <t>JORGE QUELCA FLORES</t>
  </si>
  <si>
    <t>BERNARDO TARQUI CRUZ</t>
  </si>
  <si>
    <t>LUCIO CONDORI ALAVE</t>
  </si>
  <si>
    <t>FRANCISCO FLORES MAMANI</t>
  </si>
  <si>
    <t>VÍCTOR HUGO SANHUEZA FLORES</t>
  </si>
  <si>
    <t>ALVARO EYZAGUIRRE SABUGO</t>
  </si>
  <si>
    <t>PEDRO CARRIEL TORRES</t>
  </si>
  <si>
    <t>MARISOL WICKEL NAVARRETE</t>
  </si>
  <si>
    <t>ALDO FINCHEIRA MOYANO</t>
  </si>
  <si>
    <t>ROSA VERDEJO SILVA</t>
  </si>
  <si>
    <t>MIGUEL GUTIERREZ LAZO</t>
  </si>
  <si>
    <t>JUAN CARLOS REYES</t>
  </si>
  <si>
    <t>XIMENA JÉLDRES ASTUDILLO</t>
  </si>
  <si>
    <t>CARLOS ORTEGA AEDO</t>
  </si>
  <si>
    <t>RAQUEL CAMPOS PUENTES</t>
  </si>
  <si>
    <t>ANTONIO PEREIRA AGUILERA</t>
  </si>
  <si>
    <t>MARCOS SAAVEDRA QUINTALLANA</t>
  </si>
  <si>
    <t>JUAN CARLOS BARRÍA CÁRDENAS</t>
  </si>
  <si>
    <t>MARCOS SILVA MIRANDA</t>
  </si>
  <si>
    <t>RAÚL ALVARADO VELÁSQUEZ</t>
  </si>
  <si>
    <t>DAVID NAHUELQUIN NAHUEL</t>
  </si>
  <si>
    <t>DOMINGO PUINAO HARO</t>
  </si>
  <si>
    <t>VIVIANA HERNANDEZ TRONCOSO</t>
  </si>
  <si>
    <t>MANUEL AREVALO DIAZ</t>
  </si>
  <si>
    <t>ROXANA SAAVEDRA PIMENTEL</t>
  </si>
  <si>
    <t>GERMÁN VICENCIO VARGAS</t>
  </si>
  <si>
    <t>LUIS FREZ NARANJO</t>
  </si>
  <si>
    <t>OMAR OLIVARES SEURA</t>
  </si>
  <si>
    <t>GLADYS ALVARADO ZÚÑIGA</t>
  </si>
  <si>
    <t>JOSÉ JAIME SOTOMAYOR BARRIENTOS</t>
  </si>
  <si>
    <t>PABLO IVAN CHAVEZ MARIMAN</t>
  </si>
  <si>
    <t>ALEJANDRO VARGAS MANCILLA</t>
  </si>
  <si>
    <t>JOSÉ URIBE RUIZ</t>
  </si>
  <si>
    <t>OMAR URIBE RUIZ</t>
  </si>
  <si>
    <t>OCTAVIO FREDES SERRANO</t>
  </si>
  <si>
    <t>JOSÉ PATRICIO ROJAS PONCE</t>
  </si>
  <si>
    <t>SERGIO NUÑEZ ALIAGA</t>
  </si>
  <si>
    <t>PEDRO SEPÚLVEDA RIVEROS</t>
  </si>
  <si>
    <t>SERGIO RAMÍREZ NÚÑEZ</t>
  </si>
  <si>
    <t>NELSON MALDONADO AHUMADA</t>
  </si>
  <si>
    <t>MIGUEL RIVERA MORALES</t>
  </si>
  <si>
    <t>FABIOLA LAGOS LIZAMA</t>
  </si>
  <si>
    <t>GABRIEL TORRES HERMOSILLA</t>
  </si>
  <si>
    <t>LUIS CHAMORRO URIBE</t>
  </si>
  <si>
    <t>LUIS ISLA PEÑA</t>
  </si>
  <si>
    <t>DANIEL VALDEBENITO CERDA</t>
  </si>
  <si>
    <t>ALEJANDRO ASTETE GUTIÉRREZ</t>
  </si>
  <si>
    <t>SERGIO FUENTES SANHUEZA</t>
  </si>
  <si>
    <t>JAIME SEPÚLVEDA CISTERNA</t>
  </si>
  <si>
    <t>JORGE CONTANZO BRAVO</t>
  </si>
  <si>
    <t>LILIANA DIAZ VARGAS</t>
  </si>
  <si>
    <t>HUGO SANHUEZA ROZAS</t>
  </si>
  <si>
    <t>DANTE EDMUNDO SANHUEZA VERGARA</t>
  </si>
  <si>
    <t>FRANCISCO SEPÚLVEDA NUÑEZ</t>
  </si>
  <si>
    <t>LUIS PLAZA ROCO</t>
  </si>
  <si>
    <t>MILCO MANZONI IBARRA</t>
  </si>
  <si>
    <t>RENÉ MAMANI MAMANI</t>
  </si>
  <si>
    <t>SANDRA HIDALGO LEDEZMA</t>
  </si>
  <si>
    <t>GREGORIO GONZÁLEZ MURILLO</t>
  </si>
  <si>
    <t>CARMÉN HIDALGO NARRIAS</t>
  </si>
  <si>
    <t>MARCELO GODOY CUELLO</t>
  </si>
  <si>
    <t>RIGOBERTO BRICENOS VENEGAS</t>
  </si>
  <si>
    <t>MARÍA GONZÁLEZ AGUIRRE</t>
  </si>
  <si>
    <t>ADRIANA CÁRDENAS RODRÍGUEZ</t>
  </si>
  <si>
    <t>VALENTINA EGERT ERRÁZURIZ</t>
  </si>
  <si>
    <t>CAMILA BENADO BENADO</t>
  </si>
  <si>
    <t>JOSÉ HORMAZÁBAL LÓPEZ</t>
  </si>
  <si>
    <t>DANIEL BUSTOS AGUAYO</t>
  </si>
  <si>
    <t>CARLOS CUADRADO PRAT</t>
  </si>
  <si>
    <t>CATALINA GARMHAM COUVE</t>
  </si>
  <si>
    <t>MARCO PAVEZ OLIVA</t>
  </si>
  <si>
    <t>SAMIRA ARAYA PIZARRO</t>
  </si>
  <si>
    <t>RAÚL MUSA URETA</t>
  </si>
  <si>
    <t>MARÍA DÍAZ VEGA</t>
  </si>
  <si>
    <t>HUGO GONZÁLEZ GONZÁLEZ</t>
  </si>
  <si>
    <t>RICARDO CASTILLO CASTILLO</t>
  </si>
  <si>
    <t>FRANCISCO BECERRA RIVAS</t>
  </si>
  <si>
    <t>MARGARITA VÁSQUEZ CONTRERAS</t>
  </si>
  <si>
    <t>Técnico Incompleto</t>
  </si>
  <si>
    <t>RODRIGO BARCO SÁNCHEZ</t>
  </si>
  <si>
    <t>SANDRA ÁLVAREZ RUIZ</t>
  </si>
  <si>
    <t>AMÉRICA LÓPEZ MORI</t>
  </si>
  <si>
    <t>PILAR DURÁN BARONTI</t>
  </si>
  <si>
    <t>MARíA INÉS MACHIAVELLO ZAREGA</t>
  </si>
  <si>
    <t>FLAVIO ROSSI ROSSI</t>
  </si>
  <si>
    <t>GUILLERMO CEJAS VALENZUELA</t>
  </si>
  <si>
    <t>JOSÉ LAGOS COSGROVE</t>
  </si>
  <si>
    <t>FRANCISCO PRIETO HENRÍQUEZ</t>
  </si>
  <si>
    <t>ALVARO JOFRÉ CÁCERES</t>
  </si>
  <si>
    <t>IVÁN PÉREZ VALENCIA</t>
  </si>
  <si>
    <t>ARSENIO LOZANO VIDAL</t>
  </si>
  <si>
    <t>RENE EMILIO ASTUDILLO ROJAS</t>
  </si>
  <si>
    <t>JOSÉ RIQUELME HERRERA</t>
  </si>
  <si>
    <t>HERNÁN LEIVA LISSENBART</t>
  </si>
  <si>
    <t>FERNANDO TRUJILLO VILLEGAS</t>
  </si>
  <si>
    <t>CARLOS SEEMANN SANTOS</t>
  </si>
  <si>
    <t xml:space="preserve"> GERMAN MAXIMILIANO GENSKOWSKI INOSTROZA</t>
  </si>
  <si>
    <t>JULIO ARAKI TEPANO</t>
  </si>
  <si>
    <t>ALBERTO HOTUS CHÁVEZ</t>
  </si>
  <si>
    <t>XIMENA TRENGOVE VALLEJOS</t>
  </si>
  <si>
    <t>MARTA HOTUS TUKI</t>
  </si>
  <si>
    <t xml:space="preserve">CARLOS RIROROKO MARDONES </t>
  </si>
  <si>
    <t>AMELIA ELIANA OLIVARES SAN JUAN</t>
  </si>
  <si>
    <t>CHRISTIAN RAMON LOPEZ CHAMORRO</t>
  </si>
  <si>
    <t>FELIPE PAREDES VERGARA</t>
  </si>
  <si>
    <t>ERNESTO SALAS ANGULO</t>
  </si>
  <si>
    <t>LEONARDO ROJAS RECABARREN</t>
  </si>
  <si>
    <t>MANUEL DE RODT SOLÍS</t>
  </si>
  <si>
    <t>JUAN CARLOS ÓRDENES HILLS</t>
  </si>
  <si>
    <t>ORIETTA VALENCIA RODRIGUEZ</t>
  </si>
  <si>
    <t>TRINIDAD ROJO AGUSTO</t>
  </si>
  <si>
    <t>MARGARITA OSORIO PIZARRO</t>
  </si>
  <si>
    <t>LAUTARO CORREA CASTILLO</t>
  </si>
  <si>
    <t>GUSTAVO ARANCIBIA FUENTES</t>
  </si>
  <si>
    <t>RICARDO ALIAGA GÓMEZ</t>
  </si>
  <si>
    <t>MARÍA ANGÉLICA PINEDO CABRERA</t>
  </si>
  <si>
    <t>BERNARDO SUÁREZ ORTIZ</t>
  </si>
  <si>
    <t>ORLANDO MORALES BECERRA</t>
  </si>
  <si>
    <t>PATRICIO OSSANDON ORTIZ</t>
  </si>
  <si>
    <t>PATRICIA ACEVEDO GONZALEZ</t>
  </si>
  <si>
    <t>CRISTHIAN MOREIRA BARROS</t>
  </si>
  <si>
    <t>EDMUNDO OLIVARES PÉREZ</t>
  </si>
  <si>
    <t>AMAIA ARRAZTOA LARRONDO</t>
  </si>
  <si>
    <t>FILOMENA NAVIA HEVIA</t>
  </si>
  <si>
    <t>PATRICIO VALENCIA SALINAS</t>
  </si>
  <si>
    <t>FERNANDO SANTA CRUZ MEDINA</t>
  </si>
  <si>
    <t>BRENDA CATALDO GAETE</t>
  </si>
  <si>
    <t>LUIS FERNÁNDEZ SILVA</t>
  </si>
  <si>
    <t>JIMENA OYARZUN FUENTES</t>
  </si>
  <si>
    <t>LINCOLN CÁCERES SILVA</t>
  </si>
  <si>
    <t>DAVID BEAS QUINTANILLA</t>
  </si>
  <si>
    <t>GASTON GONZALEZ BUSSENIUS</t>
  </si>
  <si>
    <t>ZAIDA ABARCA GUERRERO</t>
  </si>
  <si>
    <t>MARCELO ZUNINO POBLETE</t>
  </si>
  <si>
    <t>VERONICA ALIAGA RAMIREZ</t>
  </si>
  <si>
    <t>SUSANA ROSA HERNANDEZ COLLAO</t>
  </si>
  <si>
    <t>JOSE LUIS ALEGRIA TOBAR</t>
  </si>
  <si>
    <t>INÉS GALLARDO FUENTES</t>
  </si>
  <si>
    <t>NICANOR HERRERA QUIROGA</t>
  </si>
  <si>
    <t>MARCO ESPINOZA CARTAGENA</t>
  </si>
  <si>
    <t>EULOGIA LAVÍN INFANTE</t>
  </si>
  <si>
    <t>ORLANDO VIDAL DUARTE</t>
  </si>
  <si>
    <t>SONIA KRINFOKAI WIEHOFF</t>
  </si>
  <si>
    <t>SERGIO ROBLES PINO</t>
  </si>
  <si>
    <t>LUIS FELIPE DELPÍN AGUILAR</t>
  </si>
  <si>
    <t>JUAN VALDÉS VALDÉS</t>
  </si>
  <si>
    <t>BERTA VENEGAS MALDONADO</t>
  </si>
  <si>
    <t>JUAN AGUILAR TORRES</t>
  </si>
  <si>
    <t>GERMAN PINO MATURANA</t>
  </si>
  <si>
    <t>MARCELO PATRICIO GODOY ROCO</t>
  </si>
  <si>
    <t>YERKO GALLEGUILLOS OSSANDON</t>
  </si>
  <si>
    <t>OSCAR MIRANDA FABREGA</t>
  </si>
  <si>
    <t>ÓSCAR ÁVILEZ STUARDO</t>
  </si>
  <si>
    <t>INÉS GONZÁLEZ VELASCO</t>
  </si>
  <si>
    <t>UBERLINDA AQUEA BARRAZA</t>
  </si>
  <si>
    <t>ERNESTO MOLINA MIRANDA</t>
  </si>
  <si>
    <t>ANA ARDILES SAAVEDRA</t>
  </si>
  <si>
    <t>JUAN YAÑEZ PEÑA</t>
  </si>
  <si>
    <t>MARISOL LEIVA CORTÉS</t>
  </si>
  <si>
    <t>MARÍA CERDA GARCÍA</t>
  </si>
  <si>
    <t>HUGO DIAZ TAPIA</t>
  </si>
  <si>
    <t>PATRICIA PAVEZ MORENO</t>
  </si>
  <si>
    <t>CLAUDIA PIZARRO PEÑA</t>
  </si>
  <si>
    <t>LUIS HUNNEUS MAGDE</t>
  </si>
  <si>
    <t>MANUEL PAVEZ RUBIO</t>
  </si>
  <si>
    <t>RODRIGO ARELLANO FALCÓN</t>
  </si>
  <si>
    <t>MARCELO SANDOVAL TILLERÍA</t>
  </si>
  <si>
    <t>ADRIANA MUÑOZ BARRIENTOS</t>
  </si>
  <si>
    <t>MARÍA OLIVIA GAZMURI SCHLEYER</t>
  </si>
  <si>
    <t>PAMELA GALLEGOS MENGONI</t>
  </si>
  <si>
    <t>FRANCISCO OLEA LAGOS</t>
  </si>
  <si>
    <t>TOMAS FUENTES BARROS</t>
  </si>
  <si>
    <t>JOSE MANUEL PALACIOS PARRA</t>
  </si>
  <si>
    <t>LOMBARDO TOLEDO ESCORZA</t>
  </si>
  <si>
    <t>MARGARITA RIVEROS MORENO</t>
  </si>
  <si>
    <t>ROBERTO JACOB JURE</t>
  </si>
  <si>
    <t>MAURICIO IBACACHE VELASQUEZ</t>
  </si>
  <si>
    <t>ANDRES ROBLEDO RAMIREZ</t>
  </si>
  <si>
    <t>MARIA CRISTINA CONCHA WAGENKNECHT</t>
  </si>
  <si>
    <t>ROBINSON HERNANDEZ ROJAS</t>
  </si>
  <si>
    <t>JORGE HURTADO TORREJÓN</t>
  </si>
  <si>
    <t>VICTOR HERRERA ANGULO</t>
  </si>
  <si>
    <t>LUIS QUEZADA SOLIS</t>
  </si>
  <si>
    <t>ROBERTO GROB FUCHS</t>
  </si>
  <si>
    <t>WALDEMAR SEPÚLVEDA ABARCA</t>
  </si>
  <si>
    <t>ALDO PINUER SOLIS</t>
  </si>
  <si>
    <t>ORLANDO SOTO ÁVILA</t>
  </si>
  <si>
    <t>ÁNGEL MOLINA VERA</t>
  </si>
  <si>
    <t>MIGUEL MEZA SHWENKE</t>
  </si>
  <si>
    <t>RENE QUICHEL TRONCOSO</t>
  </si>
  <si>
    <t>3.45%</t>
  </si>
  <si>
    <t>HERMAN PORTALES OSORIO</t>
  </si>
  <si>
    <t>EXCEQUIEL GALLARDO CORTEZ</t>
  </si>
  <si>
    <t>ARMIN RENNER APPELT</t>
  </si>
  <si>
    <t>AITLAN MUÑOZ REYES</t>
  </si>
  <si>
    <t>DOLY PAOLA CADAGAN MARDONES</t>
  </si>
  <si>
    <t>EDUVINA VASQUEZ VALDEBENITO</t>
  </si>
  <si>
    <t>FELIX RIVERA OYARZO</t>
  </si>
  <si>
    <t>GERARDO CARRILLO FLORES</t>
  </si>
  <si>
    <t>MARCOS SAN MARTÍN SAN MARTÍN</t>
  </si>
  <si>
    <t>FERNANDO OJEDA GONZÁLEZ</t>
  </si>
  <si>
    <t>NELSON CANIU COLIVORU</t>
  </si>
  <si>
    <t>OMAR PEÑA TORRES</t>
  </si>
  <si>
    <t>MAURICIO MUÑOZ AVENDAÑO</t>
  </si>
  <si>
    <t>MARÍA ISABEL VASQUEZ BARRIENTOS</t>
  </si>
  <si>
    <t>JULIA BAHAMONDEZ BARRIA</t>
  </si>
  <si>
    <t>HÉCTOR JARA VILCHES</t>
  </si>
  <si>
    <t>MARÍA HERNÁNDEZ RIQUELME</t>
  </si>
  <si>
    <t>ELIA ALARCÓN BARRALES</t>
  </si>
  <si>
    <t>JOAQUIN SANHUEZA VILLAMAN</t>
  </si>
  <si>
    <t>LUIS ESPINOZA ARROYO</t>
  </si>
  <si>
    <t>PEDRO LUICIARDO URRA PARADA</t>
  </si>
  <si>
    <t>CARLOS FUENTES ROQUER</t>
  </si>
  <si>
    <t>BENITO GONZALEZ GONZALEZ</t>
  </si>
  <si>
    <t>RICARDO DIAZ URIBE</t>
  </si>
  <si>
    <t>FELIPE GONZÁLEZ PINO</t>
  </si>
  <si>
    <t>RODRIGO PLAZA MUÑOZ</t>
  </si>
  <si>
    <t>MARCO ÁLVAREZ TOBAR</t>
  </si>
  <si>
    <t>JOSÉ ALARCÓN LAGOS</t>
  </si>
  <si>
    <t>GILBERTO OMAR SANTANA AÑAZCO</t>
  </si>
  <si>
    <t>ROSENDO MANQUI MILLANAO</t>
  </si>
  <si>
    <t>JUAN ROCHA AGUILERA</t>
  </si>
  <si>
    <t>ROLANDO PEÑA RIQUELME</t>
  </si>
  <si>
    <t>BERNARDO LÓPEZ MARÍN</t>
  </si>
  <si>
    <t>NELSÓN MOYA RIQUELME</t>
  </si>
  <si>
    <t>MAURICIO CARREÑO VARGAS</t>
  </si>
  <si>
    <t>GUIDO PÉREZ MALDONADO</t>
  </si>
  <si>
    <t>FERNANDO CORREA CISTERNA</t>
  </si>
  <si>
    <t>MARITZA LORETO MONARDES HUPPENBAUER</t>
  </si>
  <si>
    <t>GERARDO RIGOBERTO LEIVA PARRA</t>
  </si>
  <si>
    <t>MAURICIO CAMUS VALVERDE</t>
  </si>
  <si>
    <t>GABRIEL FLANDEZ BORQUEZ</t>
  </si>
  <si>
    <t>XIMENA OSSANDON IRARRAZABAL</t>
  </si>
  <si>
    <t>MARIA DE LA LUZ HERRERA CRUZ</t>
  </si>
  <si>
    <t>FELIPE DE PUJADAS ABADIE</t>
  </si>
  <si>
    <t>DAVID JANKELEVICH WAISBEIN</t>
  </si>
  <si>
    <t>CARLOS LARRAIN PEÑA</t>
  </si>
  <si>
    <t>CECILIA SERRANO GILDEMEISTER</t>
  </si>
  <si>
    <t>RAUL SCHIFFERLI DÍAZ</t>
  </si>
  <si>
    <t>CRISTIAN HERRERA GONZALEZ</t>
  </si>
  <si>
    <t>HUGO SALAZAR BECERRA</t>
  </si>
  <si>
    <t>RICARDO CANDIA MORALES</t>
  </si>
  <si>
    <t>CARLOS GUITIÉRREZ OLGUÍN</t>
  </si>
  <si>
    <t>MIGUEL JARAMILLO SALAZAR</t>
  </si>
  <si>
    <t>GLORIA VALDERAS SILVA</t>
  </si>
  <si>
    <t>ROBERTO ALFREDO CHAMORRO FERNANDEZ</t>
  </si>
  <si>
    <t>CRISTIAN ABEL PEÑA MORALES</t>
  </si>
  <si>
    <t>MARIO FUENTEALBA COTAL</t>
  </si>
  <si>
    <t>HERNÁN GUTIÉRREZ ZAMBRANO</t>
  </si>
  <si>
    <t>ALFREDO VENTURELLI PUMERO</t>
  </si>
  <si>
    <t>CARMEN FUENZALIDA VALENZUELA</t>
  </si>
  <si>
    <t>CRISTINA HORMAZÁBAL SOTO</t>
  </si>
  <si>
    <t>VALERIE YASMINE COFFIN FUENZALIDA</t>
  </si>
  <si>
    <t>MARCELO FERNÁNDEZ VILOS</t>
  </si>
  <si>
    <t>JENNY VALDÉS DÍAZ</t>
  </si>
  <si>
    <t>BRUNO GONZÁLEZ ACUÑA</t>
  </si>
  <si>
    <t>BORIS ROJAS MOYA</t>
  </si>
  <si>
    <t>AMAL SALEM SÓLIS</t>
  </si>
  <si>
    <t>ARCHIBALDO ARELLANO CARVAJAL</t>
  </si>
  <si>
    <t>GERARDO VALENZUELA VALENZUELA</t>
  </si>
  <si>
    <t>MIGUEL SEPÚLVEDA CALDERÓN</t>
  </si>
  <si>
    <t>JOSÉ SARMIENTO RIVERA</t>
  </si>
  <si>
    <t>JORGE CUEVAS ROSSEL</t>
  </si>
  <si>
    <t>OSVALDO ROJAS ESPINOZA</t>
  </si>
  <si>
    <t>SERGIO SEPÚLVEDA CORVALÁN</t>
  </si>
  <si>
    <t>PEDRO PONCE ORTEGA</t>
  </si>
  <si>
    <t>JORGE TALMA GARCÍA</t>
  </si>
  <si>
    <t>FRESIA YÁÑEZ YÁÑEZ</t>
  </si>
  <si>
    <t>GEORGINA BUSTOS DROGUETT</t>
  </si>
  <si>
    <t>RENÉ ACUÑA ECHEVERRÍA</t>
  </si>
  <si>
    <t>JUAN QUINTERO DONOSO</t>
  </si>
  <si>
    <t>JUAN LABBÉ MORALES</t>
  </si>
  <si>
    <t>ERNESTO VENEGAS PRADO</t>
  </si>
  <si>
    <t>BRIAN ROMERO BUSTAMANTE</t>
  </si>
  <si>
    <t>FERNANDO ACUÑA IDE</t>
  </si>
  <si>
    <t>INGRID SCHETTINO PINTO</t>
  </si>
  <si>
    <t>RICHARD HANS BARRIA TRIVIÑO</t>
  </si>
  <si>
    <t>FRANCISCO VÁSQUEZ ALMONACID</t>
  </si>
  <si>
    <t>FELICIANO DIAZ LEMUS</t>
  </si>
  <si>
    <t>VICTOR ANGULO MUÑOZ</t>
  </si>
  <si>
    <t>MARCO FLORES GOMEZ</t>
  </si>
  <si>
    <t>MARGARITA PUEBLA TERRAZA</t>
  </si>
  <si>
    <t>EDSSON MESALA GONZALEZ ROJAS</t>
  </si>
  <si>
    <t>OSCAR HIDALGO MIRANDA</t>
  </si>
  <si>
    <t>MANUEL MALDONADO PUEBLA</t>
  </si>
  <si>
    <t>PATRICIO DURAN MENDEZ</t>
  </si>
  <si>
    <t>FERNANDO LEÓN DEL PEDREGAL</t>
  </si>
  <si>
    <t>SEBASTIÁN TORREALBA ALVARADO</t>
  </si>
  <si>
    <t>PAULA PHILLIPS MATURANA</t>
  </si>
  <si>
    <t>CARLOS WARD EDWARDS</t>
  </si>
  <si>
    <t>ADRIANA OVALLE LETELIER</t>
  </si>
  <si>
    <t>FELIPE RODRÍGUEZ LABBÉ</t>
  </si>
  <si>
    <t>NIBALDO AHUMADA MONDACA</t>
  </si>
  <si>
    <t>CARLOS SOTO GONZÁLEZ</t>
  </si>
  <si>
    <t>MIGUEL BRUNA SILVA</t>
  </si>
  <si>
    <t>CARLOS LAGOS CASTILLO</t>
  </si>
  <si>
    <t>ELIZABETH HENRÍQUEZ LEIVA</t>
  </si>
  <si>
    <t>OSCAR DIAZ BUSTAMANTE</t>
  </si>
  <si>
    <t>CAMILO MORAN SEPULVEDA</t>
  </si>
  <si>
    <t>CYNTHIA CALDERON RODRIGUEZ</t>
  </si>
  <si>
    <t>DINO GIRARDI LAVÍN</t>
  </si>
  <si>
    <t>JUANA MATURANA GONZÁLEZ</t>
  </si>
  <si>
    <t>VIVIANA PAREDES MENDOZA</t>
  </si>
  <si>
    <t>JUAN LABRA SANHUEZA</t>
  </si>
  <si>
    <t>RENATO LÓPEZ FLORES</t>
  </si>
  <si>
    <t>JOSÉ DÍAZ SALAS</t>
  </si>
  <si>
    <t>JAIME BRAVO VALENZUELA</t>
  </si>
  <si>
    <t>MAURICIO BAEZA PAREDES</t>
  </si>
  <si>
    <t>LEANDRO DUARTE MALDONADO</t>
  </si>
  <si>
    <t>CECILIA PEÑA BURGOS</t>
  </si>
  <si>
    <t>RICARDO VEJAR CORTES</t>
  </si>
  <si>
    <t>OCTAVIO FIGUEROA GAY</t>
  </si>
  <si>
    <t>JUAN INSUNZA CÓRDOVA</t>
  </si>
  <si>
    <t>JOSÉ SOTO ZAMBRANO</t>
  </si>
  <si>
    <t>GILDA MENDOZA VÁSQUEZ</t>
  </si>
  <si>
    <t>NELSÓN FUENTE ACUÑA</t>
  </si>
  <si>
    <t>ROBÍN ARAYA ACEBEDO</t>
  </si>
  <si>
    <t>GONZALO JARA REYES</t>
  </si>
  <si>
    <t>PEDRO GONZÁLEZ LIZANA</t>
  </si>
  <si>
    <t>RICARDO LATRACH PONCE</t>
  </si>
  <si>
    <t>MARTA GARRIDO VALLEJOS</t>
  </si>
  <si>
    <t>MANUEL SAN MARTÍN ROMERO</t>
  </si>
  <si>
    <t>MARIA MERCEDES MELIÑIR ULLOA</t>
  </si>
  <si>
    <t>GASTON CALLUQUEO CARRILLO</t>
  </si>
  <si>
    <t>JUAN DANIEL TORRES TORRES</t>
  </si>
  <si>
    <t>NIBALDO ALEGRÍA ALEGRÍA</t>
  </si>
  <si>
    <t>EVARISTO CURICAN ÑANCO</t>
  </si>
  <si>
    <t>PATRICIA TEPPA MARTIN</t>
  </si>
  <si>
    <t>NELSON RUBEN ALBORNOZ LAGOS</t>
  </si>
  <si>
    <t>OSCAR BERNARDO CABRERA ORTIZ</t>
  </si>
  <si>
    <t>JULIO ANDANA CHÁVEZ</t>
  </si>
  <si>
    <t>FRANKLIN LIENCURA NÚÑEZ</t>
  </si>
  <si>
    <t>JOSE ALEJANDRO FERNANDEZ RETAMAL</t>
  </si>
  <si>
    <t>FEIZAL AZAT GAZALE</t>
  </si>
  <si>
    <t>MARTA YOCHUM GAJARDO</t>
  </si>
  <si>
    <t>JULIO OMAR LOBOS LOBOS</t>
  </si>
  <si>
    <t>SERGIO MONTENEGRO PALMA</t>
  </si>
  <si>
    <t>OSCAR ARAYA SEGOVIA</t>
  </si>
  <si>
    <t>IVAN SALINAS SALINAS</t>
  </si>
  <si>
    <t>Técnico Superior Incompleto</t>
  </si>
  <si>
    <t>ALEJANDRO TAPIA CARVAJAL</t>
  </si>
  <si>
    <t>MYRIAM QUEZADA PÉREZ</t>
  </si>
  <si>
    <t>MARIO RIOS PEÑAFIEL</t>
  </si>
  <si>
    <t>ANIBAL RIVAS DIAZ</t>
  </si>
  <si>
    <t>CRISTOBAL URRUTICOECHEA RIOS</t>
  </si>
  <si>
    <t>TERESA STARK ORTEGA</t>
  </si>
  <si>
    <t>VICTOR SALAZAR ACUÑA</t>
  </si>
  <si>
    <t>ISMAEL RIOSECO LARENAS</t>
  </si>
  <si>
    <t>LEONET EDUARDO ROSALES GUZMÁN</t>
  </si>
  <si>
    <t>MIGUEL MOYA LOPEZ</t>
  </si>
  <si>
    <t>HUGO SILVA SÁNCHEZ</t>
  </si>
  <si>
    <t>NUBI VERA REYES</t>
  </si>
  <si>
    <t>TOMÁS ROJAS VERGARA</t>
  </si>
  <si>
    <t>PATRICIO ESPINOZA OTEIZA</t>
  </si>
  <si>
    <t>VICTOR FRITZ AGUAYO</t>
  </si>
  <si>
    <t>JULIÁN GONZÁLEZ REYES</t>
  </si>
  <si>
    <t>ERNESTO BARRIA CUBATE</t>
  </si>
  <si>
    <t>ALBERTO DIAZ JARA</t>
  </si>
  <si>
    <t>ROSA PÉREZ MUÑOZ</t>
  </si>
  <si>
    <t>ERNESTO REINBACH HOFMANN</t>
  </si>
  <si>
    <t>ANTONIO GALLARDO CAILEO</t>
  </si>
  <si>
    <t>EVA CALDERÓN MÉNDEZ</t>
  </si>
  <si>
    <t>JAIME BADILLA ESCOBAR</t>
  </si>
  <si>
    <t>PEDRO CARRILLO FLORES</t>
  </si>
  <si>
    <t>VÍCTOR HUGO GONZÁLEZ RODRÍGUEZ</t>
  </si>
  <si>
    <t>NELDA GALLEGOS PEREIRA</t>
  </si>
  <si>
    <t>JOSÉ ORTEGA ESPINOZA</t>
  </si>
  <si>
    <t>JOCELYN TORDECILLA JORQUERA</t>
  </si>
  <si>
    <t>HÉCTOR SAN MARTÍN ROJAS</t>
  </si>
  <si>
    <t>WALTER RODRÍGUEZ CARRASCO</t>
  </si>
  <si>
    <t>HÉCTOR MOLINA FUENZALIDA</t>
  </si>
  <si>
    <t>ADELAIDA DEL CARMEN TAPIA VICENCIO</t>
  </si>
  <si>
    <t>BERTA MARTÍNEZ GONZÁLEZ</t>
  </si>
  <si>
    <t>ANSELMO PEÑA RODRÍGUEZ</t>
  </si>
  <si>
    <t>AURELIA ORMEÑO CARVALLO</t>
  </si>
  <si>
    <t>JUAN ANTONIO VILLA SOLAR</t>
  </si>
  <si>
    <t>MARÍA ANGÉLICA HUERTA PINO</t>
  </si>
  <si>
    <t>VÍCTOR HUGO TIZNADO CÉSPED</t>
  </si>
  <si>
    <t>CARMEN GLORIA CISTERNA ALTAMIRANO</t>
  </si>
  <si>
    <t>SILVIO LEONELLI LOBOS</t>
  </si>
  <si>
    <t>SOFIA PAINIQUEO TRAGNOLAO</t>
  </si>
  <si>
    <t>JULIO ARAVENA SERRI</t>
  </si>
  <si>
    <t>ENRIQUE FULGERI BARBIERI</t>
  </si>
  <si>
    <t>EDUARDO FERNANDEZ OÑATE</t>
  </si>
  <si>
    <t>CESAR COVILI NEIRA</t>
  </si>
  <si>
    <t>GILDA QUINTANA SILVA</t>
  </si>
  <si>
    <t>CONCEPCIÓN HERNÁNDEZ FUENTES</t>
  </si>
  <si>
    <t>DORIS VALDIVIA MONSALVE</t>
  </si>
  <si>
    <t>GABRIEL ARAYA ROJAS</t>
  </si>
  <si>
    <t>ROSA GARCÍA ALLENDE</t>
  </si>
  <si>
    <t>HÉCTOR LABBE VALENZUELA</t>
  </si>
  <si>
    <t>RAPHAEL SALABERRY SOTO</t>
  </si>
  <si>
    <t>CARMEN CALDERÓN PORRAS</t>
  </si>
  <si>
    <t>CARLOS HERRERA FERRADA</t>
  </si>
  <si>
    <t>HÉCTOR SOTO GALLARDO</t>
  </si>
  <si>
    <t>MARIO QUINTANA MOYA</t>
  </si>
  <si>
    <t>CARLOS CARRASCO SARABIA</t>
  </si>
  <si>
    <t>HERNAN HUISCAÑANCO CANIU</t>
  </si>
  <si>
    <t>RODOLFO REYES MONSALVE</t>
  </si>
  <si>
    <t>MARÍA HUENCHUPÁN SÁNCHEZ</t>
  </si>
  <si>
    <t>MERLÍN VELÁSQUEZ HERWINTT</t>
  </si>
  <si>
    <t>CLAUDIO SEPÚLVEDA MIRANDA</t>
  </si>
  <si>
    <t>EDUARDO HUNTER ABARZÚA</t>
  </si>
  <si>
    <t>MARCELA SILVA NIETO</t>
  </si>
  <si>
    <t>CARLOS JARA GARRIDO</t>
  </si>
  <si>
    <t>ANTONIO NEME FAJURI</t>
  </si>
  <si>
    <t>CARLOS RICHTER BORQUEZ</t>
  </si>
  <si>
    <t>MAURICIO OVALLE URREA</t>
  </si>
  <si>
    <t>CAROL BORTNICK DE MAYO</t>
  </si>
  <si>
    <t>NADIA AVALOS OLMO</t>
  </si>
  <si>
    <t>HERMAN SILVA SANHUEZA</t>
  </si>
  <si>
    <t>MARCELO TORRES FERRARI</t>
  </si>
  <si>
    <t>CHRISITIAN VITTORI MUÑOZ</t>
  </si>
  <si>
    <t>JOSÉ LORENZO ABARCA UBILLA</t>
  </si>
  <si>
    <t>LUIS CAMPO GUAJARDO</t>
  </si>
  <si>
    <t>JUAN MAGAÑA RUBIO</t>
  </si>
  <si>
    <t>LUIS RICARDO GONZALEZ TORRES</t>
  </si>
  <si>
    <t>FRANCISCO PARRAGUEZ BRAVO</t>
  </si>
  <si>
    <t>JORGE MEDINA SILVA</t>
  </si>
  <si>
    <t>ABRAHAM CURIFUTA SILVA</t>
  </si>
  <si>
    <t>ALEJANDRO HUERTA VIDAL</t>
  </si>
  <si>
    <t>JAIME SALINAS LIZAMA</t>
  </si>
  <si>
    <t>MIGUEL LIZANA PEÑALOZA</t>
  </si>
  <si>
    <t>MARIO ROJAS SOTO</t>
  </si>
  <si>
    <t>ZACARIAS QUINTANILLA ACEVEDO</t>
  </si>
  <si>
    <t>NELSON AVENDAÑO VÉLIZ</t>
  </si>
  <si>
    <t>CARLOS ARDILES ACEITUNO</t>
  </si>
  <si>
    <t>ANDRÉS CONCHA FUENTES</t>
  </si>
  <si>
    <t>JORGE RAMÍREZ PLAZA</t>
  </si>
  <si>
    <t>CARLOS HIDALGO MARFULL</t>
  </si>
  <si>
    <t>JAQUELINE GODOY SOTO</t>
  </si>
  <si>
    <t>GUILLERMO JIMENEZ ROJAS</t>
  </si>
  <si>
    <t>EDUARDO AGUIRRE GONZÁLEZ</t>
  </si>
  <si>
    <t>CLAUDIA ATABALES ALARCÓN</t>
  </si>
  <si>
    <t>MARGARITA COFRÉ OLGUÍN</t>
  </si>
  <si>
    <t>SONIA VARGAS FARÍAS</t>
  </si>
  <si>
    <t>JOSÉ LUIS CORVALAN HUERTA</t>
  </si>
  <si>
    <t>ANDRES JIMENEZ ANABALON</t>
  </si>
  <si>
    <t>DAGOBERTO HERNAN PULGAR SALAZAR</t>
  </si>
  <si>
    <t>JAIME RAMIREZ MARQUEZ</t>
  </si>
  <si>
    <t>MARÍA CRISTINA EPUANTE LLANCAFIL</t>
  </si>
  <si>
    <t>ISELA MANRIQUEZ MANQUELAFQUEN</t>
  </si>
  <si>
    <t>CECILIA FERREIRA REYES</t>
  </si>
  <si>
    <t>JUAN GUTIÉRREZ MORENO</t>
  </si>
  <si>
    <t>LUIS VÁSQUEZ GÁLVEZ</t>
  </si>
  <si>
    <t>SERGIO JÉLVEZ MEDINA</t>
  </si>
  <si>
    <t>PABLO OPAZO ENCINA</t>
  </si>
  <si>
    <t>CARLOS RODRIGO OVALLE ROJAS</t>
  </si>
  <si>
    <t>VLADIMIR ALBORNOZ ESPINA</t>
  </si>
  <si>
    <t>HARDY DIMTER GALLARDO</t>
  </si>
  <si>
    <t>JUAN EDUARDO OYARZUN GONZALEZ</t>
  </si>
  <si>
    <t>JULIO CESAR ASENJO GARCIA</t>
  </si>
  <si>
    <t>LUIS BORQUEZ PAREDES</t>
  </si>
  <si>
    <t>RENATO AGUILA OTEI</t>
  </si>
  <si>
    <t>SANDRO BICHON CISTERNAS</t>
  </si>
  <si>
    <t>LUZ VARGAS HERRERA</t>
  </si>
  <si>
    <t>JOSÉ LUIS BARRAZA MULVEN</t>
  </si>
  <si>
    <t>MARCELO VALDOVINO RODRÍGUEZ</t>
  </si>
  <si>
    <t>GUILLERMO FERREIRA DÍAZ</t>
  </si>
  <si>
    <t>ROMÁN FIGUEROA CARRASCO</t>
  </si>
  <si>
    <t>SIDNEY BIAGGINI OCARANZA</t>
  </si>
  <si>
    <t>MARÍA TERESA HUECHUMAN ARIAS</t>
  </si>
  <si>
    <t>JAIME CID ROJAS</t>
  </si>
  <si>
    <t>PEDRO PABLO GARCÍA GARCÍA</t>
  </si>
  <si>
    <t>ELIA MELILLÁN ANTIMÁN</t>
  </si>
  <si>
    <t>PATRICIO ANABALÓN SEPÚLVEDA</t>
  </si>
  <si>
    <t>JULIAN LEINLAF AYENAO</t>
  </si>
  <si>
    <t>JUAN GONZÁLEZ ALARCÓN</t>
  </si>
  <si>
    <t>PEDRO MARTÍNEZ ROMO</t>
  </si>
  <si>
    <t>RAMÓN MALLEA SANTIBAÑEZ</t>
  </si>
  <si>
    <t>DARÍO JEREZ JEREZ</t>
  </si>
  <si>
    <t>ADELAIDA MENDOZA SERRANO</t>
  </si>
  <si>
    <t>ANDRÉS VICUÑA VIDELA</t>
  </si>
  <si>
    <t>ELIAS GONZÁLEZ ÁLVAREZ</t>
  </si>
  <si>
    <t>MARIA EUGENIA VERGARA LEYTON</t>
  </si>
  <si>
    <t>MABEL REYES ROJAS</t>
  </si>
  <si>
    <t>PRICILLA CASTILLO GERLI</t>
  </si>
  <si>
    <t>MARIO ZALAZAR SEPÚLVEDA</t>
  </si>
  <si>
    <t>MARMADUQUE ESPINOZA VALDÉS</t>
  </si>
  <si>
    <t>ALFONSO CORTÉS COFRÉ</t>
  </si>
  <si>
    <t>ALEXI ANTONIO CASTILLO ROJAS</t>
  </si>
  <si>
    <t>ROSA OLIVIA GUERRERO ALFARO</t>
  </si>
  <si>
    <t>ROBINSON ANDRES LAFFERTE CORTES</t>
  </si>
  <si>
    <t>LIDIA VALDIVIA CASTILLO</t>
  </si>
  <si>
    <t>CAMILO OSSANDOMN ESPINOZA</t>
  </si>
  <si>
    <t>ALEJANDRO GONZALEZ CASTAÑEDA</t>
  </si>
  <si>
    <t>GONZALO MESA VANINI</t>
  </si>
  <si>
    <t>WILDO IBARRA QUIJADA</t>
  </si>
  <si>
    <t>SANDRO ACEVEDO JARA</t>
  </si>
  <si>
    <t>JUAN CARLOS ZUÑIGA ARMIJO</t>
  </si>
  <si>
    <t>DENNIS LEÓN CANTILLANA</t>
  </si>
  <si>
    <t>GLORIA POBLETE BASCUR</t>
  </si>
  <si>
    <t>JOSÉ BELLO REBOLLEDO</t>
  </si>
  <si>
    <t>ENRIQUE PINTO GARRIDO</t>
  </si>
  <si>
    <t>PEDRO AMIGO GONZÁLEZ</t>
  </si>
  <si>
    <t>JORGE RIVAS FIGUEROA</t>
  </si>
  <si>
    <t>MIRIAM GONZÁLEZ SEPÚLVEDA</t>
  </si>
  <si>
    <t>PASCUAL PEREIRA CONTRERAS</t>
  </si>
  <si>
    <t>ANA LUISA VILLALOBOS AVELLO</t>
  </si>
  <si>
    <t>VICTOR CAMPOS RIQUELME</t>
  </si>
  <si>
    <t>MIGUEL LÓPEZ MOLINA</t>
  </si>
  <si>
    <t>HUGO INOSTROZA RAMÍREZ</t>
  </si>
  <si>
    <t>FERNANDO CONSTANZO TOLEDO</t>
  </si>
  <si>
    <t>EMILIO BUSTOS NUÑEZ</t>
  </si>
  <si>
    <t>LUIS LIZANA GUERRERO</t>
  </si>
  <si>
    <t>CARLOS ALBORNOZ GALAZ</t>
  </si>
  <si>
    <t>GABRIEL EDWARDS FERNANDEZ</t>
  </si>
  <si>
    <t>MIGUEL LORCA ZAMORANO</t>
  </si>
  <si>
    <t>GABRIEL AHUMADA DIAZ</t>
  </si>
  <si>
    <t>JOSÉ CUYUL ROGEL</t>
  </si>
  <si>
    <t>PATRICIO GAMIN BUSTAMANTE</t>
  </si>
  <si>
    <t>HERMINIO FERNÁNDEZ GARCÍA</t>
  </si>
  <si>
    <t>ANA MAYORGA BAHAMONDE</t>
  </si>
  <si>
    <t>SPIRO CÁRDENAS TADICH</t>
  </si>
  <si>
    <t>ANTONIETA OYARZO ALVARADO</t>
  </si>
  <si>
    <t>ZOEMÍA ABARCA FARÍAS</t>
  </si>
  <si>
    <t>MARGARITA MADRID VIDAL</t>
  </si>
  <si>
    <t>FIDEL TORRES AGUILERA</t>
  </si>
  <si>
    <t>MARIO NAVARRO CASTRO</t>
  </si>
  <si>
    <t>CARLOS ORTEGA BAHAMONDES</t>
  </si>
  <si>
    <t>ORLANDO VENEGAS GONZÁLEZ</t>
  </si>
  <si>
    <t>JOSE SANDOVAL GOMEZ</t>
  </si>
  <si>
    <t>MARCELO DIÁZ URRUTIA</t>
  </si>
  <si>
    <t>SERGIO QUINTANA ESCOBAR</t>
  </si>
  <si>
    <t>VICTOR ESCOBAR JARA</t>
  </si>
  <si>
    <t>SAUL NAVARRETE PAREDES</t>
  </si>
  <si>
    <t>JOSÉ ERICES GODOY</t>
  </si>
  <si>
    <t>JUAN ANTONIO CID FUENTES</t>
  </si>
  <si>
    <t>CARMEN BLANCO HADI</t>
  </si>
  <si>
    <t>RUBEN HERNANDEZ PALMA</t>
  </si>
  <si>
    <t>PEDRO SOLIS BUSTOS</t>
  </si>
  <si>
    <t>MARIA ELISA SAN MARTÍN VALVERDE</t>
  </si>
  <si>
    <t>Maria Sinforosa Dominguez Rodríguez</t>
  </si>
  <si>
    <t>JOSUE GODOY REBUSNANTE</t>
  </si>
  <si>
    <t>JUAN FLORES OLIVARES</t>
  </si>
  <si>
    <t>OSCAR MENA CABRITO</t>
  </si>
  <si>
    <t>NELSON VERDEJO ZAMORA</t>
  </si>
  <si>
    <t>JUAN ANTONIO RIVERA ROJAS</t>
  </si>
  <si>
    <t>JORGE GÓMEZ ESPINOZA</t>
  </si>
  <si>
    <t>JOSÉ TURRA MELILLÁN</t>
  </si>
  <si>
    <t>XENIA MORALES ARANEDA</t>
  </si>
  <si>
    <t>JUAN CONSTANZO MATAMALA</t>
  </si>
  <si>
    <t>DOMINGO URBINA ARAVENA</t>
  </si>
  <si>
    <t>ADAN ANCAMIL QUINTREMIL</t>
  </si>
  <si>
    <t>RODRIGO  FABRES SUAREZ</t>
  </si>
  <si>
    <t>LUIS TILLERIA HENRIQUEZ</t>
  </si>
  <si>
    <t>DAVID MÉNDEZ PARADA</t>
  </si>
  <si>
    <t>ELIZABETH SEPÚLVEDA PARADA</t>
  </si>
  <si>
    <t>MANUEL PINO TURRA</t>
  </si>
  <si>
    <t>GEMITA VALENZUELA GARRIDO</t>
  </si>
  <si>
    <t>JOSE RENE ORELLANA MUÑOZ</t>
  </si>
  <si>
    <t>JOSÉ LUIS ROSASCO ZAGAL</t>
  </si>
  <si>
    <t>PABLO VERGARA LOYOLA</t>
  </si>
  <si>
    <t>JAIME CASTILLO SOTO</t>
  </si>
  <si>
    <t>ANDRES ZARHI TROY</t>
  </si>
  <si>
    <t>JOSÉ LABBE MARTÍNEZ</t>
  </si>
  <si>
    <t>MANUEL GUERRERO ANTEQUERA</t>
  </si>
  <si>
    <t>Doctorado</t>
  </si>
  <si>
    <t>MAYA FERNANDEZ ALLENDE</t>
  </si>
  <si>
    <t>CLAUDIA VERA BARRIA</t>
  </si>
  <si>
    <t>RAFAEL ARRATIA TORRES</t>
  </si>
  <si>
    <t>NELSON HENRÍQUEZ FICA</t>
  </si>
  <si>
    <t>FELICIA GÁTICA MIRANDA</t>
  </si>
  <si>
    <t>JORGE FRENÁNDEZ BASCUÑAN</t>
  </si>
  <si>
    <t>WALDO RIOS ITURRA</t>
  </si>
  <si>
    <t>JOHN DARÍO BAHAMONDEZ BARRIENTOS</t>
  </si>
  <si>
    <t>ALBINO REYES TOBAR</t>
  </si>
  <si>
    <t>CARLOS MIRANDA GONZÁLEZ</t>
  </si>
  <si>
    <t>RODRIGO REBOLLEDO CORNEJO</t>
  </si>
  <si>
    <t>JORGE PEÑA BRUCE</t>
  </si>
  <si>
    <t>ANTONIO AGUILERA MIRANDA</t>
  </si>
  <si>
    <t>RAMIRO CORREA GUZMÁN</t>
  </si>
  <si>
    <t>JAVIER VICENTELO VICENTELO</t>
  </si>
  <si>
    <t>BERNARDO FLORES FLORES</t>
  </si>
  <si>
    <t>MARIZOL LUGO NINA</t>
  </si>
  <si>
    <t>VICTOR NINA HUANCA</t>
  </si>
  <si>
    <t>RIGOBERTO ALFARO CASTILLO</t>
  </si>
  <si>
    <t>ANGÉLICA PÁSTENES VICENTELO</t>
  </si>
  <si>
    <t>SONIA MUÑOZ URRUTIA</t>
  </si>
  <si>
    <t>LEONEL GÓMEZ ORDENES</t>
  </si>
  <si>
    <t>YOLANDA PABLO ARAYA</t>
  </si>
  <si>
    <t>RICARDO GHIORZI GUTIERREZ</t>
  </si>
  <si>
    <t>MACARENA SANTELICES CAÑAS</t>
  </si>
  <si>
    <t>ALVARO ZAMORA PÉREZ</t>
  </si>
  <si>
    <t>EMETERIO CARRILLO TORRES</t>
  </si>
  <si>
    <t>JOSÉ LUIS MUÑOZ URIBE</t>
  </si>
  <si>
    <t>SERGIO ALEXIS CASANOVA CÁRDENAS</t>
  </si>
  <si>
    <t>MARÍA CECILIA UBILLA PÉREZ</t>
  </si>
  <si>
    <t>CARLOS VARGAS VIDAL</t>
  </si>
  <si>
    <t>ALEJANDRO BAEZA SOTO</t>
  </si>
  <si>
    <t>MARÍA SOLEDAD URIBE CARDENAS</t>
  </si>
  <si>
    <t>MARTHA HILDA HEMKES NIELSEN</t>
  </si>
  <si>
    <t>ANA JARUFE HAUNE</t>
  </si>
  <si>
    <t>JORGE ROJAS ROJAS</t>
  </si>
  <si>
    <t>RAÚL TELLO ROJAS</t>
  </si>
  <si>
    <t>JUAN SANHUEZA LÓPEZ</t>
  </si>
  <si>
    <t>JORGE HERNÁNDEZ AGUIRRE</t>
  </si>
  <si>
    <t>HÉCTOR VALENZUELA ARRATIA</t>
  </si>
  <si>
    <t>ROSA VERDUGO PAINEMAL</t>
  </si>
  <si>
    <t>LUIS FUENTES TORO</t>
  </si>
  <si>
    <t>FLORENTINO VALENZUELA DURÁN</t>
  </si>
  <si>
    <t>PAZ GONZÁLEZ ZUÑIGA</t>
  </si>
  <si>
    <t>JOSÉ ANTONIO ORELLANA YÁÑEZ</t>
  </si>
  <si>
    <t>ALBERTO HADDAD VALECH</t>
  </si>
  <si>
    <t>SERGIO SANDOVAL BENAVENTE</t>
  </si>
  <si>
    <t>RAÚL HENRÍQUEZ BURGOS</t>
  </si>
  <si>
    <t>JOSÉ BRAVO BURGOS</t>
  </si>
  <si>
    <t>ANA MARÍA SOTO CEA</t>
  </si>
  <si>
    <t>ALEX HENRIQUEZ ARANEDA</t>
  </si>
  <si>
    <t>JAIME CATRIEL QUIDEQUEO</t>
  </si>
  <si>
    <t>ANA MARTÍNEZ CASTRO</t>
  </si>
  <si>
    <t>CRISTIÁN ESPEJO JIMÉNEZ</t>
  </si>
  <si>
    <t>FRANCISCO HERNANDEZ SOLIS</t>
  </si>
  <si>
    <t>SERGIO PÉREZ PACHECOI</t>
  </si>
  <si>
    <t>LUIS MILLA VALENCIA</t>
  </si>
  <si>
    <t>ORLANDO CHELME ALIAGA</t>
  </si>
  <si>
    <t>GABRIEL MEDINA ALARCÓN</t>
  </si>
  <si>
    <t>SERGIO CASTRO BARRERA</t>
  </si>
  <si>
    <t>RUTH CASTILLO PRIETO</t>
  </si>
  <si>
    <t>HÉCTOR AVILES FUENTES</t>
  </si>
  <si>
    <t>GONZALO GALILEA GARCÍA</t>
  </si>
  <si>
    <t>JOSÉ ARAVENA PÉREZ</t>
  </si>
  <si>
    <t>HECTOR ARROS MUÑOZ</t>
  </si>
  <si>
    <t>JUAN LEONARDO MAUREIRA CARREÑO</t>
  </si>
  <si>
    <t>MAXIMILIANO BERNSTEIN LLONA</t>
  </si>
  <si>
    <t>NICOLÁS MENA LETELIER</t>
  </si>
  <si>
    <t>CARLOS MELELLI LORENZO</t>
  </si>
  <si>
    <t>SERGIO ERRÁZURIZ FERNÁNDEZ</t>
  </si>
  <si>
    <t>RICHARD BARRÍA MUÑOZ</t>
  </si>
  <si>
    <t>ARNOLDO MORA HERNANDEZ</t>
  </si>
  <si>
    <t>GUILLERMO WHITE MUÑOZ</t>
  </si>
  <si>
    <t>MAGALY FERNANDEZ ZAPATA</t>
  </si>
  <si>
    <t>LUIS MARIO OJEDA WATSON</t>
  </si>
  <si>
    <t>RENE PEREZ AIGNER</t>
  </si>
  <si>
    <t>GLORIA PAREDES VALDÉS</t>
  </si>
  <si>
    <t>ENRIQUE ULLOA CORREA</t>
  </si>
  <si>
    <t>MANUEL ALBERTO CABRERA MARAMBIO</t>
  </si>
  <si>
    <t>LEONARDO TOBAR SOTO</t>
  </si>
  <si>
    <t>CARLOS LOPEZ DIAZ</t>
  </si>
  <si>
    <t>JOSE MANUEL CUCUMIDES LITTIN</t>
  </si>
  <si>
    <t>DAVID RUIZ JARA</t>
  </si>
  <si>
    <t>GRISELDIS BUROSE GOERSCH</t>
  </si>
  <si>
    <t>RICARDO KUNSTMANN HOTT</t>
  </si>
  <si>
    <t>RODRIGO VALDIVIA ORIAS</t>
  </si>
  <si>
    <t>JERMÁN MARTÍNEZ PEÑA</t>
  </si>
  <si>
    <t>OSVALDO RIEDEMANN VASQUEZ</t>
  </si>
  <si>
    <t>HÉCTOR BAEZAES LEIVA</t>
  </si>
  <si>
    <t>PEDRO SÁNCHEZ PIMENTEL</t>
  </si>
  <si>
    <t>PATRICIO MORALES LARENAS</t>
  </si>
  <si>
    <t>RENÉ AHUMADA ORTERGA</t>
  </si>
  <si>
    <t>PATRICIO ZEDAN ZÁRATE</t>
  </si>
  <si>
    <t>MARCELO OLGUÍN MORENO</t>
  </si>
  <si>
    <t>BENEDICTO ARAYA GUERRA</t>
  </si>
  <si>
    <t>CECIL LEIVA TRIGO</t>
  </si>
  <si>
    <t>RENATO GUERRA ENCINA</t>
  </si>
  <si>
    <t>VÍCTOR FAZIO RIGAZZI</t>
  </si>
  <si>
    <t>EDUARDO REINOSO FIGUEROA</t>
  </si>
  <si>
    <t>JAIME LEÓN CODOCEDO</t>
  </si>
  <si>
    <t>SÓTERO URZÚA CANALES</t>
  </si>
  <si>
    <t>EMILIANO GUERRERO TORRES</t>
  </si>
  <si>
    <t>FELICIANO ARAYA ÓRDENES</t>
  </si>
  <si>
    <t>JOHNNY CORNEJO ÓRDENES</t>
  </si>
  <si>
    <t>FELIX MARÍN PONTIGO</t>
  </si>
  <si>
    <t>PATRICIO URZÚA CORREA</t>
  </si>
  <si>
    <t>JUAN ROGAZY SEPÚLVEDA</t>
  </si>
  <si>
    <t>MARIO CÁCERES QUIROZ</t>
  </si>
  <si>
    <t>RIGOBERTO ESPINOZA GUTIÉRREZ</t>
  </si>
  <si>
    <t>PATRICIO OJEDA ALARCÓN</t>
  </si>
  <si>
    <t>JUAN CARLOS BENAVENTE MEZA</t>
  </si>
  <si>
    <t>JUAN CARLOS ARAVENA GONZÁLEZ</t>
  </si>
  <si>
    <t>NELSÓN CORNEJO NEIRA</t>
  </si>
  <si>
    <t>JUAN LUIS LEMUÑIR EPUYAO</t>
  </si>
  <si>
    <t>MANUEL AGUILAR GALVEZ</t>
  </si>
  <si>
    <t>EDUARDO PASTENE AZOLA</t>
  </si>
  <si>
    <t>GLORIA RODRÍGUEZ CALDERÓN</t>
  </si>
  <si>
    <t>FABÍAN MOREIRA MILLA</t>
  </si>
  <si>
    <t>BONIFACIO CORREA ECHENIQUE</t>
  </si>
  <si>
    <t>CLAUDIO SALAS DUREAUX</t>
  </si>
  <si>
    <t>CARLOS VERDUGO PÉREZ</t>
  </si>
  <si>
    <t>MARIO CONTRERAS LOYOLA</t>
  </si>
  <si>
    <t>CAMILO FUENTES MUÑOZ</t>
  </si>
  <si>
    <t>ROLANDO GONZÁLEZ ROJAS</t>
  </si>
  <si>
    <t>RICARDO ARELLANO DÍAZ</t>
  </si>
  <si>
    <t>MANUEL BOBADILLA FUENTES</t>
  </si>
  <si>
    <t>RAQUEL CANALES MARDONES</t>
  </si>
  <si>
    <t>PREVISTO MUÑOZ VÁSQUEZ</t>
  </si>
  <si>
    <t>JUAN MANRIQUEZ VASQUEZ</t>
  </si>
  <si>
    <t>ELIANA GUIÑEZ NÚÑEZ</t>
  </si>
  <si>
    <t>ISMAEL PALMA GUIÑEZ</t>
  </si>
  <si>
    <t>RICARDO DÍAZ ACUÑA</t>
  </si>
  <si>
    <t>JORGE CARRASCO MORALES</t>
  </si>
  <si>
    <t>ISABEL CRISTINA TRONCOSO ROZAS</t>
  </si>
  <si>
    <t>MANUEL VILLAR FIGUEROA</t>
  </si>
  <si>
    <t>JOSÉ CASTRO POBLETE</t>
  </si>
  <si>
    <t>RICARDO CORNEJO VALDÉS</t>
  </si>
  <si>
    <t>JUAN CARREÑO BRAVO</t>
  </si>
  <si>
    <t>JOSÉ TOBAR ARAVENA</t>
  </si>
  <si>
    <t>GLORIA GONZÁLEZ AVILA</t>
  </si>
  <si>
    <t>CARLOS MORENO GONZÁLEZ</t>
  </si>
  <si>
    <t>LUIS ALARCÓN PARRA</t>
  </si>
  <si>
    <t>HÉCTOR PEÑAILILLO NÚÑEZ</t>
  </si>
  <si>
    <t>RAMÓN FUENTELABA HERNÁNDEZ</t>
  </si>
  <si>
    <t>VICTOR FIGUEROA REBOLLEDO</t>
  </si>
  <si>
    <t>REINALDO FLORES ASTUDILLO</t>
  </si>
  <si>
    <t>RODRIGO VERA RIQUELME</t>
  </si>
  <si>
    <t>JUAN CAROCA SUÁREZ</t>
  </si>
  <si>
    <t>ÁNGIE FARÍAS VIDELA</t>
  </si>
  <si>
    <t>JORGE MUÑOZ LÓPEZ</t>
  </si>
  <si>
    <t>GUILLERMO GARRIDO SANHUEZA</t>
  </si>
  <si>
    <t>GUILLERMO DONOSO AGUILAR</t>
  </si>
  <si>
    <t>JORGE NAVARRETE URZÚA</t>
  </si>
  <si>
    <t>SYLVIA TERRAZAS SOTO</t>
  </si>
  <si>
    <t>JULIO MADRID FUENTES</t>
  </si>
  <si>
    <t>CRISTIAN JOFRÉ DELGADO</t>
  </si>
  <si>
    <t>LAUTARO GUANCAN VAL</t>
  </si>
  <si>
    <t>MARCELO MORÁN ESPINOZA</t>
  </si>
  <si>
    <t>SERGIO GUERRA SOTO</t>
  </si>
  <si>
    <t>ESTRELLA GERSHANIK FRENK</t>
  </si>
  <si>
    <t>JULIO ABELLEIRA FIGUEROA</t>
  </si>
  <si>
    <t>ROBERTO MICHELINNI PANDOLFI</t>
  </si>
  <si>
    <t>ALFREDO ORTÍZ ESPINOZA</t>
  </si>
  <si>
    <t>CARLOS UTMAN GOLDMICHTD</t>
  </si>
  <si>
    <t>HÉCTOR LORCA CASTRO</t>
  </si>
  <si>
    <t>FRANCISCO ERRÁZURIZ GARCÍA-HUIDOBRO</t>
  </si>
  <si>
    <t>CLAUDIO CUMSILLE CHOMALI</t>
  </si>
  <si>
    <t>ELENA BRAVO SEPÚLVEDA</t>
  </si>
  <si>
    <t>ERIKA PASLACK FICA</t>
  </si>
  <si>
    <t>PEDRO COLICOY COLICOI</t>
  </si>
  <si>
    <t>RAÚL URRUTIA COFRÉ</t>
  </si>
  <si>
    <t>JUAN LUIS OPAZO COFRÉ</t>
  </si>
  <si>
    <t>ROBERTO LEAL QUIROZ</t>
  </si>
  <si>
    <t>RODRIGO CUEVAS VIVANCO</t>
  </si>
  <si>
    <t>RENÉ RODRIGUEZ FREDES</t>
  </si>
  <si>
    <t>JUAN ALEJANDRO PRADO DÍAZ</t>
  </si>
  <si>
    <t>IGNACIO VILLALOBOS HENRIQUEZ</t>
  </si>
  <si>
    <t>PATRICIO ROJAS O`RYAN</t>
  </si>
  <si>
    <t>AGUSTO CORREA CORREA</t>
  </si>
  <si>
    <t>MERCEDES MAULÉN RUBIO</t>
  </si>
  <si>
    <t>PEDRO RUBIO GONZÁLEZ</t>
  </si>
  <si>
    <t>JOSÉ MARTÍNEZ PARDO</t>
  </si>
  <si>
    <t>ESTEBAN MARTÍNEZ RUBIO</t>
  </si>
  <si>
    <t>ANDRÉS ALCAYAGA MUÑOZ</t>
  </si>
  <si>
    <t>LUIS JIMENEZ SILVA</t>
  </si>
  <si>
    <t>EDUARDO ARROYO OLCAY</t>
  </si>
  <si>
    <t>MARCELO CHACÓN PALAPE</t>
  </si>
  <si>
    <t>MIGUEL CASTRO CHALLAPA</t>
  </si>
  <si>
    <t>VÍCTOR VERA GONZÁLEZ</t>
  </si>
  <si>
    <t>LUIS ALZAMORA ARISTE</t>
  </si>
  <si>
    <t>MARÍA LUZA POZO</t>
  </si>
  <si>
    <t>JULIO ORELLANA OLEA</t>
  </si>
  <si>
    <t>BERNABE LEÓN ORELLANA</t>
  </si>
  <si>
    <t>GUSTAVO PALOMINOS CASTRO</t>
  </si>
  <si>
    <t>TULIO ROJAS LIZAMA</t>
  </si>
  <si>
    <t>CRISTIÁN FUENTES ULLOA</t>
  </si>
  <si>
    <t>MARÍA TERESA RODRÍGUEZ FIGUEROA</t>
  </si>
  <si>
    <t>ALDO POLANCO CONTRERAS</t>
  </si>
  <si>
    <t>ANDREA ARANDA ESCUDERO</t>
  </si>
  <si>
    <t>JUAN TOBIAS CORNEJO VARGAS</t>
  </si>
  <si>
    <t>VIVIANA PARRAGUEZ ULLOA</t>
  </si>
  <si>
    <t>PATRICIO MORALES ACEVEDO</t>
  </si>
  <si>
    <t>MARTA URZUA PUA</t>
  </si>
  <si>
    <t>JOSE TORRES UMAÑA</t>
  </si>
  <si>
    <t>MARCELO RUIZ RODRIGUEZ</t>
  </si>
  <si>
    <t>ROBERTO OYARCE GALLEGOS</t>
  </si>
  <si>
    <t>JUAN JIMENEZ VILLAGRAN</t>
  </si>
  <si>
    <t>MANUEL GUZMÁN AEDO</t>
  </si>
  <si>
    <t>JORGE BASTIAS GUTIERREZ</t>
  </si>
  <si>
    <t>PATRICIO DOMÍNGUEZ WARRINGTON</t>
  </si>
  <si>
    <t>LORENA BERRÍOS GONZÁLEZ</t>
  </si>
  <si>
    <t>PABLO ULLOA RIQUELME</t>
  </si>
  <si>
    <t>CARLOS MIRANDA DINAMARCA</t>
  </si>
  <si>
    <t>JORGE LANDETA PARRA</t>
  </si>
  <si>
    <t>BETZABÉ MUÑOZ HERRERA</t>
  </si>
  <si>
    <t>RODRIGO REUS GRANZOTTO</t>
  </si>
  <si>
    <t>JORGE CUMINAO POBLETE</t>
  </si>
  <si>
    <t>JORGE CANDIA REYES</t>
  </si>
  <si>
    <t>LUIS MARICÁN MARICÁN</t>
  </si>
  <si>
    <t>MARTÍN SALAZAR CARVAJAL</t>
  </si>
  <si>
    <t>JOSÉ LIZAMA DIÁZ</t>
  </si>
  <si>
    <t>TULIO CONTRERAS ÁLVAREZ</t>
  </si>
  <si>
    <t>MARÍA TERESA MORA GALAZ</t>
  </si>
  <si>
    <t>EUGENIO GALAZ HERRERA</t>
  </si>
  <si>
    <t>GONZALO SILVA SANTIBAÑEZ</t>
  </si>
  <si>
    <t>CRISTIAN ANDRES RAMIREZ GOMEZ</t>
  </si>
  <si>
    <t>HUMBERTO SEBASTIAN MEDINA MEDINA</t>
  </si>
  <si>
    <t>PEDRO ANTONIO FERNANDEZ ARAVENA</t>
  </si>
  <si>
    <t>MELITÓN ARAVENA CANALES</t>
  </si>
  <si>
    <t>GASTÓN DANIEL PASTÉN CORTÉS</t>
  </si>
  <si>
    <t>FLAVIO BARRIENTOS CHODIMÁN</t>
  </si>
  <si>
    <t>MARCELO CORTEZ FERNANDEZ</t>
  </si>
  <si>
    <t>PAULINA NOEMI ZAMUDIO VASQUEZ</t>
  </si>
  <si>
    <t>SANTIAGO PÉREZ BARRIENTOS</t>
  </si>
  <si>
    <t>ALEJANDRO AVENDAÑO LÓPEZ</t>
  </si>
  <si>
    <t>CESAR VIVAR GARAY</t>
  </si>
  <si>
    <t>JOSÉ RIVERAS CUEVAS</t>
  </si>
  <si>
    <t>MARIO CARCAMOS NORAMBUENA</t>
  </si>
  <si>
    <t>JUAN TORRES TORO</t>
  </si>
  <si>
    <t>AMANDA ROCO ALVARADO</t>
  </si>
  <si>
    <t>VERÓNICA AGUIRRE AGUIRRE</t>
  </si>
  <si>
    <t>IRMA DEL CARMEN VERA GUZMAN</t>
  </si>
  <si>
    <t>EDUARDO MAMANI MAMANI</t>
  </si>
  <si>
    <t>ABRAHAM DÍAZ MAMANI</t>
  </si>
  <si>
    <t>GERMÁN CHOQUE GARCÍA</t>
  </si>
  <si>
    <t>CLAUDIO ANDRADE KINGMA</t>
  </si>
  <si>
    <t>VICTOR HERNAN VEGA VERA</t>
  </si>
  <si>
    <t>ROSA NICETICH VERA</t>
  </si>
  <si>
    <t>BLAGOMIR FERNANDO BRZTILO AVENDAÑO</t>
  </si>
  <si>
    <t>EDUARDO BAHAMONDES BARRÍA</t>
  </si>
  <si>
    <t>JOEL GONZÁLEZ CARO</t>
  </si>
  <si>
    <t>VIRGINIA VIAL VALENZUELA</t>
  </si>
  <si>
    <t>RODRIGO GARCIA MARQUEZ</t>
  </si>
  <si>
    <t>PILAR CRUZ HURTADO</t>
  </si>
  <si>
    <t>IVÁN NOGUERA PHILLIPS</t>
  </si>
  <si>
    <t>PEDRO VICUÑA NAVARRO</t>
  </si>
  <si>
    <t>PEDRO LIZAMA GREVE</t>
  </si>
  <si>
    <t>CAROLINA LEITAO ÁLVAREZ-SALAMANCA</t>
  </si>
  <si>
    <t>CARLOS GOÑI GARRIDO</t>
  </si>
  <si>
    <t>MAURICIO CANCINO QUEZADA</t>
  </si>
  <si>
    <t>RAMÓN BARRÍA PINO</t>
  </si>
  <si>
    <t>GUILLERMO HERRERA FIGUEROA</t>
  </si>
  <si>
    <t>EUGENIO SILVA PINTO</t>
  </si>
  <si>
    <t>FERNANDO VICENCIO BAZAES</t>
  </si>
  <si>
    <t>ANA VILLARROEL PACHECO</t>
  </si>
  <si>
    <t>SEBASTIAN ALVAREZ RAMÍREZ</t>
  </si>
  <si>
    <t>MAURICIO OYARZO BRNCIC</t>
  </si>
  <si>
    <t>VICENTE SEPÚLVEDA ORTIZ</t>
  </si>
  <si>
    <t>ARMIN AVILÉS ARIAS</t>
  </si>
  <si>
    <t>GRACIELA HENRÍQUEZ VEGA</t>
  </si>
  <si>
    <t>MARCELA SANHUEZA BUSTOS</t>
  </si>
  <si>
    <t>SONIA OYARZÚN ELGUETA</t>
  </si>
  <si>
    <t>TAMARA ZAHIRA HOMEL NAVARRO</t>
  </si>
  <si>
    <t>LAVINIA REYES SERRA</t>
  </si>
  <si>
    <t>GABRIELA CARRASCO TOBAR</t>
  </si>
  <si>
    <t>MÓNICA SÁNCHEZ ACEITUNO</t>
  </si>
  <si>
    <t>BERNARDO NORAMBUENA GONZÁLEZ</t>
  </si>
  <si>
    <t>ESTER TOLEDO ALCAÍNO</t>
  </si>
  <si>
    <t>VICTOR SAAVEDRA TORRES</t>
  </si>
  <si>
    <t>LUCAS PALACIOS COVARRUBIAS</t>
  </si>
  <si>
    <t>JUAN MARTICORENA FRANCO</t>
  </si>
  <si>
    <t>FERNANDO MADRID CATALÁN</t>
  </si>
  <si>
    <t>GERMAN CODINA POWERS</t>
  </si>
  <si>
    <t>ALFREDO VILLAVICENCIO CLAVERO</t>
  </si>
  <si>
    <t>MARÍA TERESA ALVEAR VALENZUELA</t>
  </si>
  <si>
    <t>SYLVIA ROUBILLARD HAUYON</t>
  </si>
  <si>
    <t>VIVIANA MAIRA SMITH</t>
  </si>
  <si>
    <t>LUIS ANDRADE VERA</t>
  </si>
  <si>
    <t>CLAUDIA REYES LARENAS</t>
  </si>
  <si>
    <t>EDUARDO MATAMALA ALMONACID</t>
  </si>
  <si>
    <t>LEOPOLDO PINEDA HERRERA</t>
  </si>
  <si>
    <t>GERVOY PAREDES ROJAS</t>
  </si>
  <si>
    <t>JOSÉ ABURTO ANCAPÁN</t>
  </si>
  <si>
    <t>PEDRO SANDOVAL SANHUEZA</t>
  </si>
  <si>
    <t>PATRICIA ESPINOZA SANDOVAL</t>
  </si>
  <si>
    <t>PEDRO NÚÑEZ GUTIÉRREZ</t>
  </si>
  <si>
    <t>MARÍA ELENA OJEDA BETANCOURT</t>
  </si>
  <si>
    <t>ANDRES SALDIVIA URRUTIA</t>
  </si>
  <si>
    <t>CAROLINA VARGAS ALEUY</t>
  </si>
  <si>
    <t>PATRICIA ALVAREZ PAREDES</t>
  </si>
  <si>
    <t>RICARDO SOTO POBLETE</t>
  </si>
  <si>
    <t>ARIEL GUZMÁN CABEZAS</t>
  </si>
  <si>
    <t>EDUARDO CERÓN VALENZUELA</t>
  </si>
  <si>
    <t>FREDY OPITZ VERGARA</t>
  </si>
  <si>
    <t>HECTOR JACOB RIQUELME</t>
  </si>
  <si>
    <t>ALVARO BERGER SCHMIDT</t>
  </si>
  <si>
    <t>EDUARDO HERNANDEZ AGURTO</t>
  </si>
  <si>
    <t>LUIS CABRERA GALAZ</t>
  </si>
  <si>
    <t>TERESA LIZANA GUTIERREZ</t>
  </si>
  <si>
    <t>FRANCISCO MALDONADO VERDUGO</t>
  </si>
  <si>
    <t>EMILIO SOTO CORNEJO</t>
  </si>
  <si>
    <t>LEONEL BRITO GONZÁLEZ</t>
  </si>
  <si>
    <t>ROGELIO JORQUERA GONZÁLEZ</t>
  </si>
  <si>
    <t>ALDO GALLARDO ARAYA</t>
  </si>
  <si>
    <t>CARLOS PRADO DUBO</t>
  </si>
  <si>
    <t>JOSÉ PALMA GALLARDO</t>
  </si>
  <si>
    <t>SERGIO HUERTA MARTÍNEZ</t>
  </si>
  <si>
    <t>CARLOS ARAYA BUGUEÑO</t>
  </si>
  <si>
    <t>BLAS ARAYA ZEPEDA</t>
  </si>
  <si>
    <t>JOSÉ ARMANDO AGUILANTE MANSILLA</t>
  </si>
  <si>
    <t>CLAUDIA BARRIENTOS SANCHEZ</t>
  </si>
  <si>
    <t>ROBERTO SAHR DOMIAN</t>
  </si>
  <si>
    <t>JOSÉ SALDIVIA DÍAZ</t>
  </si>
  <si>
    <t>ANTONIO RISPOLI GINER</t>
  </si>
  <si>
    <t>VICENTE KARELOVIK VRANDECIC</t>
  </si>
  <si>
    <t>EMILIO BOCCAZZI CAMPOS</t>
  </si>
  <si>
    <t>MARIO PASCUAL PRADO</t>
  </si>
  <si>
    <t>NOEMÍ MELLA GUERRERO</t>
  </si>
  <si>
    <t>EDUARDO ELISEO BARRIA BORQUEZ</t>
  </si>
  <si>
    <t>NESTOR RODRIGO RUIZ DIAZ</t>
  </si>
  <si>
    <t>LUIS HERNAN PEREZ PEREZ</t>
  </si>
  <si>
    <t>HÉCTOR BARRÍA BARRÍA</t>
  </si>
  <si>
    <t>MARTIN HOMERO ALTAMIRANO RODRIGUEZ</t>
  </si>
  <si>
    <t>ODOVICO INZUNZA HIDALGO</t>
  </si>
  <si>
    <t>CARLOS SEPULVEDA PEREZ</t>
  </si>
  <si>
    <t>JORGE DOLIVER RIVERA LEAL</t>
  </si>
  <si>
    <t>RENATO ALARCON BOISIER</t>
  </si>
  <si>
    <t>JOSÉ MILLAO PALACIOS</t>
  </si>
  <si>
    <t>CRISTINA BASSALETTI ALARCON</t>
  </si>
  <si>
    <t>ROSA YANTANI NEIRA</t>
  </si>
  <si>
    <t>CESAR CAMILO SOTO PAREDES</t>
  </si>
  <si>
    <t>MARCELO GONZALEZ CARO</t>
  </si>
  <si>
    <t>ROBERTA VARGAS ÁVILA</t>
  </si>
  <si>
    <t>MIGUEL TREIMUN MANSILLA</t>
  </si>
  <si>
    <t>HECTOR ALEJANDRO BARRIA ANGULO</t>
  </si>
  <si>
    <t>MANUEL OLIVARES LEIVA</t>
  </si>
  <si>
    <t>SILVIA ARANCIABIA ABARCA</t>
  </si>
  <si>
    <t>SERGIO ZAMORA MUÑOZ</t>
  </si>
  <si>
    <t>LAYA NARA NEGRETE</t>
  </si>
  <si>
    <t>JULIO ARAVENA CÉSPEDES</t>
  </si>
  <si>
    <t>ENZO GASSOLO TORREALBA</t>
  </si>
  <si>
    <t>ELISEO MAMANI CHOQUE</t>
  </si>
  <si>
    <t>MARICEL GUTIERREZ CASTRO</t>
  </si>
  <si>
    <t>GENARO YUCRA GUTIERREZ</t>
  </si>
  <si>
    <t>DINA GUTIEREZ DANCA</t>
  </si>
  <si>
    <t>FIDEL VENTURA MOLLO</t>
  </si>
  <si>
    <t>JULIANA MARCA DIAZ</t>
  </si>
  <si>
    <t>PEDRO TOLEDO CUICUI</t>
  </si>
  <si>
    <t>HECTOR FUCHSLOCHER CORTES</t>
  </si>
  <si>
    <t>ADALBERTO MARTÍNEZ OYARZÚN</t>
  </si>
  <si>
    <t>ROSA NUÑEZ SANTIBAÑEZ</t>
  </si>
  <si>
    <t>RENATO URIBE MANZANO</t>
  </si>
  <si>
    <t>VIRGINIA PINUER VERGARA</t>
  </si>
  <si>
    <t>MIGUEL ÁNGEL OPITZ GONZÁLEZ</t>
  </si>
  <si>
    <t>SERGIO NAVARRO MANCILLA</t>
  </si>
  <si>
    <t>ARCIDES BARRÍA ALVARADO</t>
  </si>
  <si>
    <t>MANUEL GODOY VELÁSQUEZ</t>
  </si>
  <si>
    <t>BENITO PÉREZ MUÑOZ</t>
  </si>
  <si>
    <t>MARITZA AGUILAR D'YER</t>
  </si>
  <si>
    <t>GENARO CONTRERAS MIRANDA</t>
  </si>
  <si>
    <t>FREDY GALLARDO PACHECO</t>
  </si>
  <si>
    <t>GABRIELA GONZALEZ HUICHAQUELEN</t>
  </si>
  <si>
    <t>LUISA VIRGINIA TORRES TORRES</t>
  </si>
  <si>
    <t>CARLOS ROGEL VERA</t>
  </si>
  <si>
    <t>CLAUDIO VELASQUEZ PAREDES</t>
  </si>
  <si>
    <t xml:space="preserve"> CRISTINA  AMPUERO SOTO</t>
  </si>
  <si>
    <t>ALFONSO PAILLALEVE QUINAN</t>
  </si>
  <si>
    <t>CHRISTIAN AMPUERO CARDENAS</t>
  </si>
  <si>
    <t>FRANCISCO MILLÁN MANSILLA</t>
  </si>
  <si>
    <t>MIGUEL VERA ULLOA</t>
  </si>
  <si>
    <t>ELIANA MARIGOLD DOMKE GAEDICKE</t>
  </si>
  <si>
    <t>EDGARDO SOLAR JARA</t>
  </si>
  <si>
    <t>GABRIEL ROA RETAMAL</t>
  </si>
  <si>
    <t>JAIME SANHUEZA PARRA</t>
  </si>
  <si>
    <t>JORGE VALLEJOS CORDOVA</t>
  </si>
  <si>
    <t>EDISON RUIZ AMIGO</t>
  </si>
  <si>
    <t>PABLO CABEZAS LASTRA</t>
  </si>
  <si>
    <t>MARIO ALVEAR GILBERTO</t>
  </si>
  <si>
    <t>MIRIAM BAZÁEZ GUERRA</t>
  </si>
  <si>
    <t>CLAUDIA DONOSO PLAZA</t>
  </si>
  <si>
    <t>JORGE GODOY SOTO</t>
  </si>
  <si>
    <t>MARCO CALDERÓN GONZÁLEZ</t>
  </si>
  <si>
    <t>HÉCTOR PONCE GUTIÉRREZ</t>
  </si>
  <si>
    <t>OMAR PARRA LAGOS</t>
  </si>
  <si>
    <t>MIRIAM SOTO QUEZADA</t>
  </si>
  <si>
    <t>FERNANDO MELO RODRÍGUEZ</t>
  </si>
  <si>
    <t>CLAUDIO VELOSOS VALLEJOS</t>
  </si>
  <si>
    <t>GERMAN SEPULVEDA MELLADO</t>
  </si>
  <si>
    <t>SERGIO DANIEL ESPINOZA ALMENDRAS</t>
  </si>
  <si>
    <t>GABRIEL NAVARRETE ANABALÓN</t>
  </si>
  <si>
    <t>JORGE MUÑOZ ÁLVAREZ</t>
  </si>
  <si>
    <t>CARLOS ITURRA VALENZUELA</t>
  </si>
  <si>
    <t>ALBERTO GYHRA SOTO</t>
  </si>
  <si>
    <t>MARCELO BUSTOS RIQUELME</t>
  </si>
  <si>
    <t>RAUL FUENTEALBA PUENTES</t>
  </si>
  <si>
    <t>FERNANDO PUENTES WASSAF</t>
  </si>
  <si>
    <t>RAMÓN FRANCISCO BALBONTÍN LEIVA</t>
  </si>
  <si>
    <t>MARIA BAEZA HERMOSILLA</t>
  </si>
  <si>
    <t>ANTONIO REBOLAR RIVAS</t>
  </si>
  <si>
    <t>MAURICIO ÁVILA PINO</t>
  </si>
  <si>
    <t>ALEJANDRO VILLARROEL CASTILLO</t>
  </si>
  <si>
    <t>ROBERT KNOP PISANO</t>
  </si>
  <si>
    <t>HERIBERTO NEIRA ROBLES</t>
  </si>
  <si>
    <t>ROXANA SEPÚVEDA ALARCÓN</t>
  </si>
  <si>
    <t>URZULA MIR ARIAS</t>
  </si>
  <si>
    <t>CHRISTIAN CÁRDENAS SILVA</t>
  </si>
  <si>
    <t>ADRIANA ROMAGGI CHIESA</t>
  </si>
  <si>
    <t>RAMÓN MANSILLA GUENCHUR</t>
  </si>
  <si>
    <t>RENÉ GARCÉS ÁLVAREZ</t>
  </si>
  <si>
    <t>JOSÉ VIVAR BARRÍA</t>
  </si>
  <si>
    <t>CIRO EUGENIN CÁRDENAS</t>
  </si>
  <si>
    <t>ARMANDO BARRÍA OYARZÚN</t>
  </si>
  <si>
    <t>ALEX NAHUELQUIN NAHUELQUIN</t>
  </si>
  <si>
    <t>IVÁN VIVAR CRUZ</t>
  </si>
  <si>
    <t>ZADDA SALAZAR VÉJAR</t>
  </si>
  <si>
    <t>RUPERTO PAVÉZ TOBAR</t>
  </si>
  <si>
    <t>ROBERTO VARGAS MUÑOZ</t>
  </si>
  <si>
    <t>MÓNICA MATUS RIVAS</t>
  </si>
  <si>
    <t>MIGUEL SALGADO MUÑOZ</t>
  </si>
  <si>
    <t>NELSÓN SALINAS MONTALVA</t>
  </si>
  <si>
    <t>ELIZABET RUDZAJS CORBALAN</t>
  </si>
  <si>
    <t>LUIS DÍAZ ESPINOZA</t>
  </si>
  <si>
    <t>CARMEN ÓRDENES ACEVEDO</t>
  </si>
  <si>
    <t>JAVIER LAGOS ROSALES</t>
  </si>
  <si>
    <t>PABLO GARCÍA RAMÍREZ</t>
  </si>
  <si>
    <t>HÉCTOR AGUAYO LORCA</t>
  </si>
  <si>
    <t>MAURICIO CARRASCO PARDO</t>
  </si>
  <si>
    <t>MARCELO MORENO BOBADILLA</t>
  </si>
  <si>
    <t>JUAN ALARCÓN ROA</t>
  </si>
  <si>
    <t>CARLOS CASTILLO CONTRERAS</t>
  </si>
  <si>
    <t>VÍCTOR HUGO FERNÁNDEZ GUERRA</t>
  </si>
  <si>
    <t>JOSÉ PEDRO HADI BASTÍAS</t>
  </si>
  <si>
    <t>GALVARINO VARGAS RIOS</t>
  </si>
  <si>
    <t>CLEOFE NEIRA CONCHA</t>
  </si>
  <si>
    <t>RICHARD IRRIBARRA RAMIREZ</t>
  </si>
  <si>
    <t>PATRICIO RUBIO CHÁVEZ</t>
  </si>
  <si>
    <t>ITER ALEJANDRO STUARDO MALVERDE</t>
  </si>
  <si>
    <t>JORGE VASQUEZ MIRANDA</t>
  </si>
  <si>
    <t>EDISON ORTIZ GONZÁLEZ</t>
  </si>
  <si>
    <t>MANUEL VILLAGRA ASTORGA</t>
  </si>
  <si>
    <t>RICARDO GUZMÁN MILLAS</t>
  </si>
  <si>
    <t>SILVIA SANTELICES ROJAS</t>
  </si>
  <si>
    <t>PEDRO HERNANDEZ PEÑALOZA</t>
  </si>
  <si>
    <t>JUAN RAMON GODOY MUÑOZ</t>
  </si>
  <si>
    <t>DANILO JORQUERA VIDAL</t>
  </si>
  <si>
    <t>VÍCTOR RABANAL YEVENES</t>
  </si>
  <si>
    <t>GERARDO VASQUEZ NAVARRETE</t>
  </si>
  <si>
    <t>JUAN MUÑOZ QUEZADA</t>
  </si>
  <si>
    <t>BALDOMERO SOTO VARGAS</t>
  </si>
  <si>
    <t>RODRIGO AGUAYO SALAZAR</t>
  </si>
  <si>
    <t>JORGE AGUILERA GÁTICA</t>
  </si>
  <si>
    <t>SERGIO RIVERA SAAVEDRA</t>
  </si>
  <si>
    <t>PASCUAL ARÉVALOS MARTÍNEZ</t>
  </si>
  <si>
    <t>SERGIO GUZMAN MUÑOZ</t>
  </si>
  <si>
    <t>MANUEL GAMBOA MORAN</t>
  </si>
  <si>
    <t>LUIS IGNACIO CANALES ABARCA</t>
  </si>
  <si>
    <t>CARMEN GLORIA DIAZ ARANEDA</t>
  </si>
  <si>
    <t>MAURICIO SMOK ALLEMANDI</t>
  </si>
  <si>
    <t>MARCELA HALES HALES</t>
  </si>
  <si>
    <t>PABLO GARRIDO MARDONES</t>
  </si>
  <si>
    <t>JUAN PASTÉN TAPIA</t>
  </si>
  <si>
    <t>MARÍA INÉS CABRERA SQUELLA</t>
  </si>
  <si>
    <t>MARCELO TEUBER CARRILLO</t>
  </si>
  <si>
    <t>PATRICIO LOBOS LABRA</t>
  </si>
  <si>
    <t>FERNANDO PACHECO BUSTAMANTE</t>
  </si>
  <si>
    <t>PEDRO CARRASCO GUTIERREZ</t>
  </si>
  <si>
    <t>PATRICIO BELMAR FUENTES</t>
  </si>
  <si>
    <t>ELCIRA MORALES VÁSQUEZ</t>
  </si>
  <si>
    <t>EDGARDO SIERRA NEIRA</t>
  </si>
  <si>
    <t>CARLA SIERRA BELTRAN</t>
  </si>
  <si>
    <t>ARMANDO OTAROLA URREA</t>
  </si>
  <si>
    <t>JUAN PABLO AGUERREBERRY TESLER</t>
  </si>
  <si>
    <t>TERESA CORDERO VILLARROEL</t>
  </si>
  <si>
    <t>VÍCTOR GONZÁLEZ CONTRERAS</t>
  </si>
  <si>
    <t>RENATO ESTAY CABRERA</t>
  </si>
  <si>
    <t>PEDRO CONCHA HERNÁNDEZ</t>
  </si>
  <si>
    <t>NORA CONTRERAS CANALES</t>
  </si>
  <si>
    <t>FLOR PINO OYARZÚN</t>
  </si>
  <si>
    <t>MARCOS GATICA EMPARANZA</t>
  </si>
  <si>
    <t>HUGO ESCOBAR SALAZAR</t>
  </si>
  <si>
    <t>PATRICIO KRINFOKAI CLAVERÍA</t>
  </si>
  <si>
    <t>FERNANDO ZAPATA ABARCA</t>
  </si>
  <si>
    <t>ESTEBAN LEYTON SOTO</t>
  </si>
  <si>
    <t>HUGO NÚÑEZ GUERRERO</t>
  </si>
  <si>
    <t>DANIEL MARTÍNEZ HIGUERA</t>
  </si>
  <si>
    <t>FRANCISCO CARO GODOY</t>
  </si>
  <si>
    <t>ROLANDO GUAJARDO AREVÁLO</t>
  </si>
  <si>
    <t>SERGIO CABEZAS DIÁZ</t>
  </si>
  <si>
    <t>MARIA BERRIOS BUSTOS</t>
  </si>
  <si>
    <t>VIVIANA LANDAETA PARRA</t>
  </si>
  <si>
    <t>ELENA MALDONADO VERGA</t>
  </si>
  <si>
    <t>MIGUEL CONTRERAS MAJUELAZ</t>
  </si>
  <si>
    <t>JOSÉ ARAVENA JARA</t>
  </si>
  <si>
    <t>RAFAEL RAMÍREZ PARRA</t>
  </si>
  <si>
    <t>IGNACIO LUNA VALLEJOS</t>
  </si>
  <si>
    <t>HERMANN GUERRA ARACENA</t>
  </si>
  <si>
    <t>HECTOR SANCHEZ FARÍAS</t>
  </si>
  <si>
    <t>PEDRO CABALLERÍA DÍAZ</t>
  </si>
  <si>
    <t>MIGUEL VARGAS PERALTA</t>
  </si>
  <si>
    <t>DAVID BUSTOS BUSTOS</t>
  </si>
  <si>
    <t>RODOLFO FIGUEROA VALLE</t>
  </si>
  <si>
    <t>RICARDO CRISTIAN MALDONADO CANDIA</t>
  </si>
  <si>
    <t>DOMINGO VIDAL MUJICA</t>
  </si>
  <si>
    <t>FREDY DIAZ ULLOA</t>
  </si>
  <si>
    <t>NELSON SANTIBAÑEZ VERGARA</t>
  </si>
  <si>
    <t>JUAN UNIÓN BARRIENTOS</t>
  </si>
  <si>
    <t>SYLVIA YUNGE WULF</t>
  </si>
  <si>
    <t>ZALATIEL VALENZUELA DOMÍNGUEZ</t>
  </si>
  <si>
    <t>NESTOR VERGARA ROJAS</t>
  </si>
  <si>
    <t>MARÍA RODRÍGUEZ MANCILLA</t>
  </si>
  <si>
    <t>JEANNETTE SANDOVAL CLARO</t>
  </si>
  <si>
    <t>ARTURO GUAJARDO DÍAZ</t>
  </si>
  <si>
    <t>ROSA ALVARADO MARTÍNEZ</t>
  </si>
  <si>
    <t>YERTY MUÑOZ RIVERA</t>
  </si>
  <si>
    <t>SOLANO DE LA RIVERA CORTES</t>
  </si>
  <si>
    <t>ROSA URQUETA GAHONA</t>
  </si>
  <si>
    <t>JUANA OLIVARES DE LA RIVERA</t>
  </si>
  <si>
    <t>BERNARDO FLORES AHUMADA</t>
  </si>
  <si>
    <t>MANUEL PASTEN OLIVARES</t>
  </si>
  <si>
    <t>GASTÓN TOLEDO OBREQUE</t>
  </si>
  <si>
    <t>LORETO SANDOVAL MAURERIA</t>
  </si>
  <si>
    <t>JOSE ADOLFO VARGAS BAHAMONDES</t>
  </si>
  <si>
    <t>ERIK MAURERIA GUAJARDO</t>
  </si>
  <si>
    <t>CARLOS QUINTUL CEA</t>
  </si>
  <si>
    <t>NELSON MEDINA MARTÍNEZ</t>
  </si>
  <si>
    <t>PEDRO CARREÑO MUÑOZ</t>
  </si>
  <si>
    <t>CARLOS ROBERTO KUSCH BARRIENTOS</t>
  </si>
  <si>
    <t>JAIME RAMOS PAIRICAN</t>
  </si>
  <si>
    <t>JUAN ANDRES SALDIVIA QUINTULLANCA</t>
  </si>
  <si>
    <t>PATRICIO ALVARADO NEIRA</t>
  </si>
  <si>
    <t>ROSIEL BERNABE DEL RIO SIDLER</t>
  </si>
  <si>
    <t>TITO AMPUERO VERA</t>
  </si>
  <si>
    <t>ISABEL MARGARITA HERRERA HERRERA</t>
  </si>
  <si>
    <t>DINAH MACLEAY ENSOR</t>
  </si>
  <si>
    <t>GLORIA VILICIC PEÑA</t>
  </si>
  <si>
    <t>NORA MILLALONCO LEPICHEO</t>
  </si>
  <si>
    <t>SOLEDAD AMPUERO CARCAMO</t>
  </si>
  <si>
    <t>MARCO DAUVIN MORA</t>
  </si>
  <si>
    <t>LUIS HERNÁNDEZ MUÑOZ</t>
  </si>
  <si>
    <t>JOSÉ ANTONIO ARELLANO LYNCH</t>
  </si>
  <si>
    <t>JULIO SAAVEDRA OLGUÍN</t>
  </si>
  <si>
    <t>JUAN SEBASTIAN MORENO REPENNING</t>
  </si>
  <si>
    <t>CARLOS PINO IBARRA</t>
  </si>
  <si>
    <t>GIOCONDA ESPEJO ESPEJO</t>
  </si>
  <si>
    <t>ALBERTO FIGUEROA OPITS</t>
  </si>
  <si>
    <t>RICARDO HERNAN ZAMBRANO PEÑA</t>
  </si>
  <si>
    <t>MARIO LLANCALEO BLANCO</t>
  </si>
  <si>
    <t>JOSE LUIS RUIZ MULLER</t>
  </si>
  <si>
    <t>MARTIN LLANCALEO HUAIQUIO</t>
  </si>
  <si>
    <t>JOSÉ ROBESPIERRE GAETE INOSTROZA</t>
  </si>
  <si>
    <t>PAULO ÁVALOS SEPÚLVEDA</t>
  </si>
  <si>
    <t>FLORIANO CRUZ MUÑOZ</t>
  </si>
  <si>
    <t>DIEGO CASTRO PORTALES</t>
  </si>
  <si>
    <t>PABLO LUNA TAGUADA</t>
  </si>
  <si>
    <t>MARTÍN ARRIAGADA URRUTIA</t>
  </si>
  <si>
    <t>CARLOS ROJAS TAPIA</t>
  </si>
  <si>
    <t>HÉCTOR ÁLAMOS CALDERÓN</t>
  </si>
  <si>
    <t>ROBERTO RONDANELLI HIDALGO</t>
  </si>
  <si>
    <t>RUBÉN SACRE BARLARO</t>
  </si>
  <si>
    <t>PEDRO CHAVEZ GONZÁLEZ</t>
  </si>
  <si>
    <t>ENRIQUE TAPIA</t>
  </si>
  <si>
    <t>JOSÉ MARTÍNEZ FUENTES</t>
  </si>
  <si>
    <t>OMAR MORALES MÁRQUEZ</t>
  </si>
  <si>
    <t>PEDRO PIÑA MATELUNA</t>
  </si>
  <si>
    <t>RAMÓN SILVA SUAZO</t>
  </si>
  <si>
    <t>DANILO ROJAS BARAHONA</t>
  </si>
  <si>
    <t>FERNANDO NÚÑEZ MICHELLOD</t>
  </si>
  <si>
    <t>RICARDO RENCORET KLEIN</t>
  </si>
  <si>
    <t>SERGIO VILLAVICENCIO PASTÉN</t>
  </si>
  <si>
    <t>JOSÉ SOTO SANDOVAL</t>
  </si>
  <si>
    <t>LUIS NAVARRO ORMEÑO</t>
  </si>
  <si>
    <t>LEONARDO SOTO FERRADA</t>
  </si>
  <si>
    <t>FRANCISCO PEREIRA RIQUELME</t>
  </si>
  <si>
    <t>SONIA GONZÁLEZ ROMO</t>
  </si>
  <si>
    <t>SEBASTIAN ORREGO CISTERNA</t>
  </si>
  <si>
    <t>PEDRO MÉNDEZ SÁNCHEZ</t>
  </si>
  <si>
    <t>SALVADOR RODRIGUEZ RODRIGUEZ</t>
  </si>
  <si>
    <t>HÉCTOR GUZMÁN VÁSQUEZ</t>
  </si>
  <si>
    <t>CARLOS CORTÉS FUENTES</t>
  </si>
  <si>
    <t>LUCRECIA FLORES RODRÍGUEZ</t>
  </si>
  <si>
    <t>CÉSAR ORTIZ GALLEGOS</t>
  </si>
  <si>
    <t>RAFAEL MARÍN GONZÁLEZ</t>
  </si>
  <si>
    <t>JOSÉ MANUEL VALENZUELA GAJARDO</t>
  </si>
  <si>
    <t>MARTA TRONCOSO ROCO</t>
  </si>
  <si>
    <t>DANIEL FLORES TORRES</t>
  </si>
  <si>
    <t>CRISTIÁN VALDÉS VERGARA</t>
  </si>
  <si>
    <t>JAVIER ROJAS VERGARA</t>
  </si>
  <si>
    <t>GABRIEL BIANCHINI FROST</t>
  </si>
  <si>
    <t>JULIO FIGUEROA CONTRERAS</t>
  </si>
  <si>
    <t>JULIO CONTRERAS TAPIA</t>
  </si>
  <si>
    <t>BENJAMIN OLGUIN CACERES</t>
  </si>
  <si>
    <t>ALEJO RODRIGUEZ TOLEDO</t>
  </si>
  <si>
    <t>GEOVANNA SEREY LIZANA</t>
  </si>
  <si>
    <t>FERNANDO CORREA LANDAETA</t>
  </si>
  <si>
    <t>JORGE IVAN CONTRERAS HENRIQUEZ</t>
  </si>
  <si>
    <t>GLADYS RIVERA REYES</t>
  </si>
  <si>
    <t>JUAN QUIROGA NAVARRETE</t>
  </si>
  <si>
    <t>RODRIGO ÁVILA GONZÁLEZ</t>
  </si>
  <si>
    <t>IVÁN GONZÁLEZ LEIVA</t>
  </si>
  <si>
    <t>MARIO SOTTOLICHIO URQUIZAR</t>
  </si>
  <si>
    <t>DANTE ROGRÍGUEZ VASQUEZ</t>
  </si>
  <si>
    <t>RICARDO COVARRUVIA COVARRUBIA</t>
  </si>
  <si>
    <t>JUAN MILLANAO CALVÍN</t>
  </si>
  <si>
    <t>LEONEL ALEGRÍA IBAÑEZ</t>
  </si>
  <si>
    <t>EUGENIO CORNEJO CORREA</t>
  </si>
  <si>
    <t>MARTA CÁDIZ COPPIA</t>
  </si>
  <si>
    <t>CARLOS URZÚA MORALES</t>
  </si>
  <si>
    <t>MARIO GONZÁLEZ MATURANA</t>
  </si>
  <si>
    <t>GABRIEL BILBAO SALINAS</t>
  </si>
  <si>
    <t>OSVALDO MATURANA CORREA</t>
  </si>
  <si>
    <t>KAROL MUÑOZ PEREZ</t>
  </si>
  <si>
    <t>JEANNETTE ANDRADE RUIZ</t>
  </si>
  <si>
    <t>RUTH MAYORGA SOBARZO</t>
  </si>
  <si>
    <t>FLOR RAUQUE URIBE</t>
  </si>
  <si>
    <t>ANDREA GONZÁLEZ AGUILAR</t>
  </si>
  <si>
    <t>PAULO GALVEZ RIVERA</t>
  </si>
  <si>
    <t>LEONARDO ALMONACID SOTO</t>
  </si>
  <si>
    <t>ROMEO VALDÉS GUERRA</t>
  </si>
  <si>
    <t>MARTIN ALONSO FIGUEROA PONCE</t>
  </si>
  <si>
    <t>PATRICIO CHÁVEZ BENAVENTE</t>
  </si>
  <si>
    <t>OSIEL SOTO LAGOS</t>
  </si>
  <si>
    <t>MAURICIO LÓPEZ MUÑOZ</t>
  </si>
  <si>
    <t>NANCY VILLABLANCA FUENTES</t>
  </si>
  <si>
    <t>JORGE SILVA SEPÚLVEDA</t>
  </si>
  <si>
    <t>JOSÉ ZAPATA MORA</t>
  </si>
  <si>
    <t>MARÍA YOLANDA LÓPEZ BALDUZZI</t>
  </si>
  <si>
    <t>ROLANDO ABRAHAM FLORES</t>
  </si>
  <si>
    <t>CECILIA PARHAM MUCARQUER</t>
  </si>
  <si>
    <t>CARLOS PRADO PARDO</t>
  </si>
  <si>
    <t>NELLY SANTANDER MARÍN</t>
  </si>
  <si>
    <t>PATRICIO LAZCANO SILVA</t>
  </si>
  <si>
    <t>VÍCTOR CONTRERAS VICENCIO</t>
  </si>
  <si>
    <t>RAMON ORTIZ SEGUEL</t>
  </si>
  <si>
    <t>MARIO CONTRERAS SILVA</t>
  </si>
  <si>
    <t>MANUEL LEÓN HUERTA</t>
  </si>
  <si>
    <t>ANDRES VENEGAS VELIZ</t>
  </si>
  <si>
    <t>EDUARDO ASTORGA FLORES</t>
  </si>
  <si>
    <t>MARCO QUINTANILLA PIZARRO</t>
  </si>
  <si>
    <t>SONIA AVILA AVILA</t>
  </si>
  <si>
    <t>JULIO CARRILLO QUINTANA</t>
  </si>
  <si>
    <t>VIRGINIA RIOS MELLA</t>
  </si>
  <si>
    <t>ADA TUCHIE ROSENBERG</t>
  </si>
  <si>
    <t>RENÉ FERNÁNDEZ LEAL</t>
  </si>
  <si>
    <t>CARLOS LLANCAR ETCHEVERRY</t>
  </si>
  <si>
    <t>SILVIA MARGARITA CAÑULEF CAÑULEF</t>
  </si>
  <si>
    <t>MARGOT BARRIENTOS MOLINA</t>
  </si>
  <si>
    <t>OLGA SEGUNDA LLAITUL PAREDES</t>
  </si>
  <si>
    <t>FRANCIA PALESTRO CONTRERAS</t>
  </si>
  <si>
    <t>LUIS SANHUEZA BRAVO</t>
  </si>
  <si>
    <t>CARLOS GARCÍA PONCE</t>
  </si>
  <si>
    <t>RODRIGO BARRIENTOS NUNEZ</t>
  </si>
  <si>
    <t>RODRIGO GONZÁLEZ CERÓN</t>
  </si>
  <si>
    <t>ADOLFO NEF SANHUEZA</t>
  </si>
  <si>
    <t>ROGELIO HERNANDEZ GONZALEZ</t>
  </si>
  <si>
    <t>RAMÓN TORO LEIVA</t>
  </si>
  <si>
    <t>MANUEL BELLO NÚÑEZ</t>
  </si>
  <si>
    <t>LUIS ANTONIO GUZMÁN ÁLVAREZ</t>
  </si>
  <si>
    <t>FELICIANO ARNOLDO PARRA PÉREZ</t>
  </si>
  <si>
    <t>ELENA RIVAS TORO</t>
  </si>
  <si>
    <t>CRISTINA RIOS VIVES</t>
  </si>
  <si>
    <t>OSVALDO SOTO FLORES</t>
  </si>
  <si>
    <t>HUGO CARO MARTINEZ</t>
  </si>
  <si>
    <t>EMILIA NUYADO ANCAPICHUN</t>
  </si>
  <si>
    <t>ALONSO RIVERA MALPU</t>
  </si>
  <si>
    <t>EMILIA ANA ALVAREZ SAPUNAR</t>
  </si>
  <si>
    <t>MANUEL DEVIA VILCHES</t>
  </si>
  <si>
    <t>EMILIO CERDA SAGURIE</t>
  </si>
  <si>
    <t>LINDOR LANDA FARIAS</t>
  </si>
  <si>
    <t>MERCEDES ALLENDE ARMIJO</t>
  </si>
  <si>
    <t>JEREMÍAS VILCHES MONDACA</t>
  </si>
  <si>
    <t>SAMUEL ESPINOZA VILCHES</t>
  </si>
  <si>
    <t>JUSTO ZULETA SANTANDER</t>
  </si>
  <si>
    <t>ORIANA MORA RODRÍGUEZ</t>
  </si>
  <si>
    <t>RUBÉN REYES AYMANI</t>
  </si>
  <si>
    <t>JUAN GARCÍA MARTÍNEZ</t>
  </si>
  <si>
    <t>MARGARITA CHOCOBAR CRUZ</t>
  </si>
  <si>
    <t>JORGE ESPÍNDOLA TOROCO</t>
  </si>
  <si>
    <t>SERGIO LEONELLI LEONELLI</t>
  </si>
  <si>
    <t>LUISA URIBE VEGA</t>
  </si>
  <si>
    <t>JUAN JIMENEZ FUENTES</t>
  </si>
  <si>
    <t>JAVIER GUIÑEZ CASTRO</t>
  </si>
  <si>
    <t>FELIPE VÁSQUEZ CARRASCO</t>
  </si>
  <si>
    <t>SANDRA ERMANN CANIFRÚ</t>
  </si>
  <si>
    <t>CARLOS ZURITA LINEROS</t>
  </si>
  <si>
    <t>CLAUDIA DÍAZ BRAVO</t>
  </si>
  <si>
    <t>NOLBERTO DÍAZ MORALES</t>
  </si>
  <si>
    <t>ALFREDO SCHORR CONCHA</t>
  </si>
  <si>
    <t>SONIA ALCAINO CORBALÁN</t>
  </si>
  <si>
    <t>ROBERTO CORTÉS ARAVENA</t>
  </si>
  <si>
    <t>MANUEL ARZOLA BUSTAMANTE</t>
  </si>
  <si>
    <t>MONICA AGUILERA SANHUEZA</t>
  </si>
  <si>
    <t>ANTONIO ILLESCA VEGAS</t>
  </si>
  <si>
    <t>CLAUDIA LANGE FARIAS</t>
  </si>
  <si>
    <t>GENARO BALLADARES SCHWANER</t>
  </si>
  <si>
    <t>MIGUEL ANGEL GARRIDO AGUERO</t>
  </si>
  <si>
    <t>JULIÁN ESPINOZA GUZMÁN</t>
  </si>
  <si>
    <t>RICARDO MOREIRA HENRÍQUEZ</t>
  </si>
  <si>
    <t>RABINDRANATH ACUÑA OLATE</t>
  </si>
  <si>
    <t>NELSON BERMEDO GUZMÁN</t>
  </si>
  <si>
    <t>JOSÉ ALFREDO SEPÚLVEDA AGUILERA</t>
  </si>
  <si>
    <t>EUGENIA MORA ZAPATA</t>
  </si>
  <si>
    <t>FRANCISCO CANALES CERÓN</t>
  </si>
  <si>
    <t>JAIME GONZÁLEZ RAMÍREZ</t>
  </si>
  <si>
    <t>MARÍA TERESA FONDÓN GARCÍA</t>
  </si>
  <si>
    <t>RENE LEYTON LEYTON</t>
  </si>
  <si>
    <t>DANIELA KRAUSS VON HARPE</t>
  </si>
  <si>
    <t>AGUSTIN CORNEJO URZUA</t>
  </si>
  <si>
    <t>JUAN OBREQUE URRUTIA</t>
  </si>
  <si>
    <t>PEDRO PACHECO GATICA</t>
  </si>
  <si>
    <t>EDMUNDO COFRE RODRIGUEZ</t>
  </si>
  <si>
    <t>DANIEL SEBASTIAN SALAMANCA PEREZ</t>
  </si>
  <si>
    <t>CRISTIÁN OSES ABUTER</t>
  </si>
  <si>
    <t>VICTORIA HERMOSILA SILVA</t>
  </si>
  <si>
    <t>SERGIO DUARTE SALAS</t>
  </si>
  <si>
    <t>PEDRO MORENO ORELLA</t>
  </si>
  <si>
    <t>ANA CARDOCH PARODI</t>
  </si>
  <si>
    <t>CARLA MORALES MALDONADO</t>
  </si>
  <si>
    <t>MANUEL ÁLVAREZ TOLORZA</t>
  </si>
  <si>
    <t>VERÓNICA ARAOS CAAMAÑO</t>
  </si>
  <si>
    <t>ISABEL CASTRO MEDINA</t>
  </si>
  <si>
    <t>ARIEL MORALES MARTÍNEZ</t>
  </si>
  <si>
    <t>FRANCISCO SOTO RECABAL</t>
  </si>
  <si>
    <t>INÉS GONZÁLEZ LARA</t>
  </si>
  <si>
    <t>JOSÉ VALLEJOS RÍOS</t>
  </si>
  <si>
    <t>VICTOR PALMA CRUCES</t>
  </si>
  <si>
    <t>MARIA MEZA ESPINOZA</t>
  </si>
  <si>
    <t>DAVID OLGUÍN VARGAS</t>
  </si>
  <si>
    <t>JOSÉ GRBIC BERNAL</t>
  </si>
  <si>
    <t>MARISOL PONCE CISTERNA</t>
  </si>
  <si>
    <t>ELOY IBACACHE GONZÁLEZ</t>
  </si>
  <si>
    <t>NELSON LEMUS</t>
  </si>
  <si>
    <t>RODRIGO MEKIS MARTÍNEZ</t>
  </si>
  <si>
    <t>CAROLINA LAVÍN ALIAGA</t>
  </si>
  <si>
    <t>CLAUDIA PASCUAL GRAU</t>
  </si>
  <si>
    <t>JORGE ALESSANDRI VERGARA</t>
  </si>
  <si>
    <t>LORETO SCHNAKE NEALE</t>
  </si>
  <si>
    <t>PEDRO GARCÍA ASPILLAGA</t>
  </si>
  <si>
    <t>ISMAEL CALDERÓN LARACH</t>
  </si>
  <si>
    <t>ÁLVARO UNDURRAGA JULIO</t>
  </si>
  <si>
    <t>HUGO DIAZ FARIAS</t>
  </si>
  <si>
    <t>PILAR OLIVARES JIMENEZ</t>
  </si>
  <si>
    <t>JENNIS HARRY FLORES</t>
  </si>
  <si>
    <t>GERMÁN MAYO CORREA</t>
  </si>
  <si>
    <t>ELEODORO MELLA PARDO</t>
  </si>
  <si>
    <t>ROMY FARIAS CABALLERO</t>
  </si>
  <si>
    <t>VÍCTOR MORENO OLMOS</t>
  </si>
  <si>
    <t>DEBORAH PAREDES CUEVAS</t>
  </si>
  <si>
    <t>JORGE POBLETE ESPINOZA</t>
  </si>
  <si>
    <t>JORGE MORBACH AHUMADA</t>
  </si>
  <si>
    <t>DOUGLAS FUENTESECA IRRIBARREN</t>
  </si>
  <si>
    <t>HÉCTOR SANTANDER LEYTON</t>
  </si>
  <si>
    <t>MARÍA EUGENIA TORRES MIRANDA</t>
  </si>
  <si>
    <t>PATRICIO HUERTA MORAGA</t>
  </si>
  <si>
    <t>RAFAEL CALDERÓN OLIVARES</t>
  </si>
  <si>
    <t>SANTIAGO MARGOZZINI ROCA</t>
  </si>
  <si>
    <t>FELIPE BARROS TOCORNAL</t>
  </si>
  <si>
    <t>JUAN CARTAGENA DÍAZ</t>
  </si>
  <si>
    <t>CARLOS RAMÍREZ PALMA</t>
  </si>
  <si>
    <t>LUIS SEBASTIAN VIELMA ALFARO</t>
  </si>
  <si>
    <t>MANUEL SAAVEDRA ROJAS</t>
  </si>
  <si>
    <t>MANUEL YÁÑEZ OLAVE</t>
  </si>
  <si>
    <t>PATRICIO HERRERA BLANCO</t>
  </si>
  <si>
    <t>RUBÉN ALBORNOZ DACHELET</t>
  </si>
  <si>
    <t>CHRISTIAN GARRIDO ENCINA</t>
  </si>
  <si>
    <t>PAULINA ELISSETCHE HURTADO</t>
  </si>
  <si>
    <t>GUSTAVO MEDEL NIÑO</t>
  </si>
  <si>
    <t>ARTURO CHIARELLA ALBORNOZ</t>
  </si>
  <si>
    <t>SONIA BECERRA MORALES</t>
  </si>
  <si>
    <t>HERNÁN PINO SEGUEL</t>
  </si>
  <si>
    <t>LEONCAN PORTUS URBINAS</t>
  </si>
  <si>
    <t>FRANCISCO VERA LASTRA</t>
  </si>
  <si>
    <t>MIREYA GALLARDO RAMIREZ</t>
  </si>
  <si>
    <t>LIENTUR GRANDON INDA</t>
  </si>
  <si>
    <t>CARLOS NUÑEZ MOLINA</t>
  </si>
  <si>
    <t>SERGIO ORELLANA MONTEJOS</t>
  </si>
  <si>
    <t>IRMA LÓPEZ OSSANDÓN</t>
  </si>
  <si>
    <t>ROBERTO PERUCCI OSORIO</t>
  </si>
  <si>
    <t>LEOPOLDO MISKULINI DONAIRE</t>
  </si>
  <si>
    <t>MARÍA GUERRERO SÁNCHEZ</t>
  </si>
  <si>
    <t>EDUARDO ABDALA ABARZUA</t>
  </si>
  <si>
    <t>JUAN ACEITÓN VÁSQUEZ</t>
  </si>
  <si>
    <t>JAIME SALINAS MANSILLA</t>
  </si>
  <si>
    <t>GENOVEVA SEPÚLVEDA VENEGAS</t>
  </si>
  <si>
    <t>ROMINA TURRA ZEIDAN</t>
  </si>
  <si>
    <t>SERGIO ZUÑIGA IBAÑEZ</t>
  </si>
  <si>
    <t>PEDRO DURÁN SANHUEZA</t>
  </si>
  <si>
    <t>HUGO VIDAL MERINO</t>
  </si>
  <si>
    <t>HUGO MORALES DONOSO</t>
  </si>
  <si>
    <t>MARÍA LORETTO RIVAS FUENZALIDA</t>
  </si>
  <si>
    <t>PEDRO PABLO VIDAL ÁLVAREZ</t>
  </si>
  <si>
    <t>MANUEL SOLÍS BUSTAMANTE</t>
  </si>
  <si>
    <t>SANDRA AMESTICA GAETE</t>
  </si>
  <si>
    <t>JUAN ANDRÉS CRISTI HORMAZABAL</t>
  </si>
  <si>
    <t>IRENIO MOTECINO HENRÍQUEZ</t>
  </si>
  <si>
    <t>ALFREDO GARCIA GONZALEZ</t>
  </si>
  <si>
    <t>EDGARDO BRUN HARNISCH</t>
  </si>
  <si>
    <t>OLIVIA MEDINA SUAZO</t>
  </si>
  <si>
    <t>JAIME VERGARA LAZO</t>
  </si>
  <si>
    <t>AMADO PAINEN CARRERA</t>
  </si>
  <si>
    <t>NELSÓN ROA BARAHONA</t>
  </si>
  <si>
    <t>MAGALY CORTÉS MERCADO</t>
  </si>
  <si>
    <t>JORGE HIDALGO HIDALGO</t>
  </si>
  <si>
    <t>DOMINGO ORDENES DIAZ</t>
  </si>
  <si>
    <t>MARIA GALLARDO QUEVEDO</t>
  </si>
  <si>
    <t>PATRICIO MORALES PINTO</t>
  </si>
  <si>
    <t>MARINA ALMANZAR ALLENDES</t>
  </si>
  <si>
    <t>CORNELIO BÁEZ ARIAS</t>
  </si>
  <si>
    <t>FERMIN ASTORGA HIDALGO</t>
  </si>
  <si>
    <t>NELSON ORELLANA URZUA</t>
  </si>
  <si>
    <t>SERGIO COVARRUBIAS VERGARA</t>
  </si>
  <si>
    <t>EVA ABURTO GAJARDO</t>
  </si>
  <si>
    <t>MARGARITA MAYORGA QUELIN</t>
  </si>
  <si>
    <t>DALMIRO GUINEO VELI</t>
  </si>
  <si>
    <t>NIBALDO ANDRADE MACÍAS</t>
  </si>
  <si>
    <t>MARÍA GALLARDO BUSTAMANTE</t>
  </si>
  <si>
    <t>FACUNDO HERNÁNDEZ CHACÓN</t>
  </si>
  <si>
    <t>LUIS BARRIA ANDRADE</t>
  </si>
  <si>
    <t>JORGE LINCOPI MARIHUEN</t>
  </si>
  <si>
    <t>JULIO PIHAN ROCHA</t>
  </si>
  <si>
    <t>SANTOS REYNAO MILLAHUAL</t>
  </si>
  <si>
    <t>ROBERTO GARRIDO CATRIL</t>
  </si>
  <si>
    <t>JOSE LINCO GARRIDO</t>
  </si>
  <si>
    <t>JORGE ENRIQUE COLIL LEPUMAN</t>
  </si>
  <si>
    <t>ERNESTO TRONCOSO ALBALLAY</t>
  </si>
  <si>
    <t>PATRICIO TAPIA JULIO</t>
  </si>
  <si>
    <t>HILDA ALFARO CASTRO</t>
  </si>
  <si>
    <t>MARIA OLIVARES SOTO</t>
  </si>
  <si>
    <t>LJUBICA KURTOVIC CORTES</t>
  </si>
  <si>
    <t>JORGE PÉREZ GUAMÁN</t>
  </si>
  <si>
    <t>GLORIA PADILLA FERNANDEZ</t>
  </si>
  <si>
    <t>HERNÁN MACHUCA VALLEJOS</t>
  </si>
  <si>
    <t>JULIO PINCHUMILLA SILVA</t>
  </si>
  <si>
    <t>PEDRO ESPARZA SAN MARTÍN</t>
  </si>
  <si>
    <t>ANTONIO MEDINA SUAZO</t>
  </si>
  <si>
    <t>ANER ARIEL BELLO ULLOA</t>
  </si>
  <si>
    <t>CARLOS LAGOS TORRES</t>
  </si>
  <si>
    <t>HUMBERTO QUEZADA QUEZADA</t>
  </si>
  <si>
    <t>LUIS AGUILERA SEPÚLVEDA</t>
  </si>
  <si>
    <t>RUTH GABRIELA ACUÑA GOMEZ</t>
  </si>
  <si>
    <t>OSCAR CANTO GARRIDO</t>
  </si>
  <si>
    <t>IVONNE RIVAS ORTIZ</t>
  </si>
  <si>
    <t>HÉCTOR CÁRDENAS BÁEZ</t>
  </si>
  <si>
    <t>JOSÉ SOTO ALMONACID</t>
  </si>
  <si>
    <t>JUAN ROMERO MORANO</t>
  </si>
  <si>
    <t>ROBERTO CÁRDENAS SILVA</t>
  </si>
  <si>
    <t>ARTURO KROEGER MAC LEOD</t>
  </si>
  <si>
    <t>RAÚL LORCA SLABOSZ</t>
  </si>
  <si>
    <t>NELIDA MUÑOZ VARGAS</t>
  </si>
  <si>
    <t>CLAUDIO RUIZ AYAN</t>
  </si>
  <si>
    <t>DELFÍN VELÁSQUEZ MUÑOZ</t>
  </si>
  <si>
    <t>GRICELDA MIRANDA HARO</t>
  </si>
  <si>
    <t>SATURNINO CASANOVA FUENTES</t>
  </si>
  <si>
    <t>JOSÉ ISMAEL MELLADO VASQUEZ</t>
  </si>
  <si>
    <t>ELIECER CERDA SOTO</t>
  </si>
  <si>
    <t>JORGE RATHGEB SCHIFFERLI</t>
  </si>
  <si>
    <t>BERNARDITA PINO DIAZ</t>
  </si>
  <si>
    <t>JUAN CARLOS GODOY HIDALGO</t>
  </si>
  <si>
    <t>MIGUEL ANTONIO FUENTES ABURTO</t>
  </si>
  <si>
    <t>IVAN LUENGO CASTILLO</t>
  </si>
  <si>
    <t>RODOLFINO SEGUNDO SAAVEDRA CONCHA</t>
  </si>
  <si>
    <t>JUAN CARLOS SEPÚLVEDA PEDREROS</t>
  </si>
  <si>
    <t>JUAN CABRERA MONSALVE</t>
  </si>
  <si>
    <t>RAUL JAIME ESPEJO ESCOBAR</t>
  </si>
  <si>
    <t>LUIS REINALDO SANHUEZA ZURITA</t>
  </si>
  <si>
    <t>MIGUEL VARGAS AVILA</t>
  </si>
  <si>
    <t>MAGALY DEL CARMEN JARA HERNÁNDEZ</t>
  </si>
  <si>
    <t>VIVIANA YANET URRA RIQUELME</t>
  </si>
  <si>
    <t>MAURICIO FRIZ VALLEJOS</t>
  </si>
  <si>
    <t>DINA GUTIÉRREZ SALAZAR</t>
  </si>
  <si>
    <t>JOSÉ BERNABE PEREIRA VÁSQUEZ</t>
  </si>
  <si>
    <t>MARÍA ANGELICA CASTRO PARRA</t>
  </si>
  <si>
    <t>JORGE MOYA GUTIÉRREZ</t>
  </si>
  <si>
    <t>OMAR SABAT GUZMÁN</t>
  </si>
  <si>
    <t>FRANCISCO EQUILUZ FIGUEROA</t>
  </si>
  <si>
    <t>WALDEMAR ZUÑIGA ILABEL</t>
  </si>
  <si>
    <t>MIGUEL MASSRI IRIGOYEN</t>
  </si>
  <si>
    <t>PATRICIA MARTINEZ TORRES</t>
  </si>
  <si>
    <t>GONZALO ESPINOZA PÉREZ</t>
  </si>
  <si>
    <t>MARCOS ILABACA CERDA</t>
  </si>
  <si>
    <t>JORGE PINO ALQUINTA</t>
  </si>
  <si>
    <t>Postítulo</t>
  </si>
  <si>
    <t>ROBINSON MORALES VALERA</t>
  </si>
  <si>
    <t>LUIS BOGDANIC CAMINADA</t>
  </si>
  <si>
    <t>RAÚL MEDINA FERNANDEZ</t>
  </si>
  <si>
    <t>SERGIO IRIBARREN CÁRDENAS</t>
  </si>
  <si>
    <t>WALDO RAMOS MERCADO</t>
  </si>
  <si>
    <t>EUGENIO GONZÁLEZ BERNAL</t>
  </si>
  <si>
    <t>JAIME BARRIENTOS RAMÍREZ</t>
  </si>
  <si>
    <t>LUIS SOTO RAMÍREZ</t>
  </si>
  <si>
    <t>MANUEL MURILLO CALDERÓN</t>
  </si>
  <si>
    <t>MARINA HUERTA ROSALES</t>
  </si>
  <si>
    <t>MÁXIMO SILVA HERRERA</t>
  </si>
  <si>
    <t>ABSALÓN OPAZO LAZCANO</t>
  </si>
  <si>
    <t>ABEL GALLARDO PÉREZ</t>
  </si>
  <si>
    <t>ALBERTO NEUMANN LAGOS</t>
  </si>
  <si>
    <t>EUGENIO TRINCADO SUÁREZ</t>
  </si>
  <si>
    <t>HERMAN FUENZALIDA FUENZALIDA</t>
  </si>
  <si>
    <t>ERNESTO BRAVO SANTELICES</t>
  </si>
  <si>
    <t>RAMIRO MUÑOZ MAYOR</t>
  </si>
  <si>
    <t>LAUTARO CALQUÍN HEVIA</t>
  </si>
  <si>
    <t>IVÁN REYES TELLO</t>
  </si>
  <si>
    <t>EXEQUIEL DÍAZ FARÍAS</t>
  </si>
  <si>
    <t>PATRICIO VILLABLANCA LEIVA</t>
  </si>
  <si>
    <t>LUIS MOREIRA CERDA</t>
  </si>
  <si>
    <t>MARISOL ACUÑA RIQUELME</t>
  </si>
  <si>
    <t>JUAN PABLO VILLAGRÁN DURÁN</t>
  </si>
  <si>
    <t>CECILIA MUÑOZ MUÑOZ</t>
  </si>
  <si>
    <t>ALBERTO FRANCOIS ROSAS</t>
  </si>
  <si>
    <t>CARMEN ROJAS ARAYA</t>
  </si>
  <si>
    <t>LEONOR ORTEGA WANDER</t>
  </si>
  <si>
    <t>SIMÓN ALQUINTA SIRVENT</t>
  </si>
  <si>
    <t>SILVIA PIÑONES RIVERA</t>
  </si>
  <si>
    <t>MARIO AROS CARVAJAL</t>
  </si>
  <si>
    <t>RENÉ AHUMADA TAPIA</t>
  </si>
  <si>
    <t>MARCELO MUÑOZ GONZÁLEZ</t>
  </si>
  <si>
    <t>PATRICIO SÁENZ COFRÉ</t>
  </si>
  <si>
    <t>SANDRA PAKARATI HERRERA</t>
  </si>
  <si>
    <t>JUAN SEPULVEDA TRIPAILAF</t>
  </si>
  <si>
    <t>JORGE ALEJANDRO ALARCON ECHEVERRIA</t>
  </si>
  <si>
    <t>DORIS CONCHA FRITZ</t>
  </si>
  <si>
    <t>EDGARDO BRAVO REBOLLEDO</t>
  </si>
  <si>
    <t>CARLA MANOSALVA REYES</t>
  </si>
  <si>
    <t>MANUEL MUÑOZ BASTIAS</t>
  </si>
  <si>
    <t>EDUARDO BUSTAMANTE MAUREIRA</t>
  </si>
  <si>
    <t>MARÍA IGNACIA GONZÁLEZ TORRES</t>
  </si>
  <si>
    <t>JUSTO REBOLLEDO ARAYA</t>
  </si>
  <si>
    <t>CAROLINA PFAFF ROJAS</t>
  </si>
  <si>
    <t>ALONSO FIERRO REGUERA</t>
  </si>
  <si>
    <t>DIVKA ROJIC PUELMA</t>
  </si>
  <si>
    <t>MARCELO VALDERRAMA MAGNA</t>
  </si>
  <si>
    <t>CLAUDIO DE LA HORRA DONOSO</t>
  </si>
  <si>
    <t>ANTONIO BARCHESI FERRARI</t>
  </si>
  <si>
    <t>VÍCTOR DURÁN RIVERA</t>
  </si>
  <si>
    <t>RENÉ RUBESKA BALBOA</t>
  </si>
  <si>
    <t>MIRTA ULLOA BAEZA</t>
  </si>
  <si>
    <t>JUAN BELLO VELAZQUEZ</t>
  </si>
  <si>
    <t>LETICIA GALLARDO SALAZAR</t>
  </si>
  <si>
    <t>GERMÁN VERGARA LAGOS</t>
  </si>
  <si>
    <t>ANDRÉS CELIS MONTT</t>
  </si>
  <si>
    <t>FELICINDO TAPIA TASSARA</t>
  </si>
  <si>
    <t>JAIME VARAS VALENZUELA</t>
  </si>
  <si>
    <t>MACARENA URENDA SALAMANCA</t>
  </si>
  <si>
    <t>RODRIGO KOPAITICK VALVERDE</t>
  </si>
  <si>
    <t>VÍCTOR ANDAUR GOLMES</t>
  </si>
  <si>
    <t>LAURA GIANNICI NATOLI</t>
  </si>
  <si>
    <t>TOMÁS DE REMENTERÍA DURAND</t>
  </si>
  <si>
    <t>EUGENIA GARRIDO ÁLVAREZ DE LA RIVERA</t>
  </si>
  <si>
    <t>PAMELA HODAR ALBA</t>
  </si>
  <si>
    <t>LUCIA PINOCHET HIRIART</t>
  </si>
  <si>
    <t>PATRICIA ALESSANDRI BALBONTÍN</t>
  </si>
  <si>
    <t>GUILLERMO AGÜERO GARCÉS</t>
  </si>
  <si>
    <t>RAÚL CORREA BRAHM</t>
  </si>
  <si>
    <t>CATALINA DEL REAL MIHOVILOVIC</t>
  </si>
  <si>
    <t>CARLOS CRUZ COKE CARVALLO</t>
  </si>
  <si>
    <t>SERGIO MUÑOZ ESPINOZA</t>
  </si>
  <si>
    <t>FERNANDO ARTURO ASTETE MENDIBURO</t>
  </si>
  <si>
    <t>OSCAR BONILLA MENCHACA</t>
  </si>
  <si>
    <t>EVA PALMA LEAL</t>
  </si>
  <si>
    <t>ELIANA PARADA YÁÑEZ</t>
  </si>
  <si>
    <t>MARIANO SANHUEZA RETAMAL</t>
  </si>
  <si>
    <t>JUAN CARLOS HERRERA GACITUA</t>
  </si>
  <si>
    <t>FREDY WINTER RUIZ</t>
  </si>
  <si>
    <t>JOSE JIMENEZ INOSTROZA</t>
  </si>
  <si>
    <t>JAIME FIGUEROA VALDEBENITO</t>
  </si>
  <si>
    <t>MARLENE MONARES GUEVARA</t>
  </si>
  <si>
    <t>MARCELINO SAAVEDRA HENRÍQUEZ</t>
  </si>
  <si>
    <t>FRANCISCO GUIÑEZ ARRIAGADA</t>
  </si>
  <si>
    <t>ROBERT MELO ESPARZA</t>
  </si>
  <si>
    <t>CARLOS HORMAZÁBAL VILLAGRA</t>
  </si>
  <si>
    <t>JOSÉ MIGUEL NAVARRETE QUITEROS</t>
  </si>
  <si>
    <t>JUANA CRUZ SANDOVAL ROJAS</t>
  </si>
  <si>
    <t>RAFAEL CIFUENTES RODRÍGUEZ</t>
  </si>
  <si>
    <t>PABLO VALDÉS ALDUNATE</t>
  </si>
  <si>
    <t>RAIMUNDO ROJAS GUERRA</t>
  </si>
  <si>
    <t>SERGIO URREJOLA MONKEBERG</t>
  </si>
  <si>
    <t>LILIANA FIGUEROA ARANCIBIA</t>
  </si>
  <si>
    <t>CESAR RAMÍREZ NAVIA</t>
  </si>
  <si>
    <t>ALBERTO VALENZUELA NUÑEZ</t>
  </si>
  <si>
    <t xml:space="preserve">Nombre concejal 1 </t>
  </si>
  <si>
    <t>Población Comunal etimada INE 2009</t>
  </si>
  <si>
    <t>Promedio de AVPP 2009</t>
  </si>
  <si>
    <t>Delitos contra Personas (2007)</t>
  </si>
  <si>
    <t>Delitos contra Personas (2008)</t>
  </si>
  <si>
    <t>Delitos contra Personas (2009)</t>
  </si>
  <si>
    <t>Delitos contra Personas (2010)</t>
  </si>
  <si>
    <t>Delitos contra Propiedad (2007)</t>
  </si>
  <si>
    <t>Delitos contra Propiedad (2008)</t>
  </si>
  <si>
    <t>Delitos contra Propiedad (2009)</t>
  </si>
  <si>
    <t>Delitos contra Propiedad (2010)</t>
  </si>
  <si>
    <t>Delitos de violencia intrafamiliar (2007)</t>
  </si>
  <si>
    <t>Delitos de violencia intrafamiliar (2008)</t>
  </si>
  <si>
    <t>Delitos de violencia intrafamiliar (2009)</t>
  </si>
  <si>
    <t>Delitos de violencia intrafamiliar (2010)</t>
  </si>
  <si>
    <r>
      <rPr>
        <sz val="10"/>
        <rFont val="Calibri"/>
        <family val="2"/>
        <scheme val="minor"/>
      </rPr>
      <t>3 633</t>
    </r>
  </si>
  <si>
    <t>Sitio web</t>
  </si>
  <si>
    <t>http://www.municipalidadalgarrobo.cl</t>
  </si>
  <si>
    <t>http://www.comunaalhue.cl/</t>
  </si>
  <si>
    <t>http://www.maltobiobio.cl</t>
  </si>
  <si>
    <t>http://www.munialtodelcarmen.cl</t>
  </si>
  <si>
    <t>http://maho.cl</t>
  </si>
  <si>
    <t>http://www.muniancud.cl</t>
  </si>
  <si>
    <t>http://www.andacollochile.cl</t>
  </si>
  <si>
    <t>http://www.angol.cl/</t>
  </si>
  <si>
    <t>http://www.municipalidadantofagasta.cl</t>
  </si>
  <si>
    <t>http://www.municipalidadantuco.cl</t>
  </si>
  <si>
    <t>http://www.muniarauco.com/</t>
  </si>
  <si>
    <t>http://www.muniarica.cl/</t>
  </si>
  <si>
    <t>http://www.puertoaysen.cl/</t>
  </si>
  <si>
    <t>http://www.buin.cl</t>
  </si>
  <si>
    <t>http://www.imb.cl</t>
  </si>
  <si>
    <t>http://www.municipiocabildo.cl/</t>
  </si>
  <si>
    <t>http://www.imcabodehornos.cl/</t>
  </si>
  <si>
    <t>http://www.cabrero.cl/</t>
  </si>
  <si>
    <t>http://www.municipalidadcalama.cl/</t>
  </si>
  <si>
    <t>http://www.municipalidadcalbuco.cl/</t>
  </si>
  <si>
    <t>http://www.caldera.cl/</t>
  </si>
  <si>
    <t>http://www.calera-detango.cl/</t>
  </si>
  <si>
    <t>http://www.imcallelarga.cl/</t>
  </si>
  <si>
    <t>http://www.municipalidaddecamiña.cl</t>
  </si>
  <si>
    <t>http://www.canela.cl/</t>
  </si>
  <si>
    <t>http://www.cañete.cl</t>
  </si>
  <si>
    <t>http://www.carahue.cl/</t>
  </si>
  <si>
    <t>http://www.cartagena-chile.cl/</t>
  </si>
  <si>
    <t>http://www.e-casablanca.cl/</t>
  </si>
  <si>
    <t>http://www.municastro.cl/</t>
  </si>
  <si>
    <t>http://www.municatemu.cl/</t>
  </si>
  <si>
    <t>http://www.cauquenes.cl/</t>
  </si>
  <si>
    <t>http://www.mcerrillos.cl/</t>
  </si>
  <si>
    <t>http://www.cerronavia.cl/</t>
  </si>
  <si>
    <t>http://www.munichaiten.cl/</t>
  </si>
  <si>
    <t>http://chanco.cl/</t>
  </si>
  <si>
    <t>http://www.munichanaral.cl/</t>
  </si>
  <si>
    <t>http://www.municipalidadchepica.cl/</t>
  </si>
  <si>
    <t>http://www.chiguayante.cl/</t>
  </si>
  <si>
    <t>http://www.chilechico.cl/</t>
  </si>
  <si>
    <t>http://www.municipalidadchillan.cl/</t>
  </si>
  <si>
    <t>http://www.chillanviejo.cl/</t>
  </si>
  <si>
    <t>http://www.municipalidadchimbarongo.com/</t>
  </si>
  <si>
    <t>http://www.municholchol.cl/</t>
  </si>
  <si>
    <t>http://www.municipalidadchonchi.cl/</t>
  </si>
  <si>
    <t>http://www.comunacisnes.cl/</t>
  </si>
  <si>
    <t>http://www.cobquecura.cl/</t>
  </si>
  <si>
    <t>http://www.municochamo.cl/</t>
  </si>
  <si>
    <t>http://www.cochranepatagonia.cl/</t>
  </si>
  <si>
    <t>http://www.municipalidaddecodegua.cl/</t>
  </si>
  <si>
    <t>http://www.municipalidaddecoelemu.cl/</t>
  </si>
  <si>
    <t>http://www.municoihueco.cl/</t>
  </si>
  <si>
    <t>http://www.municoinco.cl/</t>
  </si>
  <si>
    <t>http://www.municipalidadcolbun.cl/</t>
  </si>
  <si>
    <t>http://imcolchane.blogspot.com/</t>
  </si>
  <si>
    <t>http://www.colina.cl/</t>
  </si>
  <si>
    <t>http://www.municipalidadcollipulli.cl/</t>
  </si>
  <si>
    <t>http://www.coltauco.cl/</t>
  </si>
  <si>
    <t>http://www.combarbala.cl/</t>
  </si>
  <si>
    <t>http://www.concepcion.cl/</t>
  </si>
  <si>
    <t>http://www.conchali.cl/</t>
  </si>
  <si>
    <t>http://www.concon.cl/</t>
  </si>
  <si>
    <t>http://www.constitucion.cl/</t>
  </si>
  <si>
    <t>http://www.contulmo.cl/</t>
  </si>
  <si>
    <t>http://www.copiapo.cl/</t>
  </si>
  <si>
    <t>http://www.municoquimbo.cl/</t>
  </si>
  <si>
    <t>http://www.coronel.cl/</t>
  </si>
  <si>
    <t>http://www.municipalidadcorral.cl/</t>
  </si>
  <si>
    <t>http://www.coyhaique.cl/</t>
  </si>
  <si>
    <t>http://www.municunco.cl/</t>
  </si>
  <si>
    <t>http://mcuracautin.cl/</t>
  </si>
  <si>
    <t>http://www.municipalidadcuracavi.cl/</t>
  </si>
  <si>
    <t>http://www.curacodevelez.cl/</t>
  </si>
  <si>
    <t>http://www.munichue.cl/</t>
  </si>
  <si>
    <t>http://www.curarrehue.cl/</t>
  </si>
  <si>
    <t>http://www.curepto.cl/</t>
  </si>
  <si>
    <t>http://www.curico.cl/</t>
  </si>
  <si>
    <t>www.dalcahue.cl/</t>
  </si>
  <si>
    <t>http://www.diegodalmagro.cl/</t>
  </si>
  <si>
    <t>http://www.mdonihue.cl/</t>
  </si>
  <si>
    <t>http://www.imelbosque.cl/</t>
  </si>
  <si>
    <t>http://www.municipalidadelcarmen.cl/</t>
  </si>
  <si>
    <t>http://www.municipalidaddeelmonte.cl/</t>
  </si>
  <si>
    <t>http://www.elquisco.cl/</t>
  </si>
  <si>
    <t>http://www.eltabo.cl/</t>
  </si>
  <si>
    <t>http://www.empedrado.cl/</t>
  </si>
  <si>
    <t>http://www.muniercilla.cl/</t>
  </si>
  <si>
    <t>http://www.estacioncentral.cl/</t>
  </si>
  <si>
    <t>http://www.muniflorida.cl/</t>
  </si>
  <si>
    <t>http://www.munifreire.cl/</t>
  </si>
  <si>
    <t>http://www.imfreirina.cl/</t>
  </si>
  <si>
    <t>http://www.munifresia.cl/</t>
  </si>
  <si>
    <t>http://www.munifrutillar.cl/</t>
  </si>
  <si>
    <t>http://www.futaleufu.cl/</t>
  </si>
  <si>
    <t>http://www.munifutrono.cl/</t>
  </si>
  <si>
    <t>http://www.galvarinochile.cl/</t>
  </si>
  <si>
    <t>http://www.portalvisviri.cl/</t>
  </si>
  <si>
    <t>http://www.municipalidadgorbea.cl/</t>
  </si>
  <si>
    <t>http://www.muniguaitecas.cl/</t>
  </si>
  <si>
    <t>http://www.hijuelas.cl/</t>
  </si>
  <si>
    <t>http://www.municipalidadhualaihue.cl/</t>
  </si>
  <si>
    <t>http://hualane.cl/</t>
  </si>
  <si>
    <t>http://www.hualpenciudad.cl/</t>
  </si>
  <si>
    <t>http://www.munihualqui.cl/</t>
  </si>
  <si>
    <t>http://imhuara.cl/</t>
  </si>
  <si>
    <t>http://www.imhuasco.cl/</t>
  </si>
  <si>
    <t>http://www.huechuraba.cl/</t>
  </si>
  <si>
    <t>http://www.municipalidadillapel.cl/</t>
  </si>
  <si>
    <t>http://1.independencia.cl/</t>
  </si>
  <si>
    <t>http://www.municipioiquique.cl/</t>
  </si>
  <si>
    <t>http://www.islademaipo.cl/</t>
  </si>
  <si>
    <t>http://www.municipalidaddeisladepascua.cl/</t>
  </si>
  <si>
    <t>http://www.comunajuanfernandez.cl/</t>
  </si>
  <si>
    <t>http://www.lacalera.cl/</t>
  </si>
  <si>
    <t>http://www.cisterna.cl</t>
  </si>
  <si>
    <t>http://www.lacruz.cl/</t>
  </si>
  <si>
    <t>http://www.munilaestrella.cl/</t>
  </si>
  <si>
    <t>http://www.laflorida.cl/</t>
  </si>
  <si>
    <t>http://www.municipalidadlagranja.cl/</t>
  </si>
  <si>
    <t>http://www.munilahiguera.cl/</t>
  </si>
  <si>
    <t>http://www.laligua.cl/</t>
  </si>
  <si>
    <t>http://www.pintana.cl/</t>
  </si>
  <si>
    <t>http://www.lareina.cl/</t>
  </si>
  <si>
    <t>http://www.laserena.cl</t>
  </si>
  <si>
    <t>http://www.munilaunion.cl</t>
  </si>
  <si>
    <t>http://www.municipalidadlagoranco.cl/</t>
  </si>
  <si>
    <t>htpp://www.lagoverdeaysen.cl/</t>
  </si>
  <si>
    <t>http://www.mlagunablanca.cl/</t>
  </si>
  <si>
    <t>http://www.munilaja.cl/</t>
  </si>
  <si>
    <t>http://www.lampa.cl/</t>
  </si>
  <si>
    <t>http://www.munilanco.cl/</t>
  </si>
  <si>
    <t>http://www.lascabrasmunicipalidad.cl/</t>
  </si>
  <si>
    <t>http://www.lascondes.cl/</t>
  </si>
  <si>
    <t>http://www.munilautaro.cl/</t>
  </si>
  <si>
    <t>http://www.lebu.cl/</t>
  </si>
  <si>
    <t>http://www.mlicanten.cl/</t>
  </si>
  <si>
    <t>http://www.limache.cl/</t>
  </si>
  <si>
    <t>http://www.munilinares.cl/</t>
  </si>
  <si>
    <t>http://www.litueche.cl/</t>
  </si>
  <si>
    <t>http://www.munillanquihue.cl/</t>
  </si>
  <si>
    <t>http://www.munillay.cl/</t>
  </si>
  <si>
    <t>http://www.lobarnechea.cl/</t>
  </si>
  <si>
    <t>http://loespejo.cl/</t>
  </si>
  <si>
    <t>http://www.loprado.cl/</t>
  </si>
  <si>
    <t>http://www.munilolol.cl/</t>
  </si>
  <si>
    <t>http://municipalidadloncoche.cl/</t>
  </si>
  <si>
    <t>http://www.municipalidadlongavi.cl/</t>
  </si>
  <si>
    <t>http://www.mlonquimay.cl/</t>
  </si>
  <si>
    <t>http://www.municipalidadlosalamos.cl/</t>
  </si>
  <si>
    <t>http://www.munilosandes.cl/</t>
  </si>
  <si>
    <t>http://www.losangeles.cl/</t>
  </si>
  <si>
    <t>http://www.muniloslagos.cl/</t>
  </si>
  <si>
    <t>http://www.muermos.cl/</t>
  </si>
  <si>
    <t>http://www.munilossauces.com/</t>
  </si>
  <si>
    <t>http://www.munilosvilos.cl/</t>
  </si>
  <si>
    <t>http://www.lota.cl/</t>
  </si>
  <si>
    <t>http://www.munilumaco.cl/</t>
  </si>
  <si>
    <t>http://www.machali.cl/</t>
  </si>
  <si>
    <t>http://www.munimacul.cl/</t>
  </si>
  <si>
    <t>http://www.munimafil.cl/</t>
  </si>
  <si>
    <t>http://www.municipalidadmaipu.cl/</t>
  </si>
  <si>
    <t>http://www.comunamalloa.cl/</t>
  </si>
  <si>
    <t>http://www.munimarchigue.cl/</t>
  </si>
  <si>
    <t>http://www.imme.cl/</t>
  </si>
  <si>
    <t>http://www.mpinto.cl/</t>
  </si>
  <si>
    <t>http://www.munimariquina.cl/</t>
  </si>
  <si>
    <t>http://www.comunademaule.cl/</t>
  </si>
  <si>
    <t>http://www.mejillones.cl</t>
  </si>
  <si>
    <t>http://www.melipeuko.cl</t>
  </si>
  <si>
    <t>http://www.melipilla.cl/</t>
  </si>
  <si>
    <t>http://www.molina.cl/</t>
  </si>
  <si>
    <t>http://www.montepatria.net/</t>
  </si>
  <si>
    <t>http://www.mostazal.cl/</t>
  </si>
  <si>
    <t>http://www.munimulchen.cl/</t>
  </si>
  <si>
    <t>http://www.nacimiento.cl/</t>
  </si>
  <si>
    <t>http://www.ilustremunicipalidaddenancagua.cl/</t>
  </si>
  <si>
    <t>http://www.muninatales.cl</t>
  </si>
  <si>
    <t>http://www.muninavidad.cl</t>
  </si>
  <si>
    <t>http://www.municipalidadnegrete.cl/</t>
  </si>
  <si>
    <t>http://www.munininhue.cl</t>
  </si>
  <si>
    <t>http://www.muninogales.cl/</t>
  </si>
  <si>
    <t>http://www.nuevaimperial.cl/</t>
  </si>
  <si>
    <t>http://www.muniniquen.cl</t>
  </si>
  <si>
    <t>http://www.nunoa.cl/</t>
  </si>
  <si>
    <t>http://www.municipalidadohiggins.cl/</t>
  </si>
  <si>
    <t>http://www.muniolivar.cl/</t>
  </si>
  <si>
    <t>http://www.municipalidadollague.cl/</t>
  </si>
  <si>
    <t>http://muniolmue.cl/</t>
  </si>
  <si>
    <t>http://www.municipalidadosorno.cl/</t>
  </si>
  <si>
    <t>http://municipalidaddeovalle.cl</t>
  </si>
  <si>
    <t>http://www.mph.cl/</t>
  </si>
  <si>
    <t>http://www.padrelascasas.cl/</t>
  </si>
  <si>
    <t>http://www.municipalidaddepaihuano.cl/</t>
  </si>
  <si>
    <t>http://www.munipaillaco.cl/</t>
  </si>
  <si>
    <t>http://www.paine.cl/</t>
  </si>
  <si>
    <t>http://www.municipalidadpalena.cl/</t>
  </si>
  <si>
    <t>http://www.munipalmilla.cl/</t>
  </si>
  <si>
    <t>http://www.municipalidadpanguipulli.cl/</t>
  </si>
  <si>
    <t>http://www.munipanquehue.cl/</t>
  </si>
  <si>
    <t>http://www.municipalidadpapudo.cl/</t>
  </si>
  <si>
    <t>http://www.comunaparedones.cl/</t>
  </si>
  <si>
    <t>http://www.parral.cl/</t>
  </si>
  <si>
    <t>http://www.pedroaguirrecerda.cl/</t>
  </si>
  <si>
    <t>http://www.municipalidaddepelarco.cl/</t>
  </si>
  <si>
    <t>http://www.munipelluhue.cl/</t>
  </si>
  <si>
    <t>http://www.munipemuco.cl/</t>
  </si>
  <si>
    <t>http://www.mpencahue.cl/</t>
  </si>
  <si>
    <t>http://www.penco.cl/</t>
  </si>
  <si>
    <t>http://www.penaflor.cl/</t>
  </si>
  <si>
    <t>http://www.penalolen.cl/</t>
  </si>
  <si>
    <t>http://www.municipalidaddeperalillo.cl/</t>
  </si>
  <si>
    <t>http://www.perquenco.cl/</t>
  </si>
  <si>
    <t>http://www.municipalidadpetorca.cl/</t>
  </si>
  <si>
    <t>http://www.mpeumo.cl/</t>
  </si>
  <si>
    <t>http://www.municipalidadpica.cl/</t>
  </si>
  <si>
    <t>http://www.pichidegua.cl/</t>
  </si>
  <si>
    <t>http://www.pichilemu.cl/</t>
  </si>
  <si>
    <t>http://www.municipalidaddepinto.cl/</t>
  </si>
  <si>
    <t>http://www.pirque.cl/</t>
  </si>
  <si>
    <t>http://www.mpitrufquen.cl/</t>
  </si>
  <si>
    <t>http://www.municipalidadplacilla.cl/</t>
  </si>
  <si>
    <t>http://www.municipalidaddeportezuelo.cl/</t>
  </si>
  <si>
    <t>http://www.muniporvenir.cl/</t>
  </si>
  <si>
    <t>http://www.impa.gob.cl/</t>
  </si>
  <si>
    <t>http://www.municipalidaddeprimavera.cl/</t>
  </si>
  <si>
    <t>http://www.providencia.cl/</t>
  </si>
  <si>
    <t>http://www.munipuchuncavi.cl/</t>
  </si>
  <si>
    <t>http://www.municipalidadpucon.cl/</t>
  </si>
  <si>
    <t>http://www.mpudahuel.cl/</t>
  </si>
  <si>
    <t>http://www.mpuentealto.cl/</t>
  </si>
  <si>
    <t>http://www.puertomonttchile.cl/</t>
  </si>
  <si>
    <t>http://www.munipuertoctay.cl/</t>
  </si>
  <si>
    <t>http://www.ptovaras.cl/</t>
  </si>
  <si>
    <t>http://www.munipunitaqui.cl/</t>
  </si>
  <si>
    <t>http://www.puntaarenas.cl/</t>
  </si>
  <si>
    <t>http://www.munipuqueldon.cl/</t>
  </si>
  <si>
    <t>http://www.municipalidaddepuren.cl/</t>
  </si>
  <si>
    <t>http://www.purranque.cl/</t>
  </si>
  <si>
    <t>http://muni.putaendo.cl/</t>
  </si>
  <si>
    <t>http://www.imputre.cl/</t>
  </si>
  <si>
    <t>http://www.puyehuechile.cl/</t>
  </si>
  <si>
    <t>http://www.munqueilen.cl/</t>
  </si>
  <si>
    <t>http://www.muniquellon.cl/</t>
  </si>
  <si>
    <t>http://www.municipalidadquemchi.cl/</t>
  </si>
  <si>
    <t>http://www.municipalidadquilaco.cl/</t>
  </si>
  <si>
    <t>http://www.quilicura.cl/</t>
  </si>
  <si>
    <t>http://www.municipalidadquilleco.cl/</t>
  </si>
  <si>
    <t>http://www.quillon.cl/</t>
  </si>
  <si>
    <t>http://www.quillota.cl/</t>
  </si>
  <si>
    <t>http://www.quilpue.cl/</t>
  </si>
  <si>
    <t>http://www.municipalidadquinchao.cl/</t>
  </si>
  <si>
    <t>http://www.municipalidadquintadetilcoco.cl/</t>
  </si>
  <si>
    <t>http://www.quintanormal.cl/</t>
  </si>
  <si>
    <t>http://www.muniquintero.cl/</t>
  </si>
  <si>
    <t>http://www.municipalidadquirihue.cl/</t>
  </si>
  <si>
    <t>http://www.rancagua.cl/</t>
  </si>
  <si>
    <t>http://www.municipalidadranquil.cl/</t>
  </si>
  <si>
    <t>http://www.munirauco.cl/</t>
  </si>
  <si>
    <t>http://www.recoleta.cl/</t>
  </si>
  <si>
    <t>http://www.renaico.cl/</t>
  </si>
  <si>
    <t>http://www.renca.cl/</t>
  </si>
  <si>
    <t>http://www.municipalidadrengo.cl/</t>
  </si>
  <si>
    <t>http://www.requinoa.cl/</t>
  </si>
  <si>
    <t>http://www.retiro.cl/</t>
  </si>
  <si>
    <t>http://www.munirinconada.cl/</t>
  </si>
  <si>
    <t>http://www.riobuenochile.cl/</t>
  </si>
  <si>
    <t>http://www.rioclaro.cl/</t>
  </si>
  <si>
    <t>http://www.riohurtado.cl/</t>
  </si>
  <si>
    <t>http://www.rioibanez.cl/</t>
  </si>
  <si>
    <t>http://www.rionegrochile.cl/</t>
  </si>
  <si>
    <t>http://www.rioverde.cl/</t>
  </si>
  <si>
    <t>http://muniromeral.cl/</t>
  </si>
  <si>
    <t>http://www.municipiodesaavedra.cl/</t>
  </si>
  <si>
    <t>http://www.sagradafamilia.cl/</t>
  </si>
  <si>
    <t>http://www.salamanca.cl/</t>
  </si>
  <si>
    <t>http://www.sanantonio.cl/</t>
  </si>
  <si>
    <t>http://www.sanbernardo.cl/</t>
  </si>
  <si>
    <t>http://www.sancarlos.cl/</t>
  </si>
  <si>
    <t>http://www.sanclemente.cl/</t>
  </si>
  <si>
    <t>http://www.munisanesteban.cl/</t>
  </si>
  <si>
    <t>http://www.sanfabian.cl/</t>
  </si>
  <si>
    <t>http://sanfelipedeaconcagua.cl/</t>
  </si>
  <si>
    <t>http://sanfernando.caschile.cl/</t>
  </si>
  <si>
    <t>http://www.sangregorio.cl/</t>
  </si>
  <si>
    <t>http://www.imsanjavier.cl/</t>
  </si>
  <si>
    <t>http://www.sanjoaquin.cl/</t>
  </si>
  <si>
    <t>http://www.sanjosedemaipo.cl/</t>
  </si>
  <si>
    <t>http://www.sanjuandelacosta.cl/</t>
  </si>
  <si>
    <t>http://web.sanmiguel.cl/</t>
  </si>
  <si>
    <t>http://www.municipalidadsannicolas.cl/</t>
  </si>
  <si>
    <t>http://sanpablo.cl/</t>
  </si>
  <si>
    <t>http://www.munisanpedro.cl/</t>
  </si>
  <si>
    <t>http://www.sanpedroatacama.com/</t>
  </si>
  <si>
    <t>http://www.sanpedrodelapaz.cl/</t>
  </si>
  <si>
    <t>http://www.imsanrafael.cl/</t>
  </si>
  <si>
    <t>http://www.msramon.cl/</t>
  </si>
  <si>
    <t>http://municipalidadsanrosendo.cl/</t>
  </si>
  <si>
    <t>http://www.msanvicente.cl/</t>
  </si>
  <si>
    <t>http://www.santabarbara.cl/</t>
  </si>
  <si>
    <t>http://www.municipalidadsantacruz.cl/</t>
  </si>
  <si>
    <t>http://www.santajuana.cl/</t>
  </si>
  <si>
    <t>http://www.imsantamaria.cl/</t>
  </si>
  <si>
    <t>http://www.municipalidaddesantiago.cl/</t>
  </si>
  <si>
    <t>http://www.santodomingo.cl/</t>
  </si>
  <si>
    <t>http://www.municipalidadsierragorda.cl/</t>
  </si>
  <si>
    <t>http://www.munitalagante.cl/</t>
  </si>
  <si>
    <t>http://www.talca.cl/</t>
  </si>
  <si>
    <t>http://www.talcahuano.cl/</t>
  </si>
  <si>
    <t>http://www.taltal.cl/</t>
  </si>
  <si>
    <t>http://www.temucochile.com/</t>
  </si>
  <si>
    <t>http://www.municipalidaddeteno.cl/</t>
  </si>
  <si>
    <t>http://www.muniteodoro.cl/</t>
  </si>
  <si>
    <t>http://www.tierraamarilla.cl/</t>
  </si>
  <si>
    <t>http://www.tiltil.cl/</t>
  </si>
  <si>
    <t>http://www.municipalidadtimaukel.cl/</t>
  </si>
  <si>
    <t>http://www.munitirua.cl/</t>
  </si>
  <si>
    <t>http://www.imtocopilla.com/</t>
  </si>
  <si>
    <t>http://tolten.cl/</t>
  </si>
  <si>
    <t>http://www.tome.cl/</t>
  </si>
  <si>
    <t>http://www.torresdelpayne.cl/</t>
  </si>
  <si>
    <t>http://www.municipalidaddetortel.cl/</t>
  </si>
  <si>
    <t>http://www.mtraiguen.cl/</t>
  </si>
  <si>
    <t>http://www.municipalidaddetrehuaco.cl/</t>
  </si>
  <si>
    <t>http://www.municipalidadtucapel.cl/</t>
  </si>
  <si>
    <t>http://www.munivaldivia.cl</t>
  </si>
  <si>
    <t>http://www.vallenar.cl/</t>
  </si>
  <si>
    <t>http://www.munivalpo.cl/</t>
  </si>
  <si>
    <t>http://www.victoriachile.cl/</t>
  </si>
  <si>
    <t>http://www.munivicuna.cl/</t>
  </si>
  <si>
    <t>http://www.vilcun.cl/</t>
  </si>
  <si>
    <t>http://www.villalegre.cl/</t>
  </si>
  <si>
    <t>http://www.villa-alemana.cl/</t>
  </si>
  <si>
    <t>http://www.villarrica.org</t>
  </si>
  <si>
    <t>http://www.vinadelmarchile.cl/</t>
  </si>
  <si>
    <t>http://www.vitacura.cl/</t>
  </si>
  <si>
    <t>http://www.muniyerbasbuenas.cl/</t>
  </si>
  <si>
    <t>http://www.yumbel.cl/</t>
  </si>
  <si>
    <t>http://www.yungay.cl/</t>
  </si>
  <si>
    <t>http://www.munizapallar.cl</t>
  </si>
  <si>
    <t>Número de Solicitudes de Información Pública enviadas por Fundación Ciudadano Inteligente y respondidas por el municipio (total=7)</t>
  </si>
  <si>
    <t>Plazas Activas de la comuna (con infraestructura deportiva)</t>
  </si>
  <si>
    <t>Plazas Activas construidas en la gestión actual</t>
  </si>
  <si>
    <t xml:space="preserve">Multicanchas de la comuna </t>
  </si>
  <si>
    <t xml:space="preserve">Gimnasios de la comuna </t>
  </si>
  <si>
    <t xml:space="preserve">Piscinas de la comuna </t>
  </si>
  <si>
    <t xml:space="preserve">Ciclovías de la comuna </t>
  </si>
  <si>
    <t>Multicanchas construidas en la gestión actual</t>
  </si>
  <si>
    <t>Gimnasios construidas en la gestión actual</t>
  </si>
  <si>
    <t>Piscinas construidas en la gestión actual</t>
  </si>
  <si>
    <t>Ciclovías construidas en la gestión actual</t>
  </si>
  <si>
    <t>Datos en rojo son del 2010</t>
  </si>
  <si>
    <t>No Responde</t>
  </si>
  <si>
    <t>sin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</si>
</sst>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\ #,##0;[Red]\-&quot;$&quot;\ #,##0"/>
    <numFmt numFmtId="43" formatCode="_-* #,##0.00_-;\-* #,##0.00_-;_-* &quot;-&quot;??_-;_-@_-"/>
    <numFmt numFmtId="164" formatCode="###0"/>
    <numFmt numFmtId="165" formatCode="###0.00"/>
    <numFmt numFmtId="166" formatCode="0.0000000"/>
    <numFmt numFmtId="167" formatCode="0.000"/>
    <numFmt numFmtId="168" formatCode="_-* #,##0\ _€_-;\-* #,##0\ _€_-;_-* &quot;-&quot;??\ _€_-;_-@_-"/>
    <numFmt numFmtId="169" formatCode="0.0"/>
    <numFmt numFmtId="170" formatCode="0_ "/>
    <numFmt numFmtId="171" formatCode="&quot;$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8"/>
      <color rgb="FFFF0000"/>
      <name val="Tahoma"/>
      <family val="2"/>
    </font>
    <font>
      <sz val="1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</cellStyleXfs>
  <cellXfs count="183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3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vertical="top" wrapText="1"/>
    </xf>
    <xf numFmtId="3" fontId="5" fillId="0" borderId="1" xfId="4" applyNumberFormat="1" applyFont="1" applyFill="1" applyBorder="1" applyAlignment="1">
      <alignment horizontal="center" vertical="center"/>
    </xf>
    <xf numFmtId="3" fontId="5" fillId="0" borderId="1" xfId="5" applyNumberFormat="1" applyFont="1" applyFill="1" applyBorder="1" applyAlignment="1">
      <alignment horizontal="center" vertical="center"/>
    </xf>
    <xf numFmtId="3" fontId="0" fillId="0" borderId="0" xfId="0" applyNumberFormat="1"/>
    <xf numFmtId="166" fontId="0" fillId="0" borderId="0" xfId="0" applyNumberFormat="1"/>
    <xf numFmtId="167" fontId="5" fillId="0" borderId="1" xfId="4" applyNumberFormat="1" applyFont="1" applyFill="1" applyBorder="1" applyAlignment="1">
      <alignment horizontal="center" vertical="center"/>
    </xf>
    <xf numFmtId="167" fontId="5" fillId="0" borderId="1" xfId="5" applyNumberFormat="1" applyFont="1" applyFill="1" applyBorder="1" applyAlignment="1">
      <alignment horizontal="center" vertical="center"/>
    </xf>
    <xf numFmtId="167" fontId="5" fillId="0" borderId="1" xfId="5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vertical="top" wrapText="1"/>
    </xf>
    <xf numFmtId="0" fontId="0" fillId="0" borderId="0" xfId="0" applyFill="1"/>
    <xf numFmtId="0" fontId="2" fillId="0" borderId="1" xfId="0" applyNumberFormat="1" applyFont="1" applyBorder="1" applyAlignment="1">
      <alignment vertical="top" wrapText="1"/>
    </xf>
    <xf numFmtId="168" fontId="2" fillId="0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5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167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9" fontId="4" fillId="0" borderId="1" xfId="2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/>
    </xf>
    <xf numFmtId="9" fontId="4" fillId="0" borderId="1" xfId="2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9" fontId="0" fillId="0" borderId="0" xfId="2" applyNumberFormat="1" applyFont="1" applyAlignment="1">
      <alignment horizontal="center" vertical="top"/>
    </xf>
    <xf numFmtId="9" fontId="0" fillId="0" borderId="0" xfId="2" applyNumberFormat="1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3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7" fillId="0" borderId="1" xfId="0" applyFont="1" applyFill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71" fontId="8" fillId="0" borderId="0" xfId="0" applyNumberFormat="1" applyFont="1" applyFill="1" applyBorder="1"/>
    <xf numFmtId="3" fontId="8" fillId="0" borderId="0" xfId="0" applyNumberFormat="1" applyFont="1" applyFill="1" applyBorder="1"/>
    <xf numFmtId="0" fontId="2" fillId="0" borderId="4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3" fontId="7" fillId="0" borderId="1" xfId="0" applyNumberFormat="1" applyFont="1" applyFill="1" applyBorder="1"/>
    <xf numFmtId="171" fontId="7" fillId="0" borderId="5" xfId="0" applyNumberFormat="1" applyFont="1" applyFill="1" applyBorder="1" applyAlignment="1">
      <alignment vertical="top" wrapText="1"/>
    </xf>
    <xf numFmtId="171" fontId="7" fillId="0" borderId="1" xfId="0" applyNumberFormat="1" applyFont="1" applyFill="1" applyBorder="1"/>
    <xf numFmtId="0" fontId="7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center"/>
    </xf>
    <xf numFmtId="10" fontId="7" fillId="0" borderId="1" xfId="2" applyNumberFormat="1" applyFont="1" applyFill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165" fontId="8" fillId="0" borderId="0" xfId="0" applyNumberFormat="1" applyFont="1" applyFill="1" applyBorder="1"/>
    <xf numFmtId="165" fontId="7" fillId="0" borderId="0" xfId="6" applyNumberFormat="1" applyFont="1" applyFill="1" applyBorder="1" applyAlignment="1">
      <alignment horizontal="right" vertical="top"/>
    </xf>
    <xf numFmtId="0" fontId="10" fillId="0" borderId="1" xfId="4" applyFont="1" applyFill="1" applyBorder="1" applyAlignment="1">
      <alignment horizontal="left" vertical="top" wrapText="1"/>
    </xf>
    <xf numFmtId="2" fontId="7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169" fontId="7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 vertical="top" wrapText="1"/>
    </xf>
    <xf numFmtId="165" fontId="7" fillId="0" borderId="1" xfId="6" applyNumberFormat="1" applyFont="1" applyFill="1" applyBorder="1" applyAlignment="1">
      <alignment horizontal="center" vertical="top"/>
    </xf>
    <xf numFmtId="165" fontId="4" fillId="0" borderId="1" xfId="3" applyNumberFormat="1" applyFont="1" applyBorder="1" applyAlignment="1">
      <alignment horizontal="center" vertical="top"/>
    </xf>
    <xf numFmtId="169" fontId="2" fillId="0" borderId="1" xfId="0" applyNumberFormat="1" applyFont="1" applyBorder="1" applyAlignment="1">
      <alignment horizontal="center"/>
    </xf>
    <xf numFmtId="3" fontId="10" fillId="0" borderId="1" xfId="4" applyNumberFormat="1" applyFont="1" applyFill="1" applyBorder="1" applyAlignment="1">
      <alignment horizontal="center" vertical="center" wrapText="1"/>
    </xf>
    <xf numFmtId="164" fontId="7" fillId="0" borderId="1" xfId="6" applyNumberFormat="1" applyFont="1" applyFill="1" applyBorder="1" applyAlignment="1">
      <alignment horizontal="center" vertical="top"/>
    </xf>
    <xf numFmtId="164" fontId="4" fillId="0" borderId="1" xfId="3" applyNumberFormat="1" applyFont="1" applyBorder="1" applyAlignment="1">
      <alignment horizontal="center" vertical="top"/>
    </xf>
    <xf numFmtId="3" fontId="10" fillId="0" borderId="2" xfId="4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0" xfId="0" applyAlignment="1"/>
    <xf numFmtId="6" fontId="2" fillId="0" borderId="4" xfId="0" applyNumberFormat="1" applyFont="1" applyFill="1" applyBorder="1" applyAlignment="1">
      <alignment horizontal="center" vertical="center"/>
    </xf>
    <xf numFmtId="171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3" fontId="2" fillId="5" borderId="1" xfId="0" applyNumberFormat="1" applyFont="1" applyFill="1" applyBorder="1" applyAlignment="1">
      <alignment horizontal="right" vertical="center" wrapText="1"/>
    </xf>
    <xf numFmtId="3" fontId="5" fillId="5" borderId="1" xfId="0" applyNumberFormat="1" applyFont="1" applyFill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3" fontId="2" fillId="5" borderId="1" xfId="0" applyNumberFormat="1" applyFont="1" applyFill="1" applyBorder="1" applyAlignment="1">
      <alignment wrapText="1"/>
    </xf>
    <xf numFmtId="3" fontId="5" fillId="5" borderId="1" xfId="0" applyNumberFormat="1" applyFont="1" applyFill="1" applyBorder="1" applyAlignment="1">
      <alignment wrapText="1"/>
    </xf>
    <xf numFmtId="3" fontId="12" fillId="5" borderId="1" xfId="0" applyNumberFormat="1" applyFont="1" applyFill="1" applyBorder="1" applyAlignment="1">
      <alignment wrapText="1"/>
    </xf>
    <xf numFmtId="0" fontId="5" fillId="0" borderId="1" xfId="8" applyNumberFormat="1" applyFont="1" applyBorder="1" applyAlignment="1">
      <alignment horizontal="right" vertical="center" wrapText="1"/>
    </xf>
    <xf numFmtId="0" fontId="5" fillId="0" borderId="1" xfId="8" applyNumberFormat="1" applyFont="1" applyBorder="1" applyAlignment="1">
      <alignment wrapText="1"/>
    </xf>
    <xf numFmtId="3" fontId="12" fillId="5" borderId="3" xfId="0" applyNumberFormat="1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3" fontId="5" fillId="0" borderId="1" xfId="8" applyNumberFormat="1" applyFont="1" applyBorder="1" applyAlignment="1">
      <alignment wrapText="1"/>
    </xf>
    <xf numFmtId="0" fontId="2" fillId="5" borderId="2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5" borderId="2" xfId="0" applyNumberFormat="1" applyFont="1" applyFill="1" applyBorder="1" applyAlignment="1">
      <alignment wrapText="1"/>
    </xf>
    <xf numFmtId="3" fontId="12" fillId="5" borderId="2" xfId="0" applyNumberFormat="1" applyFont="1" applyFill="1" applyBorder="1" applyAlignment="1">
      <alignment wrapText="1"/>
    </xf>
    <xf numFmtId="0" fontId="5" fillId="0" borderId="1" xfId="8" applyNumberFormat="1" applyFont="1" applyFill="1" applyBorder="1" applyAlignment="1">
      <alignment horizontal="right" vertical="center" wrapText="1"/>
    </xf>
    <xf numFmtId="3" fontId="5" fillId="0" borderId="1" xfId="8" applyNumberFormat="1" applyFont="1" applyFill="1" applyBorder="1" applyAlignment="1">
      <alignment wrapText="1"/>
    </xf>
    <xf numFmtId="0" fontId="5" fillId="0" borderId="1" xfId="8" applyNumberFormat="1" applyFont="1" applyFill="1" applyBorder="1" applyAlignment="1">
      <alignment wrapText="1"/>
    </xf>
    <xf numFmtId="3" fontId="5" fillId="0" borderId="1" xfId="8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5" fillId="0" borderId="2" xfId="8" applyNumberFormat="1" applyFont="1" applyBorder="1" applyAlignment="1">
      <alignment wrapText="1"/>
    </xf>
    <xf numFmtId="0" fontId="2" fillId="0" borderId="4" xfId="0" applyFont="1" applyBorder="1"/>
    <xf numFmtId="0" fontId="2" fillId="0" borderId="8" xfId="0" applyFont="1" applyFill="1" applyBorder="1" applyAlignment="1">
      <alignment vertical="top" wrapText="1"/>
    </xf>
    <xf numFmtId="0" fontId="5" fillId="0" borderId="9" xfId="7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169" fontId="7" fillId="0" borderId="1" xfId="2" applyNumberFormat="1" applyFont="1" applyFill="1" applyBorder="1" applyAlignment="1">
      <alignment horizontal="center"/>
    </xf>
    <xf numFmtId="169" fontId="7" fillId="0" borderId="1" xfId="2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9" fontId="4" fillId="0" borderId="1" xfId="2" applyFont="1" applyBorder="1" applyAlignment="1">
      <alignment horizontal="center" vertical="top" wrapText="1"/>
    </xf>
    <xf numFmtId="9" fontId="4" fillId="0" borderId="1" xfId="2" applyFont="1" applyBorder="1" applyAlignment="1">
      <alignment horizontal="center" vertical="top"/>
    </xf>
    <xf numFmtId="9" fontId="0" fillId="0" borderId="0" xfId="2" applyFont="1" applyAlignment="1">
      <alignment horizontal="left" vertical="top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0" xfId="0" applyFont="1"/>
  </cellXfs>
  <cellStyles count="9">
    <cellStyle name="Millares" xfId="1" builtinId="3"/>
    <cellStyle name="Normal" xfId="0" builtinId="0"/>
    <cellStyle name="Normal 2" xfId="5"/>
    <cellStyle name="Normal 2 4" xfId="8"/>
    <cellStyle name="Normal 3" xfId="4"/>
    <cellStyle name="Normal 39" xfId="7"/>
    <cellStyle name="Normal_Hoja1" xfId="6"/>
    <cellStyle name="Normal_Hoja3" xfId="3"/>
    <cellStyle name="Porcentaje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3" width="11.42578125" style="75"/>
    <col min="4" max="4" width="11.42578125" style="70"/>
    <col min="5" max="5" width="12.42578125" style="70" bestFit="1" customWidth="1"/>
    <col min="6" max="7" width="11.42578125" style="70"/>
    <col min="8" max="8" width="11.42578125" style="75"/>
    <col min="9" max="9" width="11.42578125" style="70"/>
    <col min="10" max="10" width="11.42578125" style="75"/>
    <col min="11" max="13" width="11.42578125" style="70"/>
    <col min="15" max="15" width="11.42578125" style="70"/>
    <col min="16" max="16" width="11.42578125" style="10"/>
    <col min="17" max="17" width="11.42578125" style="1"/>
    <col min="18" max="18" width="11.42578125" style="70"/>
  </cols>
  <sheetData>
    <row r="1" spans="1:19" ht="102" x14ac:dyDescent="0.25">
      <c r="A1" s="5" t="s">
        <v>0</v>
      </c>
      <c r="B1" s="5" t="s">
        <v>1</v>
      </c>
      <c r="C1" s="5" t="s">
        <v>524</v>
      </c>
      <c r="D1" s="77" t="s">
        <v>536</v>
      </c>
      <c r="E1" s="77" t="s">
        <v>525</v>
      </c>
      <c r="F1" s="77" t="s">
        <v>522</v>
      </c>
      <c r="G1" s="77" t="s">
        <v>523</v>
      </c>
      <c r="H1" s="66" t="s">
        <v>526</v>
      </c>
      <c r="I1" s="77" t="s">
        <v>527</v>
      </c>
      <c r="J1" s="66" t="s">
        <v>528</v>
      </c>
      <c r="K1" s="77" t="s">
        <v>529</v>
      </c>
      <c r="L1" s="77" t="s">
        <v>530</v>
      </c>
      <c r="M1" s="4" t="s">
        <v>531</v>
      </c>
      <c r="N1" s="4" t="s">
        <v>532</v>
      </c>
      <c r="O1" s="4" t="s">
        <v>534</v>
      </c>
      <c r="P1" s="7" t="s">
        <v>356</v>
      </c>
      <c r="Q1" s="15" t="s">
        <v>357</v>
      </c>
      <c r="R1" s="4" t="s">
        <v>533</v>
      </c>
      <c r="S1" s="91" t="s">
        <v>535</v>
      </c>
    </row>
    <row r="2" spans="1:19" x14ac:dyDescent="0.25">
      <c r="A2" s="2" t="s">
        <v>2</v>
      </c>
      <c r="B2" s="2" t="s">
        <v>3</v>
      </c>
      <c r="C2" s="72">
        <v>13472</v>
      </c>
      <c r="D2" s="73">
        <v>175.6</v>
      </c>
      <c r="E2" s="92">
        <v>76.719817767653765</v>
      </c>
      <c r="F2" s="93">
        <v>7.7413586337237536E-2</v>
      </c>
      <c r="G2" s="93">
        <v>0.75020952073350355</v>
      </c>
      <c r="H2" s="72">
        <v>6737</v>
      </c>
      <c r="I2" s="94">
        <v>50.007422802850357</v>
      </c>
      <c r="J2" s="72">
        <v>6735</v>
      </c>
      <c r="K2" s="94">
        <v>49.992577197149643</v>
      </c>
      <c r="L2" s="95">
        <v>0.72199999999999998</v>
      </c>
      <c r="M2" s="96">
        <v>25.818476499189629</v>
      </c>
      <c r="N2" s="97">
        <v>3.970826580226904</v>
      </c>
      <c r="O2" s="27">
        <v>6.9692058346839545</v>
      </c>
      <c r="P2" s="8">
        <v>176462.86</v>
      </c>
      <c r="Q2" s="12">
        <v>0.35890850000000002</v>
      </c>
      <c r="R2" s="98">
        <v>94.763426450881354</v>
      </c>
      <c r="S2" s="99">
        <v>1074</v>
      </c>
    </row>
    <row r="3" spans="1:19" x14ac:dyDescent="0.25">
      <c r="A3" s="2" t="s">
        <v>4</v>
      </c>
      <c r="B3" s="2" t="s">
        <v>5</v>
      </c>
      <c r="C3" s="72">
        <v>4646</v>
      </c>
      <c r="D3" s="73">
        <v>845.2</v>
      </c>
      <c r="E3" s="92">
        <v>5.4969238050165634</v>
      </c>
      <c r="F3" s="93">
        <v>2.6697114171823456E-2</v>
      </c>
      <c r="G3" s="93">
        <v>6.6299257094420069E-2</v>
      </c>
      <c r="H3" s="72">
        <v>2424</v>
      </c>
      <c r="I3" s="94">
        <v>52.173913043478258</v>
      </c>
      <c r="J3" s="72">
        <v>2222</v>
      </c>
      <c r="K3" s="94">
        <v>47.826086956521742</v>
      </c>
      <c r="L3" s="93">
        <v>0.7</v>
      </c>
      <c r="M3" s="96">
        <v>30.063918889133788</v>
      </c>
      <c r="N3" s="97">
        <v>7.4057747410182939</v>
      </c>
      <c r="O3" s="27">
        <v>2.2261406215560946</v>
      </c>
      <c r="P3" s="8">
        <v>185202.11</v>
      </c>
      <c r="Q3" s="12">
        <v>0.43172470000000002</v>
      </c>
      <c r="R3" s="98">
        <v>93.00307864539603</v>
      </c>
      <c r="S3" s="99">
        <v>459</v>
      </c>
    </row>
    <row r="4" spans="1:19" x14ac:dyDescent="0.25">
      <c r="A4" s="2" t="s">
        <v>6</v>
      </c>
      <c r="B4" s="2" t="s">
        <v>7</v>
      </c>
      <c r="C4" s="72">
        <v>11115</v>
      </c>
      <c r="D4" s="73">
        <v>2124.6</v>
      </c>
      <c r="E4" s="92">
        <v>5.2315730019768427</v>
      </c>
      <c r="F4" s="93">
        <v>6.386965648295688E-2</v>
      </c>
      <c r="G4" s="93">
        <v>0.53915899927433031</v>
      </c>
      <c r="H4" s="72">
        <v>7940</v>
      </c>
      <c r="I4" s="94">
        <v>71.434997750787218</v>
      </c>
      <c r="J4" s="72">
        <v>3175</v>
      </c>
      <c r="K4" s="94">
        <v>28.565002249212775</v>
      </c>
      <c r="L4" s="93" t="s">
        <v>460</v>
      </c>
      <c r="M4" s="96">
        <v>80.545871102699479</v>
      </c>
      <c r="N4" s="97">
        <v>49.088554636916029</v>
      </c>
      <c r="O4" s="27">
        <v>74.091044924793309</v>
      </c>
      <c r="P4" s="8">
        <v>71030.58</v>
      </c>
      <c r="Q4" s="12">
        <v>0.46655190000000002</v>
      </c>
      <c r="R4" s="98">
        <v>76.270518713066309</v>
      </c>
      <c r="S4" s="99">
        <v>391</v>
      </c>
    </row>
    <row r="5" spans="1:19" x14ac:dyDescent="0.25">
      <c r="A5" s="2" t="s">
        <v>8</v>
      </c>
      <c r="B5" s="2" t="s">
        <v>9</v>
      </c>
      <c r="C5" s="72">
        <v>4808</v>
      </c>
      <c r="D5" s="73">
        <v>5938.7</v>
      </c>
      <c r="E5" s="92">
        <v>0.80960479566235033</v>
      </c>
      <c r="F5" s="93">
        <v>2.7628007950522421E-2</v>
      </c>
      <c r="G5" s="93">
        <v>1.6893470645486584</v>
      </c>
      <c r="H5" s="72">
        <v>2642</v>
      </c>
      <c r="I5" s="94">
        <v>54.950083194675543</v>
      </c>
      <c r="J5" s="72">
        <v>2166</v>
      </c>
      <c r="K5" s="94">
        <v>45.049916805324457</v>
      </c>
      <c r="L5" s="93">
        <v>0.66400000000000003</v>
      </c>
      <c r="M5" s="96">
        <v>100</v>
      </c>
      <c r="N5" s="97">
        <v>4.1528925619834709</v>
      </c>
      <c r="O5" s="27">
        <v>25.764462809917354</v>
      </c>
      <c r="P5" s="8">
        <v>143439.17000000001</v>
      </c>
      <c r="Q5" s="12">
        <v>0.36679460000000003</v>
      </c>
      <c r="R5" s="98">
        <v>91.505176533050175</v>
      </c>
      <c r="S5" s="99">
        <v>441</v>
      </c>
    </row>
    <row r="6" spans="1:19" x14ac:dyDescent="0.25">
      <c r="A6" s="2" t="s">
        <v>10</v>
      </c>
      <c r="B6" s="2" t="s">
        <v>11</v>
      </c>
      <c r="C6" s="72">
        <v>98545</v>
      </c>
      <c r="D6" s="73">
        <v>572.9</v>
      </c>
      <c r="E6" s="92">
        <v>172.01082213300751</v>
      </c>
      <c r="F6" s="93">
        <v>0.56626498408573878</v>
      </c>
      <c r="G6" s="93">
        <v>29.960081600141066</v>
      </c>
      <c r="H6" s="72">
        <v>48701</v>
      </c>
      <c r="I6" s="94">
        <v>49.420061900654524</v>
      </c>
      <c r="J6" s="72">
        <v>49844</v>
      </c>
      <c r="K6" s="94">
        <v>50.579938099345476</v>
      </c>
      <c r="L6" s="93" t="s">
        <v>460</v>
      </c>
      <c r="M6" s="96">
        <v>0</v>
      </c>
      <c r="N6" s="97">
        <v>16.258202913259598</v>
      </c>
      <c r="O6" s="27">
        <v>18.811629972205242</v>
      </c>
      <c r="P6" s="8">
        <v>145653.81</v>
      </c>
      <c r="Q6" s="12">
        <v>0.35538960000000003</v>
      </c>
      <c r="R6" s="98">
        <v>97.264482153306034</v>
      </c>
      <c r="S6" s="99">
        <v>16007</v>
      </c>
    </row>
    <row r="7" spans="1:19" x14ac:dyDescent="0.25">
      <c r="A7" s="2" t="s">
        <v>12</v>
      </c>
      <c r="B7" s="2" t="s">
        <v>13</v>
      </c>
      <c r="C7" s="72">
        <v>42137</v>
      </c>
      <c r="D7" s="73">
        <v>1752.4</v>
      </c>
      <c r="E7" s="92">
        <v>24.04530929011641</v>
      </c>
      <c r="F7" s="93">
        <v>0.24213006884591581</v>
      </c>
      <c r="G7" s="93">
        <v>4.9169691856550575</v>
      </c>
      <c r="H7" s="72">
        <v>20542</v>
      </c>
      <c r="I7" s="94">
        <v>48.750504307378314</v>
      </c>
      <c r="J7" s="72">
        <v>21595</v>
      </c>
      <c r="K7" s="94">
        <v>51.249495692621686</v>
      </c>
      <c r="L7" s="93">
        <v>0.70499999999999996</v>
      </c>
      <c r="M7" s="96">
        <v>33.986322838011112</v>
      </c>
      <c r="N7" s="97">
        <v>8.0780737996865657</v>
      </c>
      <c r="O7" s="27">
        <v>15.783349954884363</v>
      </c>
      <c r="P7" s="9">
        <v>172224.46</v>
      </c>
      <c r="Q7" s="13">
        <v>0.36332710000000001</v>
      </c>
      <c r="R7" s="98">
        <v>96.94507148231753</v>
      </c>
      <c r="S7" s="99">
        <v>4825</v>
      </c>
    </row>
    <row r="8" spans="1:19" x14ac:dyDescent="0.25">
      <c r="A8" s="2" t="s">
        <v>14</v>
      </c>
      <c r="B8" s="2" t="s">
        <v>15</v>
      </c>
      <c r="C8" s="72">
        <v>8300</v>
      </c>
      <c r="D8" s="73">
        <v>310.3</v>
      </c>
      <c r="E8" s="92">
        <v>26.748308088946182</v>
      </c>
      <c r="F8" s="93">
        <v>4.7693940513589037E-2</v>
      </c>
      <c r="G8" s="93">
        <v>1.122906894783624</v>
      </c>
      <c r="H8" s="72">
        <v>3960</v>
      </c>
      <c r="I8" s="94">
        <v>47.710843373493979</v>
      </c>
      <c r="J8" s="72">
        <v>4340</v>
      </c>
      <c r="K8" s="94">
        <v>52.289156626506028</v>
      </c>
      <c r="L8" s="93">
        <v>0.67500000000000004</v>
      </c>
      <c r="M8" s="96">
        <v>5.9878870986173016</v>
      </c>
      <c r="N8" s="97">
        <v>16.226716946634671</v>
      </c>
      <c r="O8" s="27">
        <v>0.68563592732259171</v>
      </c>
      <c r="P8" s="8">
        <v>164034.34</v>
      </c>
      <c r="Q8" s="12">
        <v>0.4101687</v>
      </c>
      <c r="R8" s="98">
        <v>93.458731049971917</v>
      </c>
      <c r="S8" s="99">
        <v>1502</v>
      </c>
    </row>
    <row r="9" spans="1:19" x14ac:dyDescent="0.25">
      <c r="A9" s="2" t="s">
        <v>16</v>
      </c>
      <c r="B9" s="2" t="s">
        <v>17</v>
      </c>
      <c r="C9" s="72">
        <v>51268</v>
      </c>
      <c r="D9" s="73">
        <v>1194.4000000000001</v>
      </c>
      <c r="E9" s="92">
        <v>42.923643670462155</v>
      </c>
      <c r="F9" s="93">
        <v>0.29459914966875694</v>
      </c>
      <c r="G9" s="93">
        <v>5.1975016144615198</v>
      </c>
      <c r="H9" s="72">
        <v>24526</v>
      </c>
      <c r="I9" s="94">
        <v>47.838807833346337</v>
      </c>
      <c r="J9" s="72">
        <v>26742</v>
      </c>
      <c r="K9" s="94">
        <v>52.161192166653656</v>
      </c>
      <c r="L9" s="93">
        <v>0.70699999999999996</v>
      </c>
      <c r="M9" s="96">
        <v>10.42262347734127</v>
      </c>
      <c r="N9" s="97">
        <v>40.695624926559873</v>
      </c>
      <c r="O9" s="27">
        <v>6.7780345462379072</v>
      </c>
      <c r="P9" s="8">
        <v>108249.54</v>
      </c>
      <c r="Q9" s="12">
        <v>0.43509049999999999</v>
      </c>
      <c r="R9" s="98">
        <v>92.284754936353607</v>
      </c>
      <c r="S9" s="99">
        <v>5719</v>
      </c>
    </row>
    <row r="10" spans="1:19" x14ac:dyDescent="0.25">
      <c r="A10" s="2" t="s">
        <v>18</v>
      </c>
      <c r="B10" s="2" t="s">
        <v>18</v>
      </c>
      <c r="C10" s="72">
        <v>378923</v>
      </c>
      <c r="D10" s="73">
        <v>30718.1</v>
      </c>
      <c r="E10" s="92">
        <v>12.335496010495442</v>
      </c>
      <c r="F10" s="93">
        <v>2.1773892796663494</v>
      </c>
      <c r="G10" s="93">
        <v>64.428442691241727</v>
      </c>
      <c r="H10" s="72">
        <v>196952</v>
      </c>
      <c r="I10" s="94">
        <v>51.976786840598223</v>
      </c>
      <c r="J10" s="72">
        <v>181971</v>
      </c>
      <c r="K10" s="94">
        <v>48.023213159401777</v>
      </c>
      <c r="L10" s="93">
        <v>0.73399999999999999</v>
      </c>
      <c r="M10" s="96">
        <v>0</v>
      </c>
      <c r="N10" s="97">
        <v>6.9021656508699918</v>
      </c>
      <c r="O10" s="27">
        <v>1.9519880592064349</v>
      </c>
      <c r="P10" s="8">
        <v>194637.68</v>
      </c>
      <c r="Q10" s="12">
        <v>0.54488899999999996</v>
      </c>
      <c r="R10" s="98">
        <v>98.360999895032023</v>
      </c>
      <c r="S10" s="99">
        <v>34419</v>
      </c>
    </row>
    <row r="11" spans="1:19" x14ac:dyDescent="0.25">
      <c r="A11" s="2" t="s">
        <v>19</v>
      </c>
      <c r="B11" s="2" t="s">
        <v>7</v>
      </c>
      <c r="C11" s="72">
        <v>3701</v>
      </c>
      <c r="D11" s="73">
        <v>1884.1</v>
      </c>
      <c r="E11" s="92">
        <v>1.9643331033384641</v>
      </c>
      <c r="F11" s="93">
        <v>2.1266900462746149E-2</v>
      </c>
      <c r="G11" s="93">
        <v>0.17952563709530334</v>
      </c>
      <c r="H11" s="72">
        <v>1848</v>
      </c>
      <c r="I11" s="94">
        <v>49.93245068900297</v>
      </c>
      <c r="J11" s="72">
        <v>1853</v>
      </c>
      <c r="K11" s="94">
        <v>50.06754931099703</v>
      </c>
      <c r="L11" s="93">
        <v>0.66200000000000003</v>
      </c>
      <c r="M11" s="96">
        <v>42.91015107341638</v>
      </c>
      <c r="N11" s="97">
        <v>34.428836469652794</v>
      </c>
      <c r="O11" s="27">
        <v>0.63609859528226875</v>
      </c>
      <c r="P11" s="8">
        <v>126251.53</v>
      </c>
      <c r="Q11" s="12">
        <v>0.57487949999999999</v>
      </c>
      <c r="R11" s="98">
        <v>93.737236215112318</v>
      </c>
      <c r="S11" s="99">
        <v>460</v>
      </c>
    </row>
    <row r="12" spans="1:19" x14ac:dyDescent="0.25">
      <c r="A12" s="2" t="s">
        <v>20</v>
      </c>
      <c r="B12" s="2" t="s">
        <v>7</v>
      </c>
      <c r="C12" s="72">
        <v>43006</v>
      </c>
      <c r="D12" s="73">
        <v>956.1</v>
      </c>
      <c r="E12" s="92">
        <v>44.9806505595649</v>
      </c>
      <c r="F12" s="93">
        <v>0.24712356695510965</v>
      </c>
      <c r="G12" s="93">
        <v>2.0861063358337248</v>
      </c>
      <c r="H12" s="72">
        <v>21958</v>
      </c>
      <c r="I12" s="94">
        <v>51.057991908105848</v>
      </c>
      <c r="J12" s="72">
        <v>21048</v>
      </c>
      <c r="K12" s="94">
        <v>48.942008091894159</v>
      </c>
      <c r="L12" s="93">
        <v>0.70399999999999996</v>
      </c>
      <c r="M12" s="96">
        <v>25.90883837773859</v>
      </c>
      <c r="N12" s="97">
        <v>16.992088263047108</v>
      </c>
      <c r="O12" s="27">
        <v>5.8672914804705423</v>
      </c>
      <c r="P12" s="8">
        <v>192638.55</v>
      </c>
      <c r="Q12" s="12">
        <v>0.41634769999999999</v>
      </c>
      <c r="R12" s="98">
        <v>95.426038417337054</v>
      </c>
      <c r="S12" s="99">
        <v>3095</v>
      </c>
    </row>
    <row r="13" spans="1:19" x14ac:dyDescent="0.25">
      <c r="A13" s="2" t="s">
        <v>21</v>
      </c>
      <c r="B13" s="2" t="s">
        <v>22</v>
      </c>
      <c r="C13" s="72">
        <v>177232</v>
      </c>
      <c r="D13" s="73">
        <v>4799.3999999999996</v>
      </c>
      <c r="E13" s="92">
        <v>36.927949326999212</v>
      </c>
      <c r="F13" s="93">
        <v>1.0184207789282425</v>
      </c>
      <c r="G13" s="93">
        <v>97.701238134088925</v>
      </c>
      <c r="H13" s="72">
        <v>84707</v>
      </c>
      <c r="I13" s="94">
        <v>47.794416358219735</v>
      </c>
      <c r="J13" s="72">
        <v>92525</v>
      </c>
      <c r="K13" s="94">
        <v>52.205583641780265</v>
      </c>
      <c r="L13" s="93">
        <v>0.73599999999999999</v>
      </c>
      <c r="M13" s="96">
        <v>7.6743121037734285</v>
      </c>
      <c r="N13" s="97">
        <v>12.682009037690149</v>
      </c>
      <c r="O13" s="27">
        <v>24.987171776805468</v>
      </c>
      <c r="P13" s="8">
        <v>185817.65</v>
      </c>
      <c r="Q13" s="12">
        <v>0.41065239999999997</v>
      </c>
      <c r="R13" s="98">
        <v>98.813273752838612</v>
      </c>
      <c r="S13" s="99">
        <v>28130</v>
      </c>
    </row>
    <row r="14" spans="1:19" x14ac:dyDescent="0.25">
      <c r="A14" s="2" t="s">
        <v>23</v>
      </c>
      <c r="B14" s="2" t="s">
        <v>23</v>
      </c>
      <c r="C14" s="72">
        <v>27187</v>
      </c>
      <c r="D14" s="73">
        <v>29970.400000000001</v>
      </c>
      <c r="E14" s="92">
        <v>0.90712836665509966</v>
      </c>
      <c r="F14" s="93">
        <v>0.15622351334252352</v>
      </c>
      <c r="G14" s="93">
        <v>25.435748701875848</v>
      </c>
      <c r="H14" s="72">
        <v>14360</v>
      </c>
      <c r="I14" s="94">
        <v>52.819362195166811</v>
      </c>
      <c r="J14" s="72">
        <v>12827</v>
      </c>
      <c r="K14" s="94">
        <v>47.180637804833189</v>
      </c>
      <c r="L14" s="93">
        <v>0.67400000000000004</v>
      </c>
      <c r="M14" s="96">
        <v>9.3122014104800179</v>
      </c>
      <c r="N14" s="97">
        <v>17.558959581405929</v>
      </c>
      <c r="O14" s="27">
        <v>20.584666717221506</v>
      </c>
      <c r="P14" s="9">
        <v>172563.37</v>
      </c>
      <c r="Q14" s="14" t="s">
        <v>49</v>
      </c>
      <c r="R14" s="98">
        <v>94.183009882738489</v>
      </c>
      <c r="S14" s="99">
        <v>2815</v>
      </c>
    </row>
    <row r="15" spans="1:19" x14ac:dyDescent="0.25">
      <c r="A15" s="2" t="s">
        <v>24</v>
      </c>
      <c r="B15" s="2" t="s">
        <v>5</v>
      </c>
      <c r="C15" s="72">
        <v>74232</v>
      </c>
      <c r="D15" s="73">
        <v>214.1</v>
      </c>
      <c r="E15" s="92">
        <v>346.71648762260628</v>
      </c>
      <c r="F15" s="93">
        <v>0.42655621592828208</v>
      </c>
      <c r="G15" s="93">
        <v>1.0593040147724906</v>
      </c>
      <c r="H15" s="72">
        <v>36711</v>
      </c>
      <c r="I15" s="94">
        <v>49.454413191076625</v>
      </c>
      <c r="J15" s="72">
        <v>37521</v>
      </c>
      <c r="K15" s="94">
        <v>50.545586808923368</v>
      </c>
      <c r="L15" s="93">
        <v>0.73099999999999998</v>
      </c>
      <c r="M15" s="96">
        <v>12.244363596273635</v>
      </c>
      <c r="N15" s="97">
        <v>9.535031144920346</v>
      </c>
      <c r="O15" s="27">
        <v>0.68215644121051755</v>
      </c>
      <c r="P15" s="8">
        <v>163623.92000000001</v>
      </c>
      <c r="Q15" s="12">
        <v>0.35439039999999999</v>
      </c>
      <c r="R15" s="98">
        <v>97.033386800720976</v>
      </c>
      <c r="S15" s="99">
        <v>9029</v>
      </c>
    </row>
    <row r="16" spans="1:19" x14ac:dyDescent="0.25">
      <c r="A16" s="2" t="s">
        <v>25</v>
      </c>
      <c r="B16" s="2" t="s">
        <v>7</v>
      </c>
      <c r="C16" s="72">
        <v>21681</v>
      </c>
      <c r="D16" s="73">
        <v>425.4</v>
      </c>
      <c r="E16" s="92">
        <v>50.966149506346973</v>
      </c>
      <c r="F16" s="93">
        <v>0.12458461738254505</v>
      </c>
      <c r="G16" s="93">
        <v>1.0516874730784305</v>
      </c>
      <c r="H16" s="72">
        <v>10708</v>
      </c>
      <c r="I16" s="94">
        <v>49.388865827221991</v>
      </c>
      <c r="J16" s="72">
        <v>10973</v>
      </c>
      <c r="K16" s="94">
        <v>50.611134172778009</v>
      </c>
      <c r="L16" s="93">
        <v>0.626</v>
      </c>
      <c r="M16" s="96">
        <v>33.001488649050984</v>
      </c>
      <c r="N16" s="97">
        <v>24.99650170250478</v>
      </c>
      <c r="O16" s="27">
        <v>2.1259769259397099</v>
      </c>
      <c r="P16" s="8">
        <v>113204.2</v>
      </c>
      <c r="Q16" s="12">
        <v>0.4248017</v>
      </c>
      <c r="R16" s="98">
        <v>93.061759275802515</v>
      </c>
      <c r="S16" s="99">
        <v>2377</v>
      </c>
    </row>
    <row r="17" spans="1:19" x14ac:dyDescent="0.25">
      <c r="A17" s="2" t="s">
        <v>26</v>
      </c>
      <c r="B17" s="2" t="s">
        <v>3</v>
      </c>
      <c r="C17" s="72">
        <v>21094</v>
      </c>
      <c r="D17" s="73">
        <v>1455.3</v>
      </c>
      <c r="E17" s="92">
        <v>14.494605923177351</v>
      </c>
      <c r="F17" s="93">
        <v>0.12121156399923459</v>
      </c>
      <c r="G17" s="93">
        <v>1.1746525853884</v>
      </c>
      <c r="H17" s="72">
        <v>10299</v>
      </c>
      <c r="I17" s="94">
        <v>48.824310230397266</v>
      </c>
      <c r="J17" s="72">
        <v>10795</v>
      </c>
      <c r="K17" s="94">
        <v>51.175689769602727</v>
      </c>
      <c r="L17" s="93">
        <v>0.67100000000000004</v>
      </c>
      <c r="M17" s="96">
        <v>34.2810252449679</v>
      </c>
      <c r="N17" s="97">
        <v>10.793068494473138</v>
      </c>
      <c r="O17" s="27">
        <v>3.4367910411739153</v>
      </c>
      <c r="P17" s="8">
        <v>140410.9</v>
      </c>
      <c r="Q17" s="12">
        <v>0.35057060000000001</v>
      </c>
      <c r="R17" s="98">
        <v>90.00122759636632</v>
      </c>
      <c r="S17" s="99">
        <v>1807</v>
      </c>
    </row>
    <row r="18" spans="1:19" x14ac:dyDescent="0.25">
      <c r="A18" s="2" t="s">
        <v>27</v>
      </c>
      <c r="B18" s="2" t="s">
        <v>28</v>
      </c>
      <c r="C18" s="72">
        <v>2837</v>
      </c>
      <c r="D18" s="73">
        <v>15853.7</v>
      </c>
      <c r="E18" s="92">
        <v>0.17894876274938973</v>
      </c>
      <c r="F18" s="93">
        <v>1.6302133643018326E-2</v>
      </c>
      <c r="G18" s="93">
        <v>1.7768341412699009</v>
      </c>
      <c r="H18" s="72">
        <v>1779</v>
      </c>
      <c r="I18" s="94">
        <v>62.707084948889673</v>
      </c>
      <c r="J18" s="72">
        <v>1058</v>
      </c>
      <c r="K18" s="94">
        <v>37.292915051110327</v>
      </c>
      <c r="L18" s="93">
        <v>0.80600000000000005</v>
      </c>
      <c r="M18" s="96">
        <v>15.857605177993527</v>
      </c>
      <c r="N18" s="97">
        <v>5.4656598345918734</v>
      </c>
      <c r="O18" s="27">
        <v>15.390147428982381</v>
      </c>
      <c r="P18" s="9">
        <v>260617.68</v>
      </c>
      <c r="Q18" s="13">
        <v>0.30535329999999999</v>
      </c>
      <c r="R18" s="98">
        <v>98.210161662817555</v>
      </c>
      <c r="S18" s="99">
        <v>83</v>
      </c>
    </row>
    <row r="19" spans="1:19" x14ac:dyDescent="0.25">
      <c r="A19" s="2" t="s">
        <v>29</v>
      </c>
      <c r="B19" s="2" t="s">
        <v>7</v>
      </c>
      <c r="C19" s="72">
        <v>30793</v>
      </c>
      <c r="D19" s="73">
        <v>639.79999999999995</v>
      </c>
      <c r="E19" s="92">
        <v>48.12910284463895</v>
      </c>
      <c r="F19" s="93">
        <v>0.17694451930541533</v>
      </c>
      <c r="G19" s="93">
        <v>1.4936862856189341</v>
      </c>
      <c r="H19" s="72">
        <v>15397</v>
      </c>
      <c r="I19" s="94">
        <v>50.001623745656481</v>
      </c>
      <c r="J19" s="72">
        <v>15396</v>
      </c>
      <c r="K19" s="94">
        <v>49.998376254343519</v>
      </c>
      <c r="L19" s="93">
        <v>0.63500000000000001</v>
      </c>
      <c r="M19" s="96">
        <v>28.709970704111527</v>
      </c>
      <c r="N19" s="97">
        <v>25.147321278243595</v>
      </c>
      <c r="O19" s="27">
        <v>2.8723440078122371</v>
      </c>
      <c r="P19" s="8">
        <v>97144.48</v>
      </c>
      <c r="Q19" s="12">
        <v>0.4000474</v>
      </c>
      <c r="R19" s="98">
        <v>93.080828503392183</v>
      </c>
      <c r="S19" s="99">
        <v>2320</v>
      </c>
    </row>
    <row r="20" spans="1:19" x14ac:dyDescent="0.25">
      <c r="A20" s="2" t="s">
        <v>30</v>
      </c>
      <c r="B20" s="2" t="s">
        <v>18</v>
      </c>
      <c r="C20" s="72">
        <v>149016</v>
      </c>
      <c r="D20" s="73">
        <v>15596.9</v>
      </c>
      <c r="E20" s="92">
        <v>9.5542062845821931</v>
      </c>
      <c r="F20" s="93">
        <v>0.85628436621361259</v>
      </c>
      <c r="G20" s="93">
        <v>25.337255368710998</v>
      </c>
      <c r="H20" s="72">
        <v>75721</v>
      </c>
      <c r="I20" s="94">
        <v>50.814006549632253</v>
      </c>
      <c r="J20" s="72">
        <v>73295</v>
      </c>
      <c r="K20" s="94">
        <v>49.185993450367747</v>
      </c>
      <c r="L20" s="93">
        <v>0.75700000000000001</v>
      </c>
      <c r="M20" s="96">
        <v>1.2209938039120398</v>
      </c>
      <c r="N20" s="97">
        <v>10.344617673915248</v>
      </c>
      <c r="O20" s="27">
        <v>14.436614965104821</v>
      </c>
      <c r="P20" s="8">
        <v>231307.73</v>
      </c>
      <c r="Q20" s="12">
        <v>0.38561440000000002</v>
      </c>
      <c r="R20" s="98">
        <v>98.880652198025658</v>
      </c>
      <c r="S20" s="99">
        <v>13193</v>
      </c>
    </row>
    <row r="21" spans="1:19" x14ac:dyDescent="0.25">
      <c r="A21" s="2" t="s">
        <v>31</v>
      </c>
      <c r="B21" s="2" t="s">
        <v>13</v>
      </c>
      <c r="C21" s="72">
        <v>35889</v>
      </c>
      <c r="D21" s="73">
        <v>590.79999999999995</v>
      </c>
      <c r="E21" s="92">
        <v>60.746445497630333</v>
      </c>
      <c r="F21" s="93">
        <v>0.20622744952918037</v>
      </c>
      <c r="G21" s="93">
        <v>4.187889671879212</v>
      </c>
      <c r="H21" s="72">
        <v>18598</v>
      </c>
      <c r="I21" s="94">
        <v>51.820892195380203</v>
      </c>
      <c r="J21" s="72">
        <v>17291</v>
      </c>
      <c r="K21" s="94">
        <v>48.179107804619797</v>
      </c>
      <c r="L21" s="93">
        <v>0.64200000000000002</v>
      </c>
      <c r="M21" s="96">
        <v>64.94118984033183</v>
      </c>
      <c r="N21" s="97">
        <v>8.9578953349622132</v>
      </c>
      <c r="O21" s="27">
        <v>31.686459457923743</v>
      </c>
      <c r="P21" s="9">
        <v>132287.9</v>
      </c>
      <c r="Q21" s="13">
        <v>0.36370350000000001</v>
      </c>
      <c r="R21" s="98">
        <v>88.645055883554264</v>
      </c>
      <c r="S21" s="99">
        <v>2922</v>
      </c>
    </row>
    <row r="22" spans="1:19" x14ac:dyDescent="0.25">
      <c r="A22" s="2" t="s">
        <v>32</v>
      </c>
      <c r="B22" s="2" t="s">
        <v>9</v>
      </c>
      <c r="C22" s="72">
        <v>15307</v>
      </c>
      <c r="D22" s="73">
        <v>4666.6000000000004</v>
      </c>
      <c r="E22" s="92">
        <v>3.2801182874041057</v>
      </c>
      <c r="F22" s="93">
        <v>8.7957969571265948E-2</v>
      </c>
      <c r="G22" s="93">
        <v>5.3782935767567208</v>
      </c>
      <c r="H22" s="72">
        <v>8125</v>
      </c>
      <c r="I22" s="94">
        <v>53.080290063369702</v>
      </c>
      <c r="J22" s="72">
        <v>7182</v>
      </c>
      <c r="K22" s="94">
        <v>46.919709936630298</v>
      </c>
      <c r="L22" s="93">
        <v>0.74099999999999999</v>
      </c>
      <c r="M22" s="96">
        <v>0</v>
      </c>
      <c r="N22" s="97">
        <v>13.240230965489458</v>
      </c>
      <c r="O22" s="27">
        <v>5.176581173626964</v>
      </c>
      <c r="P22" s="8">
        <v>194903.62</v>
      </c>
      <c r="Q22" s="12">
        <v>0.37954070000000001</v>
      </c>
      <c r="R22" s="98">
        <v>98.116013882002974</v>
      </c>
      <c r="S22" s="99">
        <v>2281</v>
      </c>
    </row>
    <row r="23" spans="1:19" x14ac:dyDescent="0.25">
      <c r="A23" s="2" t="s">
        <v>33</v>
      </c>
      <c r="B23" s="2" t="s">
        <v>5</v>
      </c>
      <c r="C23" s="72">
        <v>27781</v>
      </c>
      <c r="D23" s="73">
        <v>73.3</v>
      </c>
      <c r="E23" s="92">
        <v>379.00409276944066</v>
      </c>
      <c r="F23" s="93">
        <v>0.1596367905310864</v>
      </c>
      <c r="G23" s="93">
        <v>0.39643987544986742</v>
      </c>
      <c r="H23" s="72">
        <v>13779</v>
      </c>
      <c r="I23" s="94">
        <v>49.598646556999391</v>
      </c>
      <c r="J23" s="72">
        <v>14002</v>
      </c>
      <c r="K23" s="94">
        <v>50.401353443000609</v>
      </c>
      <c r="L23" s="93">
        <v>0.79200000000000004</v>
      </c>
      <c r="M23" s="96">
        <v>29.277094408443599</v>
      </c>
      <c r="N23" s="97">
        <v>12.820612316169338</v>
      </c>
      <c r="O23" s="27">
        <v>0.80322843506266739</v>
      </c>
      <c r="P23" s="8">
        <v>163844.85999999999</v>
      </c>
      <c r="Q23" s="12">
        <v>0.46784199999999998</v>
      </c>
      <c r="R23" s="98">
        <v>96.378885051800694</v>
      </c>
      <c r="S23" s="99">
        <v>1827</v>
      </c>
    </row>
    <row r="24" spans="1:19" x14ac:dyDescent="0.25">
      <c r="A24" s="2" t="s">
        <v>34</v>
      </c>
      <c r="B24" s="2" t="s">
        <v>3</v>
      </c>
      <c r="C24" s="72">
        <v>11110</v>
      </c>
      <c r="D24" s="73">
        <v>321.7</v>
      </c>
      <c r="E24" s="92">
        <v>34.535281317998134</v>
      </c>
      <c r="F24" s="93">
        <v>6.3840925193490869E-2</v>
      </c>
      <c r="G24" s="93">
        <v>0.61867783368091034</v>
      </c>
      <c r="H24" s="72">
        <v>5797</v>
      </c>
      <c r="I24" s="94">
        <v>52.178217821782177</v>
      </c>
      <c r="J24" s="72">
        <v>5313</v>
      </c>
      <c r="K24" s="94">
        <v>47.821782178217816</v>
      </c>
      <c r="L24" s="93">
        <v>0.70599999999999996</v>
      </c>
      <c r="M24" s="96">
        <v>53.136708617542517</v>
      </c>
      <c r="N24" s="97">
        <v>6.4559515803631475</v>
      </c>
      <c r="O24" s="27">
        <v>1.0663848592564129</v>
      </c>
      <c r="P24" s="8">
        <v>176325.63</v>
      </c>
      <c r="Q24" s="12">
        <v>0.39192559999999999</v>
      </c>
      <c r="R24" s="98">
        <v>95.915093175367147</v>
      </c>
      <c r="S24" s="99">
        <v>1391</v>
      </c>
    </row>
    <row r="25" spans="1:19" x14ac:dyDescent="0.25">
      <c r="A25" s="2" t="s">
        <v>35</v>
      </c>
      <c r="B25" s="2" t="s">
        <v>22</v>
      </c>
      <c r="C25" s="72">
        <v>1726</v>
      </c>
      <c r="D25" s="73">
        <v>3927</v>
      </c>
      <c r="E25" s="92">
        <v>0.43952126305067479</v>
      </c>
      <c r="F25" s="93">
        <v>9.9180411236692387E-3</v>
      </c>
      <c r="G25" s="93">
        <v>0.95147793298861094</v>
      </c>
      <c r="H25" s="72">
        <v>980</v>
      </c>
      <c r="I25" s="94">
        <v>56.778679026651218</v>
      </c>
      <c r="J25" s="72">
        <v>746</v>
      </c>
      <c r="K25" s="94">
        <v>43.221320973348782</v>
      </c>
      <c r="L25" s="93">
        <v>0.751</v>
      </c>
      <c r="M25" s="96">
        <v>100</v>
      </c>
      <c r="N25" s="97">
        <v>10.328068043742405</v>
      </c>
      <c r="O25" s="27">
        <v>78.614823815309848</v>
      </c>
      <c r="P25" s="8">
        <v>202985.5</v>
      </c>
      <c r="Q25" s="12">
        <v>0.46143600000000001</v>
      </c>
      <c r="R25" s="98">
        <v>90.229007633587784</v>
      </c>
      <c r="S25" s="99">
        <v>170</v>
      </c>
    </row>
    <row r="26" spans="1:19" x14ac:dyDescent="0.25">
      <c r="A26" s="2" t="s">
        <v>36</v>
      </c>
      <c r="B26" s="2" t="s">
        <v>11</v>
      </c>
      <c r="C26" s="72">
        <v>959</v>
      </c>
      <c r="D26" s="73">
        <v>2200.1999999999998</v>
      </c>
      <c r="E26" s="92">
        <v>0.43586946641214441</v>
      </c>
      <c r="F26" s="93">
        <v>5.510661319582155E-3</v>
      </c>
      <c r="G26" s="93">
        <v>0.29155937139921134</v>
      </c>
      <c r="H26" s="72">
        <v>506</v>
      </c>
      <c r="I26" s="94">
        <v>52.763295099061523</v>
      </c>
      <c r="J26" s="72">
        <v>453</v>
      </c>
      <c r="K26" s="94">
        <v>47.236704900938477</v>
      </c>
      <c r="L26" s="93">
        <v>0.61899999999999999</v>
      </c>
      <c r="M26" s="96">
        <v>100</v>
      </c>
      <c r="N26" s="97">
        <v>11.431226765799256</v>
      </c>
      <c r="O26" s="27">
        <v>78.066914498141259</v>
      </c>
      <c r="P26" s="8">
        <v>123239.95</v>
      </c>
      <c r="Q26" s="12">
        <v>0.40325680000000003</v>
      </c>
      <c r="R26" s="98">
        <v>86.978508217446276</v>
      </c>
      <c r="S26" s="99">
        <v>136</v>
      </c>
    </row>
    <row r="27" spans="1:19" x14ac:dyDescent="0.25">
      <c r="A27" s="2" t="s">
        <v>37</v>
      </c>
      <c r="B27" s="2" t="s">
        <v>15</v>
      </c>
      <c r="C27" s="72">
        <v>8384</v>
      </c>
      <c r="D27" s="73">
        <v>2196.6</v>
      </c>
      <c r="E27" s="92">
        <v>3.8168077938632434</v>
      </c>
      <c r="F27" s="93">
        <v>4.817662617661813E-2</v>
      </c>
      <c r="G27" s="93">
        <v>1.1342712537187836</v>
      </c>
      <c r="H27" s="72">
        <v>4298</v>
      </c>
      <c r="I27" s="94">
        <v>51.264312977099237</v>
      </c>
      <c r="J27" s="72">
        <v>4086</v>
      </c>
      <c r="K27" s="94">
        <v>48.735687022900763</v>
      </c>
      <c r="L27" s="93">
        <v>0.64400000000000002</v>
      </c>
      <c r="M27" s="96">
        <v>79.382759020768063</v>
      </c>
      <c r="N27" s="97">
        <v>13.813953488372094</v>
      </c>
      <c r="O27" s="27">
        <v>0.54530688014850914</v>
      </c>
      <c r="P27" s="8">
        <v>105206.79</v>
      </c>
      <c r="Q27" s="12">
        <v>0.36564020000000003</v>
      </c>
      <c r="R27" s="98">
        <v>88.698884758364315</v>
      </c>
      <c r="S27" s="99">
        <v>940</v>
      </c>
    </row>
    <row r="28" spans="1:19" x14ac:dyDescent="0.25">
      <c r="A28" s="2" t="s">
        <v>38</v>
      </c>
      <c r="B28" s="2" t="s">
        <v>7</v>
      </c>
      <c r="C28" s="72">
        <v>34003</v>
      </c>
      <c r="D28" s="73">
        <v>760.4</v>
      </c>
      <c r="E28" s="92">
        <v>44.717254076801687</v>
      </c>
      <c r="F28" s="93">
        <v>0.19539000714259855</v>
      </c>
      <c r="G28" s="93">
        <v>1.6493948225213724</v>
      </c>
      <c r="H28" s="72">
        <v>16699</v>
      </c>
      <c r="I28" s="94">
        <v>49.110372614181102</v>
      </c>
      <c r="J28" s="72">
        <v>17304</v>
      </c>
      <c r="K28" s="94">
        <v>50.889627385818905</v>
      </c>
      <c r="L28" s="93">
        <v>0.64100000000000001</v>
      </c>
      <c r="M28" s="96">
        <v>34.64237718381365</v>
      </c>
      <c r="N28" s="97">
        <v>25.044049574436318</v>
      </c>
      <c r="O28" s="27">
        <v>20.337464536359565</v>
      </c>
      <c r="P28" s="8">
        <v>95323.27</v>
      </c>
      <c r="Q28" s="12">
        <v>0.349333</v>
      </c>
      <c r="R28" s="98">
        <v>87.338684293358511</v>
      </c>
      <c r="S28" s="99">
        <v>2733</v>
      </c>
    </row>
    <row r="29" spans="1:19" x14ac:dyDescent="0.25">
      <c r="A29" s="2" t="s">
        <v>39</v>
      </c>
      <c r="B29" s="2" t="s">
        <v>17</v>
      </c>
      <c r="C29" s="72">
        <v>25462</v>
      </c>
      <c r="D29" s="73">
        <v>1340.6</v>
      </c>
      <c r="E29" s="92">
        <v>18.992988214232433</v>
      </c>
      <c r="F29" s="93">
        <v>0.14631121847674747</v>
      </c>
      <c r="G29" s="93">
        <v>2.5813136090235473</v>
      </c>
      <c r="H29" s="72">
        <v>13040</v>
      </c>
      <c r="I29" s="94">
        <v>51.213573167857987</v>
      </c>
      <c r="J29" s="72">
        <v>12422</v>
      </c>
      <c r="K29" s="94">
        <v>48.786426832142013</v>
      </c>
      <c r="L29" s="93">
        <v>0.60399999999999998</v>
      </c>
      <c r="M29" s="96">
        <v>57.335404932996703</v>
      </c>
      <c r="N29" s="97">
        <v>33.458924062924837</v>
      </c>
      <c r="O29" s="27">
        <v>34.608661876092448</v>
      </c>
      <c r="P29" s="8">
        <v>98832.03</v>
      </c>
      <c r="Q29" s="12">
        <v>0.47292200000000001</v>
      </c>
      <c r="R29" s="98">
        <v>88.73952080956397</v>
      </c>
      <c r="S29" s="99">
        <v>2630</v>
      </c>
    </row>
    <row r="30" spans="1:19" x14ac:dyDescent="0.25">
      <c r="A30" s="2" t="s">
        <v>40</v>
      </c>
      <c r="B30" s="2" t="s">
        <v>3</v>
      </c>
      <c r="C30" s="72">
        <v>25787</v>
      </c>
      <c r="D30" s="73">
        <v>245.9</v>
      </c>
      <c r="E30" s="92">
        <v>104.86783245221635</v>
      </c>
      <c r="F30" s="93">
        <v>0.14817875229203861</v>
      </c>
      <c r="G30" s="93">
        <v>1.4359896757092381</v>
      </c>
      <c r="H30" s="72">
        <v>12900</v>
      </c>
      <c r="I30" s="94">
        <v>50.025206499398919</v>
      </c>
      <c r="J30" s="72">
        <v>12887</v>
      </c>
      <c r="K30" s="94">
        <v>49.974793500601081</v>
      </c>
      <c r="L30" s="93">
        <v>0.70799999999999996</v>
      </c>
      <c r="M30" s="96">
        <v>8.3283734376328553</v>
      </c>
      <c r="N30" s="97">
        <v>18.943967349715159</v>
      </c>
      <c r="O30" s="27">
        <v>2.0874075333730127</v>
      </c>
      <c r="P30" s="8">
        <v>134504.51999999999</v>
      </c>
      <c r="Q30" s="12">
        <v>0.42849720000000002</v>
      </c>
      <c r="R30" s="98">
        <v>93.846871598154578</v>
      </c>
      <c r="S30" s="99">
        <v>1738</v>
      </c>
    </row>
    <row r="31" spans="1:19" x14ac:dyDescent="0.25">
      <c r="A31" s="2" t="s">
        <v>41</v>
      </c>
      <c r="B31" s="2" t="s">
        <v>3</v>
      </c>
      <c r="C31" s="72">
        <v>30617</v>
      </c>
      <c r="D31" s="73">
        <v>952.5</v>
      </c>
      <c r="E31" s="92">
        <v>32.143832020997372</v>
      </c>
      <c r="F31" s="93">
        <v>0.17593317791621152</v>
      </c>
      <c r="G31" s="93">
        <v>1.7049558266254214</v>
      </c>
      <c r="H31" s="72">
        <v>15672</v>
      </c>
      <c r="I31" s="94">
        <v>51.187248914002026</v>
      </c>
      <c r="J31" s="72">
        <v>14945</v>
      </c>
      <c r="K31" s="94">
        <v>48.812751085997974</v>
      </c>
      <c r="L31" s="93">
        <v>0.71199999999999997</v>
      </c>
      <c r="M31" s="96">
        <v>27.591012018812055</v>
      </c>
      <c r="N31" s="97">
        <v>11.506706148754573</v>
      </c>
      <c r="O31" s="27">
        <v>2.1320327469082039</v>
      </c>
      <c r="P31" s="8">
        <v>139506.16</v>
      </c>
      <c r="Q31" s="12">
        <v>0.39782079999999997</v>
      </c>
      <c r="R31" s="98">
        <v>97.67735665694849</v>
      </c>
      <c r="S31" s="99">
        <v>2300</v>
      </c>
    </row>
    <row r="32" spans="1:19" x14ac:dyDescent="0.25">
      <c r="A32" s="2" t="s">
        <v>42</v>
      </c>
      <c r="B32" s="2" t="s">
        <v>13</v>
      </c>
      <c r="C32" s="72">
        <v>54323</v>
      </c>
      <c r="D32" s="73">
        <v>472.5</v>
      </c>
      <c r="E32" s="92">
        <v>114.96931216931218</v>
      </c>
      <c r="F32" s="93">
        <v>0.31215396753249364</v>
      </c>
      <c r="G32" s="93">
        <v>6.3389542936692136</v>
      </c>
      <c r="H32" s="72">
        <v>27234</v>
      </c>
      <c r="I32" s="94">
        <v>50.133460964968798</v>
      </c>
      <c r="J32" s="72">
        <v>27089</v>
      </c>
      <c r="K32" s="94">
        <v>49.866539035031202</v>
      </c>
      <c r="L32" s="93">
        <v>0.72</v>
      </c>
      <c r="M32" s="96">
        <v>28.919398560758236</v>
      </c>
      <c r="N32" s="97">
        <v>12.234250429889009</v>
      </c>
      <c r="O32" s="27">
        <v>13.914620590128127</v>
      </c>
      <c r="P32" s="9">
        <v>144119.39000000001</v>
      </c>
      <c r="Q32" s="13">
        <v>0.36045850000000002</v>
      </c>
      <c r="R32" s="98">
        <v>97.013388259526252</v>
      </c>
      <c r="S32" s="99">
        <v>5066</v>
      </c>
    </row>
    <row r="33" spans="1:19" x14ac:dyDescent="0.25">
      <c r="A33" s="2" t="s">
        <v>43</v>
      </c>
      <c r="B33" s="2" t="s">
        <v>3</v>
      </c>
      <c r="C33" s="72">
        <v>13344</v>
      </c>
      <c r="D33" s="73">
        <v>361.6</v>
      </c>
      <c r="E33" s="92">
        <v>36.902654867256636</v>
      </c>
      <c r="F33" s="93">
        <v>7.6678065326907491E-2</v>
      </c>
      <c r="G33" s="93">
        <v>0.74308163930135629</v>
      </c>
      <c r="H33" s="72">
        <v>6812</v>
      </c>
      <c r="I33" s="94">
        <v>51.049160671462829</v>
      </c>
      <c r="J33" s="72">
        <v>6532</v>
      </c>
      <c r="K33" s="94">
        <v>48.950839328537171</v>
      </c>
      <c r="L33" s="93">
        <v>0.66900000000000004</v>
      </c>
      <c r="M33" s="96">
        <v>47.363259147491512</v>
      </c>
      <c r="N33" s="97">
        <v>8.1705016974726519</v>
      </c>
      <c r="O33" s="27">
        <v>2.3915503583553379</v>
      </c>
      <c r="P33" s="8">
        <v>125394.57</v>
      </c>
      <c r="Q33" s="12">
        <v>0.33880779999999999</v>
      </c>
      <c r="R33" s="98">
        <v>95.694662118558128</v>
      </c>
      <c r="S33" s="99">
        <v>1219</v>
      </c>
    </row>
    <row r="34" spans="1:19" x14ac:dyDescent="0.25">
      <c r="A34" s="2" t="s">
        <v>44</v>
      </c>
      <c r="B34" s="2" t="s">
        <v>45</v>
      </c>
      <c r="C34" s="72">
        <v>42953</v>
      </c>
      <c r="D34" s="73">
        <v>2126.3000000000002</v>
      </c>
      <c r="E34" s="92">
        <v>20.200818322908336</v>
      </c>
      <c r="F34" s="93">
        <v>0.24681901528676986</v>
      </c>
      <c r="G34" s="93">
        <v>4.1959155444149863</v>
      </c>
      <c r="H34" s="72">
        <v>20893</v>
      </c>
      <c r="I34" s="94">
        <v>48.641538425721137</v>
      </c>
      <c r="J34" s="72">
        <v>22060</v>
      </c>
      <c r="K34" s="94">
        <v>51.358461574278856</v>
      </c>
      <c r="L34" s="93">
        <v>0.65600000000000003</v>
      </c>
      <c r="M34" s="96">
        <v>29.50017558234812</v>
      </c>
      <c r="N34" s="97">
        <v>28.891597899474871</v>
      </c>
      <c r="O34" s="27">
        <v>1.2782394943228375</v>
      </c>
      <c r="P34" s="8">
        <v>137513.98000000001</v>
      </c>
      <c r="Q34" s="12">
        <v>0.49003839999999999</v>
      </c>
      <c r="R34" s="98">
        <v>90.55959239209102</v>
      </c>
      <c r="S34" s="99">
        <v>5890</v>
      </c>
    </row>
    <row r="35" spans="1:19" x14ac:dyDescent="0.25">
      <c r="A35" s="2" t="s">
        <v>46</v>
      </c>
      <c r="B35" s="2" t="s">
        <v>5</v>
      </c>
      <c r="C35" s="72">
        <v>65262</v>
      </c>
      <c r="D35" s="73">
        <v>21</v>
      </c>
      <c r="E35" s="92">
        <v>3107.7142857142858</v>
      </c>
      <c r="F35" s="93">
        <v>0.3750122826262467</v>
      </c>
      <c r="G35" s="93">
        <v>0.93130049860009534</v>
      </c>
      <c r="H35" s="72">
        <v>32040</v>
      </c>
      <c r="I35" s="94">
        <v>49.094419417118694</v>
      </c>
      <c r="J35" s="72">
        <v>33222</v>
      </c>
      <c r="K35" s="94">
        <v>50.905580582881306</v>
      </c>
      <c r="L35" s="93">
        <v>0.74299999999999999</v>
      </c>
      <c r="M35" s="96">
        <v>0</v>
      </c>
      <c r="N35" s="97">
        <v>7.3969592588193374</v>
      </c>
      <c r="O35" s="27">
        <v>8.0962703408955932</v>
      </c>
      <c r="P35" s="8">
        <v>198698.5</v>
      </c>
      <c r="Q35" s="12">
        <v>0.3860229</v>
      </c>
      <c r="R35" s="98">
        <v>97.83500082007545</v>
      </c>
      <c r="S35" s="99">
        <v>9611</v>
      </c>
    </row>
    <row r="36" spans="1:19" x14ac:dyDescent="0.25">
      <c r="A36" s="2" t="s">
        <v>47</v>
      </c>
      <c r="B36" s="2" t="s">
        <v>5</v>
      </c>
      <c r="C36" s="72">
        <v>131850</v>
      </c>
      <c r="D36" s="73">
        <v>11.1</v>
      </c>
      <c r="E36" s="92">
        <v>11878.378378378378</v>
      </c>
      <c r="F36" s="93">
        <v>0.75764410321888132</v>
      </c>
      <c r="G36" s="93">
        <v>1.8815232561126316</v>
      </c>
      <c r="H36" s="72">
        <v>63751</v>
      </c>
      <c r="I36" s="94">
        <v>48.351156617368218</v>
      </c>
      <c r="J36" s="72">
        <v>68099</v>
      </c>
      <c r="K36" s="94">
        <v>51.648843382631782</v>
      </c>
      <c r="L36" s="93">
        <v>0.68300000000000005</v>
      </c>
      <c r="M36" s="96">
        <v>0</v>
      </c>
      <c r="N36" s="97">
        <v>18.086429689900925</v>
      </c>
      <c r="O36" s="27">
        <v>6.1492982892599475</v>
      </c>
      <c r="P36" s="8">
        <v>127369.1</v>
      </c>
      <c r="Q36" s="12">
        <v>0.37461870000000003</v>
      </c>
      <c r="R36" s="98">
        <v>97.838455986427078</v>
      </c>
      <c r="S36" s="99">
        <v>24205</v>
      </c>
    </row>
    <row r="37" spans="1:19" x14ac:dyDescent="0.25">
      <c r="A37" s="2" t="s">
        <v>48</v>
      </c>
      <c r="B37" s="2" t="s">
        <v>13</v>
      </c>
      <c r="C37" s="72">
        <v>7016</v>
      </c>
      <c r="D37" s="73">
        <v>8470.5</v>
      </c>
      <c r="E37" s="92">
        <v>0.82828640576117107</v>
      </c>
      <c r="F37" s="93">
        <v>4.0315745378715746E-2</v>
      </c>
      <c r="G37" s="93">
        <v>0.81869748217851013</v>
      </c>
      <c r="H37" s="72">
        <v>3832</v>
      </c>
      <c r="I37" s="94">
        <v>54.618015963511972</v>
      </c>
      <c r="J37" s="72">
        <v>3184</v>
      </c>
      <c r="K37" s="94">
        <v>45.381984036488028</v>
      </c>
      <c r="L37" s="93">
        <v>0.70399999999999996</v>
      </c>
      <c r="M37" s="100" t="s">
        <v>460</v>
      </c>
      <c r="N37" s="100" t="s">
        <v>460</v>
      </c>
      <c r="O37" s="100" t="s">
        <v>460</v>
      </c>
      <c r="P37" s="100" t="s">
        <v>460</v>
      </c>
      <c r="Q37" s="100" t="s">
        <v>460</v>
      </c>
      <c r="R37" s="100" t="s">
        <v>460</v>
      </c>
      <c r="S37" s="99">
        <v>315</v>
      </c>
    </row>
    <row r="38" spans="1:19" x14ac:dyDescent="0.25">
      <c r="A38" s="2" t="s">
        <v>50</v>
      </c>
      <c r="B38" s="2" t="s">
        <v>45</v>
      </c>
      <c r="C38" s="72">
        <v>9571</v>
      </c>
      <c r="D38" s="73">
        <v>529.5</v>
      </c>
      <c r="E38" s="92">
        <v>18.075542965061377</v>
      </c>
      <c r="F38" s="93">
        <v>5.4997434295850682E-2</v>
      </c>
      <c r="G38" s="93">
        <v>0.93495466383246428</v>
      </c>
      <c r="H38" s="72">
        <v>4948</v>
      </c>
      <c r="I38" s="94">
        <v>51.697837216591786</v>
      </c>
      <c r="J38" s="72">
        <v>4623</v>
      </c>
      <c r="K38" s="94">
        <v>48.302162783408214</v>
      </c>
      <c r="L38" s="93">
        <v>0.61199999999999999</v>
      </c>
      <c r="M38" s="96">
        <v>55.941518042306093</v>
      </c>
      <c r="N38" s="97">
        <v>18.86146827042721</v>
      </c>
      <c r="O38" s="27">
        <v>1.534632932393198</v>
      </c>
      <c r="P38" s="8">
        <v>106722.23</v>
      </c>
      <c r="Q38" s="12">
        <v>0.4146938</v>
      </c>
      <c r="R38" s="98">
        <v>89.035841819865098</v>
      </c>
      <c r="S38" s="99">
        <v>825</v>
      </c>
    </row>
    <row r="39" spans="1:19" x14ac:dyDescent="0.25">
      <c r="A39" s="2" t="s">
        <v>51</v>
      </c>
      <c r="B39" s="2" t="s">
        <v>9</v>
      </c>
      <c r="C39" s="72">
        <v>12570</v>
      </c>
      <c r="D39" s="73">
        <v>5772.4</v>
      </c>
      <c r="E39" s="92">
        <v>2.1776037696625323</v>
      </c>
      <c r="F39" s="93">
        <v>7.2230461717567973E-2</v>
      </c>
      <c r="G39" s="93">
        <v>4.4166165976240919</v>
      </c>
      <c r="H39" s="72">
        <v>6566</v>
      </c>
      <c r="I39" s="94">
        <v>52.235481304693714</v>
      </c>
      <c r="J39" s="72">
        <v>6004</v>
      </c>
      <c r="K39" s="94">
        <v>47.764518695306286</v>
      </c>
      <c r="L39" s="93">
        <v>0.71399999999999997</v>
      </c>
      <c r="M39" s="96">
        <v>2.0089630659867099</v>
      </c>
      <c r="N39" s="97">
        <v>23.860299799103693</v>
      </c>
      <c r="O39" s="27">
        <v>4.3579044969865555</v>
      </c>
      <c r="P39" s="8">
        <v>164371.47</v>
      </c>
      <c r="Q39" s="12">
        <v>0.48272530000000002</v>
      </c>
      <c r="R39" s="98">
        <v>96.130740250483655</v>
      </c>
      <c r="S39" s="99">
        <v>1485</v>
      </c>
    </row>
    <row r="40" spans="1:19" x14ac:dyDescent="0.25">
      <c r="A40" s="2" t="s">
        <v>52</v>
      </c>
      <c r="B40" s="2" t="s">
        <v>53</v>
      </c>
      <c r="C40" s="72">
        <v>13730</v>
      </c>
      <c r="D40" s="73">
        <v>503.4</v>
      </c>
      <c r="E40" s="92">
        <v>27.274533174413985</v>
      </c>
      <c r="F40" s="93">
        <v>7.8896120873684042E-2</v>
      </c>
      <c r="G40" s="93">
        <v>1.5252793105248716</v>
      </c>
      <c r="H40" s="72">
        <v>7096</v>
      </c>
      <c r="I40" s="94">
        <v>51.682447195921341</v>
      </c>
      <c r="J40" s="72">
        <v>6634</v>
      </c>
      <c r="K40" s="94">
        <v>48.317552804078659</v>
      </c>
      <c r="L40" s="93">
        <v>0.63700000000000001</v>
      </c>
      <c r="M40" s="96">
        <v>55.847910944050895</v>
      </c>
      <c r="N40" s="97">
        <v>14.536648836200666</v>
      </c>
      <c r="O40" s="27">
        <v>1.3806563539106549</v>
      </c>
      <c r="P40" s="8">
        <v>125495.15</v>
      </c>
      <c r="Q40" s="12">
        <v>0.4402026</v>
      </c>
      <c r="R40" s="98">
        <v>91.86184270482093</v>
      </c>
      <c r="S40" s="99">
        <v>1280</v>
      </c>
    </row>
    <row r="41" spans="1:19" x14ac:dyDescent="0.25">
      <c r="A41" s="2" t="s">
        <v>54</v>
      </c>
      <c r="B41" s="2" t="s">
        <v>7</v>
      </c>
      <c r="C41" s="72">
        <v>128162</v>
      </c>
      <c r="D41" s="73">
        <v>71.5</v>
      </c>
      <c r="E41" s="92">
        <v>1792.4755244755245</v>
      </c>
      <c r="F41" s="93">
        <v>0.73645190410874684</v>
      </c>
      <c r="G41" s="93">
        <v>6.216796730993857</v>
      </c>
      <c r="H41" s="72">
        <v>59908</v>
      </c>
      <c r="I41" s="94">
        <v>46.743964669714892</v>
      </c>
      <c r="J41" s="72">
        <v>68254</v>
      </c>
      <c r="K41" s="94">
        <v>53.256035330285115</v>
      </c>
      <c r="L41" s="93">
        <v>0.76400000000000001</v>
      </c>
      <c r="M41" s="96">
        <v>0</v>
      </c>
      <c r="N41" s="97">
        <v>15.932932072226999</v>
      </c>
      <c r="O41" s="27">
        <v>4.5717970765262255</v>
      </c>
      <c r="P41" s="8">
        <v>165197.01999999999</v>
      </c>
      <c r="Q41" s="12">
        <v>0.38973180000000002</v>
      </c>
      <c r="R41" s="98">
        <v>97.969064174426833</v>
      </c>
      <c r="S41" s="99">
        <v>8053</v>
      </c>
    </row>
    <row r="42" spans="1:19" x14ac:dyDescent="0.25">
      <c r="A42" s="2" t="s">
        <v>55</v>
      </c>
      <c r="B42" s="2" t="s">
        <v>23</v>
      </c>
      <c r="C42" s="72">
        <v>5334</v>
      </c>
      <c r="D42" s="73">
        <v>5922.3</v>
      </c>
      <c r="E42" s="92">
        <v>0.90066359353629499</v>
      </c>
      <c r="F42" s="93">
        <v>3.0650539602347461E-2</v>
      </c>
      <c r="G42" s="93">
        <v>4.9904102540113202</v>
      </c>
      <c r="H42" s="72">
        <v>2849</v>
      </c>
      <c r="I42" s="94">
        <v>53.412073490813647</v>
      </c>
      <c r="J42" s="72">
        <v>2485</v>
      </c>
      <c r="K42" s="94">
        <v>46.587926509186353</v>
      </c>
      <c r="L42" s="93">
        <v>0.70699999999999996</v>
      </c>
      <c r="M42" s="96">
        <v>27.257044278320876</v>
      </c>
      <c r="N42" s="97">
        <v>12.689285029710561</v>
      </c>
      <c r="O42" s="27">
        <v>19.18727237876174</v>
      </c>
      <c r="P42" s="9">
        <v>326929.18</v>
      </c>
      <c r="Q42" s="13">
        <v>0.52786549999999999</v>
      </c>
      <c r="R42" s="98">
        <v>95.500828794695707</v>
      </c>
      <c r="S42" s="99">
        <v>525</v>
      </c>
    </row>
    <row r="43" spans="1:19" x14ac:dyDescent="0.25">
      <c r="A43" s="2" t="s">
        <v>56</v>
      </c>
      <c r="B43" s="2" t="s">
        <v>7</v>
      </c>
      <c r="C43" s="72">
        <v>178478</v>
      </c>
      <c r="D43" s="73">
        <v>511.2</v>
      </c>
      <c r="E43" s="92">
        <v>349.13536776212834</v>
      </c>
      <c r="F43" s="93">
        <v>1.025580616263174</v>
      </c>
      <c r="G43" s="93">
        <v>8.6574916664402988</v>
      </c>
      <c r="H43" s="72">
        <v>85582</v>
      </c>
      <c r="I43" s="94">
        <v>47.951007967368525</v>
      </c>
      <c r="J43" s="72">
        <v>92896</v>
      </c>
      <c r="K43" s="94">
        <v>52.048992032631467</v>
      </c>
      <c r="L43" s="93">
        <v>0.71399999999999997</v>
      </c>
      <c r="M43" s="96">
        <v>8.4104614056804117</v>
      </c>
      <c r="N43" s="97">
        <v>15.960116742564475</v>
      </c>
      <c r="O43" s="27">
        <v>3.4148335737079392</v>
      </c>
      <c r="P43" s="8">
        <v>146787.85</v>
      </c>
      <c r="Q43" s="12">
        <v>0.37091089999999999</v>
      </c>
      <c r="R43" s="98">
        <v>95.541753826026323</v>
      </c>
      <c r="S43" s="99">
        <v>18834</v>
      </c>
    </row>
    <row r="44" spans="1:19" x14ac:dyDescent="0.25">
      <c r="A44" s="2" t="s">
        <v>57</v>
      </c>
      <c r="B44" s="2" t="s">
        <v>7</v>
      </c>
      <c r="C44" s="72">
        <v>31586</v>
      </c>
      <c r="D44" s="73">
        <v>291.8</v>
      </c>
      <c r="E44" s="92">
        <v>108.24537354352296</v>
      </c>
      <c r="F44" s="93">
        <v>0.18150130181472571</v>
      </c>
      <c r="G44" s="93">
        <v>1.5321526001870442</v>
      </c>
      <c r="H44" s="72">
        <v>15679</v>
      </c>
      <c r="I44" s="94">
        <v>49.639080605331479</v>
      </c>
      <c r="J44" s="72">
        <v>15907</v>
      </c>
      <c r="K44" s="94">
        <v>50.360919394668521</v>
      </c>
      <c r="L44" s="93">
        <v>0.73199999999999998</v>
      </c>
      <c r="M44" s="96">
        <v>12.480488632507635</v>
      </c>
      <c r="N44" s="97">
        <v>21.241674595623216</v>
      </c>
      <c r="O44" s="27">
        <v>1.812012215812691</v>
      </c>
      <c r="P44" s="8">
        <v>155555.1</v>
      </c>
      <c r="Q44" s="12">
        <v>0.47810560000000002</v>
      </c>
      <c r="R44" s="98">
        <v>95.223933596697591</v>
      </c>
      <c r="S44" s="99">
        <v>3294</v>
      </c>
    </row>
    <row r="45" spans="1:19" x14ac:dyDescent="0.25">
      <c r="A45" s="2" t="s">
        <v>58</v>
      </c>
      <c r="B45" s="2" t="s">
        <v>53</v>
      </c>
      <c r="C45" s="72">
        <v>34696</v>
      </c>
      <c r="D45" s="73">
        <v>497.9</v>
      </c>
      <c r="E45" s="92">
        <v>69.684675637678254</v>
      </c>
      <c r="F45" s="93">
        <v>0.19937216386258858</v>
      </c>
      <c r="G45" s="93">
        <v>3.854413034083827</v>
      </c>
      <c r="H45" s="72">
        <v>17742</v>
      </c>
      <c r="I45" s="94">
        <v>51.135577588194607</v>
      </c>
      <c r="J45" s="72">
        <v>16954</v>
      </c>
      <c r="K45" s="94">
        <v>48.8644224118054</v>
      </c>
      <c r="L45" s="93">
        <v>0.67400000000000004</v>
      </c>
      <c r="M45" s="96">
        <v>41.035636363636364</v>
      </c>
      <c r="N45" s="97">
        <v>18.615272727272728</v>
      </c>
      <c r="O45" s="27">
        <v>0.97454545454545449</v>
      </c>
      <c r="P45" s="8">
        <v>106535.25</v>
      </c>
      <c r="Q45" s="12">
        <v>0.3047995</v>
      </c>
      <c r="R45" s="98">
        <v>91.76772302619527</v>
      </c>
      <c r="S45" s="99">
        <v>2570</v>
      </c>
    </row>
    <row r="46" spans="1:19" x14ac:dyDescent="0.25">
      <c r="A46" s="2" t="s">
        <v>59</v>
      </c>
      <c r="B46" s="2" t="s">
        <v>17</v>
      </c>
      <c r="C46" s="72">
        <v>10975</v>
      </c>
      <c r="D46" s="73">
        <v>427.87</v>
      </c>
      <c r="E46" s="92">
        <v>25.650314347815925</v>
      </c>
      <c r="F46" s="93">
        <v>6.3065180377908397E-2</v>
      </c>
      <c r="G46" s="93">
        <v>1.1126351763032531</v>
      </c>
      <c r="H46" s="72">
        <v>5513</v>
      </c>
      <c r="I46" s="94">
        <v>50.232346241457861</v>
      </c>
      <c r="J46" s="72">
        <v>5462</v>
      </c>
      <c r="K46" s="94">
        <v>49.767653758542139</v>
      </c>
      <c r="L46" s="93" t="s">
        <v>460</v>
      </c>
      <c r="M46" s="96">
        <v>54.748808214154757</v>
      </c>
      <c r="N46" s="97">
        <v>37.156215621562154</v>
      </c>
      <c r="O46" s="27">
        <v>72.26806013934727</v>
      </c>
      <c r="P46" s="8">
        <v>95168.31</v>
      </c>
      <c r="Q46" s="12">
        <v>0.45964450000000001</v>
      </c>
      <c r="R46" s="98">
        <v>89.690362982720629</v>
      </c>
      <c r="S46" s="99">
        <v>1164</v>
      </c>
    </row>
    <row r="47" spans="1:19" x14ac:dyDescent="0.25">
      <c r="A47" s="2" t="s">
        <v>60</v>
      </c>
      <c r="B47" s="2" t="s">
        <v>13</v>
      </c>
      <c r="C47" s="72">
        <v>15205</v>
      </c>
      <c r="D47" s="73">
        <v>1362.1</v>
      </c>
      <c r="E47" s="92">
        <v>11.162910212172381</v>
      </c>
      <c r="F47" s="93">
        <v>8.7371851266159192E-2</v>
      </c>
      <c r="G47" s="93">
        <v>1.7742724082845278</v>
      </c>
      <c r="H47" s="72">
        <v>8179</v>
      </c>
      <c r="I47" s="94">
        <v>53.791515948701083</v>
      </c>
      <c r="J47" s="72">
        <v>7026</v>
      </c>
      <c r="K47" s="94">
        <v>46.208484051298917</v>
      </c>
      <c r="L47" s="93">
        <v>0.64100000000000001</v>
      </c>
      <c r="M47" s="96">
        <v>60.911124669513924</v>
      </c>
      <c r="N47" s="97">
        <v>8.1486000949088204</v>
      </c>
      <c r="O47" s="27">
        <v>27.082909633245205</v>
      </c>
      <c r="P47" s="9">
        <v>165456.42000000001</v>
      </c>
      <c r="Q47" s="13">
        <v>0.47196539999999998</v>
      </c>
      <c r="R47" s="98">
        <v>95.271788895363358</v>
      </c>
      <c r="S47" s="99">
        <v>1511</v>
      </c>
    </row>
    <row r="48" spans="1:19" x14ac:dyDescent="0.25">
      <c r="A48" s="2" t="s">
        <v>61</v>
      </c>
      <c r="B48" s="2" t="s">
        <v>23</v>
      </c>
      <c r="C48" s="72">
        <v>6166</v>
      </c>
      <c r="D48" s="73">
        <v>15831.4</v>
      </c>
      <c r="E48" s="92">
        <v>0.38947913639981302</v>
      </c>
      <c r="F48" s="93">
        <v>3.5431426169492769E-2</v>
      </c>
      <c r="G48" s="93">
        <v>5.7688169527997379</v>
      </c>
      <c r="H48" s="72">
        <v>3682</v>
      </c>
      <c r="I48" s="94">
        <v>59.714563736620178</v>
      </c>
      <c r="J48" s="72">
        <v>2484</v>
      </c>
      <c r="K48" s="94">
        <v>40.285436263379829</v>
      </c>
      <c r="L48" s="93">
        <v>0.72499999999999998</v>
      </c>
      <c r="M48" s="96">
        <v>47.471586229616207</v>
      </c>
      <c r="N48" s="97">
        <v>4.8426947784549501</v>
      </c>
      <c r="O48" s="27">
        <v>23.52166035249547</v>
      </c>
      <c r="P48" s="9">
        <v>203714.32</v>
      </c>
      <c r="Q48" s="13">
        <v>0.43828889999999998</v>
      </c>
      <c r="R48" s="98">
        <v>91.723549488054616</v>
      </c>
      <c r="S48" s="99">
        <v>485</v>
      </c>
    </row>
    <row r="49" spans="1:19" x14ac:dyDescent="0.25">
      <c r="A49" s="2" t="s">
        <v>62</v>
      </c>
      <c r="B49" s="2" t="s">
        <v>7</v>
      </c>
      <c r="C49" s="72">
        <v>5014</v>
      </c>
      <c r="D49" s="73">
        <v>570.29999999999995</v>
      </c>
      <c r="E49" s="92">
        <v>8.7918639312642473</v>
      </c>
      <c r="F49" s="93">
        <v>2.8811737076522341E-2</v>
      </c>
      <c r="G49" s="93">
        <v>0.24321576449496105</v>
      </c>
      <c r="H49" s="72">
        <v>2721</v>
      </c>
      <c r="I49" s="94">
        <v>54.268049461507779</v>
      </c>
      <c r="J49" s="72">
        <v>2293</v>
      </c>
      <c r="K49" s="94">
        <v>45.731950538492221</v>
      </c>
      <c r="L49" s="93">
        <v>0.63300000000000001</v>
      </c>
      <c r="M49" s="96">
        <v>63.212435233160626</v>
      </c>
      <c r="N49" s="97">
        <v>29.360967184801385</v>
      </c>
      <c r="O49" s="27">
        <v>6.7549414699673767</v>
      </c>
      <c r="P49" s="8">
        <v>103805.28</v>
      </c>
      <c r="Q49" s="12">
        <v>0.42795070000000002</v>
      </c>
      <c r="R49" s="98">
        <v>89.435828276017077</v>
      </c>
      <c r="S49" s="99">
        <v>522</v>
      </c>
    </row>
    <row r="50" spans="1:19" x14ac:dyDescent="0.25">
      <c r="A50" s="2" t="s">
        <v>63</v>
      </c>
      <c r="B50" s="2" t="s">
        <v>13</v>
      </c>
      <c r="C50" s="72">
        <v>4285</v>
      </c>
      <c r="D50" s="73">
        <v>3910.8</v>
      </c>
      <c r="E50" s="92">
        <v>1.0956837475708294</v>
      </c>
      <c r="F50" s="93">
        <v>2.462271507237699E-2</v>
      </c>
      <c r="G50" s="93">
        <v>0.50001692005913856</v>
      </c>
      <c r="H50" s="72">
        <v>2480</v>
      </c>
      <c r="I50" s="94">
        <v>57.876312718786465</v>
      </c>
      <c r="J50" s="72">
        <v>1805</v>
      </c>
      <c r="K50" s="94">
        <v>42.123687281213535</v>
      </c>
      <c r="L50" s="93">
        <v>0.69</v>
      </c>
      <c r="M50" s="96">
        <v>100</v>
      </c>
      <c r="N50" s="97">
        <v>6.4638783269961975</v>
      </c>
      <c r="O50" s="27">
        <v>6.4393939393939394</v>
      </c>
      <c r="P50" s="9">
        <v>233292.12</v>
      </c>
      <c r="Q50" s="13">
        <v>0.54153890000000005</v>
      </c>
      <c r="R50" s="98">
        <v>94.554455445544548</v>
      </c>
      <c r="S50" s="99">
        <v>360</v>
      </c>
    </row>
    <row r="51" spans="1:19" x14ac:dyDescent="0.25">
      <c r="A51" s="2" t="s">
        <v>64</v>
      </c>
      <c r="B51" s="2" t="s">
        <v>23</v>
      </c>
      <c r="C51" s="72">
        <v>2759</v>
      </c>
      <c r="D51" s="73">
        <v>8930.5</v>
      </c>
      <c r="E51" s="92">
        <v>0.30894126868596383</v>
      </c>
      <c r="F51" s="93">
        <v>1.5853925527348451E-2</v>
      </c>
      <c r="G51" s="93">
        <v>2.581278944660149</v>
      </c>
      <c r="H51" s="72">
        <v>1442</v>
      </c>
      <c r="I51" s="94">
        <v>52.265313519391086</v>
      </c>
      <c r="J51" s="72">
        <v>1317</v>
      </c>
      <c r="K51" s="94">
        <v>47.734686480608914</v>
      </c>
      <c r="L51" s="93">
        <v>0.66800000000000004</v>
      </c>
      <c r="M51" s="96">
        <v>19.811649808161842</v>
      </c>
      <c r="N51" s="97">
        <v>15.068015347052668</v>
      </c>
      <c r="O51" s="27">
        <v>15.277293337983956</v>
      </c>
      <c r="P51" s="9">
        <v>178457.07</v>
      </c>
      <c r="Q51" s="13">
        <v>0.41134880000000001</v>
      </c>
      <c r="R51" s="98">
        <v>93.545279383429673</v>
      </c>
      <c r="S51" s="99">
        <v>395</v>
      </c>
    </row>
    <row r="52" spans="1:19" x14ac:dyDescent="0.25">
      <c r="A52" s="2" t="s">
        <v>65</v>
      </c>
      <c r="B52" s="2" t="s">
        <v>53</v>
      </c>
      <c r="C52" s="72">
        <v>12725</v>
      </c>
      <c r="D52" s="73">
        <v>286.89999999999998</v>
      </c>
      <c r="E52" s="92">
        <v>44.353433252004187</v>
      </c>
      <c r="F52" s="93">
        <v>7.3121131691014515E-2</v>
      </c>
      <c r="G52" s="93">
        <v>1.4136328642701377</v>
      </c>
      <c r="H52" s="72">
        <v>6454</v>
      </c>
      <c r="I52" s="94">
        <v>50.719056974459725</v>
      </c>
      <c r="J52" s="72">
        <v>6271</v>
      </c>
      <c r="K52" s="94">
        <v>49.280943025540275</v>
      </c>
      <c r="L52" s="93">
        <v>0.70599999999999996</v>
      </c>
      <c r="M52" s="96">
        <v>46.71238402581686</v>
      </c>
      <c r="N52" s="97">
        <v>8.1000403388463091</v>
      </c>
      <c r="O52" s="27">
        <v>1.3069786204114562</v>
      </c>
      <c r="P52" s="8">
        <v>133140.23000000001</v>
      </c>
      <c r="Q52" s="12">
        <v>0.29232829999999999</v>
      </c>
      <c r="R52" s="98">
        <v>95.080835962145102</v>
      </c>
      <c r="S52" s="99">
        <v>1402</v>
      </c>
    </row>
    <row r="53" spans="1:19" x14ac:dyDescent="0.25">
      <c r="A53" s="2" t="s">
        <v>66</v>
      </c>
      <c r="B53" s="2" t="s">
        <v>7</v>
      </c>
      <c r="C53" s="72">
        <v>15169</v>
      </c>
      <c r="D53" s="73">
        <v>342.3</v>
      </c>
      <c r="E53" s="92">
        <v>44.31492842535787</v>
      </c>
      <c r="F53" s="93">
        <v>8.7164985982003867E-2</v>
      </c>
      <c r="G53" s="93">
        <v>0.73580772469566502</v>
      </c>
      <c r="H53" s="72">
        <v>7517</v>
      </c>
      <c r="I53" s="94">
        <v>49.555013514404379</v>
      </c>
      <c r="J53" s="72">
        <v>7652</v>
      </c>
      <c r="K53" s="94">
        <v>50.444986485595621</v>
      </c>
      <c r="L53" s="93">
        <v>0.61099999999999999</v>
      </c>
      <c r="M53" s="96">
        <v>42.67573696145125</v>
      </c>
      <c r="N53" s="97">
        <v>26.290897311305471</v>
      </c>
      <c r="O53" s="27">
        <v>1.6780045351473922</v>
      </c>
      <c r="P53" s="8">
        <v>100543.66</v>
      </c>
      <c r="Q53" s="12">
        <v>0.34009270000000003</v>
      </c>
      <c r="R53" s="98">
        <v>91.359307359307365</v>
      </c>
      <c r="S53" s="99">
        <v>1524</v>
      </c>
    </row>
    <row r="54" spans="1:19" x14ac:dyDescent="0.25">
      <c r="A54" s="2" t="s">
        <v>67</v>
      </c>
      <c r="B54" s="2" t="s">
        <v>7</v>
      </c>
      <c r="C54" s="72">
        <v>24864</v>
      </c>
      <c r="D54" s="73">
        <v>1776.6</v>
      </c>
      <c r="E54" s="92">
        <v>13.995271867612294</v>
      </c>
      <c r="F54" s="93">
        <v>0.14287495625661178</v>
      </c>
      <c r="G54" s="93">
        <v>1.206086312006923</v>
      </c>
      <c r="H54" s="72">
        <v>12956</v>
      </c>
      <c r="I54" s="94">
        <v>52.107464607464607</v>
      </c>
      <c r="J54" s="72">
        <v>11908</v>
      </c>
      <c r="K54" s="94">
        <v>47.892535392535393</v>
      </c>
      <c r="L54" s="93">
        <v>0.63900000000000001</v>
      </c>
      <c r="M54" s="96">
        <v>69.047715407341457</v>
      </c>
      <c r="N54" s="97">
        <v>28.588773321461815</v>
      </c>
      <c r="O54" s="27">
        <v>3.7071512404387068</v>
      </c>
      <c r="P54" s="8">
        <v>93532.3</v>
      </c>
      <c r="Q54" s="12">
        <v>0.404781</v>
      </c>
      <c r="R54" s="98">
        <v>89.096111052241184</v>
      </c>
      <c r="S54" s="99">
        <v>1685</v>
      </c>
    </row>
    <row r="55" spans="1:19" x14ac:dyDescent="0.25">
      <c r="A55" s="2" t="s">
        <v>68</v>
      </c>
      <c r="B55" s="2" t="s">
        <v>53</v>
      </c>
      <c r="C55" s="72">
        <v>7248</v>
      </c>
      <c r="D55" s="73">
        <v>98.2</v>
      </c>
      <c r="E55" s="92">
        <v>73.808553971486759</v>
      </c>
      <c r="F55" s="93">
        <v>4.1648877209938956E-2</v>
      </c>
      <c r="G55" s="93">
        <v>0.80518750492966273</v>
      </c>
      <c r="H55" s="72">
        <v>3648</v>
      </c>
      <c r="I55" s="94">
        <v>50.331125827814567</v>
      </c>
      <c r="J55" s="72">
        <v>3600</v>
      </c>
      <c r="K55" s="94">
        <v>49.668874172185426</v>
      </c>
      <c r="L55" s="93">
        <v>0.67800000000000005</v>
      </c>
      <c r="M55" s="96">
        <v>24.793040550021047</v>
      </c>
      <c r="N55" s="97">
        <v>8.671250175389364</v>
      </c>
      <c r="O55" s="27">
        <v>0.95411814227585234</v>
      </c>
      <c r="P55" s="8">
        <v>145411.70000000001</v>
      </c>
      <c r="Q55" s="12">
        <v>0.36991099999999999</v>
      </c>
      <c r="R55" s="98">
        <v>96.37226648584506</v>
      </c>
      <c r="S55" s="99">
        <v>611</v>
      </c>
    </row>
    <row r="56" spans="1:19" x14ac:dyDescent="0.25">
      <c r="A56" s="2" t="s">
        <v>69</v>
      </c>
      <c r="B56" s="2" t="s">
        <v>45</v>
      </c>
      <c r="C56" s="72">
        <v>18614</v>
      </c>
      <c r="D56" s="73">
        <v>2899.9</v>
      </c>
      <c r="E56" s="92">
        <v>6.418842029035484</v>
      </c>
      <c r="F56" s="93">
        <v>0.10696084442408992</v>
      </c>
      <c r="G56" s="93">
        <v>1.8183310116578717</v>
      </c>
      <c r="H56" s="72">
        <v>9312</v>
      </c>
      <c r="I56" s="94">
        <v>50.026861502095194</v>
      </c>
      <c r="J56" s="72">
        <v>9302</v>
      </c>
      <c r="K56" s="94">
        <v>49.973138497904799</v>
      </c>
      <c r="L56" s="93">
        <v>0.63800000000000001</v>
      </c>
      <c r="M56" s="96">
        <v>64.151860452557102</v>
      </c>
      <c r="N56" s="97">
        <v>12.793649079224497</v>
      </c>
      <c r="O56" s="27">
        <v>1.2475022951882055</v>
      </c>
      <c r="P56" s="8">
        <v>124842.3</v>
      </c>
      <c r="Q56" s="12">
        <v>0.42133409999999999</v>
      </c>
      <c r="R56" s="98">
        <v>91.060521932259846</v>
      </c>
      <c r="S56" s="99">
        <v>2267</v>
      </c>
    </row>
    <row r="57" spans="1:19" x14ac:dyDescent="0.25">
      <c r="A57" s="2" t="s">
        <v>70</v>
      </c>
      <c r="B57" s="2" t="s">
        <v>11</v>
      </c>
      <c r="C57" s="72">
        <v>1616</v>
      </c>
      <c r="D57" s="73">
        <v>4015.6</v>
      </c>
      <c r="E57" s="92">
        <v>0.40243052096822396</v>
      </c>
      <c r="F57" s="93">
        <v>9.2859527554168542E-3</v>
      </c>
      <c r="G57" s="93">
        <v>0.49130338287917158</v>
      </c>
      <c r="H57" s="72">
        <v>972</v>
      </c>
      <c r="I57" s="94">
        <v>60.148514851485146</v>
      </c>
      <c r="J57" s="72">
        <v>644</v>
      </c>
      <c r="K57" s="94">
        <v>39.851485148514854</v>
      </c>
      <c r="L57" s="93">
        <v>0.60299999999999998</v>
      </c>
      <c r="M57" s="96">
        <v>100</v>
      </c>
      <c r="N57" s="97">
        <v>40.28776978417266</v>
      </c>
      <c r="O57" s="27">
        <v>97.841726618705039</v>
      </c>
      <c r="P57" s="8">
        <v>116777.37</v>
      </c>
      <c r="Q57" s="12">
        <v>0.45355060000000003</v>
      </c>
      <c r="R57" s="98">
        <v>86.486486486486484</v>
      </c>
      <c r="S57" s="99">
        <v>65</v>
      </c>
    </row>
    <row r="58" spans="1:19" x14ac:dyDescent="0.25">
      <c r="A58" s="2" t="s">
        <v>71</v>
      </c>
      <c r="B58" s="2" t="s">
        <v>5</v>
      </c>
      <c r="C58" s="72">
        <v>116410</v>
      </c>
      <c r="D58" s="73">
        <v>971.2</v>
      </c>
      <c r="E58" s="92">
        <v>119.86202635914333</v>
      </c>
      <c r="F58" s="93">
        <v>0.66892188134781927</v>
      </c>
      <c r="G58" s="93">
        <v>1.6611916742060786</v>
      </c>
      <c r="H58" s="72">
        <v>60687</v>
      </c>
      <c r="I58" s="94">
        <v>52.132119233742806</v>
      </c>
      <c r="J58" s="72">
        <v>55723</v>
      </c>
      <c r="K58" s="94">
        <v>47.867880766257194</v>
      </c>
      <c r="L58" s="93">
        <v>0.72599999999999998</v>
      </c>
      <c r="M58" s="96">
        <v>16.769725680699381</v>
      </c>
      <c r="N58" s="97">
        <v>10.886554738705998</v>
      </c>
      <c r="O58" s="27">
        <v>3.740717735730112</v>
      </c>
      <c r="P58" s="8">
        <v>181832.16</v>
      </c>
      <c r="Q58" s="12">
        <v>0.5190787</v>
      </c>
      <c r="R58" s="98">
        <v>97.521994134897355</v>
      </c>
      <c r="S58" s="99">
        <v>10507</v>
      </c>
    </row>
    <row r="59" spans="1:19" x14ac:dyDescent="0.25">
      <c r="A59" s="2" t="s">
        <v>72</v>
      </c>
      <c r="B59" s="2" t="s">
        <v>17</v>
      </c>
      <c r="C59" s="72">
        <v>21263</v>
      </c>
      <c r="D59" s="73">
        <v>1295.9000000000001</v>
      </c>
      <c r="E59" s="92">
        <v>16.407901844278108</v>
      </c>
      <c r="F59" s="93">
        <v>0.12218268158318599</v>
      </c>
      <c r="G59" s="93">
        <v>2.1556229388369998</v>
      </c>
      <c r="H59" s="72">
        <v>10295</v>
      </c>
      <c r="I59" s="94">
        <v>48.417438743357003</v>
      </c>
      <c r="J59" s="72">
        <v>10968</v>
      </c>
      <c r="K59" s="94">
        <v>51.582561256643004</v>
      </c>
      <c r="L59" s="93">
        <v>0.63300000000000001</v>
      </c>
      <c r="M59" s="96">
        <v>27.432113614285054</v>
      </c>
      <c r="N59" s="97">
        <v>34.657908127862328</v>
      </c>
      <c r="O59" s="27">
        <v>18.790766526345006</v>
      </c>
      <c r="P59" s="8">
        <v>111580.02</v>
      </c>
      <c r="Q59" s="12">
        <v>0.46113189999999998</v>
      </c>
      <c r="R59" s="98">
        <v>86.512829546121779</v>
      </c>
      <c r="S59" s="99">
        <v>2612</v>
      </c>
    </row>
    <row r="60" spans="1:19" x14ac:dyDescent="0.25">
      <c r="A60" s="2" t="s">
        <v>73</v>
      </c>
      <c r="B60" s="2" t="s">
        <v>53</v>
      </c>
      <c r="C60" s="72">
        <v>17620</v>
      </c>
      <c r="D60" s="73">
        <v>224.7</v>
      </c>
      <c r="E60" s="92">
        <v>78.415665331553186</v>
      </c>
      <c r="F60" s="93">
        <v>0.10124906407824565</v>
      </c>
      <c r="G60" s="93">
        <v>1.9574232666750355</v>
      </c>
      <c r="H60" s="72">
        <v>8833</v>
      </c>
      <c r="I60" s="94">
        <v>50.130533484676505</v>
      </c>
      <c r="J60" s="72">
        <v>8787</v>
      </c>
      <c r="K60" s="94">
        <v>49.869466515323495</v>
      </c>
      <c r="L60" s="93">
        <v>0.64400000000000002</v>
      </c>
      <c r="M60" s="96">
        <v>21.828975910492066</v>
      </c>
      <c r="N60" s="97">
        <v>15.298550062792557</v>
      </c>
      <c r="O60" s="27">
        <v>1.6154812193172736</v>
      </c>
      <c r="P60" s="8">
        <v>162412.99</v>
      </c>
      <c r="Q60" s="12">
        <v>0.53632950000000001</v>
      </c>
      <c r="R60" s="98">
        <v>95.579166357084475</v>
      </c>
      <c r="S60" s="99">
        <v>1460</v>
      </c>
    </row>
    <row r="61" spans="1:19" x14ac:dyDescent="0.25">
      <c r="A61" s="2" t="s">
        <v>74</v>
      </c>
      <c r="B61" s="2" t="s">
        <v>15</v>
      </c>
      <c r="C61" s="72">
        <v>12079</v>
      </c>
      <c r="D61" s="73">
        <v>1895.9</v>
      </c>
      <c r="E61" s="92">
        <v>6.3711166200748979</v>
      </c>
      <c r="F61" s="93">
        <v>6.9409049092005057E-2</v>
      </c>
      <c r="G61" s="93">
        <v>1.6341677568784811</v>
      </c>
      <c r="H61" s="72">
        <v>6014</v>
      </c>
      <c r="I61" s="94">
        <v>49.788889808759002</v>
      </c>
      <c r="J61" s="72">
        <v>6065</v>
      </c>
      <c r="K61" s="94">
        <v>50.211110191240991</v>
      </c>
      <c r="L61" s="93">
        <v>0.66100000000000003</v>
      </c>
      <c r="M61" s="96">
        <v>62.141828077477193</v>
      </c>
      <c r="N61" s="97">
        <v>22.874979990395389</v>
      </c>
      <c r="O61" s="27">
        <v>2.5532255482631663</v>
      </c>
      <c r="P61" s="8">
        <v>119496.61</v>
      </c>
      <c r="Q61" s="12">
        <v>0.3932292</v>
      </c>
      <c r="R61" s="98">
        <v>93.069207622868618</v>
      </c>
      <c r="S61" s="99">
        <v>2021</v>
      </c>
    </row>
    <row r="62" spans="1:19" x14ac:dyDescent="0.25">
      <c r="A62" s="2" t="s">
        <v>75</v>
      </c>
      <c r="B62" s="2" t="s">
        <v>7</v>
      </c>
      <c r="C62" s="72">
        <v>229684</v>
      </c>
      <c r="D62" s="73">
        <v>221.6</v>
      </c>
      <c r="E62" s="92">
        <v>1036.4801444043321</v>
      </c>
      <c r="F62" s="93">
        <v>1.3198234979425523</v>
      </c>
      <c r="G62" s="93">
        <v>11.141358127694582</v>
      </c>
      <c r="H62" s="72">
        <v>111188</v>
      </c>
      <c r="I62" s="94">
        <v>48.409118615140805</v>
      </c>
      <c r="J62" s="72">
        <v>118496</v>
      </c>
      <c r="K62" s="94">
        <v>51.590881384859202</v>
      </c>
      <c r="L62" s="93">
        <v>0.75700000000000001</v>
      </c>
      <c r="M62" s="96">
        <v>2.5590248657477948</v>
      </c>
      <c r="N62" s="97">
        <v>13.636423512468001</v>
      </c>
      <c r="O62" s="27">
        <v>4.0611566546501976</v>
      </c>
      <c r="P62" s="8">
        <v>210364.88</v>
      </c>
      <c r="Q62" s="12">
        <v>0.48203010000000002</v>
      </c>
      <c r="R62" s="98">
        <v>96.873728468737283</v>
      </c>
      <c r="S62" s="99">
        <v>17834</v>
      </c>
    </row>
    <row r="63" spans="1:19" x14ac:dyDescent="0.25">
      <c r="A63" s="2" t="s">
        <v>76</v>
      </c>
      <c r="B63" s="2" t="s">
        <v>5</v>
      </c>
      <c r="C63" s="72">
        <v>104634</v>
      </c>
      <c r="D63" s="73">
        <v>10.7</v>
      </c>
      <c r="E63" s="92">
        <v>9778.8785046728972</v>
      </c>
      <c r="F63" s="93">
        <v>0.60125394839745483</v>
      </c>
      <c r="G63" s="93">
        <v>1.4931460324618058</v>
      </c>
      <c r="H63" s="72">
        <v>51189</v>
      </c>
      <c r="I63" s="94">
        <v>48.921956534204945</v>
      </c>
      <c r="J63" s="72">
        <v>53445</v>
      </c>
      <c r="K63" s="94">
        <v>51.078043465795055</v>
      </c>
      <c r="L63" s="93">
        <v>0.70699999999999996</v>
      </c>
      <c r="M63" s="96">
        <v>0</v>
      </c>
      <c r="N63" s="97">
        <v>11.353943603678179</v>
      </c>
      <c r="O63" s="27">
        <v>3.0285318634283196</v>
      </c>
      <c r="P63" s="8">
        <v>162622.25</v>
      </c>
      <c r="Q63" s="12">
        <v>0.41143239999999998</v>
      </c>
      <c r="R63" s="98">
        <v>98.404175471414874</v>
      </c>
      <c r="S63" s="99">
        <v>15630</v>
      </c>
    </row>
    <row r="64" spans="1:19" x14ac:dyDescent="0.25">
      <c r="A64" s="2" t="s">
        <v>77</v>
      </c>
      <c r="B64" s="2" t="s">
        <v>3</v>
      </c>
      <c r="C64" s="72">
        <v>63210</v>
      </c>
      <c r="D64" s="73">
        <v>76</v>
      </c>
      <c r="E64" s="92">
        <v>831.71052631578948</v>
      </c>
      <c r="F64" s="93">
        <v>0.36322096142939314</v>
      </c>
      <c r="G64" s="93">
        <v>3.5199483228596171</v>
      </c>
      <c r="H64" s="72">
        <v>30367</v>
      </c>
      <c r="I64" s="94">
        <v>48.04144913779465</v>
      </c>
      <c r="J64" s="72">
        <v>32843</v>
      </c>
      <c r="K64" s="94">
        <v>51.958550862205342</v>
      </c>
      <c r="L64" s="93">
        <v>0.78100000000000003</v>
      </c>
      <c r="M64" s="96">
        <v>0</v>
      </c>
      <c r="N64" s="97">
        <v>8.4075954126715544</v>
      </c>
      <c r="O64" s="27">
        <v>0.96116233584800237</v>
      </c>
      <c r="P64" s="8">
        <v>293897.15999999997</v>
      </c>
      <c r="Q64" s="12">
        <v>0.45819720000000003</v>
      </c>
      <c r="R64" s="98">
        <v>98.230609744604664</v>
      </c>
      <c r="S64" s="99">
        <v>3165</v>
      </c>
    </row>
    <row r="65" spans="1:19" x14ac:dyDescent="0.25">
      <c r="A65" s="2" t="s">
        <v>78</v>
      </c>
      <c r="B65" s="2" t="s">
        <v>45</v>
      </c>
      <c r="C65" s="72">
        <v>55108</v>
      </c>
      <c r="D65" s="73">
        <v>1343.6</v>
      </c>
      <c r="E65" s="92">
        <v>41.015183090205419</v>
      </c>
      <c r="F65" s="93">
        <v>0.31666477997865838</v>
      </c>
      <c r="G65" s="93">
        <v>5.3832913608274415</v>
      </c>
      <c r="H65" s="72">
        <v>27844</v>
      </c>
      <c r="I65" s="94">
        <v>50.526239384481379</v>
      </c>
      <c r="J65" s="72">
        <v>27264</v>
      </c>
      <c r="K65" s="94">
        <v>49.473760615518621</v>
      </c>
      <c r="L65" s="93">
        <v>0.71499999999999997</v>
      </c>
      <c r="M65" s="96">
        <v>24.223381772615909</v>
      </c>
      <c r="N65" s="97">
        <v>17.10957544431335</v>
      </c>
      <c r="O65" s="27">
        <v>1.3390936804503544</v>
      </c>
      <c r="P65" s="8">
        <v>154708.88</v>
      </c>
      <c r="Q65" s="12">
        <v>0.46915319999999999</v>
      </c>
      <c r="R65" s="98">
        <v>93.918316831683171</v>
      </c>
      <c r="S65" s="99">
        <v>3404</v>
      </c>
    </row>
    <row r="66" spans="1:19" x14ac:dyDescent="0.25">
      <c r="A66" s="2" t="s">
        <v>79</v>
      </c>
      <c r="B66" s="2" t="s">
        <v>7</v>
      </c>
      <c r="C66" s="72">
        <v>4962</v>
      </c>
      <c r="D66" s="73">
        <v>961.5</v>
      </c>
      <c r="E66" s="92">
        <v>5.1606864274570983</v>
      </c>
      <c r="F66" s="93">
        <v>2.8512931666075759E-2</v>
      </c>
      <c r="G66" s="93">
        <v>0.24069338321180631</v>
      </c>
      <c r="H66" s="72">
        <v>2479</v>
      </c>
      <c r="I66" s="94">
        <v>49.959693671906493</v>
      </c>
      <c r="J66" s="72">
        <v>2483</v>
      </c>
      <c r="K66" s="94">
        <v>50.040306328093507</v>
      </c>
      <c r="L66" s="93">
        <v>0.60299999999999998</v>
      </c>
      <c r="M66" s="96">
        <v>51.731354642313541</v>
      </c>
      <c r="N66" s="97">
        <v>21.898782343987826</v>
      </c>
      <c r="O66" s="27">
        <v>23.554033485540334</v>
      </c>
      <c r="P66" s="8">
        <v>110574.34</v>
      </c>
      <c r="Q66" s="12">
        <v>0.38208700000000001</v>
      </c>
      <c r="R66" s="98">
        <v>89.269240106822039</v>
      </c>
      <c r="S66" s="99">
        <v>677</v>
      </c>
    </row>
    <row r="67" spans="1:19" x14ac:dyDescent="0.25">
      <c r="A67" s="2" t="s">
        <v>80</v>
      </c>
      <c r="B67" s="2" t="s">
        <v>9</v>
      </c>
      <c r="C67" s="72">
        <v>166751</v>
      </c>
      <c r="D67" s="73">
        <v>16681.3</v>
      </c>
      <c r="E67" s="92">
        <v>9.9962832632948277</v>
      </c>
      <c r="F67" s="93">
        <v>0.95819424994957658</v>
      </c>
      <c r="G67" s="93">
        <v>58.58991521642124</v>
      </c>
      <c r="H67" s="72">
        <v>84166</v>
      </c>
      <c r="I67" s="94">
        <v>50.474060125576457</v>
      </c>
      <c r="J67" s="72">
        <v>82585</v>
      </c>
      <c r="K67" s="94">
        <v>49.525939874423543</v>
      </c>
      <c r="L67" s="93">
        <v>0.72499999999999998</v>
      </c>
      <c r="M67" s="96">
        <v>2.964577040697784</v>
      </c>
      <c r="N67" s="97">
        <v>18.004734783072838</v>
      </c>
      <c r="O67" s="27">
        <v>6.4710795179814999</v>
      </c>
      <c r="P67" s="8">
        <v>170366.03</v>
      </c>
      <c r="Q67" s="12">
        <v>0.41891149999999999</v>
      </c>
      <c r="R67" s="98">
        <v>98.45244969573136</v>
      </c>
      <c r="S67" s="99">
        <v>13630</v>
      </c>
    </row>
    <row r="68" spans="1:19" x14ac:dyDescent="0.25">
      <c r="A68" s="2" t="s">
        <v>15</v>
      </c>
      <c r="B68" s="2" t="s">
        <v>15</v>
      </c>
      <c r="C68" s="72">
        <v>219639</v>
      </c>
      <c r="D68" s="73">
        <v>1429.3</v>
      </c>
      <c r="E68" s="92">
        <v>153.6689288462884</v>
      </c>
      <c r="F68" s="93">
        <v>1.2621023374053233</v>
      </c>
      <c r="G68" s="93">
        <v>29.714957525708481</v>
      </c>
      <c r="H68" s="72">
        <v>108402</v>
      </c>
      <c r="I68" s="94">
        <v>49.354622812888422</v>
      </c>
      <c r="J68" s="72">
        <v>111237</v>
      </c>
      <c r="K68" s="94">
        <v>50.645377187111571</v>
      </c>
      <c r="L68" s="93">
        <v>0.73099999999999998</v>
      </c>
      <c r="M68" s="96">
        <v>6.7053950681350782</v>
      </c>
      <c r="N68" s="97">
        <v>14.524592054431182</v>
      </c>
      <c r="O68" s="27">
        <v>1.0719983086355684</v>
      </c>
      <c r="P68" s="8">
        <v>208056</v>
      </c>
      <c r="Q68" s="12">
        <v>0.51407069999999999</v>
      </c>
      <c r="R68" s="98">
        <v>97.748909402039004</v>
      </c>
      <c r="S68" s="99">
        <v>17878</v>
      </c>
    </row>
    <row r="69" spans="1:19" x14ac:dyDescent="0.25">
      <c r="A69" s="2" t="s">
        <v>81</v>
      </c>
      <c r="B69" s="2" t="s">
        <v>7</v>
      </c>
      <c r="C69" s="72">
        <v>110657</v>
      </c>
      <c r="D69" s="73">
        <v>279.39999999999998</v>
      </c>
      <c r="E69" s="92">
        <v>396.05225483178242</v>
      </c>
      <c r="F69" s="93">
        <v>0.63586365968821956</v>
      </c>
      <c r="G69" s="93">
        <v>5.3676758778857012</v>
      </c>
      <c r="H69" s="72">
        <v>54670</v>
      </c>
      <c r="I69" s="94">
        <v>49.404917899455072</v>
      </c>
      <c r="J69" s="72">
        <v>55987</v>
      </c>
      <c r="K69" s="94">
        <v>50.595082100544928</v>
      </c>
      <c r="L69" s="93">
        <v>0.68200000000000005</v>
      </c>
      <c r="M69" s="96">
        <v>5.1706873852658122</v>
      </c>
      <c r="N69" s="97">
        <v>27.259915815238557</v>
      </c>
      <c r="O69" s="27">
        <v>3.154147119360641</v>
      </c>
      <c r="P69" s="8">
        <v>119958.47</v>
      </c>
      <c r="Q69" s="12">
        <v>0.36487360000000002</v>
      </c>
      <c r="R69" s="98">
        <v>97.177580648956436</v>
      </c>
      <c r="S69" s="99">
        <v>12320</v>
      </c>
    </row>
    <row r="70" spans="1:19" x14ac:dyDescent="0.25">
      <c r="A70" s="2" t="s">
        <v>82</v>
      </c>
      <c r="B70" s="2" t="s">
        <v>83</v>
      </c>
      <c r="C70" s="72">
        <v>4909</v>
      </c>
      <c r="D70" s="73">
        <v>766.7</v>
      </c>
      <c r="E70" s="92">
        <v>6.4027650971696879</v>
      </c>
      <c r="F70" s="93">
        <v>2.8208379997735976E-2</v>
      </c>
      <c r="G70" s="93">
        <v>1.2860211673477941</v>
      </c>
      <c r="H70" s="72">
        <v>2525</v>
      </c>
      <c r="I70" s="94">
        <v>51.436137706253817</v>
      </c>
      <c r="J70" s="72">
        <v>2384</v>
      </c>
      <c r="K70" s="94">
        <v>48.563862293746176</v>
      </c>
      <c r="L70" s="93">
        <v>0.65800000000000003</v>
      </c>
      <c r="M70" s="96">
        <v>36.795075456711672</v>
      </c>
      <c r="N70" s="97">
        <v>19.241461477362986</v>
      </c>
      <c r="O70" s="27">
        <v>20.691024622716441</v>
      </c>
      <c r="P70" s="8">
        <v>112822.31</v>
      </c>
      <c r="Q70" s="12">
        <v>0.33506809999999998</v>
      </c>
      <c r="R70" s="98">
        <v>93.811881188118804</v>
      </c>
      <c r="S70" s="99">
        <v>506</v>
      </c>
    </row>
    <row r="71" spans="1:19" x14ac:dyDescent="0.25">
      <c r="A71" s="2" t="s">
        <v>84</v>
      </c>
      <c r="B71" s="2" t="s">
        <v>23</v>
      </c>
      <c r="C71" s="72">
        <v>59221</v>
      </c>
      <c r="D71" s="73">
        <v>7320.2</v>
      </c>
      <c r="E71" s="92">
        <v>8.0900795060244253</v>
      </c>
      <c r="F71" s="93">
        <v>0.34029913869340439</v>
      </c>
      <c r="G71" s="93">
        <v>55.406277775178928</v>
      </c>
      <c r="H71" s="72">
        <v>30109</v>
      </c>
      <c r="I71" s="94">
        <v>50.84176221272859</v>
      </c>
      <c r="J71" s="72">
        <v>29112</v>
      </c>
      <c r="K71" s="94">
        <v>49.15823778727141</v>
      </c>
      <c r="L71" s="93">
        <v>0.751</v>
      </c>
      <c r="M71" s="96">
        <v>8.4119933370349802</v>
      </c>
      <c r="N71" s="97">
        <v>15.059342032204331</v>
      </c>
      <c r="O71" s="27">
        <v>22.222029428095503</v>
      </c>
      <c r="P71" s="9">
        <v>249495.6</v>
      </c>
      <c r="Q71" s="13">
        <v>0.4893303</v>
      </c>
      <c r="R71" s="98">
        <v>96.582779034949368</v>
      </c>
      <c r="S71" s="99">
        <v>7417</v>
      </c>
    </row>
    <row r="72" spans="1:19" x14ac:dyDescent="0.25">
      <c r="A72" s="2" t="s">
        <v>85</v>
      </c>
      <c r="B72" s="2" t="s">
        <v>17</v>
      </c>
      <c r="C72" s="72">
        <v>18948</v>
      </c>
      <c r="D72" s="73">
        <v>1906.5</v>
      </c>
      <c r="E72" s="92">
        <v>9.9386309992132187</v>
      </c>
      <c r="F72" s="93">
        <v>0.10888009456041989</v>
      </c>
      <c r="G72" s="93">
        <v>1.9209304164550378</v>
      </c>
      <c r="H72" s="72">
        <v>9049</v>
      </c>
      <c r="I72" s="94">
        <v>47.757019210470759</v>
      </c>
      <c r="J72" s="72">
        <v>9899</v>
      </c>
      <c r="K72" s="94">
        <v>52.242980789529234</v>
      </c>
      <c r="L72" s="93">
        <v>0.65900000000000003</v>
      </c>
      <c r="M72" s="96">
        <v>59.809825673534078</v>
      </c>
      <c r="N72" s="97">
        <v>30.681458003169571</v>
      </c>
      <c r="O72" s="27">
        <v>24.601162176439516</v>
      </c>
      <c r="P72" s="8">
        <v>98367.88</v>
      </c>
      <c r="Q72" s="12">
        <v>0.39408140000000003</v>
      </c>
      <c r="R72" s="98">
        <v>91.449331776307247</v>
      </c>
      <c r="S72" s="99">
        <v>1478</v>
      </c>
    </row>
    <row r="73" spans="1:19" x14ac:dyDescent="0.25">
      <c r="A73" s="2" t="s">
        <v>86</v>
      </c>
      <c r="B73" s="2" t="s">
        <v>17</v>
      </c>
      <c r="C73" s="72">
        <v>15188</v>
      </c>
      <c r="D73" s="73">
        <v>1664</v>
      </c>
      <c r="E73" s="92">
        <v>9.1274038461538467</v>
      </c>
      <c r="F73" s="93">
        <v>8.7274164881974731E-2</v>
      </c>
      <c r="G73" s="93">
        <v>1.5397451533206203</v>
      </c>
      <c r="H73" s="72">
        <v>7293</v>
      </c>
      <c r="I73" s="94">
        <v>48.018172241243086</v>
      </c>
      <c r="J73" s="72">
        <v>7895</v>
      </c>
      <c r="K73" s="94">
        <v>51.981827758756914</v>
      </c>
      <c r="L73" s="93">
        <v>0.65700000000000003</v>
      </c>
      <c r="M73" s="96">
        <v>30.862705178775922</v>
      </c>
      <c r="N73" s="97">
        <v>33.852907494592188</v>
      </c>
      <c r="O73" s="27">
        <v>16.013487721084108</v>
      </c>
      <c r="P73" s="8">
        <v>102149.57</v>
      </c>
      <c r="Q73" s="12">
        <v>0.39319320000000002</v>
      </c>
      <c r="R73" s="98">
        <v>93.328978525353151</v>
      </c>
      <c r="S73" s="99">
        <v>2184</v>
      </c>
    </row>
    <row r="74" spans="1:19" x14ac:dyDescent="0.25">
      <c r="A74" s="2" t="s">
        <v>87</v>
      </c>
      <c r="B74" s="2" t="s">
        <v>5</v>
      </c>
      <c r="C74" s="72">
        <v>30157</v>
      </c>
      <c r="D74" s="73">
        <v>693.2</v>
      </c>
      <c r="E74" s="92">
        <v>43.504039238315059</v>
      </c>
      <c r="F74" s="93">
        <v>0.17328989928533792</v>
      </c>
      <c r="G74" s="93">
        <v>0.43034582354636808</v>
      </c>
      <c r="H74" s="72">
        <v>15122</v>
      </c>
      <c r="I74" s="94">
        <v>50.144245117219882</v>
      </c>
      <c r="J74" s="72">
        <v>15035</v>
      </c>
      <c r="K74" s="94">
        <v>49.855754882780118</v>
      </c>
      <c r="L74" s="93">
        <v>0.71</v>
      </c>
      <c r="M74" s="96">
        <v>41.586066843355248</v>
      </c>
      <c r="N74" s="97">
        <v>14.669741506901179</v>
      </c>
      <c r="O74" s="27">
        <v>2.4231576773482946</v>
      </c>
      <c r="P74" s="8">
        <v>131402.53</v>
      </c>
      <c r="Q74" s="12">
        <v>0.381081</v>
      </c>
      <c r="R74" s="98">
        <v>94.155210643015522</v>
      </c>
      <c r="S74" s="99">
        <v>3172</v>
      </c>
    </row>
    <row r="75" spans="1:19" x14ac:dyDescent="0.25">
      <c r="A75" s="2" t="s">
        <v>88</v>
      </c>
      <c r="B75" s="2" t="s">
        <v>13</v>
      </c>
      <c r="C75" s="72">
        <v>4032</v>
      </c>
      <c r="D75" s="73">
        <v>80</v>
      </c>
      <c r="E75" s="92">
        <v>50.4</v>
      </c>
      <c r="F75" s="93">
        <v>2.3168911825396505E-2</v>
      </c>
      <c r="G75" s="93">
        <v>0.47049433411398983</v>
      </c>
      <c r="H75" s="72">
        <v>2056</v>
      </c>
      <c r="I75" s="94">
        <v>50.992063492063494</v>
      </c>
      <c r="J75" s="72">
        <v>1976</v>
      </c>
      <c r="K75" s="94">
        <v>49.007936507936506</v>
      </c>
      <c r="L75" s="93">
        <v>0.70199999999999996</v>
      </c>
      <c r="M75" s="96">
        <v>100</v>
      </c>
      <c r="N75" s="97">
        <v>7.4320724560468827</v>
      </c>
      <c r="O75" s="27">
        <v>19.525839104954716</v>
      </c>
      <c r="P75" s="9">
        <v>146642.06</v>
      </c>
      <c r="Q75" s="13">
        <v>0.43311680000000002</v>
      </c>
      <c r="R75" s="98">
        <v>93.655800911321421</v>
      </c>
      <c r="S75" s="99">
        <v>408</v>
      </c>
    </row>
    <row r="76" spans="1:19" x14ac:dyDescent="0.25">
      <c r="A76" s="2" t="s">
        <v>89</v>
      </c>
      <c r="B76" s="2" t="s">
        <v>7</v>
      </c>
      <c r="C76" s="72">
        <v>30198</v>
      </c>
      <c r="D76" s="73">
        <v>994.3</v>
      </c>
      <c r="E76" s="92">
        <v>30.371115357537967</v>
      </c>
      <c r="F76" s="93">
        <v>0.17352549585895924</v>
      </c>
      <c r="G76" s="93">
        <v>1.4648244228597596</v>
      </c>
      <c r="H76" s="72">
        <v>15023</v>
      </c>
      <c r="I76" s="94">
        <v>49.748327703821445</v>
      </c>
      <c r="J76" s="72">
        <v>15175</v>
      </c>
      <c r="K76" s="94">
        <v>50.251672296178555</v>
      </c>
      <c r="L76" s="93">
        <v>0.64300000000000002</v>
      </c>
      <c r="M76" s="96">
        <v>5.296223958333333</v>
      </c>
      <c r="N76" s="97">
        <v>30.934244791666664</v>
      </c>
      <c r="O76" s="27">
        <v>6.9238281250000009</v>
      </c>
      <c r="P76" s="8">
        <v>104165.14</v>
      </c>
      <c r="Q76" s="12">
        <v>0.3329666</v>
      </c>
      <c r="R76" s="98">
        <v>93.958108399913627</v>
      </c>
      <c r="S76" s="99">
        <v>3176</v>
      </c>
    </row>
    <row r="77" spans="1:19" x14ac:dyDescent="0.25">
      <c r="A77" s="2" t="s">
        <v>90</v>
      </c>
      <c r="B77" s="2" t="s">
        <v>17</v>
      </c>
      <c r="C77" s="72">
        <v>7715</v>
      </c>
      <c r="D77" s="73">
        <v>1170.7</v>
      </c>
      <c r="E77" s="92">
        <v>6.5900743145126848</v>
      </c>
      <c r="F77" s="93">
        <v>4.4332379646064991E-2</v>
      </c>
      <c r="G77" s="93">
        <v>0.7821394428409657</v>
      </c>
      <c r="H77" s="72">
        <v>4140</v>
      </c>
      <c r="I77" s="94">
        <v>53.661697990926768</v>
      </c>
      <c r="J77" s="72">
        <v>3575</v>
      </c>
      <c r="K77" s="94">
        <v>46.338302009073232</v>
      </c>
      <c r="L77" s="93">
        <v>0.60299999999999998</v>
      </c>
      <c r="M77" s="96">
        <v>78.009013785790032</v>
      </c>
      <c r="N77" s="97">
        <v>19.008483563096501</v>
      </c>
      <c r="O77" s="27">
        <v>65.151113467656415</v>
      </c>
      <c r="P77" s="8">
        <v>115945.92</v>
      </c>
      <c r="Q77" s="12">
        <v>0.41421459999999999</v>
      </c>
      <c r="R77" s="98">
        <v>87.551348455081268</v>
      </c>
      <c r="S77" s="99">
        <v>803</v>
      </c>
    </row>
    <row r="78" spans="1:19" x14ac:dyDescent="0.25">
      <c r="A78" s="2" t="s">
        <v>91</v>
      </c>
      <c r="B78" s="2" t="s">
        <v>45</v>
      </c>
      <c r="C78" s="72">
        <v>9408</v>
      </c>
      <c r="D78" s="73">
        <v>1073.8</v>
      </c>
      <c r="E78" s="92">
        <v>8.7614080834419816</v>
      </c>
      <c r="F78" s="93">
        <v>5.4060794259258513E-2</v>
      </c>
      <c r="G78" s="93">
        <v>0.9190318124893766</v>
      </c>
      <c r="H78" s="72">
        <v>5109</v>
      </c>
      <c r="I78" s="94">
        <v>54.304846938775512</v>
      </c>
      <c r="J78" s="72">
        <v>4299</v>
      </c>
      <c r="K78" s="94">
        <v>45.695153061224488</v>
      </c>
      <c r="L78" s="93">
        <v>0.64400000000000002</v>
      </c>
      <c r="M78" s="96">
        <v>57.370805023677164</v>
      </c>
      <c r="N78" s="97">
        <v>9.5818275684047496</v>
      </c>
      <c r="O78" s="27">
        <v>0</v>
      </c>
      <c r="P78" s="8">
        <v>132563.15</v>
      </c>
      <c r="Q78" s="12">
        <v>0.4310273</v>
      </c>
      <c r="R78" s="98">
        <v>87.109375</v>
      </c>
      <c r="S78" s="99">
        <v>922</v>
      </c>
    </row>
    <row r="79" spans="1:19" x14ac:dyDescent="0.25">
      <c r="A79" s="2" t="s">
        <v>92</v>
      </c>
      <c r="B79" s="2" t="s">
        <v>45</v>
      </c>
      <c r="C79" s="72">
        <v>142710</v>
      </c>
      <c r="D79" s="73">
        <v>1328.4</v>
      </c>
      <c r="E79" s="92">
        <v>107.42999096657633</v>
      </c>
      <c r="F79" s="93">
        <v>0.82004846393907127</v>
      </c>
      <c r="G79" s="93">
        <v>13.940798252589174</v>
      </c>
      <c r="H79" s="72">
        <v>69886</v>
      </c>
      <c r="I79" s="94">
        <v>48.97063975895172</v>
      </c>
      <c r="J79" s="72">
        <v>72824</v>
      </c>
      <c r="K79" s="94">
        <v>51.02936024104828</v>
      </c>
      <c r="L79" s="93">
        <v>0.71</v>
      </c>
      <c r="M79" s="96">
        <v>16.786277545469012</v>
      </c>
      <c r="N79" s="97">
        <v>22.59849811178794</v>
      </c>
      <c r="O79" s="27">
        <v>2.4271844660194173</v>
      </c>
      <c r="P79" s="8">
        <v>202565.18</v>
      </c>
      <c r="Q79" s="12">
        <v>0.51238910000000004</v>
      </c>
      <c r="R79" s="98">
        <v>94.691796751446589</v>
      </c>
      <c r="S79" s="99">
        <v>15060</v>
      </c>
    </row>
    <row r="80" spans="1:19" x14ac:dyDescent="0.25">
      <c r="A80" s="2" t="s">
        <v>93</v>
      </c>
      <c r="B80" s="2" t="s">
        <v>13</v>
      </c>
      <c r="C80" s="72">
        <v>15906</v>
      </c>
      <c r="D80" s="73">
        <v>1239.4000000000001</v>
      </c>
      <c r="E80" s="92">
        <v>12.833629175407454</v>
      </c>
      <c r="F80" s="93">
        <v>9.1399978049294853E-2</v>
      </c>
      <c r="G80" s="93">
        <v>1.8560721424645641</v>
      </c>
      <c r="H80" s="72">
        <v>8335</v>
      </c>
      <c r="I80" s="94">
        <v>52.401609455551366</v>
      </c>
      <c r="J80" s="72">
        <v>7571</v>
      </c>
      <c r="K80" s="94">
        <v>47.598390544448641</v>
      </c>
      <c r="L80" s="93">
        <v>0.69</v>
      </c>
      <c r="M80" s="96">
        <v>41.397083757205834</v>
      </c>
      <c r="N80" s="97">
        <v>6.43608002712784</v>
      </c>
      <c r="O80" s="27">
        <v>13.0077992539844</v>
      </c>
      <c r="P80" s="9">
        <v>185237.25</v>
      </c>
      <c r="Q80" s="13">
        <v>0.43401089999999998</v>
      </c>
      <c r="R80" s="98">
        <v>95.274928535396</v>
      </c>
      <c r="S80" s="99">
        <v>1329</v>
      </c>
    </row>
    <row r="81" spans="1:19" x14ac:dyDescent="0.25">
      <c r="A81" s="2" t="s">
        <v>94</v>
      </c>
      <c r="B81" s="2" t="s">
        <v>9</v>
      </c>
      <c r="C81" s="72">
        <v>11160</v>
      </c>
      <c r="D81" s="73">
        <v>18663.8</v>
      </c>
      <c r="E81" s="92">
        <v>0.59794897073479147</v>
      </c>
      <c r="F81" s="93">
        <v>6.4128238088151046E-2</v>
      </c>
      <c r="G81" s="93">
        <v>3.921196597413275</v>
      </c>
      <c r="H81" s="72">
        <v>6226</v>
      </c>
      <c r="I81" s="94">
        <v>55.788530465949819</v>
      </c>
      <c r="J81" s="72">
        <v>4934</v>
      </c>
      <c r="K81" s="94">
        <v>44.211469534050181</v>
      </c>
      <c r="L81" s="93">
        <v>0.78900000000000003</v>
      </c>
      <c r="M81" s="96">
        <v>5.7660233500119134</v>
      </c>
      <c r="N81" s="97">
        <v>11.174648558494162</v>
      </c>
      <c r="O81" s="27">
        <v>3.4071956159161303</v>
      </c>
      <c r="P81" s="8">
        <v>234984.75</v>
      </c>
      <c r="Q81" s="12">
        <v>0.40455039999999998</v>
      </c>
      <c r="R81" s="98">
        <v>98.295264623955433</v>
      </c>
      <c r="S81" s="99">
        <v>1105</v>
      </c>
    </row>
    <row r="82" spans="1:19" x14ac:dyDescent="0.25">
      <c r="A82" s="2" t="s">
        <v>95</v>
      </c>
      <c r="B82" s="2" t="s">
        <v>53</v>
      </c>
      <c r="C82" s="72">
        <v>20477</v>
      </c>
      <c r="D82" s="73">
        <v>78.2</v>
      </c>
      <c r="E82" s="92">
        <v>261.85421994884911</v>
      </c>
      <c r="F82" s="93">
        <v>0.11766612287912805</v>
      </c>
      <c r="G82" s="93">
        <v>2.2748102288141148</v>
      </c>
      <c r="H82" s="72">
        <v>10416</v>
      </c>
      <c r="I82" s="94">
        <v>50.866826195243441</v>
      </c>
      <c r="J82" s="72">
        <v>10061</v>
      </c>
      <c r="K82" s="94">
        <v>49.133173804756559</v>
      </c>
      <c r="L82" s="93">
        <v>0.68500000000000005</v>
      </c>
      <c r="M82" s="96">
        <v>4.166456494325347</v>
      </c>
      <c r="N82" s="97">
        <v>16.973518284993695</v>
      </c>
      <c r="O82" s="27">
        <v>2.2547288776796974</v>
      </c>
      <c r="P82" s="8">
        <v>150867.07</v>
      </c>
      <c r="Q82" s="12">
        <v>0.3995107</v>
      </c>
      <c r="R82" s="98">
        <v>95.345666991236612</v>
      </c>
      <c r="S82" s="99">
        <v>1908</v>
      </c>
    </row>
    <row r="83" spans="1:19" x14ac:dyDescent="0.25">
      <c r="A83" s="2" t="s">
        <v>96</v>
      </c>
      <c r="B83" s="2" t="s">
        <v>5</v>
      </c>
      <c r="C83" s="72">
        <v>166514</v>
      </c>
      <c r="D83" s="73">
        <v>14.1</v>
      </c>
      <c r="E83" s="92">
        <v>11809.503546099291</v>
      </c>
      <c r="F83" s="93">
        <v>0.95683238682888738</v>
      </c>
      <c r="G83" s="93">
        <v>2.3761847817090538</v>
      </c>
      <c r="H83" s="72">
        <v>82264</v>
      </c>
      <c r="I83" s="94">
        <v>49.403653746832099</v>
      </c>
      <c r="J83" s="72">
        <v>84250</v>
      </c>
      <c r="K83" s="94">
        <v>50.596346253167901</v>
      </c>
      <c r="L83" s="93">
        <v>0.71099999999999997</v>
      </c>
      <c r="M83" s="96">
        <v>0</v>
      </c>
      <c r="N83" s="97">
        <v>13.242215202114629</v>
      </c>
      <c r="O83" s="27">
        <v>3.1291576066252103</v>
      </c>
      <c r="P83" s="8">
        <v>164370.29999999999</v>
      </c>
      <c r="Q83" s="12">
        <v>0.38721620000000001</v>
      </c>
      <c r="R83" s="98">
        <v>97.694146111176678</v>
      </c>
      <c r="S83" s="99">
        <v>19417</v>
      </c>
    </row>
    <row r="84" spans="1:19" x14ac:dyDescent="0.25">
      <c r="A84" s="2" t="s">
        <v>97</v>
      </c>
      <c r="B84" s="2" t="s">
        <v>7</v>
      </c>
      <c r="C84" s="72">
        <v>11425</v>
      </c>
      <c r="D84" s="73">
        <v>664.3</v>
      </c>
      <c r="E84" s="92">
        <v>17.198554869787749</v>
      </c>
      <c r="F84" s="93">
        <v>6.5650996429849964E-2</v>
      </c>
      <c r="G84" s="93">
        <v>0.5541962723085222</v>
      </c>
      <c r="H84" s="72">
        <v>5789</v>
      </c>
      <c r="I84" s="94">
        <v>50.669584245076585</v>
      </c>
      <c r="J84" s="72">
        <v>5636</v>
      </c>
      <c r="K84" s="94">
        <v>49.330415754923415</v>
      </c>
      <c r="L84" s="93">
        <v>0.61099999999999999</v>
      </c>
      <c r="M84" s="96">
        <v>58.581802648440842</v>
      </c>
      <c r="N84" s="97">
        <v>24.869535460689537</v>
      </c>
      <c r="O84" s="27">
        <v>0.70909867577958141</v>
      </c>
      <c r="P84" s="8">
        <v>116022.33</v>
      </c>
      <c r="Q84" s="12">
        <v>0.40887709999999999</v>
      </c>
      <c r="R84" s="98">
        <v>89.693291427332838</v>
      </c>
      <c r="S84" s="99">
        <v>987</v>
      </c>
    </row>
    <row r="85" spans="1:19" x14ac:dyDescent="0.25">
      <c r="A85" s="2" t="s">
        <v>98</v>
      </c>
      <c r="B85" s="2" t="s">
        <v>5</v>
      </c>
      <c r="C85" s="72">
        <v>31525</v>
      </c>
      <c r="D85" s="73">
        <v>118.1</v>
      </c>
      <c r="E85" s="92">
        <v>266.9348010160881</v>
      </c>
      <c r="F85" s="93">
        <v>0.18115078008324029</v>
      </c>
      <c r="G85" s="93">
        <v>0.44986743002617152</v>
      </c>
      <c r="H85" s="72">
        <v>15890</v>
      </c>
      <c r="I85" s="94">
        <v>50.404440919904836</v>
      </c>
      <c r="J85" s="72">
        <v>15635</v>
      </c>
      <c r="K85" s="94">
        <v>49.595559080095164</v>
      </c>
      <c r="L85" s="93">
        <v>0.68799999999999994</v>
      </c>
      <c r="M85" s="96">
        <v>17.220356665471261</v>
      </c>
      <c r="N85" s="97">
        <v>17.709386105043524</v>
      </c>
      <c r="O85" s="27">
        <v>4.4240863299970661</v>
      </c>
      <c r="P85" s="8">
        <v>160539.74</v>
      </c>
      <c r="Q85" s="12">
        <v>0.46558379999999999</v>
      </c>
      <c r="R85" s="98">
        <v>94.523637292030131</v>
      </c>
      <c r="S85" s="99">
        <v>3236</v>
      </c>
    </row>
    <row r="86" spans="1:19" x14ac:dyDescent="0.25">
      <c r="A86" s="2" t="s">
        <v>99</v>
      </c>
      <c r="B86" s="2" t="s">
        <v>3</v>
      </c>
      <c r="C86" s="72">
        <v>15829</v>
      </c>
      <c r="D86" s="73">
        <v>50.7</v>
      </c>
      <c r="E86" s="92">
        <v>312.20907297830371</v>
      </c>
      <c r="F86" s="93">
        <v>9.0957516191518178E-2</v>
      </c>
      <c r="G86" s="93">
        <v>0.88146277491765346</v>
      </c>
      <c r="H86" s="72">
        <v>8147</v>
      </c>
      <c r="I86" s="94">
        <v>51.468823046307413</v>
      </c>
      <c r="J86" s="72">
        <v>7682</v>
      </c>
      <c r="K86" s="94">
        <v>48.531176953692587</v>
      </c>
      <c r="L86" s="93">
        <v>0.745</v>
      </c>
      <c r="M86" s="96">
        <v>0</v>
      </c>
      <c r="N86" s="97">
        <v>10.846898207186257</v>
      </c>
      <c r="O86" s="27">
        <v>4.8008401470257294</v>
      </c>
      <c r="P86" s="8">
        <v>164781.32999999999</v>
      </c>
      <c r="Q86" s="12">
        <v>0.37613980000000002</v>
      </c>
      <c r="R86" s="98">
        <v>98.083542655130714</v>
      </c>
      <c r="S86" s="99">
        <v>1475</v>
      </c>
    </row>
    <row r="87" spans="1:19" x14ac:dyDescent="0.25">
      <c r="A87" s="2" t="s">
        <v>100</v>
      </c>
      <c r="B87" s="2" t="s">
        <v>3</v>
      </c>
      <c r="C87" s="72">
        <v>11861</v>
      </c>
      <c r="D87" s="73">
        <v>98.8</v>
      </c>
      <c r="E87" s="92">
        <v>120.0506072874494</v>
      </c>
      <c r="F87" s="93">
        <v>6.8156364871286693E-2</v>
      </c>
      <c r="G87" s="93">
        <v>0.66049845052108713</v>
      </c>
      <c r="H87" s="72">
        <v>6008</v>
      </c>
      <c r="I87" s="94">
        <v>50.653401905404266</v>
      </c>
      <c r="J87" s="72">
        <v>5853</v>
      </c>
      <c r="K87" s="94">
        <v>49.346598094595734</v>
      </c>
      <c r="L87" s="93">
        <v>0.747</v>
      </c>
      <c r="M87" s="96">
        <v>0</v>
      </c>
      <c r="N87" s="97">
        <v>6.1275740833751886</v>
      </c>
      <c r="O87" s="27">
        <v>0.50226017076845808</v>
      </c>
      <c r="P87" s="8">
        <v>176620.91</v>
      </c>
      <c r="Q87" s="12">
        <v>0.4060899</v>
      </c>
      <c r="R87" s="98">
        <v>97.056339727349496</v>
      </c>
      <c r="S87" s="99">
        <v>1015</v>
      </c>
    </row>
    <row r="88" spans="1:19" x14ac:dyDescent="0.25">
      <c r="A88" s="2" t="s">
        <v>101</v>
      </c>
      <c r="B88" s="2" t="s">
        <v>45</v>
      </c>
      <c r="C88" s="72">
        <v>3999</v>
      </c>
      <c r="D88" s="73">
        <v>564.9</v>
      </c>
      <c r="E88" s="92">
        <v>7.0791290493892731</v>
      </c>
      <c r="F88" s="93">
        <v>2.2979285314920789E-2</v>
      </c>
      <c r="G88" s="93">
        <v>0.39064713203072038</v>
      </c>
      <c r="H88" s="72">
        <v>2057</v>
      </c>
      <c r="I88" s="94">
        <v>51.437859464866214</v>
      </c>
      <c r="J88" s="72">
        <v>1942</v>
      </c>
      <c r="K88" s="94">
        <v>48.562140535133786</v>
      </c>
      <c r="L88" s="93">
        <v>0.63700000000000001</v>
      </c>
      <c r="M88" s="96">
        <v>44.668008048289735</v>
      </c>
      <c r="N88" s="97">
        <v>33.37525150905433</v>
      </c>
      <c r="O88" s="27">
        <v>0.55331991951710258</v>
      </c>
      <c r="P88" s="8">
        <v>93470.85</v>
      </c>
      <c r="Q88" s="12">
        <v>0.37410310000000002</v>
      </c>
      <c r="R88" s="98">
        <v>85.067567567567565</v>
      </c>
      <c r="S88" s="99">
        <v>336</v>
      </c>
    </row>
    <row r="89" spans="1:19" x14ac:dyDescent="0.25">
      <c r="A89" s="2" t="s">
        <v>102</v>
      </c>
      <c r="B89" s="2" t="s">
        <v>17</v>
      </c>
      <c r="C89" s="72">
        <v>9076</v>
      </c>
      <c r="D89" s="73">
        <v>499.7</v>
      </c>
      <c r="E89" s="92">
        <v>18.162897738643185</v>
      </c>
      <c r="F89" s="93">
        <v>5.2153036638714956E-2</v>
      </c>
      <c r="G89" s="93">
        <v>0.9201163426085035</v>
      </c>
      <c r="H89" s="72">
        <v>4627</v>
      </c>
      <c r="I89" s="94">
        <v>50.980608197443807</v>
      </c>
      <c r="J89" s="72">
        <v>4449</v>
      </c>
      <c r="K89" s="94">
        <v>49.019391802556193</v>
      </c>
      <c r="L89" s="93">
        <v>0.60899999999999999</v>
      </c>
      <c r="M89" s="96">
        <v>77.25498699045967</v>
      </c>
      <c r="N89" s="97">
        <v>36.058109280138765</v>
      </c>
      <c r="O89" s="27">
        <v>53.046400693842152</v>
      </c>
      <c r="P89" s="8">
        <v>107896.67</v>
      </c>
      <c r="Q89" s="12">
        <v>0.51074710000000001</v>
      </c>
      <c r="R89" s="98">
        <v>85.208685843203611</v>
      </c>
      <c r="S89" s="99">
        <v>877</v>
      </c>
    </row>
    <row r="90" spans="1:19" x14ac:dyDescent="0.25">
      <c r="A90" s="2" t="s">
        <v>103</v>
      </c>
      <c r="B90" s="2" t="s">
        <v>5</v>
      </c>
      <c r="C90" s="72">
        <v>109573</v>
      </c>
      <c r="D90" s="73">
        <v>14.1</v>
      </c>
      <c r="E90" s="92">
        <v>7771.1347517730501</v>
      </c>
      <c r="F90" s="93">
        <v>0.62963471613198696</v>
      </c>
      <c r="G90" s="93">
        <v>1.5636264523475873</v>
      </c>
      <c r="H90" s="72">
        <v>55813</v>
      </c>
      <c r="I90" s="94">
        <v>50.936818376789901</v>
      </c>
      <c r="J90" s="72">
        <v>53760</v>
      </c>
      <c r="K90" s="94">
        <v>49.063181623210092</v>
      </c>
      <c r="L90" s="93">
        <v>0.73499999999999999</v>
      </c>
      <c r="M90" s="96">
        <v>0</v>
      </c>
      <c r="N90" s="97">
        <v>9.1870945269299433</v>
      </c>
      <c r="O90" s="27">
        <v>3.8699002917229066</v>
      </c>
      <c r="P90" s="8">
        <v>204968.73</v>
      </c>
      <c r="Q90" s="12">
        <v>0.39841470000000001</v>
      </c>
      <c r="R90" s="98">
        <v>98.125596690357483</v>
      </c>
      <c r="S90" s="99">
        <v>16486</v>
      </c>
    </row>
    <row r="91" spans="1:19" x14ac:dyDescent="0.25">
      <c r="A91" s="2" t="s">
        <v>104</v>
      </c>
      <c r="B91" s="2" t="s">
        <v>7</v>
      </c>
      <c r="C91" s="72">
        <v>9703</v>
      </c>
      <c r="D91" s="73">
        <v>608.6</v>
      </c>
      <c r="E91" s="92">
        <v>15.943148209004271</v>
      </c>
      <c r="F91" s="93">
        <v>5.5755940337753544E-2</v>
      </c>
      <c r="G91" s="93">
        <v>0.47066664597020486</v>
      </c>
      <c r="H91" s="72">
        <v>4841</v>
      </c>
      <c r="I91" s="94">
        <v>49.891786045552919</v>
      </c>
      <c r="J91" s="72">
        <v>4862</v>
      </c>
      <c r="K91" s="94">
        <v>50.108213954447081</v>
      </c>
      <c r="L91" s="93">
        <v>0.60399999999999998</v>
      </c>
      <c r="M91" s="96">
        <v>59.637695908813349</v>
      </c>
      <c r="N91" s="97">
        <v>15.560757174842255</v>
      </c>
      <c r="O91" s="27">
        <v>1.8115204559332381</v>
      </c>
      <c r="P91" s="8">
        <v>131142</v>
      </c>
      <c r="Q91" s="12">
        <v>0.4070899</v>
      </c>
      <c r="R91" s="98">
        <v>84.266896466822601</v>
      </c>
      <c r="S91" s="99">
        <v>846</v>
      </c>
    </row>
    <row r="92" spans="1:19" x14ac:dyDescent="0.25">
      <c r="A92" s="2" t="s">
        <v>105</v>
      </c>
      <c r="B92" s="2" t="s">
        <v>17</v>
      </c>
      <c r="C92" s="72">
        <v>28036</v>
      </c>
      <c r="D92" s="73">
        <v>935.2</v>
      </c>
      <c r="E92" s="92">
        <v>29.978614200171084</v>
      </c>
      <c r="F92" s="93">
        <v>0.16110208629385328</v>
      </c>
      <c r="G92" s="93">
        <v>2.8422633077756725</v>
      </c>
      <c r="H92" s="72">
        <v>14652</v>
      </c>
      <c r="I92" s="94">
        <v>52.26137822799258</v>
      </c>
      <c r="J92" s="72">
        <v>13384</v>
      </c>
      <c r="K92" s="94">
        <v>47.73862177200742</v>
      </c>
      <c r="L92" s="93">
        <v>0.61399999999999999</v>
      </c>
      <c r="M92" s="96">
        <v>64.711201128431412</v>
      </c>
      <c r="N92" s="97">
        <v>30.703663402248822</v>
      </c>
      <c r="O92" s="27">
        <v>54.964013165033101</v>
      </c>
      <c r="P92" s="8">
        <v>88761.02</v>
      </c>
      <c r="Q92" s="12">
        <v>0.3885537</v>
      </c>
      <c r="R92" s="98">
        <v>92.182568584607921</v>
      </c>
      <c r="S92" s="99">
        <v>3118</v>
      </c>
    </row>
    <row r="93" spans="1:19" x14ac:dyDescent="0.25">
      <c r="A93" s="2" t="s">
        <v>106</v>
      </c>
      <c r="B93" s="2" t="s">
        <v>9</v>
      </c>
      <c r="C93" s="72">
        <v>5881</v>
      </c>
      <c r="D93" s="73">
        <v>3577.7</v>
      </c>
      <c r="E93" s="92">
        <v>1.6437934986164295</v>
      </c>
      <c r="F93" s="93">
        <v>3.3793742669929773E-2</v>
      </c>
      <c r="G93" s="93">
        <v>2.0663581710920673</v>
      </c>
      <c r="H93" s="72">
        <v>2904</v>
      </c>
      <c r="I93" s="94">
        <v>49.379357252167999</v>
      </c>
      <c r="J93" s="72">
        <v>2977</v>
      </c>
      <c r="K93" s="94">
        <v>50.620642747832001</v>
      </c>
      <c r="L93" s="93">
        <v>0.69299999999999995</v>
      </c>
      <c r="M93" s="96">
        <v>45.222502099076408</v>
      </c>
      <c r="N93" s="97">
        <v>16.389588581024348</v>
      </c>
      <c r="O93" s="27">
        <v>1.595298068849706</v>
      </c>
      <c r="P93" s="8">
        <v>112774.27</v>
      </c>
      <c r="Q93" s="12">
        <v>0.40419379999999999</v>
      </c>
      <c r="R93" s="98">
        <v>95.016910935738437</v>
      </c>
      <c r="S93" s="99">
        <v>694</v>
      </c>
    </row>
    <row r="94" spans="1:19" x14ac:dyDescent="0.25">
      <c r="A94" s="2" t="s">
        <v>107</v>
      </c>
      <c r="B94" s="2" t="s">
        <v>13</v>
      </c>
      <c r="C94" s="72">
        <v>12205</v>
      </c>
      <c r="D94" s="73">
        <v>1278.0999999999999</v>
      </c>
      <c r="E94" s="92">
        <v>9.5493310382599184</v>
      </c>
      <c r="F94" s="93">
        <v>7.01330775865487E-2</v>
      </c>
      <c r="G94" s="93">
        <v>1.4242022192116186</v>
      </c>
      <c r="H94" s="72">
        <v>6144</v>
      </c>
      <c r="I94" s="94">
        <v>50.34002458009013</v>
      </c>
      <c r="J94" s="72">
        <v>6061</v>
      </c>
      <c r="K94" s="94">
        <v>49.659975419909877</v>
      </c>
      <c r="L94" s="93">
        <v>0.65700000000000003</v>
      </c>
      <c r="M94" s="96">
        <v>53.484799482535571</v>
      </c>
      <c r="N94" s="97">
        <v>7.1474773609314353</v>
      </c>
      <c r="O94" s="27">
        <v>11.448900388098318</v>
      </c>
      <c r="P94" s="9">
        <v>214737.4</v>
      </c>
      <c r="Q94" s="13">
        <v>0.47693550000000001</v>
      </c>
      <c r="R94" s="98">
        <v>95.174609491592875</v>
      </c>
      <c r="S94" s="99">
        <v>1109</v>
      </c>
    </row>
    <row r="95" spans="1:19" x14ac:dyDescent="0.25">
      <c r="A95" s="2" t="s">
        <v>108</v>
      </c>
      <c r="B95" s="2" t="s">
        <v>13</v>
      </c>
      <c r="C95" s="72">
        <v>18350</v>
      </c>
      <c r="D95" s="73">
        <v>831.4</v>
      </c>
      <c r="E95" s="92">
        <v>22.071205196054848</v>
      </c>
      <c r="F95" s="93">
        <v>0.1054438323402842</v>
      </c>
      <c r="G95" s="93">
        <v>2.1412626564959609</v>
      </c>
      <c r="H95" s="72">
        <v>9368</v>
      </c>
      <c r="I95" s="94">
        <v>51.051771117166211</v>
      </c>
      <c r="J95" s="72">
        <v>8982</v>
      </c>
      <c r="K95" s="94">
        <v>48.948228882833789</v>
      </c>
      <c r="L95" s="93">
        <v>0.66900000000000004</v>
      </c>
      <c r="M95" s="96">
        <v>28.862810841017044</v>
      </c>
      <c r="N95" s="97">
        <v>17.397881996974281</v>
      </c>
      <c r="O95" s="27">
        <v>15.725062866722547</v>
      </c>
      <c r="P95" s="9">
        <v>141598.39000000001</v>
      </c>
      <c r="Q95" s="13">
        <v>0.43898979999999999</v>
      </c>
      <c r="R95" s="98">
        <v>93.829271768562066</v>
      </c>
      <c r="S95" s="99">
        <v>2355</v>
      </c>
    </row>
    <row r="96" spans="1:19" x14ac:dyDescent="0.25">
      <c r="A96" s="2" t="s">
        <v>109</v>
      </c>
      <c r="B96" s="2" t="s">
        <v>13</v>
      </c>
      <c r="C96" s="72">
        <v>1816</v>
      </c>
      <c r="D96" s="73">
        <v>1280</v>
      </c>
      <c r="E96" s="92">
        <v>1.41875</v>
      </c>
      <c r="F96" s="93">
        <v>1.0435204334057554E-2</v>
      </c>
      <c r="G96" s="93">
        <v>0.21190915445213432</v>
      </c>
      <c r="H96" s="72">
        <v>934</v>
      </c>
      <c r="I96" s="94">
        <v>51.431718061674012</v>
      </c>
      <c r="J96" s="72">
        <v>882</v>
      </c>
      <c r="K96" s="94">
        <v>48.568281938325988</v>
      </c>
      <c r="L96" s="93">
        <v>0.66500000000000004</v>
      </c>
      <c r="M96" s="96">
        <v>41.182217879824137</v>
      </c>
      <c r="N96" s="97">
        <v>7.816316560820713</v>
      </c>
      <c r="O96" s="27">
        <v>10.405471421592575</v>
      </c>
      <c r="P96" s="9">
        <v>249687.71</v>
      </c>
      <c r="Q96" s="13">
        <v>0.42943300000000001</v>
      </c>
      <c r="R96" s="98">
        <v>93.907971484121845</v>
      </c>
      <c r="S96" s="99">
        <v>215</v>
      </c>
    </row>
    <row r="97" spans="1:19" x14ac:dyDescent="0.25">
      <c r="A97" s="2" t="s">
        <v>110</v>
      </c>
      <c r="B97" s="2" t="s">
        <v>83</v>
      </c>
      <c r="C97" s="72">
        <v>15811</v>
      </c>
      <c r="D97" s="73">
        <v>2120.6</v>
      </c>
      <c r="E97" s="92">
        <v>7.4559087050834671</v>
      </c>
      <c r="F97" s="93">
        <v>9.0854083549440509E-2</v>
      </c>
      <c r="G97" s="93">
        <v>4.1420412868070837</v>
      </c>
      <c r="H97" s="72">
        <v>7932</v>
      </c>
      <c r="I97" s="94">
        <v>50.167604832078929</v>
      </c>
      <c r="J97" s="72">
        <v>7879</v>
      </c>
      <c r="K97" s="94">
        <v>49.832395167921071</v>
      </c>
      <c r="L97" s="93">
        <v>0.63700000000000001</v>
      </c>
      <c r="M97" s="96">
        <v>26.572098030523716</v>
      </c>
      <c r="N97" s="97">
        <v>25.193405199746355</v>
      </c>
      <c r="O97" s="27">
        <v>21.322272180355899</v>
      </c>
      <c r="P97" s="8">
        <v>115221.82</v>
      </c>
      <c r="Q97" s="12">
        <v>0.40215590000000001</v>
      </c>
      <c r="R97" s="98">
        <v>93.051563820794598</v>
      </c>
      <c r="S97" s="99">
        <v>1051</v>
      </c>
    </row>
    <row r="98" spans="1:19" x14ac:dyDescent="0.25">
      <c r="A98" s="2" t="s">
        <v>111</v>
      </c>
      <c r="B98" s="2" t="s">
        <v>17</v>
      </c>
      <c r="C98" s="72">
        <v>10829</v>
      </c>
      <c r="D98" s="73">
        <v>568.20000000000005</v>
      </c>
      <c r="E98" s="92">
        <v>19.058430130235831</v>
      </c>
      <c r="F98" s="93">
        <v>6.2226226725500683E-2</v>
      </c>
      <c r="G98" s="93">
        <v>1.0978338336389912</v>
      </c>
      <c r="H98" s="72">
        <v>5504</v>
      </c>
      <c r="I98" s="94">
        <v>50.826484439929821</v>
      </c>
      <c r="J98" s="72">
        <v>5325</v>
      </c>
      <c r="K98" s="94">
        <v>49.173515560070179</v>
      </c>
      <c r="L98" s="93">
        <v>0.61099999999999999</v>
      </c>
      <c r="M98" s="96">
        <v>76.108907320591413</v>
      </c>
      <c r="N98" s="97">
        <v>21.411828344752976</v>
      </c>
      <c r="O98" s="27">
        <v>68.49981968986657</v>
      </c>
      <c r="P98" s="8">
        <v>110508.84</v>
      </c>
      <c r="Q98" s="12">
        <v>0.42853469999999999</v>
      </c>
      <c r="R98" s="98">
        <v>82.574787568385517</v>
      </c>
      <c r="S98" s="99">
        <v>1086</v>
      </c>
    </row>
    <row r="99" spans="1:19" x14ac:dyDescent="0.25">
      <c r="A99" s="2" t="s">
        <v>112</v>
      </c>
      <c r="B99" s="2" t="s">
        <v>22</v>
      </c>
      <c r="C99" s="72">
        <v>1223</v>
      </c>
      <c r="D99" s="73">
        <v>2244.4</v>
      </c>
      <c r="E99" s="92">
        <v>0.54491178043129562</v>
      </c>
      <c r="F99" s="93">
        <v>7.0276734033878786E-3</v>
      </c>
      <c r="G99" s="93">
        <v>0.67419322829957773</v>
      </c>
      <c r="H99" s="72">
        <v>905</v>
      </c>
      <c r="I99" s="94">
        <v>73.998364677023716</v>
      </c>
      <c r="J99" s="72">
        <v>318</v>
      </c>
      <c r="K99" s="94">
        <v>26.001635322976284</v>
      </c>
      <c r="L99" s="93">
        <v>0.67</v>
      </c>
      <c r="M99" s="96">
        <v>100</v>
      </c>
      <c r="N99" s="97">
        <v>24.576271186440678</v>
      </c>
      <c r="O99" s="27">
        <v>100</v>
      </c>
      <c r="P99" s="8">
        <v>104660.42</v>
      </c>
      <c r="Q99" s="12">
        <v>0.3730291</v>
      </c>
      <c r="R99" s="98">
        <v>71.134020618556704</v>
      </c>
      <c r="S99" s="99">
        <v>76</v>
      </c>
    </row>
    <row r="100" spans="1:19" x14ac:dyDescent="0.25">
      <c r="A100" s="2" t="s">
        <v>113</v>
      </c>
      <c r="B100" s="2" t="s">
        <v>17</v>
      </c>
      <c r="C100" s="72">
        <v>15454</v>
      </c>
      <c r="D100" s="73">
        <v>694.5</v>
      </c>
      <c r="E100" s="92">
        <v>22.25197984161267</v>
      </c>
      <c r="F100" s="93">
        <v>8.880266948156687E-2</v>
      </c>
      <c r="G100" s="93">
        <v>1.5667119831061935</v>
      </c>
      <c r="H100" s="72">
        <v>7687</v>
      </c>
      <c r="I100" s="94">
        <v>49.741167335317719</v>
      </c>
      <c r="J100" s="72">
        <v>7767</v>
      </c>
      <c r="K100" s="94">
        <v>50.258832664682288</v>
      </c>
      <c r="L100" s="93">
        <v>0.64400000000000002</v>
      </c>
      <c r="M100" s="96">
        <v>41.282693914272862</v>
      </c>
      <c r="N100" s="97">
        <v>23.04571796522859</v>
      </c>
      <c r="O100" s="27">
        <v>13.071139386928859</v>
      </c>
      <c r="P100" s="8">
        <v>131810.92000000001</v>
      </c>
      <c r="Q100" s="12">
        <v>0.46679480000000001</v>
      </c>
      <c r="R100" s="98">
        <v>95.420207743153924</v>
      </c>
      <c r="S100" s="99">
        <v>1855</v>
      </c>
    </row>
    <row r="101" spans="1:19" x14ac:dyDescent="0.25">
      <c r="A101" s="2" t="s">
        <v>114</v>
      </c>
      <c r="B101" s="2" t="s">
        <v>53</v>
      </c>
      <c r="C101" s="72">
        <v>31051</v>
      </c>
      <c r="D101" s="73">
        <v>112.7</v>
      </c>
      <c r="E101" s="92">
        <v>275.51907719609585</v>
      </c>
      <c r="F101" s="93">
        <v>0.17842705384186183</v>
      </c>
      <c r="G101" s="93">
        <v>3.4494863708017327</v>
      </c>
      <c r="H101" s="72">
        <v>15719</v>
      </c>
      <c r="I101" s="94">
        <v>50.623168335963413</v>
      </c>
      <c r="J101" s="72">
        <v>15332</v>
      </c>
      <c r="K101" s="94">
        <v>49.376831664036587</v>
      </c>
      <c r="L101" s="93">
        <v>0.69099999999999995</v>
      </c>
      <c r="M101" s="96">
        <v>10.898686865345814</v>
      </c>
      <c r="N101" s="97">
        <v>10.118082889557769</v>
      </c>
      <c r="O101" s="27">
        <v>4.8291601891972347</v>
      </c>
      <c r="P101" s="8">
        <v>162744.44</v>
      </c>
      <c r="Q101" s="12">
        <v>0.31302190000000002</v>
      </c>
      <c r="R101" s="98">
        <v>97.694078073824912</v>
      </c>
      <c r="S101" s="99">
        <v>3377</v>
      </c>
    </row>
    <row r="102" spans="1:19" x14ac:dyDescent="0.25">
      <c r="A102" s="2" t="s">
        <v>115</v>
      </c>
      <c r="B102" s="2" t="s">
        <v>23</v>
      </c>
      <c r="C102" s="72">
        <v>1862</v>
      </c>
      <c r="D102" s="73">
        <v>787</v>
      </c>
      <c r="E102" s="92">
        <v>2.3659466327827192</v>
      </c>
      <c r="F102" s="93">
        <v>1.0699532197144914E-2</v>
      </c>
      <c r="G102" s="93">
        <v>1.7420592225288862</v>
      </c>
      <c r="H102" s="72">
        <v>1208</v>
      </c>
      <c r="I102" s="94">
        <v>64.876476906552099</v>
      </c>
      <c r="J102" s="72">
        <v>654</v>
      </c>
      <c r="K102" s="94">
        <v>35.123523093447908</v>
      </c>
      <c r="L102" s="93">
        <v>0.65400000000000003</v>
      </c>
      <c r="M102" s="100" t="s">
        <v>460</v>
      </c>
      <c r="N102" s="100" t="s">
        <v>460</v>
      </c>
      <c r="O102" s="100" t="s">
        <v>460</v>
      </c>
      <c r="P102" s="100" t="s">
        <v>460</v>
      </c>
      <c r="Q102" s="100" t="s">
        <v>460</v>
      </c>
      <c r="R102" s="100" t="s">
        <v>460</v>
      </c>
      <c r="S102" s="99">
        <v>74</v>
      </c>
    </row>
    <row r="103" spans="1:19" x14ac:dyDescent="0.25">
      <c r="A103" s="2" t="s">
        <v>116</v>
      </c>
      <c r="B103" s="2" t="s">
        <v>3</v>
      </c>
      <c r="C103" s="72">
        <v>19132</v>
      </c>
      <c r="D103" s="73">
        <v>267.2</v>
      </c>
      <c r="E103" s="92">
        <v>71.601796407185631</v>
      </c>
      <c r="F103" s="93">
        <v>0.10993740601276933</v>
      </c>
      <c r="G103" s="93">
        <v>1.065395527811267</v>
      </c>
      <c r="H103" s="72">
        <v>9625</v>
      </c>
      <c r="I103" s="94">
        <v>50.308383859502406</v>
      </c>
      <c r="J103" s="72">
        <v>9507</v>
      </c>
      <c r="K103" s="94">
        <v>49.691616140497594</v>
      </c>
      <c r="L103" s="93">
        <v>0.67200000000000004</v>
      </c>
      <c r="M103" s="96">
        <v>51.777417612101559</v>
      </c>
      <c r="N103" s="97">
        <v>16.218260399783901</v>
      </c>
      <c r="O103" s="27">
        <v>1.0804970286331712</v>
      </c>
      <c r="P103" s="8">
        <v>141880.29</v>
      </c>
      <c r="Q103" s="12">
        <v>0.43847819999999998</v>
      </c>
      <c r="R103" s="98">
        <v>88.313341821349596</v>
      </c>
      <c r="S103" s="99">
        <v>1636</v>
      </c>
    </row>
    <row r="104" spans="1:19" x14ac:dyDescent="0.25">
      <c r="A104" s="2" t="s">
        <v>117</v>
      </c>
      <c r="B104" s="2" t="s">
        <v>13</v>
      </c>
      <c r="C104" s="72">
        <v>8384</v>
      </c>
      <c r="D104" s="73">
        <v>2787.7</v>
      </c>
      <c r="E104" s="92">
        <v>3.0074972199304089</v>
      </c>
      <c r="F104" s="93">
        <v>4.817662617661813E-2</v>
      </c>
      <c r="G104" s="93">
        <v>0.97832948839575673</v>
      </c>
      <c r="H104" s="72">
        <v>4357</v>
      </c>
      <c r="I104" s="94">
        <v>51.968034351145036</v>
      </c>
      <c r="J104" s="72">
        <v>4027</v>
      </c>
      <c r="K104" s="94">
        <v>48.031965648854964</v>
      </c>
      <c r="L104" s="93">
        <v>0.65900000000000003</v>
      </c>
      <c r="M104" s="96">
        <v>47.646582629813814</v>
      </c>
      <c r="N104" s="97">
        <v>11.136810454492888</v>
      </c>
      <c r="O104" s="27">
        <v>35.584595813576961</v>
      </c>
      <c r="P104" s="9">
        <v>141333.20000000001</v>
      </c>
      <c r="Q104" s="13">
        <v>0.4155161</v>
      </c>
      <c r="R104" s="98">
        <v>95.125836253583941</v>
      </c>
      <c r="S104" s="99">
        <v>716</v>
      </c>
    </row>
    <row r="105" spans="1:19" x14ac:dyDescent="0.25">
      <c r="A105" s="2" t="s">
        <v>118</v>
      </c>
      <c r="B105" s="2" t="s">
        <v>45</v>
      </c>
      <c r="C105" s="72">
        <v>10340</v>
      </c>
      <c r="D105" s="73">
        <v>629</v>
      </c>
      <c r="E105" s="92">
        <v>16.43879173290938</v>
      </c>
      <c r="F105" s="93">
        <v>5.9416306615724175E-2</v>
      </c>
      <c r="G105" s="93">
        <v>1.0100753551381967</v>
      </c>
      <c r="H105" s="72">
        <v>5438</v>
      </c>
      <c r="I105" s="94">
        <v>52.591876208897489</v>
      </c>
      <c r="J105" s="72">
        <v>4902</v>
      </c>
      <c r="K105" s="94">
        <v>47.408123791102511</v>
      </c>
      <c r="L105" s="93">
        <v>0.63100000000000001</v>
      </c>
      <c r="M105" s="96">
        <v>48.163896405102435</v>
      </c>
      <c r="N105" s="97">
        <v>33.098183223811368</v>
      </c>
      <c r="O105" s="27">
        <v>0.72477773482798613</v>
      </c>
      <c r="P105" s="8">
        <v>94075.04</v>
      </c>
      <c r="Q105" s="12">
        <v>0.38970149999999998</v>
      </c>
      <c r="R105" s="98">
        <v>86.918207769641313</v>
      </c>
      <c r="S105" s="99">
        <v>1051</v>
      </c>
    </row>
    <row r="106" spans="1:19" x14ac:dyDescent="0.25">
      <c r="A106" s="2" t="s">
        <v>119</v>
      </c>
      <c r="B106" s="2" t="s">
        <v>7</v>
      </c>
      <c r="C106" s="72">
        <v>84518</v>
      </c>
      <c r="D106" s="73">
        <v>53.5</v>
      </c>
      <c r="E106" s="92">
        <v>1579.7757009345794</v>
      </c>
      <c r="F106" s="93">
        <v>0.48566222461777331</v>
      </c>
      <c r="G106" s="93">
        <v>4.0997427171091179</v>
      </c>
      <c r="H106" s="72">
        <v>42097</v>
      </c>
      <c r="I106" s="94">
        <v>49.808324853877281</v>
      </c>
      <c r="J106" s="72">
        <v>42421</v>
      </c>
      <c r="K106" s="94">
        <v>50.191675146122719</v>
      </c>
      <c r="L106" s="93" t="s">
        <v>460</v>
      </c>
      <c r="M106" s="96">
        <v>0</v>
      </c>
      <c r="N106" s="97">
        <v>16.287418078762471</v>
      </c>
      <c r="O106" s="27">
        <v>2.9965197900076683</v>
      </c>
      <c r="P106" s="8">
        <v>187999.17</v>
      </c>
      <c r="Q106" s="12">
        <v>0.44048749999999998</v>
      </c>
      <c r="R106" s="98">
        <v>97.089498635253562</v>
      </c>
      <c r="S106" s="99">
        <v>13910</v>
      </c>
    </row>
    <row r="107" spans="1:19" x14ac:dyDescent="0.25">
      <c r="A107" s="2" t="s">
        <v>120</v>
      </c>
      <c r="B107" s="2" t="s">
        <v>7</v>
      </c>
      <c r="C107" s="72">
        <v>22877</v>
      </c>
      <c r="D107" s="73">
        <v>530.5</v>
      </c>
      <c r="E107" s="92">
        <v>43.123468426013197</v>
      </c>
      <c r="F107" s="93">
        <v>0.13145714182281643</v>
      </c>
      <c r="G107" s="93">
        <v>1.1097022425909902</v>
      </c>
      <c r="H107" s="72">
        <v>11142</v>
      </c>
      <c r="I107" s="94">
        <v>48.703938453468552</v>
      </c>
      <c r="J107" s="72">
        <v>11735</v>
      </c>
      <c r="K107" s="94">
        <v>51.296061546531448</v>
      </c>
      <c r="L107" s="93">
        <v>0.66600000000000004</v>
      </c>
      <c r="M107" s="96">
        <v>14.872771805687849</v>
      </c>
      <c r="N107" s="97">
        <v>29.545969973238989</v>
      </c>
      <c r="O107" s="27">
        <v>2.998140336553726</v>
      </c>
      <c r="P107" s="8">
        <v>100518.1</v>
      </c>
      <c r="Q107" s="12">
        <v>0.38598759999999999</v>
      </c>
      <c r="R107" s="98">
        <v>94.810379241516955</v>
      </c>
      <c r="S107" s="99">
        <v>2536</v>
      </c>
    </row>
    <row r="108" spans="1:19" x14ac:dyDescent="0.25">
      <c r="A108" s="2" t="s">
        <v>121</v>
      </c>
      <c r="B108" s="2" t="s">
        <v>11</v>
      </c>
      <c r="C108" s="72">
        <v>3441</v>
      </c>
      <c r="D108" s="73">
        <v>10474.6</v>
      </c>
      <c r="E108" s="92">
        <v>0.32850896454279876</v>
      </c>
      <c r="F108" s="93">
        <v>1.9772873410513238E-2</v>
      </c>
      <c r="G108" s="93">
        <v>1.0461478592123945</v>
      </c>
      <c r="H108" s="72">
        <v>1819</v>
      </c>
      <c r="I108" s="94">
        <v>52.862539959314155</v>
      </c>
      <c r="J108" s="72">
        <v>1622</v>
      </c>
      <c r="K108" s="94">
        <v>47.137460040685845</v>
      </c>
      <c r="L108" s="93">
        <v>0.67600000000000005</v>
      </c>
      <c r="M108" s="96">
        <v>100</v>
      </c>
      <c r="N108" s="97">
        <v>9.5565271705184269</v>
      </c>
      <c r="O108" s="27">
        <v>69.643972517176763</v>
      </c>
      <c r="P108" s="8">
        <v>124242.8</v>
      </c>
      <c r="Q108" s="12">
        <v>0.4547638</v>
      </c>
      <c r="R108" s="98">
        <v>84.581141238365035</v>
      </c>
      <c r="S108" s="99">
        <v>259</v>
      </c>
    </row>
    <row r="109" spans="1:19" x14ac:dyDescent="0.25">
      <c r="A109" s="2" t="s">
        <v>122</v>
      </c>
      <c r="B109" s="2" t="s">
        <v>9</v>
      </c>
      <c r="C109" s="72">
        <v>7975</v>
      </c>
      <c r="D109" s="73">
        <v>1601.4</v>
      </c>
      <c r="E109" s="92">
        <v>4.9800174847008867</v>
      </c>
      <c r="F109" s="93">
        <v>4.5826406698297899E-2</v>
      </c>
      <c r="G109" s="93">
        <v>2.8021095756604724</v>
      </c>
      <c r="H109" s="72">
        <v>3987</v>
      </c>
      <c r="I109" s="94">
        <v>49.993730407523508</v>
      </c>
      <c r="J109" s="72">
        <v>3988</v>
      </c>
      <c r="K109" s="94">
        <v>50.006269592476492</v>
      </c>
      <c r="L109" s="93">
        <v>0.69499999999999995</v>
      </c>
      <c r="M109" s="96">
        <v>22.513024063507814</v>
      </c>
      <c r="N109" s="97">
        <v>6.139915653683949</v>
      </c>
      <c r="O109" s="27">
        <v>9.0424212354254525</v>
      </c>
      <c r="P109" s="8">
        <v>155636.57</v>
      </c>
      <c r="Q109" s="12">
        <v>0.35955979999999998</v>
      </c>
      <c r="R109" s="98">
        <v>96.35157545605307</v>
      </c>
      <c r="S109" s="99">
        <v>1172</v>
      </c>
    </row>
    <row r="110" spans="1:19" x14ac:dyDescent="0.25">
      <c r="A110" s="2" t="s">
        <v>123</v>
      </c>
      <c r="B110" s="2" t="s">
        <v>5</v>
      </c>
      <c r="C110" s="72">
        <v>86201</v>
      </c>
      <c r="D110" s="73">
        <v>44.8</v>
      </c>
      <c r="E110" s="92">
        <v>1924.1294642857144</v>
      </c>
      <c r="F110" s="93">
        <v>0.4953331766520348</v>
      </c>
      <c r="G110" s="93">
        <v>1.2301038012905952</v>
      </c>
      <c r="H110" s="72">
        <v>41915</v>
      </c>
      <c r="I110" s="94">
        <v>48.6247259312537</v>
      </c>
      <c r="J110" s="72">
        <v>44286</v>
      </c>
      <c r="K110" s="94">
        <v>51.3752740687463</v>
      </c>
      <c r="L110" s="93">
        <v>0.73699999999999999</v>
      </c>
      <c r="M110" s="96">
        <v>0</v>
      </c>
      <c r="N110" s="97">
        <v>17.782893571808039</v>
      </c>
      <c r="O110" s="27">
        <v>4.7883832123251286</v>
      </c>
      <c r="P110" s="8">
        <v>196258.67</v>
      </c>
      <c r="Q110" s="12">
        <v>0.45796019999999998</v>
      </c>
      <c r="R110" s="98">
        <v>96.971265855552673</v>
      </c>
      <c r="S110" s="99">
        <v>7181</v>
      </c>
    </row>
    <row r="111" spans="1:19" x14ac:dyDescent="0.25">
      <c r="A111" s="2" t="s">
        <v>124</v>
      </c>
      <c r="B111" s="2" t="s">
        <v>15</v>
      </c>
      <c r="C111" s="72">
        <v>31334</v>
      </c>
      <c r="D111" s="73">
        <v>2629.1</v>
      </c>
      <c r="E111" s="92">
        <v>11.918146894374502</v>
      </c>
      <c r="F111" s="93">
        <v>0.18005324482563842</v>
      </c>
      <c r="G111" s="93">
        <v>4.2391764627891657</v>
      </c>
      <c r="H111" s="72">
        <v>15493</v>
      </c>
      <c r="I111" s="94">
        <v>49.44469266611349</v>
      </c>
      <c r="J111" s="72">
        <v>15841</v>
      </c>
      <c r="K111" s="94">
        <v>50.55530733388651</v>
      </c>
      <c r="L111" s="93">
        <v>0.66700000000000004</v>
      </c>
      <c r="M111" s="96">
        <v>28.695569136745608</v>
      </c>
      <c r="N111" s="97">
        <v>11.710593328240387</v>
      </c>
      <c r="O111" s="27">
        <v>0.86580086580086579</v>
      </c>
      <c r="P111" s="8">
        <v>141498.23000000001</v>
      </c>
      <c r="Q111" s="12">
        <v>0.41427989999999998</v>
      </c>
      <c r="R111" s="98">
        <v>92.964924154954815</v>
      </c>
      <c r="S111" s="99">
        <v>3094</v>
      </c>
    </row>
    <row r="112" spans="1:19" x14ac:dyDescent="0.25">
      <c r="A112" s="2" t="s">
        <v>125</v>
      </c>
      <c r="B112" s="2" t="s">
        <v>5</v>
      </c>
      <c r="C112" s="72">
        <v>49944</v>
      </c>
      <c r="D112" s="73">
        <v>7.4</v>
      </c>
      <c r="E112" s="92">
        <v>6749.1891891891892</v>
      </c>
      <c r="F112" s="93">
        <v>0.28699110421815555</v>
      </c>
      <c r="G112" s="93">
        <v>0.71270987867492819</v>
      </c>
      <c r="H112" s="72">
        <v>23467</v>
      </c>
      <c r="I112" s="94">
        <v>46.986625020022423</v>
      </c>
      <c r="J112" s="72">
        <v>26477</v>
      </c>
      <c r="K112" s="94">
        <v>53.013374979977577</v>
      </c>
      <c r="L112" s="93">
        <v>0.70899999999999996</v>
      </c>
      <c r="M112" s="96">
        <v>0</v>
      </c>
      <c r="N112" s="97">
        <v>8.7277578399503959</v>
      </c>
      <c r="O112" s="27">
        <v>2.1946224234794536</v>
      </c>
      <c r="P112" s="8">
        <v>240925.74</v>
      </c>
      <c r="Q112" s="12">
        <v>0.4736863</v>
      </c>
      <c r="R112" s="98">
        <v>99.324467459103218</v>
      </c>
      <c r="S112" s="99">
        <v>10586</v>
      </c>
    </row>
    <row r="113" spans="1:19" x14ac:dyDescent="0.25">
      <c r="A113" s="2" t="s">
        <v>126</v>
      </c>
      <c r="B113" s="2" t="s">
        <v>11</v>
      </c>
      <c r="C113" s="72">
        <v>185994</v>
      </c>
      <c r="D113" s="73">
        <v>2262.4</v>
      </c>
      <c r="E113" s="92">
        <v>82.210926449787834</v>
      </c>
      <c r="F113" s="93">
        <v>1.0687694905884915</v>
      </c>
      <c r="G113" s="93">
        <v>56.54670878417614</v>
      </c>
      <c r="H113" s="72">
        <v>89864</v>
      </c>
      <c r="I113" s="94">
        <v>48.315537060335281</v>
      </c>
      <c r="J113" s="72">
        <v>96130</v>
      </c>
      <c r="K113" s="94">
        <v>51.684462939664719</v>
      </c>
      <c r="L113" s="93">
        <v>0.76600000000000001</v>
      </c>
      <c r="M113" s="96">
        <v>1.9141882114084536</v>
      </c>
      <c r="N113" s="97">
        <v>15.952591084568279</v>
      </c>
      <c r="O113" s="27">
        <v>6.783083867902115</v>
      </c>
      <c r="P113" s="8">
        <v>193157.35</v>
      </c>
      <c r="Q113" s="12">
        <v>0.40491110000000002</v>
      </c>
      <c r="R113" s="98">
        <v>98.472352664944822</v>
      </c>
      <c r="S113" s="99">
        <v>22622</v>
      </c>
    </row>
    <row r="114" spans="1:19" x14ac:dyDescent="0.25">
      <c r="A114" s="2" t="s">
        <v>127</v>
      </c>
      <c r="B114" s="2" t="s">
        <v>5</v>
      </c>
      <c r="C114" s="72">
        <v>32174</v>
      </c>
      <c r="D114" s="73">
        <v>188.7</v>
      </c>
      <c r="E114" s="92">
        <v>170.50344462109169</v>
      </c>
      <c r="F114" s="93">
        <v>0.18488010145592937</v>
      </c>
      <c r="G114" s="93">
        <v>0.45912877695993792</v>
      </c>
      <c r="H114" s="72">
        <v>16031</v>
      </c>
      <c r="I114" s="94">
        <v>49.825946416361035</v>
      </c>
      <c r="J114" s="72">
        <v>16143</v>
      </c>
      <c r="K114" s="94">
        <v>50.174053583638965</v>
      </c>
      <c r="L114" s="93">
        <v>0.72399999999999998</v>
      </c>
      <c r="M114" s="96">
        <v>26.534296028880867</v>
      </c>
      <c r="N114" s="97">
        <v>17.086771531717378</v>
      </c>
      <c r="O114" s="27">
        <v>5.4828519855595665</v>
      </c>
      <c r="P114" s="8">
        <v>133047.37</v>
      </c>
      <c r="Q114" s="12">
        <v>0.37915130000000002</v>
      </c>
      <c r="R114" s="98">
        <v>96.198534983581709</v>
      </c>
      <c r="S114" s="99">
        <v>2390</v>
      </c>
    </row>
    <row r="115" spans="1:19" x14ac:dyDescent="0.25">
      <c r="A115" s="2" t="s">
        <v>128</v>
      </c>
      <c r="B115" s="2" t="s">
        <v>3</v>
      </c>
      <c r="C115" s="72">
        <v>5167</v>
      </c>
      <c r="D115" s="73">
        <v>163.6</v>
      </c>
      <c r="E115" s="92">
        <v>31.583129584352079</v>
      </c>
      <c r="F115" s="93">
        <v>2.9690914534182478E-2</v>
      </c>
      <c r="G115" s="93">
        <v>0.28773252624925866</v>
      </c>
      <c r="H115" s="72">
        <v>2599</v>
      </c>
      <c r="I115" s="94">
        <v>50.299980646409907</v>
      </c>
      <c r="J115" s="72">
        <v>2568</v>
      </c>
      <c r="K115" s="94">
        <v>49.700019353590093</v>
      </c>
      <c r="L115" s="93">
        <v>0.71499999999999997</v>
      </c>
      <c r="M115" s="100" t="s">
        <v>460</v>
      </c>
      <c r="N115" s="100" t="s">
        <v>460</v>
      </c>
      <c r="O115" s="100" t="s">
        <v>460</v>
      </c>
      <c r="P115" s="100" t="s">
        <v>460</v>
      </c>
      <c r="Q115" s="100" t="s">
        <v>460</v>
      </c>
      <c r="R115" s="100" t="s">
        <v>460</v>
      </c>
      <c r="S115" s="99">
        <v>468</v>
      </c>
    </row>
    <row r="116" spans="1:19" x14ac:dyDescent="0.25">
      <c r="A116" s="2" t="s">
        <v>129</v>
      </c>
      <c r="B116" s="2" t="s">
        <v>3</v>
      </c>
      <c r="C116" s="72">
        <v>885</v>
      </c>
      <c r="D116" s="73">
        <v>147.5</v>
      </c>
      <c r="E116" s="92">
        <v>6</v>
      </c>
      <c r="F116" s="93">
        <v>5.0854382354850961E-3</v>
      </c>
      <c r="G116" s="93">
        <v>4.9282617714455954E-2</v>
      </c>
      <c r="H116" s="72">
        <v>543</v>
      </c>
      <c r="I116" s="94">
        <v>61.355932203389834</v>
      </c>
      <c r="J116" s="72">
        <v>342</v>
      </c>
      <c r="K116" s="94">
        <v>38.644067796610173</v>
      </c>
      <c r="L116" s="93">
        <v>0.74399999999999999</v>
      </c>
      <c r="M116" s="100" t="s">
        <v>460</v>
      </c>
      <c r="N116" s="100" t="s">
        <v>460</v>
      </c>
      <c r="O116" s="100" t="s">
        <v>460</v>
      </c>
      <c r="P116" s="100" t="s">
        <v>460</v>
      </c>
      <c r="Q116" s="100" t="s">
        <v>460</v>
      </c>
      <c r="R116" s="100" t="s">
        <v>460</v>
      </c>
      <c r="S116" s="99">
        <v>42</v>
      </c>
    </row>
    <row r="117" spans="1:19" x14ac:dyDescent="0.25">
      <c r="A117" s="2" t="s">
        <v>130</v>
      </c>
      <c r="B117" s="2" t="s">
        <v>3</v>
      </c>
      <c r="C117" s="72">
        <v>55207</v>
      </c>
      <c r="D117" s="73">
        <v>60.5</v>
      </c>
      <c r="E117" s="92">
        <v>912.51239669421489</v>
      </c>
      <c r="F117" s="93">
        <v>0.31723365951008553</v>
      </c>
      <c r="G117" s="93">
        <v>3.0742886736293444</v>
      </c>
      <c r="H117" s="72">
        <v>26925</v>
      </c>
      <c r="I117" s="94">
        <v>48.770989186153933</v>
      </c>
      <c r="J117" s="72">
        <v>28282</v>
      </c>
      <c r="K117" s="94">
        <v>51.229010813846067</v>
      </c>
      <c r="L117" s="93">
        <v>0.7</v>
      </c>
      <c r="M117" s="96">
        <v>4.5863623815220391</v>
      </c>
      <c r="N117" s="97">
        <v>19.499401858838684</v>
      </c>
      <c r="O117" s="27">
        <v>2.2729364129934666</v>
      </c>
      <c r="P117" s="8">
        <v>133929.20000000001</v>
      </c>
      <c r="Q117" s="12">
        <v>0.41084130000000002</v>
      </c>
      <c r="R117" s="98">
        <v>93.330074032686127</v>
      </c>
      <c r="S117" s="99">
        <v>7449</v>
      </c>
    </row>
    <row r="118" spans="1:19" x14ac:dyDescent="0.25">
      <c r="A118" s="2" t="s">
        <v>131</v>
      </c>
      <c r="B118" s="2" t="s">
        <v>5</v>
      </c>
      <c r="C118" s="72">
        <v>69943</v>
      </c>
      <c r="D118" s="73">
        <v>10</v>
      </c>
      <c r="E118" s="92">
        <v>6994.3</v>
      </c>
      <c r="F118" s="93">
        <v>0.40191051582433229</v>
      </c>
      <c r="G118" s="93">
        <v>0.99809921200065077</v>
      </c>
      <c r="H118" s="72">
        <v>33394</v>
      </c>
      <c r="I118" s="94">
        <v>47.74459202493459</v>
      </c>
      <c r="J118" s="72">
        <v>36549</v>
      </c>
      <c r="K118" s="94">
        <v>52.255407975065417</v>
      </c>
      <c r="L118" s="93">
        <v>0.77500000000000002</v>
      </c>
      <c r="M118" s="96">
        <v>0</v>
      </c>
      <c r="N118" s="97">
        <v>13.510356536502547</v>
      </c>
      <c r="O118" s="27">
        <v>1.7107119600607772</v>
      </c>
      <c r="P118" s="8">
        <v>240439.12</v>
      </c>
      <c r="Q118" s="12">
        <v>0.45889340000000001</v>
      </c>
      <c r="R118" s="98">
        <v>98.906641502066321</v>
      </c>
      <c r="S118" s="99">
        <v>9579</v>
      </c>
    </row>
    <row r="119" spans="1:19" x14ac:dyDescent="0.25">
      <c r="A119" s="2" t="s">
        <v>132</v>
      </c>
      <c r="B119" s="2" t="s">
        <v>3</v>
      </c>
      <c r="C119" s="72">
        <v>16203</v>
      </c>
      <c r="D119" s="73">
        <v>78.2</v>
      </c>
      <c r="E119" s="92">
        <v>207.19948849104858</v>
      </c>
      <c r="F119" s="93">
        <v>9.3106616643576293E-2</v>
      </c>
      <c r="G119" s="93">
        <v>0.90228955347720885</v>
      </c>
      <c r="H119" s="72">
        <v>7836</v>
      </c>
      <c r="I119" s="94">
        <v>48.36141455286058</v>
      </c>
      <c r="J119" s="72">
        <v>8367</v>
      </c>
      <c r="K119" s="94">
        <v>51.63858544713942</v>
      </c>
      <c r="L119" s="93">
        <v>0.76300000000000001</v>
      </c>
      <c r="M119" s="96">
        <v>16.560757359616133</v>
      </c>
      <c r="N119" s="97">
        <v>18.441187913370509</v>
      </c>
      <c r="O119" s="27">
        <v>1.3163013876280638</v>
      </c>
      <c r="P119" s="8">
        <v>168450.36</v>
      </c>
      <c r="Q119" s="12">
        <v>0.51477919999999999</v>
      </c>
      <c r="R119" s="98">
        <v>96.902258090812751</v>
      </c>
      <c r="S119" s="99">
        <v>1456</v>
      </c>
    </row>
    <row r="120" spans="1:19" x14ac:dyDescent="0.25">
      <c r="A120" s="2" t="s">
        <v>133</v>
      </c>
      <c r="B120" s="2" t="s">
        <v>53</v>
      </c>
      <c r="C120" s="72">
        <v>4821</v>
      </c>
      <c r="D120" s="73">
        <v>435</v>
      </c>
      <c r="E120" s="92">
        <v>11.082758620689654</v>
      </c>
      <c r="F120" s="93">
        <v>2.7702709303134065E-2</v>
      </c>
      <c r="G120" s="93">
        <v>0.53556966904882786</v>
      </c>
      <c r="H120" s="72">
        <v>3222</v>
      </c>
      <c r="I120" s="94">
        <v>66.832607342874923</v>
      </c>
      <c r="J120" s="72">
        <v>1599</v>
      </c>
      <c r="K120" s="94">
        <v>33.167392657125077</v>
      </c>
      <c r="L120" s="93">
        <v>0.69599999999999995</v>
      </c>
      <c r="M120" s="96">
        <v>41.116220735785951</v>
      </c>
      <c r="N120" s="97">
        <v>14.88294314381271</v>
      </c>
      <c r="O120" s="27">
        <v>0.71070234113712372</v>
      </c>
      <c r="P120" s="8">
        <v>144903.76</v>
      </c>
      <c r="Q120" s="12">
        <v>0.39543709999999999</v>
      </c>
      <c r="R120" s="98">
        <v>94.157537819509656</v>
      </c>
      <c r="S120" s="99">
        <v>278</v>
      </c>
    </row>
    <row r="121" spans="1:19" x14ac:dyDescent="0.25">
      <c r="A121" s="2" t="s">
        <v>134</v>
      </c>
      <c r="B121" s="2" t="s">
        <v>5</v>
      </c>
      <c r="C121" s="72">
        <v>397497</v>
      </c>
      <c r="D121" s="73">
        <v>70.8</v>
      </c>
      <c r="E121" s="92">
        <v>5614.3644067796613</v>
      </c>
      <c r="F121" s="93">
        <v>2.2841202737747111</v>
      </c>
      <c r="G121" s="93">
        <v>5.6723538091391941</v>
      </c>
      <c r="H121" s="72">
        <v>198660</v>
      </c>
      <c r="I121" s="94">
        <v>49.977735681024008</v>
      </c>
      <c r="J121" s="72">
        <v>198837</v>
      </c>
      <c r="K121" s="94">
        <v>50.022264318975992</v>
      </c>
      <c r="L121" s="93">
        <v>0.77300000000000002</v>
      </c>
      <c r="M121" s="96">
        <v>0</v>
      </c>
      <c r="N121" s="97">
        <v>9.7915206155129564</v>
      </c>
      <c r="O121" s="27">
        <v>4.5098083557592528</v>
      </c>
      <c r="P121" s="8">
        <v>228437.84</v>
      </c>
      <c r="Q121" s="12">
        <v>0.40267439999999999</v>
      </c>
      <c r="R121" s="98">
        <v>98.381280274425293</v>
      </c>
      <c r="S121" s="99">
        <v>38986</v>
      </c>
    </row>
    <row r="122" spans="1:19" x14ac:dyDescent="0.25">
      <c r="A122" s="2" t="s">
        <v>135</v>
      </c>
      <c r="B122" s="2" t="s">
        <v>5</v>
      </c>
      <c r="C122" s="72">
        <v>121833</v>
      </c>
      <c r="D122" s="73">
        <v>10.1</v>
      </c>
      <c r="E122" s="92">
        <v>12062.673267326732</v>
      </c>
      <c r="F122" s="93">
        <v>0.70008383790266182</v>
      </c>
      <c r="G122" s="93">
        <v>1.7385788612967028</v>
      </c>
      <c r="H122" s="72">
        <v>59090</v>
      </c>
      <c r="I122" s="94">
        <v>48.500816691700933</v>
      </c>
      <c r="J122" s="72">
        <v>62743</v>
      </c>
      <c r="K122" s="94">
        <v>51.499183308299067</v>
      </c>
      <c r="L122" s="93">
        <v>0.68899999999999995</v>
      </c>
      <c r="M122" s="96">
        <v>0</v>
      </c>
      <c r="N122" s="97">
        <v>25.91030372749205</v>
      </c>
      <c r="O122" s="27">
        <v>4.4943999744364032</v>
      </c>
      <c r="P122" s="8">
        <v>130828.66</v>
      </c>
      <c r="Q122" s="12">
        <v>0.43446960000000001</v>
      </c>
      <c r="R122" s="98">
        <v>96.5399163846307</v>
      </c>
      <c r="S122" s="99">
        <v>17530</v>
      </c>
    </row>
    <row r="123" spans="1:19" x14ac:dyDescent="0.25">
      <c r="A123" s="2" t="s">
        <v>136</v>
      </c>
      <c r="B123" s="2" t="s">
        <v>15</v>
      </c>
      <c r="C123" s="72">
        <v>3947</v>
      </c>
      <c r="D123" s="73">
        <v>4158.2</v>
      </c>
      <c r="E123" s="92">
        <v>0.94920879226588428</v>
      </c>
      <c r="F123" s="93">
        <v>2.2680479904474207E-2</v>
      </c>
      <c r="G123" s="93">
        <v>0.53398957996517638</v>
      </c>
      <c r="H123" s="72">
        <v>2160</v>
      </c>
      <c r="I123" s="94">
        <v>54.72510767671649</v>
      </c>
      <c r="J123" s="72">
        <v>1787</v>
      </c>
      <c r="K123" s="94">
        <v>45.274892323283503</v>
      </c>
      <c r="L123" s="93">
        <v>0.67</v>
      </c>
      <c r="M123" s="96">
        <v>66.243654822335031</v>
      </c>
      <c r="N123" s="97">
        <v>11.624365482233502</v>
      </c>
      <c r="O123" s="27">
        <v>1.6751269035532996</v>
      </c>
      <c r="P123" s="8">
        <v>163699.07999999999</v>
      </c>
      <c r="Q123" s="12">
        <v>0.43161820000000001</v>
      </c>
      <c r="R123" s="98">
        <v>86.396709901929768</v>
      </c>
      <c r="S123" s="99">
        <v>315</v>
      </c>
    </row>
    <row r="124" spans="1:19" x14ac:dyDescent="0.25">
      <c r="A124" s="2" t="s">
        <v>137</v>
      </c>
      <c r="B124" s="2" t="s">
        <v>3</v>
      </c>
      <c r="C124" s="72">
        <v>38524</v>
      </c>
      <c r="D124" s="73">
        <v>1163.4000000000001</v>
      </c>
      <c r="E124" s="92">
        <v>33.113288636754341</v>
      </c>
      <c r="F124" s="93">
        <v>0.22136883907777158</v>
      </c>
      <c r="G124" s="93">
        <v>2.1452695647815831</v>
      </c>
      <c r="H124" s="72">
        <v>19366</v>
      </c>
      <c r="I124" s="94">
        <v>50.269961582390195</v>
      </c>
      <c r="J124" s="72">
        <v>19158</v>
      </c>
      <c r="K124" s="94">
        <v>49.730038417609798</v>
      </c>
      <c r="L124" s="93">
        <v>0.70799999999999996</v>
      </c>
      <c r="M124" s="96">
        <v>23.204182866335969</v>
      </c>
      <c r="N124" s="97">
        <v>14.020646199222417</v>
      </c>
      <c r="O124" s="27">
        <v>2.1531036331947981</v>
      </c>
      <c r="P124" s="8">
        <v>136506.44</v>
      </c>
      <c r="Q124" s="12">
        <v>0.40430149999999998</v>
      </c>
      <c r="R124" s="98">
        <v>95.912133619289008</v>
      </c>
      <c r="S124" s="99">
        <v>3888</v>
      </c>
    </row>
    <row r="125" spans="1:19" x14ac:dyDescent="0.25">
      <c r="A125" s="2" t="s">
        <v>138</v>
      </c>
      <c r="B125" s="2" t="s">
        <v>5</v>
      </c>
      <c r="C125" s="72">
        <v>202146</v>
      </c>
      <c r="D125" s="73">
        <v>30.6</v>
      </c>
      <c r="E125" s="92">
        <v>6606.0784313725489</v>
      </c>
      <c r="F125" s="93">
        <v>1.1615830480795144</v>
      </c>
      <c r="G125" s="93">
        <v>2.8846598417151617</v>
      </c>
      <c r="H125" s="72">
        <v>101237</v>
      </c>
      <c r="I125" s="94">
        <v>50.081129480672388</v>
      </c>
      <c r="J125" s="72">
        <v>100909</v>
      </c>
      <c r="K125" s="94">
        <v>49.918870519327612</v>
      </c>
      <c r="L125" s="93">
        <v>0.67900000000000005</v>
      </c>
      <c r="M125" s="96">
        <v>0</v>
      </c>
      <c r="N125" s="97">
        <v>30.018579532786681</v>
      </c>
      <c r="O125" s="27">
        <v>6.0183925559122819</v>
      </c>
      <c r="P125" s="8">
        <v>106193.88</v>
      </c>
      <c r="Q125" s="12">
        <v>0.34457359999999998</v>
      </c>
      <c r="R125" s="98">
        <v>95.873256176835781</v>
      </c>
      <c r="S125" s="99">
        <v>23626</v>
      </c>
    </row>
    <row r="126" spans="1:19" x14ac:dyDescent="0.25">
      <c r="A126" s="2" t="s">
        <v>139</v>
      </c>
      <c r="B126" s="2" t="s">
        <v>5</v>
      </c>
      <c r="C126" s="72">
        <v>94802</v>
      </c>
      <c r="D126" s="73">
        <v>23.4</v>
      </c>
      <c r="E126" s="92">
        <v>4051.3675213675215</v>
      </c>
      <c r="F126" s="93">
        <v>0.54475674079147807</v>
      </c>
      <c r="G126" s="93">
        <v>1.3528416209783065</v>
      </c>
      <c r="H126" s="72">
        <v>44182</v>
      </c>
      <c r="I126" s="94">
        <v>46.604502014725426</v>
      </c>
      <c r="J126" s="72">
        <v>50620</v>
      </c>
      <c r="K126" s="94">
        <v>53.395497985274574</v>
      </c>
      <c r="L126" s="93">
        <v>0.88300000000000001</v>
      </c>
      <c r="M126" s="96">
        <v>0</v>
      </c>
      <c r="N126" s="97">
        <v>1.7549581777052976</v>
      </c>
      <c r="O126" s="27">
        <v>5.5386981461468112</v>
      </c>
      <c r="P126" s="8">
        <v>673152.21</v>
      </c>
      <c r="Q126" s="12">
        <v>0.52018370000000003</v>
      </c>
      <c r="R126" s="98">
        <v>99.43747187359368</v>
      </c>
      <c r="S126" s="99">
        <v>4418</v>
      </c>
    </row>
    <row r="127" spans="1:19" x14ac:dyDescent="0.25">
      <c r="A127" s="2" t="s">
        <v>140</v>
      </c>
      <c r="B127" s="2" t="s">
        <v>15</v>
      </c>
      <c r="C127" s="72">
        <v>219591</v>
      </c>
      <c r="D127" s="73">
        <v>1892.8</v>
      </c>
      <c r="E127" s="92">
        <v>116.01384192730347</v>
      </c>
      <c r="F127" s="93">
        <v>1.2618265170264495</v>
      </c>
      <c r="G127" s="93">
        <v>29.708463606316961</v>
      </c>
      <c r="H127" s="72">
        <v>106825</v>
      </c>
      <c r="I127" s="94">
        <v>48.647257856651684</v>
      </c>
      <c r="J127" s="72">
        <v>112766</v>
      </c>
      <c r="K127" s="94">
        <v>51.352742143348316</v>
      </c>
      <c r="L127" s="93">
        <v>0.78100000000000003</v>
      </c>
      <c r="M127" s="96">
        <v>8.3388500437310036</v>
      </c>
      <c r="N127" s="97">
        <v>13.918539529444738</v>
      </c>
      <c r="O127" s="27">
        <v>2.4726137610112735</v>
      </c>
      <c r="P127" s="8">
        <v>164599.66</v>
      </c>
      <c r="Q127" s="12">
        <v>0.38539040000000002</v>
      </c>
      <c r="R127" s="98">
        <v>97.585211637946841</v>
      </c>
      <c r="S127" s="99">
        <v>18433</v>
      </c>
    </row>
    <row r="128" spans="1:19" x14ac:dyDescent="0.25">
      <c r="A128" s="2" t="s">
        <v>141</v>
      </c>
      <c r="B128" s="2" t="s">
        <v>83</v>
      </c>
      <c r="C128" s="72">
        <v>38544</v>
      </c>
      <c r="D128" s="73">
        <v>2136.6999999999998</v>
      </c>
      <c r="E128" s="92">
        <v>18.039032152384518</v>
      </c>
      <c r="F128" s="93">
        <v>0.22148376423563565</v>
      </c>
      <c r="G128" s="93">
        <v>10.09745363093367</v>
      </c>
      <c r="H128" s="72">
        <v>19909</v>
      </c>
      <c r="I128" s="94">
        <v>51.652656704026569</v>
      </c>
      <c r="J128" s="72">
        <v>18635</v>
      </c>
      <c r="K128" s="94">
        <v>48.347343295973431</v>
      </c>
      <c r="L128" s="93">
        <v>0.68700000000000006</v>
      </c>
      <c r="M128" s="96">
        <v>39.908104658583284</v>
      </c>
      <c r="N128" s="97">
        <v>19.305679642629229</v>
      </c>
      <c r="O128" s="27">
        <v>13.88130185067007</v>
      </c>
      <c r="P128" s="8">
        <v>153228.04</v>
      </c>
      <c r="Q128" s="12">
        <v>0.53899730000000001</v>
      </c>
      <c r="R128" s="98">
        <v>94.314270585120468</v>
      </c>
      <c r="S128" s="99">
        <v>4001</v>
      </c>
    </row>
    <row r="129" spans="1:19" x14ac:dyDescent="0.25">
      <c r="A129" s="2" t="s">
        <v>142</v>
      </c>
      <c r="B129" s="2" t="s">
        <v>83</v>
      </c>
      <c r="C129" s="72">
        <v>9380</v>
      </c>
      <c r="D129" s="73">
        <v>1763.3</v>
      </c>
      <c r="E129" s="92">
        <v>5.3195712584358876</v>
      </c>
      <c r="F129" s="93">
        <v>5.3899899038248815E-2</v>
      </c>
      <c r="G129" s="93">
        <v>2.4572985434349786</v>
      </c>
      <c r="H129" s="72">
        <v>4861</v>
      </c>
      <c r="I129" s="94">
        <v>51.823027718550108</v>
      </c>
      <c r="J129" s="72">
        <v>4519</v>
      </c>
      <c r="K129" s="94">
        <v>48.176972281449892</v>
      </c>
      <c r="L129" s="93">
        <v>0.60599999999999998</v>
      </c>
      <c r="M129" s="96">
        <v>67.940839495885839</v>
      </c>
      <c r="N129" s="97">
        <v>20.237475262993438</v>
      </c>
      <c r="O129" s="27">
        <v>39.631288407457554</v>
      </c>
      <c r="P129" s="8">
        <v>121227.83</v>
      </c>
      <c r="Q129" s="12">
        <v>0.48241309999999998</v>
      </c>
      <c r="R129" s="98">
        <v>91.326995702565441</v>
      </c>
      <c r="S129" s="99">
        <v>750</v>
      </c>
    </row>
    <row r="130" spans="1:19" x14ac:dyDescent="0.25">
      <c r="A130" s="2" t="s">
        <v>143</v>
      </c>
      <c r="B130" s="2" t="s">
        <v>23</v>
      </c>
      <c r="C130" s="72">
        <v>925</v>
      </c>
      <c r="D130" s="73">
        <v>5622.3</v>
      </c>
      <c r="E130" s="92">
        <v>0.16452341568397275</v>
      </c>
      <c r="F130" s="93">
        <v>5.3152885512132361E-3</v>
      </c>
      <c r="G130" s="93">
        <v>0.86541610141741121</v>
      </c>
      <c r="H130" s="72">
        <v>580</v>
      </c>
      <c r="I130" s="94">
        <v>62.702702702702702</v>
      </c>
      <c r="J130" s="72">
        <v>345</v>
      </c>
      <c r="K130" s="94">
        <v>37.297297297297298</v>
      </c>
      <c r="L130" s="93">
        <v>0.63700000000000001</v>
      </c>
      <c r="M130" s="100" t="s">
        <v>460</v>
      </c>
      <c r="N130" s="100" t="s">
        <v>460</v>
      </c>
      <c r="O130" s="100" t="s">
        <v>460</v>
      </c>
      <c r="P130" s="100" t="s">
        <v>460</v>
      </c>
      <c r="Q130" s="100" t="s">
        <v>460</v>
      </c>
      <c r="R130" s="100" t="s">
        <v>460</v>
      </c>
      <c r="S130" s="99">
        <v>104</v>
      </c>
    </row>
    <row r="131" spans="1:19" x14ac:dyDescent="0.25">
      <c r="A131" s="2" t="s">
        <v>144</v>
      </c>
      <c r="B131" s="2" t="s">
        <v>28</v>
      </c>
      <c r="C131" s="72">
        <v>631</v>
      </c>
      <c r="D131" s="73">
        <v>3695.6</v>
      </c>
      <c r="E131" s="92">
        <v>0.17074358696828662</v>
      </c>
      <c r="F131" s="93">
        <v>3.6258887306114076E-3</v>
      </c>
      <c r="G131" s="93">
        <v>0.39519997995816264</v>
      </c>
      <c r="H131" s="72">
        <v>487</v>
      </c>
      <c r="I131" s="94">
        <v>77.179080824088743</v>
      </c>
      <c r="J131" s="72">
        <v>144</v>
      </c>
      <c r="K131" s="94">
        <v>22.820919175911254</v>
      </c>
      <c r="L131" s="93">
        <v>0.78500000000000003</v>
      </c>
      <c r="M131" s="100" t="s">
        <v>460</v>
      </c>
      <c r="N131" s="100" t="s">
        <v>460</v>
      </c>
      <c r="O131" s="100" t="s">
        <v>460</v>
      </c>
      <c r="P131" s="100" t="s">
        <v>460</v>
      </c>
      <c r="Q131" s="100" t="s">
        <v>460</v>
      </c>
      <c r="R131" s="100" t="s">
        <v>460</v>
      </c>
      <c r="S131" s="99">
        <v>4</v>
      </c>
    </row>
    <row r="132" spans="1:19" x14ac:dyDescent="0.25">
      <c r="A132" s="2" t="s">
        <v>145</v>
      </c>
      <c r="B132" s="2" t="s">
        <v>7</v>
      </c>
      <c r="C132" s="72">
        <v>20281</v>
      </c>
      <c r="D132" s="73">
        <v>339.8</v>
      </c>
      <c r="E132" s="92">
        <v>59.685108887580931</v>
      </c>
      <c r="F132" s="93">
        <v>0.11653985633206015</v>
      </c>
      <c r="G132" s="93">
        <v>0.98377720776272537</v>
      </c>
      <c r="H132" s="72">
        <v>9897</v>
      </c>
      <c r="I132" s="94">
        <v>48.799368867412852</v>
      </c>
      <c r="J132" s="72">
        <v>10384</v>
      </c>
      <c r="K132" s="94">
        <v>51.200631132587148</v>
      </c>
      <c r="L132" s="93">
        <v>0.66500000000000004</v>
      </c>
      <c r="M132" s="96">
        <v>34.004216982940392</v>
      </c>
      <c r="N132" s="97">
        <v>22.407513896875599</v>
      </c>
      <c r="O132" s="27">
        <v>2.3864289821736628</v>
      </c>
      <c r="P132" s="8">
        <v>137847.15</v>
      </c>
      <c r="Q132" s="12">
        <v>0.43724550000000001</v>
      </c>
      <c r="R132" s="98">
        <v>90.458565961984817</v>
      </c>
      <c r="S132" s="99">
        <v>1965</v>
      </c>
    </row>
    <row r="133" spans="1:19" x14ac:dyDescent="0.25">
      <c r="A133" s="2" t="s">
        <v>146</v>
      </c>
      <c r="B133" s="2" t="s">
        <v>5</v>
      </c>
      <c r="C133" s="72">
        <v>67256</v>
      </c>
      <c r="D133" s="73">
        <v>451.9</v>
      </c>
      <c r="E133" s="92">
        <v>148.82938703252933</v>
      </c>
      <c r="F133" s="93">
        <v>0.38647032086529448</v>
      </c>
      <c r="G133" s="93">
        <v>0.95975523786963335</v>
      </c>
      <c r="H133" s="72">
        <v>34458</v>
      </c>
      <c r="I133" s="94">
        <v>51.234090638753422</v>
      </c>
      <c r="J133" s="72">
        <v>32798</v>
      </c>
      <c r="K133" s="94">
        <v>48.765909361246578</v>
      </c>
      <c r="L133" s="93">
        <v>0.69699999999999995</v>
      </c>
      <c r="M133" s="96">
        <v>31.105208794451823</v>
      </c>
      <c r="N133" s="97">
        <v>16.941288344564132</v>
      </c>
      <c r="O133" s="27">
        <v>8.9157772203367589</v>
      </c>
      <c r="P133" s="8">
        <v>161154.18</v>
      </c>
      <c r="Q133" s="12">
        <v>0.43707509999999999</v>
      </c>
      <c r="R133" s="98">
        <v>95.537885874649206</v>
      </c>
      <c r="S133" s="99">
        <v>5607</v>
      </c>
    </row>
    <row r="134" spans="1:19" x14ac:dyDescent="0.25">
      <c r="A134" s="2" t="s">
        <v>147</v>
      </c>
      <c r="B134" s="2" t="s">
        <v>83</v>
      </c>
      <c r="C134" s="72">
        <v>16663</v>
      </c>
      <c r="D134" s="73">
        <v>532.4</v>
      </c>
      <c r="E134" s="92">
        <v>31.297896318557477</v>
      </c>
      <c r="F134" s="93">
        <v>9.5749895274449895E-2</v>
      </c>
      <c r="G134" s="93">
        <v>4.3652415383003245</v>
      </c>
      <c r="H134" s="72">
        <v>8093</v>
      </c>
      <c r="I134" s="94">
        <v>48.56868511072436</v>
      </c>
      <c r="J134" s="72">
        <v>8570</v>
      </c>
      <c r="K134" s="94">
        <v>51.43131488927564</v>
      </c>
      <c r="L134" s="93">
        <v>0.64800000000000002</v>
      </c>
      <c r="M134" s="96">
        <v>33.134618894093315</v>
      </c>
      <c r="N134" s="97">
        <v>18.261451426485795</v>
      </c>
      <c r="O134" s="27">
        <v>27.787578319849139</v>
      </c>
      <c r="P134" s="8">
        <v>125817.79</v>
      </c>
      <c r="Q134" s="12">
        <v>0.41651250000000001</v>
      </c>
      <c r="R134" s="98">
        <v>94.344979888003792</v>
      </c>
      <c r="S134" s="99">
        <v>2605</v>
      </c>
    </row>
    <row r="135" spans="1:19" x14ac:dyDescent="0.25">
      <c r="A135" s="2" t="s">
        <v>148</v>
      </c>
      <c r="B135" s="2" t="s">
        <v>53</v>
      </c>
      <c r="C135" s="72">
        <v>23857</v>
      </c>
      <c r="D135" s="73">
        <v>749.2</v>
      </c>
      <c r="E135" s="92">
        <v>31.843299519487452</v>
      </c>
      <c r="F135" s="93">
        <v>0.13708847455815587</v>
      </c>
      <c r="G135" s="93">
        <v>2.6502977794021749</v>
      </c>
      <c r="H135" s="72">
        <v>12572</v>
      </c>
      <c r="I135" s="94">
        <v>52.697321540847547</v>
      </c>
      <c r="J135" s="72">
        <v>11285</v>
      </c>
      <c r="K135" s="94">
        <v>47.302678459152446</v>
      </c>
      <c r="L135" s="93">
        <v>0.66100000000000003</v>
      </c>
      <c r="M135" s="96">
        <v>76.191706497868495</v>
      </c>
      <c r="N135" s="97">
        <v>8.2504413727769883</v>
      </c>
      <c r="O135" s="27">
        <v>1.4468414933471128</v>
      </c>
      <c r="P135" s="8">
        <v>131980.63</v>
      </c>
      <c r="Q135" s="12">
        <v>0.3914453</v>
      </c>
      <c r="R135" s="98">
        <v>86.104443377607083</v>
      </c>
      <c r="S135" s="99">
        <v>2195</v>
      </c>
    </row>
    <row r="136" spans="1:19" x14ac:dyDescent="0.25">
      <c r="A136" s="2" t="s">
        <v>149</v>
      </c>
      <c r="B136" s="2" t="s">
        <v>5</v>
      </c>
      <c r="C136" s="72">
        <v>289949</v>
      </c>
      <c r="D136" s="73">
        <v>99.4</v>
      </c>
      <c r="E136" s="92">
        <v>2916.9919517102612</v>
      </c>
      <c r="F136" s="93">
        <v>1.6661217298764612</v>
      </c>
      <c r="G136" s="93">
        <v>4.1376244716465793</v>
      </c>
      <c r="H136" s="72">
        <v>130865</v>
      </c>
      <c r="I136" s="94">
        <v>45.133799392306926</v>
      </c>
      <c r="J136" s="72">
        <v>159084</v>
      </c>
      <c r="K136" s="94">
        <v>54.866200607693074</v>
      </c>
      <c r="L136" s="93">
        <v>0.93300000000000005</v>
      </c>
      <c r="M136" s="96">
        <v>0</v>
      </c>
      <c r="N136" s="97">
        <v>1.0670064100011944</v>
      </c>
      <c r="O136" s="27">
        <v>0.59229314637246855</v>
      </c>
      <c r="P136" s="8">
        <v>1063369.21</v>
      </c>
      <c r="Q136" s="12">
        <v>0.48255429999999999</v>
      </c>
      <c r="R136" s="98">
        <v>99.794814016793183</v>
      </c>
      <c r="S136" s="99">
        <v>12823</v>
      </c>
    </row>
    <row r="137" spans="1:19" x14ac:dyDescent="0.25">
      <c r="A137" s="2" t="s">
        <v>150</v>
      </c>
      <c r="B137" s="2" t="s">
        <v>17</v>
      </c>
      <c r="C137" s="72">
        <v>36157</v>
      </c>
      <c r="D137" s="73">
        <v>901.1</v>
      </c>
      <c r="E137" s="92">
        <v>40.125402286094769</v>
      </c>
      <c r="F137" s="93">
        <v>0.2077674466445589</v>
      </c>
      <c r="G137" s="93">
        <v>3.6655626487104076</v>
      </c>
      <c r="H137" s="72">
        <v>17987</v>
      </c>
      <c r="I137" s="94">
        <v>49.74693696932821</v>
      </c>
      <c r="J137" s="72">
        <v>18170</v>
      </c>
      <c r="K137" s="94">
        <v>50.253063030671797</v>
      </c>
      <c r="L137" s="93">
        <v>0.66900000000000004</v>
      </c>
      <c r="M137" s="96">
        <v>34.07350905443964</v>
      </c>
      <c r="N137" s="97">
        <v>31.960335621662857</v>
      </c>
      <c r="O137" s="27">
        <v>35.452156962454445</v>
      </c>
      <c r="P137" s="8">
        <v>114742.39999999999</v>
      </c>
      <c r="Q137" s="12">
        <v>0.44004520000000003</v>
      </c>
      <c r="R137" s="98">
        <v>94.626550733073827</v>
      </c>
      <c r="S137" s="99">
        <v>3522</v>
      </c>
    </row>
    <row r="138" spans="1:19" x14ac:dyDescent="0.25">
      <c r="A138" s="2" t="s">
        <v>151</v>
      </c>
      <c r="B138" s="2" t="s">
        <v>7</v>
      </c>
      <c r="C138" s="72">
        <v>25754</v>
      </c>
      <c r="D138" s="73">
        <v>561.4</v>
      </c>
      <c r="E138" s="92">
        <v>45.874599216245102</v>
      </c>
      <c r="F138" s="93">
        <v>0.1479891257815629</v>
      </c>
      <c r="G138" s="93">
        <v>1.2492578378147641</v>
      </c>
      <c r="H138" s="72">
        <v>12672</v>
      </c>
      <c r="I138" s="94">
        <v>49.204007144521242</v>
      </c>
      <c r="J138" s="72">
        <v>13082</v>
      </c>
      <c r="K138" s="94">
        <v>50.795992855478758</v>
      </c>
      <c r="L138" s="93">
        <v>0.63300000000000001</v>
      </c>
      <c r="M138" s="96">
        <v>9.9310667134010995</v>
      </c>
      <c r="N138" s="97">
        <v>39.031039451649335</v>
      </c>
      <c r="O138" s="27">
        <v>14.187794524282433</v>
      </c>
      <c r="P138" s="8">
        <v>84191.34</v>
      </c>
      <c r="Q138" s="12">
        <v>0.33073409999999998</v>
      </c>
      <c r="R138" s="98">
        <v>90.477815699658706</v>
      </c>
      <c r="S138" s="99">
        <v>2768</v>
      </c>
    </row>
    <row r="139" spans="1:19" x14ac:dyDescent="0.25">
      <c r="A139" s="2" t="s">
        <v>152</v>
      </c>
      <c r="B139" s="2" t="s">
        <v>45</v>
      </c>
      <c r="C139" s="72">
        <v>7669</v>
      </c>
      <c r="D139" s="73">
        <v>273.3</v>
      </c>
      <c r="E139" s="92">
        <v>28.060739114526161</v>
      </c>
      <c r="F139" s="93">
        <v>4.4068051782977631E-2</v>
      </c>
      <c r="G139" s="93">
        <v>0.74915550276158904</v>
      </c>
      <c r="H139" s="72">
        <v>4024</v>
      </c>
      <c r="I139" s="94">
        <v>52.47098709088538</v>
      </c>
      <c r="J139" s="72">
        <v>3645</v>
      </c>
      <c r="K139" s="94">
        <v>47.529012909114613</v>
      </c>
      <c r="L139" s="93">
        <v>0.70499999999999996</v>
      </c>
      <c r="M139" s="96">
        <v>47.639145344236347</v>
      </c>
      <c r="N139" s="97">
        <v>13.795832234238986</v>
      </c>
      <c r="O139" s="27">
        <v>8.7575837509891858</v>
      </c>
      <c r="P139" s="8">
        <v>173646.15</v>
      </c>
      <c r="Q139" s="12">
        <v>0.45507940000000002</v>
      </c>
      <c r="R139" s="98">
        <v>93.434343434343432</v>
      </c>
      <c r="S139" s="99">
        <v>594</v>
      </c>
    </row>
    <row r="140" spans="1:19" x14ac:dyDescent="0.25">
      <c r="A140" s="2" t="s">
        <v>153</v>
      </c>
      <c r="B140" s="2" t="s">
        <v>3</v>
      </c>
      <c r="C140" s="72">
        <v>45864</v>
      </c>
      <c r="D140" s="73">
        <v>293.8</v>
      </c>
      <c r="E140" s="92">
        <v>156.10619469026548</v>
      </c>
      <c r="F140" s="93">
        <v>0.26354637201388526</v>
      </c>
      <c r="G140" s="93">
        <v>2.55400901565628</v>
      </c>
      <c r="H140" s="72">
        <v>22822</v>
      </c>
      <c r="I140" s="94">
        <v>49.760160474446188</v>
      </c>
      <c r="J140" s="72">
        <v>23042</v>
      </c>
      <c r="K140" s="94">
        <v>50.239839525553812</v>
      </c>
      <c r="L140" s="93">
        <v>0.72199999999999998</v>
      </c>
      <c r="M140" s="96">
        <v>10.111001700832514</v>
      </c>
      <c r="N140" s="97">
        <v>9.8894458866708455</v>
      </c>
      <c r="O140" s="27">
        <v>1.0182615701369617</v>
      </c>
      <c r="P140" s="8">
        <v>167629.04999999999</v>
      </c>
      <c r="Q140" s="12">
        <v>0.36897469999999999</v>
      </c>
      <c r="R140" s="98">
        <v>97.667351604781061</v>
      </c>
      <c r="S140" s="99">
        <v>5856</v>
      </c>
    </row>
    <row r="141" spans="1:19" x14ac:dyDescent="0.25">
      <c r="A141" s="2" t="s">
        <v>154</v>
      </c>
      <c r="B141" s="2" t="s">
        <v>45</v>
      </c>
      <c r="C141" s="72">
        <v>91555</v>
      </c>
      <c r="D141" s="73">
        <v>1465.7</v>
      </c>
      <c r="E141" s="92">
        <v>62.465033772258984</v>
      </c>
      <c r="F141" s="93">
        <v>0.52609864141224627</v>
      </c>
      <c r="G141" s="93">
        <v>8.9436604583827464</v>
      </c>
      <c r="H141" s="72">
        <v>44808</v>
      </c>
      <c r="I141" s="94">
        <v>48.941073671563544</v>
      </c>
      <c r="J141" s="72">
        <v>46747</v>
      </c>
      <c r="K141" s="94">
        <v>51.058926328436463</v>
      </c>
      <c r="L141" s="93">
        <v>0.71</v>
      </c>
      <c r="M141" s="96">
        <v>21.178386282068324</v>
      </c>
      <c r="N141" s="97">
        <v>28.695334308121762</v>
      </c>
      <c r="O141" s="27">
        <v>0.40210022597368067</v>
      </c>
      <c r="P141" s="8">
        <v>115424.61</v>
      </c>
      <c r="Q141" s="12">
        <v>0.45234669999999999</v>
      </c>
      <c r="R141" s="98">
        <v>93.523936170212764</v>
      </c>
      <c r="S141" s="99">
        <v>11227</v>
      </c>
    </row>
    <row r="142" spans="1:19" x14ac:dyDescent="0.25">
      <c r="A142" s="2" t="s">
        <v>155</v>
      </c>
      <c r="B142" s="2" t="s">
        <v>53</v>
      </c>
      <c r="C142" s="72">
        <v>5591</v>
      </c>
      <c r="D142" s="73">
        <v>618.79999999999995</v>
      </c>
      <c r="E142" s="92">
        <v>9.0352294764059469</v>
      </c>
      <c r="F142" s="93">
        <v>3.2127327880900759E-2</v>
      </c>
      <c r="G142" s="93">
        <v>0.62110973234847466</v>
      </c>
      <c r="H142" s="72">
        <v>3013</v>
      </c>
      <c r="I142" s="94">
        <v>53.890180647469144</v>
      </c>
      <c r="J142" s="72">
        <v>2578</v>
      </c>
      <c r="K142" s="94">
        <v>46.109819352530849</v>
      </c>
      <c r="L142" s="93">
        <v>0.64500000000000002</v>
      </c>
      <c r="M142" s="96">
        <v>51.169016598250941</v>
      </c>
      <c r="N142" s="97">
        <v>14.331608067106908</v>
      </c>
      <c r="O142" s="27">
        <v>1.4456541138675709</v>
      </c>
      <c r="P142" s="8">
        <v>123130.2</v>
      </c>
      <c r="Q142" s="12">
        <v>0.35182809999999998</v>
      </c>
      <c r="R142" s="98">
        <v>91.370896184560777</v>
      </c>
      <c r="S142" s="99">
        <v>733</v>
      </c>
    </row>
    <row r="143" spans="1:19" x14ac:dyDescent="0.25">
      <c r="A143" s="2" t="s">
        <v>156</v>
      </c>
      <c r="B143" s="2" t="s">
        <v>3</v>
      </c>
      <c r="C143" s="72">
        <v>23680</v>
      </c>
      <c r="D143" s="73">
        <v>349.1</v>
      </c>
      <c r="E143" s="92">
        <v>67.831566886278992</v>
      </c>
      <c r="F143" s="93">
        <v>0.13607138691105886</v>
      </c>
      <c r="G143" s="93">
        <v>1.3186580649472508</v>
      </c>
      <c r="H143" s="72">
        <v>11717</v>
      </c>
      <c r="I143" s="94">
        <v>49.480574324324323</v>
      </c>
      <c r="J143" s="72">
        <v>11963</v>
      </c>
      <c r="K143" s="94">
        <v>50.519425675675677</v>
      </c>
      <c r="L143" s="93">
        <v>0.67600000000000005</v>
      </c>
      <c r="M143" s="96">
        <v>18.5217822327477</v>
      </c>
      <c r="N143" s="97">
        <v>18.207869502920754</v>
      </c>
      <c r="O143" s="27">
        <v>10.772704741972792</v>
      </c>
      <c r="P143" s="9">
        <v>208632.37</v>
      </c>
      <c r="Q143" s="13">
        <v>0.36245349999999998</v>
      </c>
      <c r="R143" s="98">
        <v>92.566690699351113</v>
      </c>
      <c r="S143" s="99">
        <v>1503</v>
      </c>
    </row>
    <row r="144" spans="1:19" x14ac:dyDescent="0.25">
      <c r="A144" s="2" t="s">
        <v>157</v>
      </c>
      <c r="B144" s="2" t="s">
        <v>13</v>
      </c>
      <c r="C144" s="72">
        <v>18540</v>
      </c>
      <c r="D144" s="73">
        <v>420.8</v>
      </c>
      <c r="E144" s="92">
        <v>44.058935361216726</v>
      </c>
      <c r="F144" s="93">
        <v>0.10653562133999286</v>
      </c>
      <c r="G144" s="93">
        <v>2.1634337684705782</v>
      </c>
      <c r="H144" s="72">
        <v>9139</v>
      </c>
      <c r="I144" s="94">
        <v>49.293419633225461</v>
      </c>
      <c r="J144" s="72">
        <v>9401</v>
      </c>
      <c r="K144" s="94">
        <v>50.706580366774546</v>
      </c>
      <c r="L144" s="93">
        <v>0.69499999999999995</v>
      </c>
      <c r="M144" s="96">
        <v>28.946242081835301</v>
      </c>
      <c r="N144" s="97">
        <v>17.257318952234208</v>
      </c>
      <c r="O144" s="27">
        <v>1.5279917822290703</v>
      </c>
      <c r="P144" s="8">
        <v>125146.46</v>
      </c>
      <c r="Q144" s="12">
        <v>0.60603079999999998</v>
      </c>
      <c r="R144" s="98">
        <v>91.151559787469097</v>
      </c>
      <c r="S144" s="99">
        <v>3891</v>
      </c>
    </row>
    <row r="145" spans="1:19" x14ac:dyDescent="0.25">
      <c r="A145" s="2" t="s">
        <v>158</v>
      </c>
      <c r="B145" s="2" t="s">
        <v>5</v>
      </c>
      <c r="C145" s="72">
        <v>112822</v>
      </c>
      <c r="D145" s="73">
        <v>1023.7</v>
      </c>
      <c r="E145" s="92">
        <v>110.21002246751978</v>
      </c>
      <c r="F145" s="93">
        <v>0.64830430802700512</v>
      </c>
      <c r="G145" s="93">
        <v>1.6099902677371205</v>
      </c>
      <c r="H145" s="72">
        <v>49448</v>
      </c>
      <c r="I145" s="94">
        <v>43.828331353813972</v>
      </c>
      <c r="J145" s="72">
        <v>63374</v>
      </c>
      <c r="K145" s="94">
        <v>56.171668646186021</v>
      </c>
      <c r="L145" s="93">
        <v>0.91200000000000003</v>
      </c>
      <c r="M145" s="96">
        <v>0</v>
      </c>
      <c r="N145" s="97">
        <v>4.3081611459960989</v>
      </c>
      <c r="O145" s="27">
        <v>4.4940915097772587</v>
      </c>
      <c r="P145" s="8">
        <v>801673.68</v>
      </c>
      <c r="Q145" s="12">
        <v>0.61830700000000005</v>
      </c>
      <c r="R145" s="98">
        <v>97.92829893130542</v>
      </c>
      <c r="S145" s="99">
        <v>4089</v>
      </c>
    </row>
    <row r="146" spans="1:19" x14ac:dyDescent="0.25">
      <c r="A146" s="2" t="s">
        <v>159</v>
      </c>
      <c r="B146" s="2" t="s">
        <v>5</v>
      </c>
      <c r="C146" s="72">
        <v>97386</v>
      </c>
      <c r="D146" s="73">
        <v>7.2</v>
      </c>
      <c r="E146" s="92">
        <v>13525.833333333332</v>
      </c>
      <c r="F146" s="93">
        <v>0.5596050711875159</v>
      </c>
      <c r="G146" s="93">
        <v>1.3897157665512685</v>
      </c>
      <c r="H146" s="72">
        <v>48003</v>
      </c>
      <c r="I146" s="94">
        <v>49.291479268067278</v>
      </c>
      <c r="J146" s="72">
        <v>49383</v>
      </c>
      <c r="K146" s="94">
        <v>50.708520731932715</v>
      </c>
      <c r="L146" s="93">
        <v>0.65700000000000003</v>
      </c>
      <c r="M146" s="96">
        <v>0</v>
      </c>
      <c r="N146" s="97">
        <v>15.665269981816746</v>
      </c>
      <c r="O146" s="27">
        <v>5.733654834374259</v>
      </c>
      <c r="P146" s="8">
        <v>161328.43</v>
      </c>
      <c r="Q146" s="12">
        <v>0.39361819999999997</v>
      </c>
      <c r="R146" s="98">
        <v>97.75118474476136</v>
      </c>
      <c r="S146" s="99">
        <v>13198</v>
      </c>
    </row>
    <row r="147" spans="1:19" x14ac:dyDescent="0.25">
      <c r="A147" s="2" t="s">
        <v>160</v>
      </c>
      <c r="B147" s="2" t="s">
        <v>5</v>
      </c>
      <c r="C147" s="72">
        <v>90047</v>
      </c>
      <c r="D147" s="73">
        <v>6.7</v>
      </c>
      <c r="E147" s="92">
        <v>13439.850746268656</v>
      </c>
      <c r="F147" s="93">
        <v>0.51743328450929549</v>
      </c>
      <c r="G147" s="93">
        <v>1.2849869142447792</v>
      </c>
      <c r="H147" s="72">
        <v>43768</v>
      </c>
      <c r="I147" s="94">
        <v>48.605728119759682</v>
      </c>
      <c r="J147" s="72">
        <v>46279</v>
      </c>
      <c r="K147" s="94">
        <v>51.394271880240318</v>
      </c>
      <c r="L147" s="93">
        <v>0.71499999999999997</v>
      </c>
      <c r="M147" s="96">
        <v>0</v>
      </c>
      <c r="N147" s="97">
        <v>13.040058669104127</v>
      </c>
      <c r="O147" s="27">
        <v>7.2486103287382964</v>
      </c>
      <c r="P147" s="8">
        <v>180507.36</v>
      </c>
      <c r="Q147" s="12">
        <v>0.3866713</v>
      </c>
      <c r="R147" s="98">
        <v>97.894651931919014</v>
      </c>
      <c r="S147" s="99">
        <v>17373</v>
      </c>
    </row>
    <row r="148" spans="1:19" x14ac:dyDescent="0.25">
      <c r="A148" s="2" t="s">
        <v>161</v>
      </c>
      <c r="B148" s="2" t="s">
        <v>53</v>
      </c>
      <c r="C148" s="72">
        <v>6629</v>
      </c>
      <c r="D148" s="73">
        <v>596.9</v>
      </c>
      <c r="E148" s="92">
        <v>11.105712849723572</v>
      </c>
      <c r="F148" s="93">
        <v>3.8091943574045994E-2</v>
      </c>
      <c r="G148" s="93">
        <v>0.73642218131605053</v>
      </c>
      <c r="H148" s="72">
        <v>3630</v>
      </c>
      <c r="I148" s="94">
        <v>54.759390556645045</v>
      </c>
      <c r="J148" s="72">
        <v>2999</v>
      </c>
      <c r="K148" s="94">
        <v>45.240609443354955</v>
      </c>
      <c r="L148" s="93">
        <v>0.628</v>
      </c>
      <c r="M148" s="96">
        <v>71.044640145763736</v>
      </c>
      <c r="N148" s="97">
        <v>18.32675372001215</v>
      </c>
      <c r="O148" s="27">
        <v>0.83510476768903741</v>
      </c>
      <c r="P148" s="8">
        <v>111767.01</v>
      </c>
      <c r="Q148" s="12">
        <v>0.42310300000000001</v>
      </c>
      <c r="R148" s="98">
        <v>85.130179684635138</v>
      </c>
      <c r="S148" s="99">
        <v>606</v>
      </c>
    </row>
    <row r="149" spans="1:19" x14ac:dyDescent="0.25">
      <c r="A149" s="2" t="s">
        <v>162</v>
      </c>
      <c r="B149" s="2" t="s">
        <v>17</v>
      </c>
      <c r="C149" s="72">
        <v>21692</v>
      </c>
      <c r="D149" s="73">
        <v>976.8</v>
      </c>
      <c r="E149" s="92">
        <v>22.207207207207208</v>
      </c>
      <c r="F149" s="93">
        <v>0.12464782621937029</v>
      </c>
      <c r="G149" s="93">
        <v>2.1991145552956874</v>
      </c>
      <c r="H149" s="72">
        <v>10749</v>
      </c>
      <c r="I149" s="94">
        <v>49.552830536603359</v>
      </c>
      <c r="J149" s="72">
        <v>10943</v>
      </c>
      <c r="K149" s="94">
        <v>50.447169463396648</v>
      </c>
      <c r="L149" s="93">
        <v>0.65200000000000002</v>
      </c>
      <c r="M149" s="96">
        <v>35.561631351105035</v>
      </c>
      <c r="N149" s="97">
        <v>41.353383458646611</v>
      </c>
      <c r="O149" s="27">
        <v>32.330827067669169</v>
      </c>
      <c r="P149" s="8">
        <v>93011.28</v>
      </c>
      <c r="Q149" s="12">
        <v>0.4631055</v>
      </c>
      <c r="R149" s="98">
        <v>90.914007571660363</v>
      </c>
      <c r="S149" s="99">
        <v>2832</v>
      </c>
    </row>
    <row r="150" spans="1:19" x14ac:dyDescent="0.25">
      <c r="A150" s="2" t="s">
        <v>163</v>
      </c>
      <c r="B150" s="2" t="s">
        <v>45</v>
      </c>
      <c r="C150" s="72">
        <v>28778</v>
      </c>
      <c r="D150" s="73">
        <v>1453.8</v>
      </c>
      <c r="E150" s="92">
        <v>19.795019947723208</v>
      </c>
      <c r="F150" s="93">
        <v>0.16536580965061029</v>
      </c>
      <c r="G150" s="93">
        <v>2.811213594793716</v>
      </c>
      <c r="H150" s="72">
        <v>14794</v>
      </c>
      <c r="I150" s="94">
        <v>51.40732503996108</v>
      </c>
      <c r="J150" s="72">
        <v>13984</v>
      </c>
      <c r="K150" s="94">
        <v>48.59267496003892</v>
      </c>
      <c r="L150" s="93">
        <v>0.626</v>
      </c>
      <c r="M150" s="96">
        <v>70.173855710171082</v>
      </c>
      <c r="N150" s="97">
        <v>10.927577471631329</v>
      </c>
      <c r="O150" s="27">
        <v>0.81896102994760034</v>
      </c>
      <c r="P150" s="8">
        <v>118151.86</v>
      </c>
      <c r="Q150" s="12">
        <v>0.35286699999999999</v>
      </c>
      <c r="R150" s="98">
        <v>91.487233024489981</v>
      </c>
      <c r="S150" s="99">
        <v>2187</v>
      </c>
    </row>
    <row r="151" spans="1:19" x14ac:dyDescent="0.25">
      <c r="A151" s="2" t="s">
        <v>164</v>
      </c>
      <c r="B151" s="2" t="s">
        <v>17</v>
      </c>
      <c r="C151" s="72">
        <v>11548</v>
      </c>
      <c r="D151" s="73">
        <v>3914.2</v>
      </c>
      <c r="E151" s="92">
        <v>2.9502835828521792</v>
      </c>
      <c r="F151" s="93">
        <v>6.6357786150713999E-2</v>
      </c>
      <c r="G151" s="93">
        <v>1.1707253773075141</v>
      </c>
      <c r="H151" s="72">
        <v>6279</v>
      </c>
      <c r="I151" s="94">
        <v>54.373051610668512</v>
      </c>
      <c r="J151" s="72">
        <v>5269</v>
      </c>
      <c r="K151" s="94">
        <v>45.626948389331481</v>
      </c>
      <c r="L151" s="93">
        <v>0.629</v>
      </c>
      <c r="M151" s="96">
        <v>66.476123471990149</v>
      </c>
      <c r="N151" s="97">
        <v>30.780054524668017</v>
      </c>
      <c r="O151" s="27">
        <v>38.818045906252749</v>
      </c>
      <c r="P151" s="8">
        <v>99792.63</v>
      </c>
      <c r="Q151" s="12">
        <v>0.44983060000000002</v>
      </c>
      <c r="R151" s="98">
        <v>86.973091581013975</v>
      </c>
      <c r="S151" s="99">
        <v>1145</v>
      </c>
    </row>
    <row r="152" spans="1:19" x14ac:dyDescent="0.25">
      <c r="A152" s="2" t="s">
        <v>165</v>
      </c>
      <c r="B152" s="2" t="s">
        <v>7</v>
      </c>
      <c r="C152" s="72">
        <v>21245</v>
      </c>
      <c r="D152" s="73">
        <v>599.1</v>
      </c>
      <c r="E152" s="92">
        <v>35.461525621765979</v>
      </c>
      <c r="F152" s="93">
        <v>0.12207924894110833</v>
      </c>
      <c r="G152" s="93">
        <v>1.0305382761658253</v>
      </c>
      <c r="H152" s="72">
        <v>10856</v>
      </c>
      <c r="I152" s="94">
        <v>51.099082136973408</v>
      </c>
      <c r="J152" s="72">
        <v>10389</v>
      </c>
      <c r="K152" s="94">
        <v>48.900917863026592</v>
      </c>
      <c r="L152" s="93">
        <v>0.64500000000000002</v>
      </c>
      <c r="M152" s="96">
        <v>9.9861568571292185</v>
      </c>
      <c r="N152" s="97">
        <v>30.187598453386798</v>
      </c>
      <c r="O152" s="27">
        <v>17.83378681559979</v>
      </c>
      <c r="P152" s="8">
        <v>111682.87</v>
      </c>
      <c r="Q152" s="12">
        <v>0.4018236</v>
      </c>
      <c r="R152" s="98">
        <v>91.065648854961836</v>
      </c>
      <c r="S152" s="99">
        <v>1871</v>
      </c>
    </row>
    <row r="153" spans="1:19" x14ac:dyDescent="0.25">
      <c r="A153" s="2" t="s">
        <v>166</v>
      </c>
      <c r="B153" s="2" t="s">
        <v>3</v>
      </c>
      <c r="C153" s="72">
        <v>76262</v>
      </c>
      <c r="D153" s="73">
        <v>1248.3</v>
      </c>
      <c r="E153" s="92">
        <v>61.092686053032125</v>
      </c>
      <c r="F153" s="93">
        <v>0.43822111945148523</v>
      </c>
      <c r="G153" s="93">
        <v>4.2467694826438871</v>
      </c>
      <c r="H153" s="72">
        <v>39030</v>
      </c>
      <c r="I153" s="94">
        <v>51.178830872518425</v>
      </c>
      <c r="J153" s="72">
        <v>37232</v>
      </c>
      <c r="K153" s="94">
        <v>48.821169127481582</v>
      </c>
      <c r="L153" s="93">
        <v>0.75600000000000001</v>
      </c>
      <c r="M153" s="96">
        <v>11.057307561885384</v>
      </c>
      <c r="N153" s="97">
        <v>7.5917260088165479</v>
      </c>
      <c r="O153" s="27">
        <v>2.5852831468294335</v>
      </c>
      <c r="P153" s="8">
        <v>289127.45</v>
      </c>
      <c r="Q153" s="12">
        <v>0.41840139999999998</v>
      </c>
      <c r="R153" s="98">
        <v>98.90245247637607</v>
      </c>
      <c r="S153" s="99">
        <v>6345</v>
      </c>
    </row>
    <row r="154" spans="1:19" x14ac:dyDescent="0.25">
      <c r="A154" s="2" t="s">
        <v>167</v>
      </c>
      <c r="B154" s="2" t="s">
        <v>7</v>
      </c>
      <c r="C154" s="72">
        <v>204303</v>
      </c>
      <c r="D154" s="73">
        <v>1748.2</v>
      </c>
      <c r="E154" s="92">
        <v>116.86477519734584</v>
      </c>
      <c r="F154" s="93">
        <v>1.1739777263551543</v>
      </c>
      <c r="G154" s="93">
        <v>9.9101935248532165</v>
      </c>
      <c r="H154" s="72">
        <v>100749</v>
      </c>
      <c r="I154" s="94">
        <v>49.313519625262479</v>
      </c>
      <c r="J154" s="72">
        <v>103554</v>
      </c>
      <c r="K154" s="94">
        <v>50.686480374737521</v>
      </c>
      <c r="L154" s="93">
        <v>0.69599999999999995</v>
      </c>
      <c r="M154" s="96">
        <v>25.457046278156181</v>
      </c>
      <c r="N154" s="97">
        <v>23.494991771470367</v>
      </c>
      <c r="O154" s="27">
        <v>0.77299442713144462</v>
      </c>
      <c r="P154" s="8">
        <v>175753.56</v>
      </c>
      <c r="Q154" s="12">
        <v>0.50615690000000002</v>
      </c>
      <c r="R154" s="98">
        <v>95.770656495111211</v>
      </c>
      <c r="S154" s="99">
        <v>15864</v>
      </c>
    </row>
    <row r="155" spans="1:19" x14ac:dyDescent="0.25">
      <c r="A155" s="2" t="s">
        <v>13</v>
      </c>
      <c r="B155" s="2" t="s">
        <v>83</v>
      </c>
      <c r="C155" s="72">
        <v>21808</v>
      </c>
      <c r="D155" s="73">
        <v>1791.2</v>
      </c>
      <c r="E155" s="92">
        <v>12.175078159892809</v>
      </c>
      <c r="F155" s="93">
        <v>0.12531439213498188</v>
      </c>
      <c r="G155" s="93">
        <v>5.7130881274232426</v>
      </c>
      <c r="H155" s="72">
        <v>11079</v>
      </c>
      <c r="I155" s="94">
        <v>50.80245781364637</v>
      </c>
      <c r="J155" s="72">
        <v>10729</v>
      </c>
      <c r="K155" s="94">
        <v>49.19754218635363</v>
      </c>
      <c r="L155" s="93">
        <v>0.65800000000000003</v>
      </c>
      <c r="M155" s="96">
        <v>56.985617166905612</v>
      </c>
      <c r="N155" s="97">
        <v>15.460389400175739</v>
      </c>
      <c r="O155" s="27">
        <v>7.5660176663737682</v>
      </c>
      <c r="P155" s="8">
        <v>122972.26</v>
      </c>
      <c r="Q155" s="12">
        <v>0.36054950000000002</v>
      </c>
      <c r="R155" s="98">
        <v>91.705993393109949</v>
      </c>
      <c r="S155" s="99">
        <v>1601</v>
      </c>
    </row>
    <row r="156" spans="1:19" x14ac:dyDescent="0.25">
      <c r="A156" s="2" t="s">
        <v>168</v>
      </c>
      <c r="B156" s="2" t="s">
        <v>13</v>
      </c>
      <c r="C156" s="72">
        <v>16245</v>
      </c>
      <c r="D156" s="73">
        <v>1245.8</v>
      </c>
      <c r="E156" s="92">
        <v>13.039813774281587</v>
      </c>
      <c r="F156" s="93">
        <v>9.3347959475090836E-2</v>
      </c>
      <c r="G156" s="93">
        <v>1.8956300738298029</v>
      </c>
      <c r="H156" s="72">
        <v>8512</v>
      </c>
      <c r="I156" s="94">
        <v>52.397660818713447</v>
      </c>
      <c r="J156" s="72">
        <v>7733</v>
      </c>
      <c r="K156" s="94">
        <v>47.602339181286553</v>
      </c>
      <c r="L156" s="93">
        <v>0.64800000000000002</v>
      </c>
      <c r="M156" s="96">
        <v>56.020624810433731</v>
      </c>
      <c r="N156" s="97">
        <v>15.929632999696693</v>
      </c>
      <c r="O156" s="27">
        <v>5.9811950257810134</v>
      </c>
      <c r="P156" s="9">
        <v>213237.37</v>
      </c>
      <c r="Q156" s="13">
        <v>0.55322450000000001</v>
      </c>
      <c r="R156" s="98">
        <v>92.874036774242768</v>
      </c>
      <c r="S156" s="99">
        <v>1377</v>
      </c>
    </row>
    <row r="157" spans="1:19" x14ac:dyDescent="0.25">
      <c r="A157" s="2" t="s">
        <v>169</v>
      </c>
      <c r="B157" s="2" t="s">
        <v>17</v>
      </c>
      <c r="C157" s="72">
        <v>6125</v>
      </c>
      <c r="D157" s="73">
        <v>849.8</v>
      </c>
      <c r="E157" s="92">
        <v>7.207578253706755</v>
      </c>
      <c r="F157" s="93">
        <v>3.5195829595871427E-2</v>
      </c>
      <c r="G157" s="93">
        <v>0.62094673848359228</v>
      </c>
      <c r="H157" s="72">
        <v>3017</v>
      </c>
      <c r="I157" s="94">
        <v>49.25714285714286</v>
      </c>
      <c r="J157" s="72">
        <v>3108</v>
      </c>
      <c r="K157" s="94">
        <v>50.742857142857147</v>
      </c>
      <c r="L157" s="93">
        <v>0.60199999999999998</v>
      </c>
      <c r="M157" s="96">
        <v>56.636890769471869</v>
      </c>
      <c r="N157" s="97">
        <v>34.947500391788125</v>
      </c>
      <c r="O157" s="27">
        <v>27.315467795016456</v>
      </c>
      <c r="P157" s="8">
        <v>80890.64</v>
      </c>
      <c r="Q157" s="12">
        <v>0.45014569999999998</v>
      </c>
      <c r="R157" s="98">
        <v>85.098498147064561</v>
      </c>
      <c r="S157" s="99">
        <v>745</v>
      </c>
    </row>
    <row r="158" spans="1:19" x14ac:dyDescent="0.25">
      <c r="A158" s="2" t="s">
        <v>170</v>
      </c>
      <c r="B158" s="2" t="s">
        <v>15</v>
      </c>
      <c r="C158" s="72">
        <v>18936</v>
      </c>
      <c r="D158" s="73">
        <v>1860.6</v>
      </c>
      <c r="E158" s="92">
        <v>10.17736214124476</v>
      </c>
      <c r="F158" s="93">
        <v>0.10881113946570145</v>
      </c>
      <c r="G158" s="93">
        <v>2.5618511999545426</v>
      </c>
      <c r="H158" s="72">
        <v>9605</v>
      </c>
      <c r="I158" s="94">
        <v>50.723489649345161</v>
      </c>
      <c r="J158" s="72">
        <v>9331</v>
      </c>
      <c r="K158" s="94">
        <v>49.276510350654839</v>
      </c>
      <c r="L158" s="93">
        <v>0.67500000000000004</v>
      </c>
      <c r="M158" s="96">
        <v>22.714117268731911</v>
      </c>
      <c r="N158" s="97">
        <v>12.729124236252545</v>
      </c>
      <c r="O158" s="27">
        <v>1.0183299389002036</v>
      </c>
      <c r="P158" s="8">
        <v>143139.89000000001</v>
      </c>
      <c r="Q158" s="12">
        <v>0.36876360000000002</v>
      </c>
      <c r="R158" s="98">
        <v>98.09210526315789</v>
      </c>
      <c r="S158" s="99">
        <v>2284</v>
      </c>
    </row>
    <row r="159" spans="1:19" x14ac:dyDescent="0.25">
      <c r="A159" s="2" t="s">
        <v>171</v>
      </c>
      <c r="B159" s="2" t="s">
        <v>7</v>
      </c>
      <c r="C159" s="72">
        <v>47264</v>
      </c>
      <c r="D159" s="73">
        <v>135.80000000000001</v>
      </c>
      <c r="E159" s="92">
        <v>348.04123711340202</v>
      </c>
      <c r="F159" s="93">
        <v>0.27159113306437016</v>
      </c>
      <c r="G159" s="93">
        <v>2.292650557058205</v>
      </c>
      <c r="H159" s="72">
        <v>23158</v>
      </c>
      <c r="I159" s="94">
        <v>48.997122545700748</v>
      </c>
      <c r="J159" s="72">
        <v>24106</v>
      </c>
      <c r="K159" s="94">
        <v>51.002877454299252</v>
      </c>
      <c r="L159" s="93">
        <v>0.64300000000000002</v>
      </c>
      <c r="M159" s="96">
        <v>0</v>
      </c>
      <c r="N159" s="97">
        <v>28.234779347418424</v>
      </c>
      <c r="O159" s="27">
        <v>3.642121931908155</v>
      </c>
      <c r="P159" s="8">
        <v>111309.4</v>
      </c>
      <c r="Q159" s="12">
        <v>0.36490600000000001</v>
      </c>
      <c r="R159" s="98">
        <v>96.687811980033274</v>
      </c>
      <c r="S159" s="99">
        <v>6691</v>
      </c>
    </row>
    <row r="160" spans="1:19" x14ac:dyDescent="0.25">
      <c r="A160" s="2" t="s">
        <v>172</v>
      </c>
      <c r="B160" s="2" t="s">
        <v>17</v>
      </c>
      <c r="C160" s="72">
        <v>10101</v>
      </c>
      <c r="D160" s="73">
        <v>1119</v>
      </c>
      <c r="E160" s="92">
        <v>9.0268096514745313</v>
      </c>
      <c r="F160" s="93">
        <v>5.8042950979248539E-2</v>
      </c>
      <c r="G160" s="93">
        <v>1.0240298784363699</v>
      </c>
      <c r="H160" s="72">
        <v>5402</v>
      </c>
      <c r="I160" s="94">
        <v>53.479853479853482</v>
      </c>
      <c r="J160" s="72">
        <v>4699</v>
      </c>
      <c r="K160" s="94">
        <v>46.520146520146518</v>
      </c>
      <c r="L160" s="93">
        <v>0.60299999999999998</v>
      </c>
      <c r="M160" s="96">
        <v>62.095768160445253</v>
      </c>
      <c r="N160" s="97">
        <v>35.860282122636981</v>
      </c>
      <c r="O160" s="27">
        <v>45.657806352557337</v>
      </c>
      <c r="P160" s="8">
        <v>87646.62</v>
      </c>
      <c r="Q160" s="12">
        <v>0.39357740000000002</v>
      </c>
      <c r="R160" s="98">
        <v>83.003901170351099</v>
      </c>
      <c r="S160" s="99">
        <v>706</v>
      </c>
    </row>
    <row r="161" spans="1:19" x14ac:dyDescent="0.25">
      <c r="A161" s="2" t="s">
        <v>173</v>
      </c>
      <c r="B161" s="2" t="s">
        <v>53</v>
      </c>
      <c r="C161" s="72">
        <v>35942</v>
      </c>
      <c r="D161" s="73">
        <v>2586</v>
      </c>
      <c r="E161" s="92">
        <v>13.898685228151585</v>
      </c>
      <c r="F161" s="93">
        <v>0.20653200119752013</v>
      </c>
      <c r="G161" s="93">
        <v>3.9928324092414376</v>
      </c>
      <c r="H161" s="72">
        <v>16952</v>
      </c>
      <c r="I161" s="94">
        <v>47.164876745868341</v>
      </c>
      <c r="J161" s="72">
        <v>18990</v>
      </c>
      <c r="K161" s="94">
        <v>52.835123254131652</v>
      </c>
      <c r="L161" s="93">
        <v>0.73</v>
      </c>
      <c r="M161" s="96">
        <v>5.398130191901358</v>
      </c>
      <c r="N161" s="97">
        <v>15.190937011067973</v>
      </c>
      <c r="O161" s="27">
        <v>0.80465425916813793</v>
      </c>
      <c r="P161" s="8">
        <v>184208.81</v>
      </c>
      <c r="Q161" s="12">
        <v>0.46432810000000002</v>
      </c>
      <c r="R161" s="98">
        <v>92.584745762711862</v>
      </c>
      <c r="S161" s="99">
        <v>3951</v>
      </c>
    </row>
    <row r="162" spans="1:19" x14ac:dyDescent="0.25">
      <c r="A162" s="2" t="s">
        <v>174</v>
      </c>
      <c r="B162" s="2" t="s">
        <v>5</v>
      </c>
      <c r="C162" s="72">
        <v>95827</v>
      </c>
      <c r="D162" s="73">
        <v>12.9</v>
      </c>
      <c r="E162" s="92">
        <v>7428.4496124031002</v>
      </c>
      <c r="F162" s="93">
        <v>0.55064665513201161</v>
      </c>
      <c r="G162" s="93">
        <v>1.3674685556579838</v>
      </c>
      <c r="H162" s="72">
        <v>45704</v>
      </c>
      <c r="I162" s="94">
        <v>47.694282404750226</v>
      </c>
      <c r="J162" s="72">
        <v>50123</v>
      </c>
      <c r="K162" s="94">
        <v>52.305717595249767</v>
      </c>
      <c r="L162" s="93">
        <v>0.80600000000000005</v>
      </c>
      <c r="M162" s="96">
        <v>0</v>
      </c>
      <c r="N162" s="97">
        <v>15.410825447896162</v>
      </c>
      <c r="O162" s="27">
        <v>3.7790668650219157</v>
      </c>
      <c r="P162" s="8">
        <v>190115.08</v>
      </c>
      <c r="Q162" s="12">
        <v>0.43439280000000002</v>
      </c>
      <c r="R162" s="98">
        <v>97.763296716936637</v>
      </c>
      <c r="S162" s="99">
        <v>12464</v>
      </c>
    </row>
    <row r="163" spans="1:19" x14ac:dyDescent="0.25">
      <c r="A163" s="2" t="s">
        <v>175</v>
      </c>
      <c r="B163" s="2" t="s">
        <v>83</v>
      </c>
      <c r="C163" s="72">
        <v>6916</v>
      </c>
      <c r="D163" s="73">
        <v>582.70000000000005</v>
      </c>
      <c r="E163" s="92">
        <v>11.868886219323837</v>
      </c>
      <c r="F163" s="93">
        <v>3.9741119589395399E-2</v>
      </c>
      <c r="G163" s="93">
        <v>1.8117992245625065</v>
      </c>
      <c r="H163" s="72">
        <v>3599</v>
      </c>
      <c r="I163" s="94">
        <v>52.038750722961247</v>
      </c>
      <c r="J163" s="72">
        <v>3317</v>
      </c>
      <c r="K163" s="94">
        <v>47.961249277038753</v>
      </c>
      <c r="L163" s="93">
        <v>0.65500000000000003</v>
      </c>
      <c r="M163" s="96">
        <v>46.381952326901249</v>
      </c>
      <c r="N163" s="97">
        <v>18.714528944381385</v>
      </c>
      <c r="O163" s="27">
        <v>10.314982973893303</v>
      </c>
      <c r="P163" s="8">
        <v>135857.68</v>
      </c>
      <c r="Q163" s="12">
        <v>0.38797229999999999</v>
      </c>
      <c r="R163" s="98">
        <v>93.932827735644636</v>
      </c>
      <c r="S163" s="99">
        <v>810</v>
      </c>
    </row>
    <row r="164" spans="1:19" x14ac:dyDescent="0.25">
      <c r="A164" s="2" t="s">
        <v>176</v>
      </c>
      <c r="B164" s="2" t="s">
        <v>5</v>
      </c>
      <c r="C164" s="72">
        <v>888377</v>
      </c>
      <c r="D164" s="73">
        <v>133</v>
      </c>
      <c r="E164" s="92">
        <v>6679.5263157894733</v>
      </c>
      <c r="F164" s="93">
        <v>5.1048433483904443</v>
      </c>
      <c r="G164" s="93">
        <v>12.677299853587952</v>
      </c>
      <c r="H164" s="72">
        <v>433576</v>
      </c>
      <c r="I164" s="94">
        <v>48.805405813072603</v>
      </c>
      <c r="J164" s="72">
        <v>454801</v>
      </c>
      <c r="K164" s="94">
        <v>51.194594186927404</v>
      </c>
      <c r="L164" s="93">
        <v>0.78200000000000003</v>
      </c>
      <c r="M164" s="96">
        <v>0</v>
      </c>
      <c r="N164" s="97">
        <v>5.6325276588789341</v>
      </c>
      <c r="O164" s="27">
        <v>3.5618149128094063</v>
      </c>
      <c r="P164" s="8">
        <v>267165.27</v>
      </c>
      <c r="Q164" s="12">
        <v>0.42966969999999999</v>
      </c>
      <c r="R164" s="98">
        <v>99.299389645407672</v>
      </c>
      <c r="S164" s="99">
        <v>46633</v>
      </c>
    </row>
    <row r="165" spans="1:19" x14ac:dyDescent="0.25">
      <c r="A165" s="2" t="s">
        <v>177</v>
      </c>
      <c r="B165" s="2" t="s">
        <v>53</v>
      </c>
      <c r="C165" s="72">
        <v>13808</v>
      </c>
      <c r="D165" s="73">
        <v>112.6</v>
      </c>
      <c r="E165" s="92">
        <v>122.62877442273535</v>
      </c>
      <c r="F165" s="93">
        <v>7.934432898935391E-2</v>
      </c>
      <c r="G165" s="93">
        <v>1.5339444078461346</v>
      </c>
      <c r="H165" s="72">
        <v>7074</v>
      </c>
      <c r="I165" s="94">
        <v>51.231170336037081</v>
      </c>
      <c r="J165" s="72">
        <v>6734</v>
      </c>
      <c r="K165" s="94">
        <v>48.768829663962919</v>
      </c>
      <c r="L165" s="93">
        <v>0.64900000000000002</v>
      </c>
      <c r="M165" s="96">
        <v>62.531053631448195</v>
      </c>
      <c r="N165" s="97">
        <v>9.9298553266111345</v>
      </c>
      <c r="O165" s="27">
        <v>1.8997515709484145</v>
      </c>
      <c r="P165" s="8">
        <v>143699.03</v>
      </c>
      <c r="Q165" s="12">
        <v>0.41707329999999998</v>
      </c>
      <c r="R165" s="98">
        <v>91.233005157055786</v>
      </c>
      <c r="S165" s="99">
        <v>1070</v>
      </c>
    </row>
    <row r="166" spans="1:19" x14ac:dyDescent="0.25">
      <c r="A166" s="2" t="s">
        <v>178</v>
      </c>
      <c r="B166" s="2" t="s">
        <v>53</v>
      </c>
      <c r="C166" s="72">
        <v>7833</v>
      </c>
      <c r="D166" s="73">
        <v>659.9</v>
      </c>
      <c r="E166" s="92">
        <v>11.869980300045462</v>
      </c>
      <c r="F166" s="93">
        <v>4.5010438077463001E-2</v>
      </c>
      <c r="G166" s="93">
        <v>0.87017573483913468</v>
      </c>
      <c r="H166" s="72">
        <v>3963</v>
      </c>
      <c r="I166" s="94">
        <v>50.593642282650329</v>
      </c>
      <c r="J166" s="72">
        <v>3870</v>
      </c>
      <c r="K166" s="94">
        <v>49.406357717349678</v>
      </c>
      <c r="L166" s="93">
        <v>0.67</v>
      </c>
      <c r="M166" s="96">
        <v>58.728714415702591</v>
      </c>
      <c r="N166" s="97">
        <v>5.9244791666666661</v>
      </c>
      <c r="O166" s="27">
        <v>2.1708046275835176</v>
      </c>
      <c r="P166" s="8">
        <v>138471.57999999999</v>
      </c>
      <c r="Q166" s="12">
        <v>0.42214489999999999</v>
      </c>
      <c r="R166" s="98">
        <v>93.587010004920458</v>
      </c>
      <c r="S166" s="99">
        <v>574</v>
      </c>
    </row>
    <row r="167" spans="1:19" x14ac:dyDescent="0.25">
      <c r="A167" s="2" t="s">
        <v>179</v>
      </c>
      <c r="B167" s="2" t="s">
        <v>18</v>
      </c>
      <c r="C167" s="72">
        <v>3410</v>
      </c>
      <c r="D167" s="73">
        <v>12197.2</v>
      </c>
      <c r="E167" s="92">
        <v>0.27957236086970777</v>
      </c>
      <c r="F167" s="93">
        <v>1.9594739415823931E-2</v>
      </c>
      <c r="G167" s="93">
        <v>0.57980378487749307</v>
      </c>
      <c r="H167" s="72">
        <v>2018</v>
      </c>
      <c r="I167" s="94">
        <v>59.178885630498534</v>
      </c>
      <c r="J167" s="72">
        <v>1392</v>
      </c>
      <c r="K167" s="94">
        <v>40.821114369501466</v>
      </c>
      <c r="L167" s="93">
        <v>0.77900000000000003</v>
      </c>
      <c r="M167" s="96">
        <v>0</v>
      </c>
      <c r="N167" s="97">
        <v>6.9618696186961868</v>
      </c>
      <c r="O167" s="27">
        <v>4.6002460024600245</v>
      </c>
      <c r="P167" s="8">
        <v>176672.66</v>
      </c>
      <c r="Q167" s="12">
        <v>0.30928359999999999</v>
      </c>
      <c r="R167" s="98">
        <v>98.446794448116322</v>
      </c>
      <c r="S167" s="99">
        <v>247</v>
      </c>
    </row>
    <row r="168" spans="1:19" x14ac:dyDescent="0.25">
      <c r="A168" s="2" t="s">
        <v>180</v>
      </c>
      <c r="B168" s="2" t="s">
        <v>5</v>
      </c>
      <c r="C168" s="72">
        <v>11823</v>
      </c>
      <c r="D168" s="73">
        <v>395</v>
      </c>
      <c r="E168" s="92">
        <v>29.931645569620255</v>
      </c>
      <c r="F168" s="93">
        <v>6.7938007071344966E-2</v>
      </c>
      <c r="G168" s="93">
        <v>0.16871634021251153</v>
      </c>
      <c r="H168" s="72">
        <v>5788</v>
      </c>
      <c r="I168" s="94">
        <v>48.955425864839718</v>
      </c>
      <c r="J168" s="72">
        <v>6035</v>
      </c>
      <c r="K168" s="94">
        <v>51.044574135160282</v>
      </c>
      <c r="L168" s="93">
        <v>0.69799999999999995</v>
      </c>
      <c r="M168" s="96">
        <v>87.711464147702884</v>
      </c>
      <c r="N168" s="97">
        <v>4.8089308716187205</v>
      </c>
      <c r="O168" s="27">
        <v>4.3709746672391585</v>
      </c>
      <c r="P168" s="8">
        <v>138767.54</v>
      </c>
      <c r="Q168" s="12">
        <v>0.3361326</v>
      </c>
      <c r="R168" s="98">
        <v>92.414381734770075</v>
      </c>
      <c r="S168" s="99">
        <v>918</v>
      </c>
    </row>
    <row r="169" spans="1:19" x14ac:dyDescent="0.25">
      <c r="A169" s="2" t="s">
        <v>181</v>
      </c>
      <c r="B169" s="2" t="s">
        <v>83</v>
      </c>
      <c r="C169" s="72">
        <v>21957</v>
      </c>
      <c r="D169" s="73">
        <v>238.2</v>
      </c>
      <c r="E169" s="92">
        <v>92.178841309823682</v>
      </c>
      <c r="F169" s="93">
        <v>0.12617058456106922</v>
      </c>
      <c r="G169" s="93">
        <v>2.1448959934980061</v>
      </c>
      <c r="H169" s="72">
        <v>11272</v>
      </c>
      <c r="I169" s="94">
        <v>51.336703556952223</v>
      </c>
      <c r="J169" s="72">
        <v>10685</v>
      </c>
      <c r="K169" s="94">
        <v>48.663296443047777</v>
      </c>
      <c r="L169" s="93">
        <v>0.68100000000000005</v>
      </c>
      <c r="M169" s="96">
        <v>41.663967174171255</v>
      </c>
      <c r="N169" s="97">
        <v>11.283878630817407</v>
      </c>
      <c r="O169" s="27">
        <v>23.361408055285608</v>
      </c>
      <c r="P169" s="8">
        <v>140829.38</v>
      </c>
      <c r="Q169" s="12">
        <v>0.43588100000000002</v>
      </c>
      <c r="R169" s="98">
        <v>91.811884797666792</v>
      </c>
      <c r="S169" s="99">
        <v>1717</v>
      </c>
    </row>
    <row r="170" spans="1:19" x14ac:dyDescent="0.25">
      <c r="A170" s="2" t="s">
        <v>45</v>
      </c>
      <c r="B170" s="2" t="s">
        <v>45</v>
      </c>
      <c r="C170" s="72">
        <v>13291</v>
      </c>
      <c r="D170" s="73">
        <v>860.8</v>
      </c>
      <c r="E170" s="92">
        <v>15.44028810408922</v>
      </c>
      <c r="F170" s="93">
        <v>7.6373513658567704E-2</v>
      </c>
      <c r="G170" s="93">
        <v>1.5509276276560118</v>
      </c>
      <c r="H170" s="72">
        <v>6916</v>
      </c>
      <c r="I170" s="94">
        <v>52.035211797456924</v>
      </c>
      <c r="J170" s="72">
        <v>6375</v>
      </c>
      <c r="K170" s="94">
        <v>47.964788202543076</v>
      </c>
      <c r="L170" s="93">
        <v>0.69099999999999995</v>
      </c>
      <c r="M170" s="96">
        <v>42.315617961374421</v>
      </c>
      <c r="N170" s="97">
        <v>17.079599367422247</v>
      </c>
      <c r="O170" s="27">
        <v>0.88656730723151389</v>
      </c>
      <c r="P170" s="8">
        <v>105505.98</v>
      </c>
      <c r="Q170" s="12">
        <v>0.3428252</v>
      </c>
      <c r="R170" s="98">
        <v>88.401117665321323</v>
      </c>
      <c r="S170" s="99">
        <v>4662</v>
      </c>
    </row>
    <row r="171" spans="1:19" x14ac:dyDescent="0.25">
      <c r="A171" s="2" t="s">
        <v>182</v>
      </c>
      <c r="B171" s="2" t="s">
        <v>13</v>
      </c>
      <c r="C171" s="72">
        <v>11341</v>
      </c>
      <c r="D171" s="73">
        <v>3803.9</v>
      </c>
      <c r="E171" s="92">
        <v>2.9814138121401719</v>
      </c>
      <c r="F171" s="93">
        <v>6.5168310766820878E-2</v>
      </c>
      <c r="G171" s="93">
        <v>1.9283151684151463</v>
      </c>
      <c r="H171" s="72">
        <v>5964</v>
      </c>
      <c r="I171" s="94">
        <v>52.587955206771888</v>
      </c>
      <c r="J171" s="72">
        <v>5377</v>
      </c>
      <c r="K171" s="94">
        <v>47.412044793228105</v>
      </c>
      <c r="L171" s="93">
        <v>0.73</v>
      </c>
      <c r="M171" s="96">
        <v>55.340367105072986</v>
      </c>
      <c r="N171" s="97">
        <v>12.581297875415522</v>
      </c>
      <c r="O171" s="27">
        <v>16.078913137736667</v>
      </c>
      <c r="P171" s="9">
        <v>137935.69</v>
      </c>
      <c r="Q171" s="13">
        <v>0.35359220000000002</v>
      </c>
      <c r="R171" s="98">
        <v>91.763330635734192</v>
      </c>
      <c r="S171" s="99">
        <v>1439</v>
      </c>
    </row>
    <row r="172" spans="1:19" x14ac:dyDescent="0.25">
      <c r="A172" s="2" t="s">
        <v>183</v>
      </c>
      <c r="B172" s="2" t="s">
        <v>18</v>
      </c>
      <c r="C172" s="72">
        <v>5411</v>
      </c>
      <c r="D172" s="73">
        <v>1107.3</v>
      </c>
      <c r="E172" s="92">
        <v>4.8866612480809177</v>
      </c>
      <c r="F172" s="93">
        <v>3.1093001460124132E-2</v>
      </c>
      <c r="G172" s="93">
        <v>0.54856209011179069</v>
      </c>
      <c r="H172" s="72">
        <v>2710</v>
      </c>
      <c r="I172" s="94">
        <v>50.083163925337274</v>
      </c>
      <c r="J172" s="72">
        <v>2701</v>
      </c>
      <c r="K172" s="94">
        <v>49.916836074662726</v>
      </c>
      <c r="L172" s="93">
        <v>0.629</v>
      </c>
      <c r="M172" s="96">
        <v>0</v>
      </c>
      <c r="N172" s="97">
        <v>4.668497449980384</v>
      </c>
      <c r="O172" s="27">
        <v>3.3248332679482151</v>
      </c>
      <c r="P172" s="8">
        <v>190328.18</v>
      </c>
      <c r="Q172" s="12">
        <v>0.32087890000000002</v>
      </c>
      <c r="R172" s="98">
        <v>98.392787142297138</v>
      </c>
      <c r="S172" s="99">
        <v>910</v>
      </c>
    </row>
    <row r="173" spans="1:19" x14ac:dyDescent="0.25">
      <c r="A173" s="2" t="s">
        <v>184</v>
      </c>
      <c r="B173" s="2" t="s">
        <v>17</v>
      </c>
      <c r="C173" s="72">
        <v>107698</v>
      </c>
      <c r="D173" s="73">
        <v>1344.8</v>
      </c>
      <c r="E173" s="92">
        <v>80.084770969660923</v>
      </c>
      <c r="F173" s="93">
        <v>0.61886048258223036</v>
      </c>
      <c r="G173" s="93">
        <v>1.5368698645189094</v>
      </c>
      <c r="H173" s="72">
        <v>53934</v>
      </c>
      <c r="I173" s="94">
        <v>50.078924399710303</v>
      </c>
      <c r="J173" s="72">
        <v>53764</v>
      </c>
      <c r="K173" s="94">
        <v>49.921075600289697</v>
      </c>
      <c r="L173" s="93">
        <v>0.73499999999999999</v>
      </c>
      <c r="M173" s="96">
        <v>65.453221696396071</v>
      </c>
      <c r="N173" s="97">
        <v>23.862395340371314</v>
      </c>
      <c r="O173" s="27">
        <v>41.681834728795046</v>
      </c>
      <c r="P173" s="8">
        <v>119673.49</v>
      </c>
      <c r="Q173" s="12">
        <v>0.50726369999999998</v>
      </c>
      <c r="R173" s="98">
        <v>91.28981955892182</v>
      </c>
      <c r="S173" s="99">
        <v>602</v>
      </c>
    </row>
    <row r="174" spans="1:19" x14ac:dyDescent="0.25">
      <c r="A174" s="2" t="s">
        <v>185</v>
      </c>
      <c r="B174" s="2" t="s">
        <v>5</v>
      </c>
      <c r="C174" s="72">
        <v>42859</v>
      </c>
      <c r="D174" s="73">
        <v>1551.6</v>
      </c>
      <c r="E174" s="92">
        <v>27.622454240783707</v>
      </c>
      <c r="F174" s="93">
        <v>0.24627886704480875</v>
      </c>
      <c r="G174" s="93">
        <v>4.1867330411864572</v>
      </c>
      <c r="H174" s="72">
        <v>21509</v>
      </c>
      <c r="I174" s="94">
        <v>50.185491962014979</v>
      </c>
      <c r="J174" s="72">
        <v>21350</v>
      </c>
      <c r="K174" s="94">
        <v>49.814508037985021</v>
      </c>
      <c r="L174" s="93">
        <v>0.66300000000000003</v>
      </c>
      <c r="M174" s="96">
        <v>43.954280752423294</v>
      </c>
      <c r="N174" s="97">
        <v>9.1844343139753288</v>
      </c>
      <c r="O174" s="27">
        <v>2.8154524261215093</v>
      </c>
      <c r="P174" s="8">
        <v>177689.96</v>
      </c>
      <c r="Q174" s="12">
        <v>0.45744849999999998</v>
      </c>
      <c r="R174" s="98">
        <v>97.276702350989922</v>
      </c>
      <c r="S174" s="99">
        <v>12063</v>
      </c>
    </row>
    <row r="175" spans="1:19" x14ac:dyDescent="0.25">
      <c r="A175" s="2" t="s">
        <v>186</v>
      </c>
      <c r="B175" s="2" t="s">
        <v>45</v>
      </c>
      <c r="C175" s="72">
        <v>32187</v>
      </c>
      <c r="D175" s="73">
        <v>4366.3</v>
      </c>
      <c r="E175" s="92">
        <v>7.3716876989670883</v>
      </c>
      <c r="F175" s="93">
        <v>0.18495480280854101</v>
      </c>
      <c r="G175" s="93">
        <v>4.3545788219759647</v>
      </c>
      <c r="H175" s="72">
        <v>16190</v>
      </c>
      <c r="I175" s="94">
        <v>50.29981048249293</v>
      </c>
      <c r="J175" s="72">
        <v>15997</v>
      </c>
      <c r="K175" s="94">
        <v>49.70018951750707</v>
      </c>
      <c r="L175" s="93">
        <v>0.65300000000000002</v>
      </c>
      <c r="M175" s="96">
        <v>33.242532629035701</v>
      </c>
      <c r="N175" s="97">
        <v>23.665821825331026</v>
      </c>
      <c r="O175" s="27">
        <v>1.160669872326314</v>
      </c>
      <c r="P175" s="8">
        <v>139448.94</v>
      </c>
      <c r="Q175" s="12">
        <v>0.48559390000000002</v>
      </c>
      <c r="R175" s="98">
        <v>91.906592624234662</v>
      </c>
      <c r="S175" s="99">
        <v>5729</v>
      </c>
    </row>
    <row r="176" spans="1:19" x14ac:dyDescent="0.25">
      <c r="A176" s="2" t="s">
        <v>187</v>
      </c>
      <c r="B176" s="2" t="s">
        <v>15</v>
      </c>
      <c r="C176" s="72">
        <v>27084</v>
      </c>
      <c r="D176" s="73">
        <v>523.9</v>
      </c>
      <c r="E176" s="92">
        <v>51.696888719221228</v>
      </c>
      <c r="F176" s="93">
        <v>0.15563164877952357</v>
      </c>
      <c r="G176" s="93">
        <v>3.0087884083216041</v>
      </c>
      <c r="H176" s="72">
        <v>13601</v>
      </c>
      <c r="I176" s="94">
        <v>50.21784079161128</v>
      </c>
      <c r="J176" s="72">
        <v>13483</v>
      </c>
      <c r="K176" s="94">
        <v>49.782159208388713</v>
      </c>
      <c r="L176" s="93">
        <v>0.69099999999999995</v>
      </c>
      <c r="M176" s="96">
        <v>52.800074960177398</v>
      </c>
      <c r="N176" s="97">
        <v>12.313176161590896</v>
      </c>
      <c r="O176" s="27">
        <v>1.0369491207795858</v>
      </c>
      <c r="P176" s="8">
        <v>115892.46</v>
      </c>
      <c r="Q176" s="12">
        <v>0.35024230000000001</v>
      </c>
      <c r="R176" s="98">
        <v>89.647939458748056</v>
      </c>
      <c r="S176" s="99">
        <v>3317</v>
      </c>
    </row>
    <row r="177" spans="1:19" x14ac:dyDescent="0.25">
      <c r="A177" s="2" t="s">
        <v>188</v>
      </c>
      <c r="B177" s="2" t="s">
        <v>53</v>
      </c>
      <c r="C177" s="72">
        <v>28119</v>
      </c>
      <c r="D177" s="73">
        <v>1925.3</v>
      </c>
      <c r="E177" s="92">
        <v>14.604996623902769</v>
      </c>
      <c r="F177" s="93">
        <v>0.16157902569898919</v>
      </c>
      <c r="G177" s="93">
        <v>1.3639776788659375</v>
      </c>
      <c r="H177" s="72">
        <v>13981</v>
      </c>
      <c r="I177" s="94">
        <v>49.720829332479816</v>
      </c>
      <c r="J177" s="72">
        <v>14138</v>
      </c>
      <c r="K177" s="94">
        <v>50.279170667520177</v>
      </c>
      <c r="L177" s="93">
        <v>0.63900000000000001</v>
      </c>
      <c r="M177" s="96">
        <v>19.019088220609135</v>
      </c>
      <c r="N177" s="97">
        <v>9.355916580251181</v>
      </c>
      <c r="O177" s="27">
        <v>3.0034182125436879</v>
      </c>
      <c r="P177" s="8">
        <v>164278.76</v>
      </c>
      <c r="Q177" s="12">
        <v>0.3611974</v>
      </c>
      <c r="R177" s="98">
        <v>91.771262418221468</v>
      </c>
      <c r="S177" s="99">
        <v>2324</v>
      </c>
    </row>
    <row r="178" spans="1:19" x14ac:dyDescent="0.25">
      <c r="A178" s="2" t="s">
        <v>189</v>
      </c>
      <c r="B178" s="2" t="s">
        <v>7</v>
      </c>
      <c r="C178" s="72">
        <v>25951</v>
      </c>
      <c r="D178" s="73">
        <v>934.9</v>
      </c>
      <c r="E178" s="92">
        <v>27.758048989196705</v>
      </c>
      <c r="F178" s="93">
        <v>0.14912113858652398</v>
      </c>
      <c r="G178" s="93">
        <v>1.2588137822913312</v>
      </c>
      <c r="H178" s="72">
        <v>12892</v>
      </c>
      <c r="I178" s="94">
        <v>49.678239759546841</v>
      </c>
      <c r="J178" s="72">
        <v>13059</v>
      </c>
      <c r="K178" s="94">
        <v>50.321760240453159</v>
      </c>
      <c r="L178" s="93">
        <v>0.65600000000000003</v>
      </c>
      <c r="M178" s="96">
        <v>22.297154899894625</v>
      </c>
      <c r="N178" s="97">
        <v>19.055145767474535</v>
      </c>
      <c r="O178" s="27">
        <v>2.8205128205128207</v>
      </c>
      <c r="P178" s="8">
        <v>117386.87</v>
      </c>
      <c r="Q178" s="12">
        <v>0.34181519999999999</v>
      </c>
      <c r="R178" s="98">
        <v>93.172043010752688</v>
      </c>
      <c r="S178" s="99">
        <v>3211</v>
      </c>
    </row>
    <row r="179" spans="1:19" x14ac:dyDescent="0.25">
      <c r="A179" s="2" t="s">
        <v>190</v>
      </c>
      <c r="B179" s="2" t="s">
        <v>7</v>
      </c>
      <c r="C179" s="72">
        <v>17441</v>
      </c>
      <c r="D179" s="73">
        <v>111.3</v>
      </c>
      <c r="E179" s="92">
        <v>156.7026055705301</v>
      </c>
      <c r="F179" s="93">
        <v>0.10022048391536222</v>
      </c>
      <c r="G179" s="93">
        <v>1.9375379792326501</v>
      </c>
      <c r="H179" s="72">
        <v>8941</v>
      </c>
      <c r="I179" s="94">
        <v>51.264262370276931</v>
      </c>
      <c r="J179" s="72">
        <v>8500</v>
      </c>
      <c r="K179" s="94">
        <v>48.735737629723062</v>
      </c>
      <c r="L179" s="93">
        <v>0.66500000000000004</v>
      </c>
      <c r="M179" s="96">
        <v>18.317871186958349</v>
      </c>
      <c r="N179" s="97">
        <v>28.522887794448899</v>
      </c>
      <c r="O179" s="27">
        <v>1.4278624059863323</v>
      </c>
      <c r="P179" s="8">
        <v>106946.36</v>
      </c>
      <c r="Q179" s="12">
        <v>0.39325090000000001</v>
      </c>
      <c r="R179" s="98">
        <v>93.214920071047956</v>
      </c>
      <c r="S179" s="99">
        <v>2496</v>
      </c>
    </row>
    <row r="180" spans="1:19" x14ac:dyDescent="0.25">
      <c r="A180" s="2" t="s">
        <v>191</v>
      </c>
      <c r="B180" s="2" t="s">
        <v>53</v>
      </c>
      <c r="C180" s="72">
        <v>21327</v>
      </c>
      <c r="D180" s="73">
        <v>48974.2</v>
      </c>
      <c r="E180" s="92">
        <v>0.43547418845024527</v>
      </c>
      <c r="F180" s="93">
        <v>0.12255044208835102</v>
      </c>
      <c r="G180" s="93">
        <v>13.357258276652512</v>
      </c>
      <c r="H180" s="72">
        <v>11605</v>
      </c>
      <c r="I180" s="94">
        <v>54.414591831950112</v>
      </c>
      <c r="J180" s="72">
        <v>9722</v>
      </c>
      <c r="K180" s="94">
        <v>45.585408168049888</v>
      </c>
      <c r="L180" s="93">
        <v>0.69899999999999995</v>
      </c>
      <c r="M180" s="96">
        <v>51.67688215566092</v>
      </c>
      <c r="N180" s="97">
        <v>14.074245403029954</v>
      </c>
      <c r="O180" s="27">
        <v>0.94830577078755629</v>
      </c>
      <c r="P180" s="8">
        <v>118455.26</v>
      </c>
      <c r="Q180" s="12">
        <v>0.41289300000000001</v>
      </c>
      <c r="R180" s="98">
        <v>91.233023042881129</v>
      </c>
      <c r="S180" s="99">
        <v>1563</v>
      </c>
    </row>
    <row r="181" spans="1:19" x14ac:dyDescent="0.25">
      <c r="A181" s="2" t="s">
        <v>192</v>
      </c>
      <c r="B181" s="2" t="s">
        <v>28</v>
      </c>
      <c r="C181" s="72">
        <v>5468</v>
      </c>
      <c r="D181" s="73">
        <v>300.39999999999998</v>
      </c>
      <c r="E181" s="92">
        <v>18.202396804260985</v>
      </c>
      <c r="F181" s="93">
        <v>3.1420538160036732E-2</v>
      </c>
      <c r="G181" s="93">
        <v>0.60744554041879084</v>
      </c>
      <c r="H181" s="72">
        <v>2947</v>
      </c>
      <c r="I181" s="94">
        <v>53.895391367959036</v>
      </c>
      <c r="J181" s="72">
        <v>2521</v>
      </c>
      <c r="K181" s="94">
        <v>46.104608632040964</v>
      </c>
      <c r="L181" s="93">
        <v>0.65100000000000002</v>
      </c>
      <c r="M181" s="96">
        <v>11.997890902118685</v>
      </c>
      <c r="N181" s="97">
        <v>14.115050616513939</v>
      </c>
      <c r="O181" s="27">
        <v>19.475601572236602</v>
      </c>
      <c r="P181" s="9">
        <v>199705.42</v>
      </c>
      <c r="Q181" s="13">
        <v>0.4462931</v>
      </c>
      <c r="R181" s="98">
        <v>96.11352133044106</v>
      </c>
      <c r="S181" s="99">
        <v>2604</v>
      </c>
    </row>
    <row r="182" spans="1:19" x14ac:dyDescent="0.25">
      <c r="A182" s="2" t="s">
        <v>193</v>
      </c>
      <c r="B182" s="2" t="s">
        <v>53</v>
      </c>
      <c r="C182" s="72">
        <v>8967</v>
      </c>
      <c r="D182" s="73">
        <v>156.5</v>
      </c>
      <c r="E182" s="92">
        <v>57.29712460063898</v>
      </c>
      <c r="F182" s="93">
        <v>5.1526694528355774E-2</v>
      </c>
      <c r="G182" s="93">
        <v>0.4349652493470913</v>
      </c>
      <c r="H182" s="72">
        <v>4657</v>
      </c>
      <c r="I182" s="94">
        <v>51.934872309579568</v>
      </c>
      <c r="J182" s="72">
        <v>4310</v>
      </c>
      <c r="K182" s="94">
        <v>48.065127690420425</v>
      </c>
      <c r="L182" s="93">
        <v>0.629</v>
      </c>
      <c r="M182" s="96">
        <v>89.608021877848671</v>
      </c>
      <c r="N182" s="97">
        <v>8.386508659981768</v>
      </c>
      <c r="O182" s="27">
        <v>2.4065633546034642</v>
      </c>
      <c r="P182" s="8">
        <v>179114.97</v>
      </c>
      <c r="Q182" s="12">
        <v>0.53108520000000004</v>
      </c>
      <c r="R182" s="98">
        <v>92.317148125384136</v>
      </c>
      <c r="S182" s="99">
        <v>565</v>
      </c>
    </row>
    <row r="183" spans="1:19" x14ac:dyDescent="0.25">
      <c r="A183" s="2" t="s">
        <v>194</v>
      </c>
      <c r="B183" s="2" t="s">
        <v>7</v>
      </c>
      <c r="C183" s="72">
        <v>5095</v>
      </c>
      <c r="D183" s="73">
        <v>401.2</v>
      </c>
      <c r="E183" s="92">
        <v>12.699401794616152</v>
      </c>
      <c r="F183" s="93">
        <v>2.9277183965871825E-2</v>
      </c>
      <c r="G183" s="93">
        <v>0.24714485841679829</v>
      </c>
      <c r="H183" s="72">
        <v>2503</v>
      </c>
      <c r="I183" s="94">
        <v>49.126594700686951</v>
      </c>
      <c r="J183" s="72">
        <v>2592</v>
      </c>
      <c r="K183" s="94">
        <v>50.873405299313056</v>
      </c>
      <c r="L183" s="93">
        <v>0.56899999999999995</v>
      </c>
      <c r="M183" s="96">
        <v>32.188409040053706</v>
      </c>
      <c r="N183" s="97">
        <v>27.623629447303649</v>
      </c>
      <c r="O183" s="27">
        <v>3.9606175878272545</v>
      </c>
      <c r="P183" s="8">
        <v>114351.29</v>
      </c>
      <c r="Q183" s="12">
        <v>0.4825856</v>
      </c>
      <c r="R183" s="98">
        <v>91.19431700458783</v>
      </c>
      <c r="S183" s="99">
        <v>910</v>
      </c>
    </row>
    <row r="184" spans="1:19" x14ac:dyDescent="0.25">
      <c r="A184" s="2" t="s">
        <v>195</v>
      </c>
      <c r="B184" s="2" t="s">
        <v>7</v>
      </c>
      <c r="C184" s="72">
        <v>26385</v>
      </c>
      <c r="D184" s="73">
        <v>405.2</v>
      </c>
      <c r="E184" s="92">
        <v>65.115992102665359</v>
      </c>
      <c r="F184" s="93">
        <v>0.15161501451217432</v>
      </c>
      <c r="G184" s="93">
        <v>1.4692902467750513</v>
      </c>
      <c r="H184" s="72">
        <v>13094</v>
      </c>
      <c r="I184" s="94">
        <v>49.626681826795526</v>
      </c>
      <c r="J184" s="72">
        <v>13291</v>
      </c>
      <c r="K184" s="94">
        <v>50.373318173204474</v>
      </c>
      <c r="L184" s="93">
        <v>0.68899999999999995</v>
      </c>
      <c r="M184" s="96">
        <v>67.309145880574448</v>
      </c>
      <c r="N184" s="97">
        <v>25.094482237339381</v>
      </c>
      <c r="O184" s="27">
        <v>0.3968253968253968</v>
      </c>
      <c r="P184" s="8">
        <v>90616.45</v>
      </c>
      <c r="Q184" s="12">
        <v>0.40742210000000001</v>
      </c>
      <c r="R184" s="98">
        <v>81.637319917676649</v>
      </c>
      <c r="S184" s="99">
        <v>513</v>
      </c>
    </row>
    <row r="185" spans="1:19" x14ac:dyDescent="0.25">
      <c r="A185" s="2" t="s">
        <v>196</v>
      </c>
      <c r="B185" s="2" t="s">
        <v>3</v>
      </c>
      <c r="C185" s="72">
        <v>32533</v>
      </c>
      <c r="D185" s="73">
        <v>732.53</v>
      </c>
      <c r="E185" s="92">
        <v>44.411832962472531</v>
      </c>
      <c r="F185" s="93">
        <v>0.18694300803958941</v>
      </c>
      <c r="G185" s="93">
        <v>3.2981649376468094</v>
      </c>
      <c r="H185" s="72">
        <v>16606</v>
      </c>
      <c r="I185" s="94">
        <v>51.043555774137033</v>
      </c>
      <c r="J185" s="72">
        <v>15927</v>
      </c>
      <c r="K185" s="94">
        <v>48.956444225862974</v>
      </c>
      <c r="L185" s="93">
        <v>0.629</v>
      </c>
      <c r="M185" s="96">
        <v>10.362042533118441</v>
      </c>
      <c r="N185" s="97">
        <v>17.752270136404732</v>
      </c>
      <c r="O185" s="27">
        <v>1.7964542631392744</v>
      </c>
      <c r="P185" s="8">
        <v>143393.03</v>
      </c>
      <c r="Q185" s="12">
        <v>0.38196219999999997</v>
      </c>
      <c r="R185" s="98">
        <v>95.194677180877278</v>
      </c>
      <c r="S185" s="99">
        <v>2155</v>
      </c>
    </row>
    <row r="186" spans="1:19" x14ac:dyDescent="0.25">
      <c r="A186" s="2" t="s">
        <v>197</v>
      </c>
      <c r="B186" s="2" t="s">
        <v>17</v>
      </c>
      <c r="C186" s="72">
        <v>9598</v>
      </c>
      <c r="D186" s="73">
        <v>493.1</v>
      </c>
      <c r="E186" s="92">
        <v>19.464611640640843</v>
      </c>
      <c r="F186" s="93">
        <v>5.5152583258967179E-2</v>
      </c>
      <c r="G186" s="93">
        <v>0.46557337607152699</v>
      </c>
      <c r="H186" s="72">
        <v>4813</v>
      </c>
      <c r="I186" s="94">
        <v>50.14586372160867</v>
      </c>
      <c r="J186" s="72">
        <v>4785</v>
      </c>
      <c r="K186" s="94">
        <v>49.85413627839133</v>
      </c>
      <c r="L186" s="93">
        <v>0.629</v>
      </c>
      <c r="M186" s="96">
        <v>39.410429428775771</v>
      </c>
      <c r="N186" s="97">
        <v>27.737180882490126</v>
      </c>
      <c r="O186" s="27">
        <v>46.186137628657612</v>
      </c>
      <c r="P186" s="8">
        <v>97549.04</v>
      </c>
      <c r="Q186" s="12">
        <v>0.41125790000000001</v>
      </c>
      <c r="R186" s="98">
        <v>90.736145574855257</v>
      </c>
      <c r="S186" s="99">
        <v>3418</v>
      </c>
    </row>
    <row r="187" spans="1:19" x14ac:dyDescent="0.25">
      <c r="A187" s="2" t="s">
        <v>198</v>
      </c>
      <c r="B187" s="2" t="s">
        <v>7</v>
      </c>
      <c r="C187" s="72">
        <v>142857</v>
      </c>
      <c r="D187" s="73">
        <v>16.899999999999999</v>
      </c>
      <c r="E187" s="92">
        <v>8453.0769230769238</v>
      </c>
      <c r="F187" s="93">
        <v>0.82089316384937216</v>
      </c>
      <c r="G187" s="93">
        <v>2.0385951293021027</v>
      </c>
      <c r="H187" s="72">
        <v>64663</v>
      </c>
      <c r="I187" s="94">
        <v>45.264145264145263</v>
      </c>
      <c r="J187" s="72">
        <v>78194</v>
      </c>
      <c r="K187" s="94">
        <v>54.735854735854737</v>
      </c>
      <c r="L187" s="93">
        <v>0.86</v>
      </c>
      <c r="M187" s="96">
        <v>93.165969316596929</v>
      </c>
      <c r="N187" s="97">
        <v>8.8264594540745165</v>
      </c>
      <c r="O187" s="27">
        <v>0.40844789798764697</v>
      </c>
      <c r="P187" s="8">
        <v>105811.85</v>
      </c>
      <c r="Q187" s="12">
        <v>0.35560510000000001</v>
      </c>
      <c r="R187" s="98">
        <v>89.826451226810292</v>
      </c>
      <c r="S187" s="99">
        <v>771</v>
      </c>
    </row>
    <row r="188" spans="1:19" x14ac:dyDescent="0.25">
      <c r="A188" s="2" t="s">
        <v>199</v>
      </c>
      <c r="B188" s="2" t="s">
        <v>5</v>
      </c>
      <c r="C188" s="72">
        <v>700</v>
      </c>
      <c r="D188" s="73">
        <v>8182.5</v>
      </c>
      <c r="E188" s="92">
        <v>8.5548426520012225E-2</v>
      </c>
      <c r="F188" s="93">
        <v>4.0223805252424492E-3</v>
      </c>
      <c r="G188" s="93">
        <v>0.65490948215371658</v>
      </c>
      <c r="H188" s="72">
        <v>392</v>
      </c>
      <c r="I188" s="94">
        <v>56</v>
      </c>
      <c r="J188" s="72">
        <v>308</v>
      </c>
      <c r="K188" s="94">
        <v>44</v>
      </c>
      <c r="L188" s="93">
        <v>0.57199999999999995</v>
      </c>
      <c r="M188" s="96">
        <v>0</v>
      </c>
      <c r="N188" s="97">
        <v>2.7086338975473958</v>
      </c>
      <c r="O188" s="27">
        <v>1.6523012749988191</v>
      </c>
      <c r="P188" s="8">
        <v>430875.67</v>
      </c>
      <c r="Q188" s="12">
        <v>0.38136560000000003</v>
      </c>
      <c r="R188" s="98">
        <v>99.700758186804322</v>
      </c>
      <c r="S188" s="99">
        <v>12609</v>
      </c>
    </row>
    <row r="189" spans="1:19" x14ac:dyDescent="0.25">
      <c r="A189" s="2" t="s">
        <v>53</v>
      </c>
      <c r="B189" s="2" t="s">
        <v>23</v>
      </c>
      <c r="C189" s="72">
        <v>14091</v>
      </c>
      <c r="D189" s="73">
        <v>44.6</v>
      </c>
      <c r="E189" s="92">
        <v>315.94170403587441</v>
      </c>
      <c r="F189" s="93">
        <v>8.0970519973130498E-2</v>
      </c>
      <c r="G189" s="93">
        <v>1.5653831583835371</v>
      </c>
      <c r="H189" s="72">
        <v>6884</v>
      </c>
      <c r="I189" s="94">
        <v>48.853878362075086</v>
      </c>
      <c r="J189" s="72">
        <v>7207</v>
      </c>
      <c r="K189" s="94">
        <v>51.146121637924914</v>
      </c>
      <c r="L189" s="93">
        <v>0.66100000000000003</v>
      </c>
      <c r="M189" s="100" t="s">
        <v>460</v>
      </c>
      <c r="N189" s="100" t="s">
        <v>460</v>
      </c>
      <c r="O189" s="100" t="s">
        <v>460</v>
      </c>
      <c r="P189" s="100" t="s">
        <v>460</v>
      </c>
      <c r="Q189" s="100" t="s">
        <v>460</v>
      </c>
      <c r="R189" s="100" t="s">
        <v>460</v>
      </c>
      <c r="S189" s="99">
        <v>48</v>
      </c>
    </row>
    <row r="190" spans="1:19" x14ac:dyDescent="0.25">
      <c r="A190" s="2" t="s">
        <v>200</v>
      </c>
      <c r="B190" s="2" t="s">
        <v>53</v>
      </c>
      <c r="C190" s="72">
        <v>246</v>
      </c>
      <c r="D190" s="73">
        <v>2963.9</v>
      </c>
      <c r="E190" s="92">
        <v>8.2998751644792326E-2</v>
      </c>
      <c r="F190" s="93">
        <v>1.4135794417280607E-3</v>
      </c>
      <c r="G190" s="93">
        <v>4.1827487120194518E-2</v>
      </c>
      <c r="H190" s="72">
        <v>154</v>
      </c>
      <c r="I190" s="94">
        <v>62.601626016260163</v>
      </c>
      <c r="J190" s="72">
        <v>92</v>
      </c>
      <c r="K190" s="94">
        <v>37.398373983739837</v>
      </c>
      <c r="L190" s="93">
        <v>0.67900000000000005</v>
      </c>
      <c r="M190" s="96">
        <v>54.631692418253685</v>
      </c>
      <c r="N190" s="97">
        <v>15.256916996047432</v>
      </c>
      <c r="O190" s="27">
        <v>2.1559468199784404</v>
      </c>
      <c r="P190" s="8">
        <v>121854.79</v>
      </c>
      <c r="Q190" s="12">
        <v>0.38156069999999997</v>
      </c>
      <c r="R190" s="98">
        <v>95.69133624291949</v>
      </c>
      <c r="S190" s="99">
        <v>1175</v>
      </c>
    </row>
    <row r="191" spans="1:19" x14ac:dyDescent="0.25">
      <c r="A191" s="2" t="s">
        <v>201</v>
      </c>
      <c r="B191" s="2" t="s">
        <v>18</v>
      </c>
      <c r="C191" s="72">
        <v>16243</v>
      </c>
      <c r="D191" s="73">
        <v>231.8</v>
      </c>
      <c r="E191" s="92">
        <v>70.073339085418468</v>
      </c>
      <c r="F191" s="93">
        <v>9.333646695930442E-2</v>
      </c>
      <c r="G191" s="93">
        <v>0.9045170164247549</v>
      </c>
      <c r="H191" s="72">
        <v>8178</v>
      </c>
      <c r="I191" s="94">
        <v>50.347842147386565</v>
      </c>
      <c r="J191" s="72">
        <v>8065</v>
      </c>
      <c r="K191" s="94">
        <v>49.652157852613435</v>
      </c>
      <c r="L191" s="93">
        <v>0.70099999999999996</v>
      </c>
      <c r="M191" s="96">
        <v>100</v>
      </c>
      <c r="N191" s="97">
        <v>9.4488188976377945</v>
      </c>
      <c r="O191" s="27">
        <v>96.850393700787393</v>
      </c>
      <c r="P191" s="8">
        <v>201958.42</v>
      </c>
      <c r="Q191" s="12">
        <v>0.41063090000000002</v>
      </c>
      <c r="R191" s="98">
        <v>89.583333333333343</v>
      </c>
      <c r="S191" s="99">
        <v>33</v>
      </c>
    </row>
    <row r="192" spans="1:19" x14ac:dyDescent="0.25">
      <c r="A192" s="2" t="s">
        <v>202</v>
      </c>
      <c r="B192" s="2" t="s">
        <v>3</v>
      </c>
      <c r="C192" s="72">
        <v>165486</v>
      </c>
      <c r="D192" s="73">
        <v>951.3</v>
      </c>
      <c r="E192" s="92">
        <v>173.95774203721226</v>
      </c>
      <c r="F192" s="93">
        <v>0.95092523371467419</v>
      </c>
      <c r="G192" s="93">
        <v>19.310571769639814</v>
      </c>
      <c r="H192" s="72">
        <v>81280</v>
      </c>
      <c r="I192" s="94">
        <v>49.115937299832012</v>
      </c>
      <c r="J192" s="72">
        <v>84206</v>
      </c>
      <c r="K192" s="94">
        <v>50.884062700167988</v>
      </c>
      <c r="L192" s="93">
        <v>0.7</v>
      </c>
      <c r="M192" s="96">
        <v>25.79702781658834</v>
      </c>
      <c r="N192" s="97">
        <v>8.389432236758541</v>
      </c>
      <c r="O192" s="27">
        <v>0.7811507684491299</v>
      </c>
      <c r="P192" s="8">
        <v>165701.14000000001</v>
      </c>
      <c r="Q192" s="12">
        <v>0.3570026</v>
      </c>
      <c r="R192" s="98">
        <v>95.46837220185634</v>
      </c>
      <c r="S192" s="99">
        <v>1385</v>
      </c>
    </row>
    <row r="193" spans="1:19" x14ac:dyDescent="0.25">
      <c r="A193" s="2" t="s">
        <v>203</v>
      </c>
      <c r="B193" s="2" t="s">
        <v>13</v>
      </c>
      <c r="C193" s="72">
        <v>112956</v>
      </c>
      <c r="D193" s="73">
        <v>3834.5</v>
      </c>
      <c r="E193" s="92">
        <v>29.457817186073804</v>
      </c>
      <c r="F193" s="93">
        <v>0.64907430658469434</v>
      </c>
      <c r="G193" s="93">
        <v>15.281815808093858</v>
      </c>
      <c r="H193" s="72">
        <v>55565</v>
      </c>
      <c r="I193" s="94">
        <v>49.191720669995398</v>
      </c>
      <c r="J193" s="72">
        <v>57391</v>
      </c>
      <c r="K193" s="94">
        <v>50.808279330004602</v>
      </c>
      <c r="L193" s="93">
        <v>0.72499999999999998</v>
      </c>
      <c r="M193" s="96">
        <v>10.735890815197344</v>
      </c>
      <c r="N193" s="97">
        <v>14.624082376705916</v>
      </c>
      <c r="O193" s="27">
        <v>18.972089020041803</v>
      </c>
      <c r="P193" s="9">
        <v>185438.84</v>
      </c>
      <c r="Q193" s="13">
        <v>0.43266250000000001</v>
      </c>
      <c r="R193" s="98">
        <v>96.37286224393911</v>
      </c>
      <c r="S193" s="99">
        <v>16800</v>
      </c>
    </row>
    <row r="194" spans="1:19" x14ac:dyDescent="0.25">
      <c r="A194" s="2" t="s">
        <v>204</v>
      </c>
      <c r="B194" s="2" t="s">
        <v>15</v>
      </c>
      <c r="C194" s="72">
        <v>50696</v>
      </c>
      <c r="D194" s="73">
        <v>80.8</v>
      </c>
      <c r="E194" s="92">
        <v>627.42574257425747</v>
      </c>
      <c r="F194" s="93">
        <v>0.29131229015384458</v>
      </c>
      <c r="G194" s="93">
        <v>0.72344105416674986</v>
      </c>
      <c r="H194" s="72">
        <v>25567</v>
      </c>
      <c r="I194" s="94">
        <v>50.43198674451633</v>
      </c>
      <c r="J194" s="72">
        <v>25129</v>
      </c>
      <c r="K194" s="94">
        <v>49.56801325548367</v>
      </c>
      <c r="L194" s="93">
        <v>0.72799999999999998</v>
      </c>
      <c r="M194" s="96">
        <v>23.296810587980037</v>
      </c>
      <c r="N194" s="97">
        <v>27.944855340439418</v>
      </c>
      <c r="O194" s="27">
        <v>1.7755116800462865</v>
      </c>
      <c r="P194" s="8">
        <v>112386.98</v>
      </c>
      <c r="Q194" s="12">
        <v>0.39298230000000001</v>
      </c>
      <c r="R194" s="98">
        <v>96.278967422145527</v>
      </c>
      <c r="S194" s="99">
        <v>11870</v>
      </c>
    </row>
    <row r="195" spans="1:19" x14ac:dyDescent="0.25">
      <c r="A195" s="2" t="s">
        <v>205</v>
      </c>
      <c r="B195" s="2" t="s">
        <v>5</v>
      </c>
      <c r="C195" s="72">
        <v>76134</v>
      </c>
      <c r="D195" s="73">
        <v>400.7</v>
      </c>
      <c r="E195" s="92">
        <v>190.00249563264288</v>
      </c>
      <c r="F195" s="93">
        <v>0.43748559844115514</v>
      </c>
      <c r="G195" s="93">
        <v>7.7183933041158888</v>
      </c>
      <c r="H195" s="72">
        <v>38246</v>
      </c>
      <c r="I195" s="94">
        <v>50.235111776604406</v>
      </c>
      <c r="J195" s="72">
        <v>37888</v>
      </c>
      <c r="K195" s="94">
        <v>49.764888223395594</v>
      </c>
      <c r="L195" s="93">
        <v>0.66200000000000003</v>
      </c>
      <c r="M195" s="96">
        <v>13.945697079316794</v>
      </c>
      <c r="N195" s="97">
        <v>18.414075185497296</v>
      </c>
      <c r="O195" s="27">
        <v>3.3543666372063385</v>
      </c>
      <c r="P195" s="8">
        <v>139205.71</v>
      </c>
      <c r="Q195" s="12">
        <v>0.40561910000000001</v>
      </c>
      <c r="R195" s="98">
        <v>97.900339690266662</v>
      </c>
      <c r="S195" s="99">
        <v>5269</v>
      </c>
    </row>
    <row r="196" spans="1:19" x14ac:dyDescent="0.25">
      <c r="A196" s="2" t="s">
        <v>206</v>
      </c>
      <c r="B196" s="2" t="s">
        <v>17</v>
      </c>
      <c r="C196" s="72">
        <v>4555</v>
      </c>
      <c r="D196" s="73">
        <v>1494.7</v>
      </c>
      <c r="E196" s="92">
        <v>3.047434267746036</v>
      </c>
      <c r="F196" s="93">
        <v>2.6174204703541936E-2</v>
      </c>
      <c r="G196" s="93">
        <v>0.61624589225775994</v>
      </c>
      <c r="H196" s="72">
        <v>2343</v>
      </c>
      <c r="I196" s="94">
        <v>51.437980241492866</v>
      </c>
      <c r="J196" s="72">
        <v>2212</v>
      </c>
      <c r="K196" s="94">
        <v>48.562019758507134</v>
      </c>
      <c r="L196" s="93">
        <v>0.73399999999999999</v>
      </c>
      <c r="M196" s="96">
        <v>48.098039485830014</v>
      </c>
      <c r="N196" s="97">
        <v>35.286499593568742</v>
      </c>
      <c r="O196" s="27">
        <v>52.473719741537273</v>
      </c>
      <c r="P196" s="8">
        <v>81819.990000000005</v>
      </c>
      <c r="Q196" s="12">
        <v>0.37487179999999998</v>
      </c>
      <c r="R196" s="98">
        <v>88.545624653924733</v>
      </c>
      <c r="S196" s="99">
        <v>6614</v>
      </c>
    </row>
    <row r="197" spans="1:19" x14ac:dyDescent="0.25">
      <c r="A197" s="2" t="s">
        <v>207</v>
      </c>
      <c r="B197" s="2" t="s">
        <v>15</v>
      </c>
      <c r="C197" s="72">
        <v>19898</v>
      </c>
      <c r="D197" s="73">
        <v>896</v>
      </c>
      <c r="E197" s="92">
        <v>22.207589285714285</v>
      </c>
      <c r="F197" s="93">
        <v>0.11433903955896321</v>
      </c>
      <c r="G197" s="93">
        <v>5.2127213664466101</v>
      </c>
      <c r="H197" s="72">
        <v>9943</v>
      </c>
      <c r="I197" s="94">
        <v>49.969846215700073</v>
      </c>
      <c r="J197" s="72">
        <v>9955</v>
      </c>
      <c r="K197" s="94">
        <v>50.030153784299927</v>
      </c>
      <c r="L197" s="93">
        <v>0.64700000000000002</v>
      </c>
      <c r="M197" s="96">
        <v>100</v>
      </c>
      <c r="N197" s="97">
        <v>7.8717836894897513</v>
      </c>
      <c r="O197" s="27">
        <v>5.0588748364587879</v>
      </c>
      <c r="P197" s="8">
        <v>141279.60999999999</v>
      </c>
      <c r="Q197" s="12">
        <v>0.35769580000000001</v>
      </c>
      <c r="R197" s="98">
        <v>95.250944414463035</v>
      </c>
      <c r="S197" s="99">
        <v>436</v>
      </c>
    </row>
    <row r="198" spans="1:19" x14ac:dyDescent="0.25">
      <c r="A198" s="2" t="s">
        <v>208</v>
      </c>
      <c r="B198" s="2" t="s">
        <v>83</v>
      </c>
      <c r="C198" s="72">
        <v>66512</v>
      </c>
      <c r="D198" s="73">
        <v>678</v>
      </c>
      <c r="E198" s="92">
        <v>98.100294985250741</v>
      </c>
      <c r="F198" s="93">
        <v>0.38219510499275111</v>
      </c>
      <c r="G198" s="93">
        <v>0.94913822381921398</v>
      </c>
      <c r="H198" s="72">
        <v>33461</v>
      </c>
      <c r="I198" s="94">
        <v>50.308215058936732</v>
      </c>
      <c r="J198" s="72">
        <v>33051</v>
      </c>
      <c r="K198" s="94">
        <v>49.691784941063268</v>
      </c>
      <c r="L198" s="93">
        <v>0.71799999999999997</v>
      </c>
      <c r="M198" s="96">
        <v>49.728178797946235</v>
      </c>
      <c r="N198" s="97">
        <v>23.608174770965469</v>
      </c>
      <c r="O198" s="27">
        <v>8.5523004127655291</v>
      </c>
      <c r="P198" s="8">
        <v>111881.24</v>
      </c>
      <c r="Q198" s="12">
        <v>0.37073450000000002</v>
      </c>
      <c r="R198" s="98">
        <v>96.618551189521511</v>
      </c>
      <c r="S198" s="99">
        <v>2357</v>
      </c>
    </row>
    <row r="199" spans="1:19" x14ac:dyDescent="0.25">
      <c r="A199" s="2" t="s">
        <v>209</v>
      </c>
      <c r="B199" s="2" t="s">
        <v>5</v>
      </c>
      <c r="C199" s="72">
        <v>1632</v>
      </c>
      <c r="D199" s="73">
        <v>2763.7</v>
      </c>
      <c r="E199" s="92">
        <v>0.59051271845714082</v>
      </c>
      <c r="F199" s="93">
        <v>9.3778928817081098E-3</v>
      </c>
      <c r="G199" s="93">
        <v>0.19043818285566255</v>
      </c>
      <c r="H199" s="72">
        <v>884</v>
      </c>
      <c r="I199" s="94">
        <v>54.166666666666664</v>
      </c>
      <c r="J199" s="72">
        <v>748</v>
      </c>
      <c r="K199" s="94">
        <v>45.833333333333329</v>
      </c>
      <c r="L199" s="93">
        <v>0.66700000000000004</v>
      </c>
      <c r="M199" s="96">
        <v>33.89519623035325</v>
      </c>
      <c r="N199" s="97">
        <v>14.59631257708485</v>
      </c>
      <c r="O199" s="27">
        <v>3.3363903734859743</v>
      </c>
      <c r="P199" s="8">
        <v>134420.9</v>
      </c>
      <c r="Q199" s="12">
        <v>0.3536822</v>
      </c>
      <c r="R199" s="98">
        <v>97.755945784673088</v>
      </c>
      <c r="S199" s="99">
        <v>8007</v>
      </c>
    </row>
    <row r="200" spans="1:19" x14ac:dyDescent="0.25">
      <c r="A200" s="2" t="s">
        <v>210</v>
      </c>
      <c r="B200" s="2" t="s">
        <v>13</v>
      </c>
      <c r="C200" s="72">
        <v>11700</v>
      </c>
      <c r="D200" s="73">
        <v>237.3</v>
      </c>
      <c r="E200" s="92">
        <v>49.304677623261689</v>
      </c>
      <c r="F200" s="93">
        <v>6.7231217350480932E-2</v>
      </c>
      <c r="G200" s="93">
        <v>1.299764598189439</v>
      </c>
      <c r="H200" s="72">
        <v>6064</v>
      </c>
      <c r="I200" s="94">
        <v>51.82905982905983</v>
      </c>
      <c r="J200" s="72">
        <v>5636</v>
      </c>
      <c r="K200" s="94">
        <v>48.17094017094017</v>
      </c>
      <c r="L200" s="93">
        <v>0.67600000000000005</v>
      </c>
      <c r="M200" s="96">
        <v>100</v>
      </c>
      <c r="N200" s="97">
        <v>2.8169014084507045</v>
      </c>
      <c r="O200" s="27">
        <v>11.267605633802818</v>
      </c>
      <c r="P200" s="9">
        <v>134391.54</v>
      </c>
      <c r="Q200" s="13">
        <v>0.37052099999999999</v>
      </c>
      <c r="R200" s="98">
        <v>93.081761006289312</v>
      </c>
      <c r="S200" s="99">
        <v>183</v>
      </c>
    </row>
    <row r="201" spans="1:19" x14ac:dyDescent="0.25">
      <c r="A201" s="2" t="s">
        <v>211</v>
      </c>
      <c r="B201" s="2" t="s">
        <v>53</v>
      </c>
      <c r="C201" s="72">
        <v>35185</v>
      </c>
      <c r="D201" s="73">
        <v>3292.1</v>
      </c>
      <c r="E201" s="92">
        <v>10.68770693478327</v>
      </c>
      <c r="F201" s="93">
        <v>0.20218208397236509</v>
      </c>
      <c r="G201" s="93">
        <v>9.2174892591428268</v>
      </c>
      <c r="H201" s="72">
        <v>17754</v>
      </c>
      <c r="I201" s="94">
        <v>50.459002415802189</v>
      </c>
      <c r="J201" s="72">
        <v>17431</v>
      </c>
      <c r="K201" s="94">
        <v>49.540997584197811</v>
      </c>
      <c r="L201" s="93">
        <v>0.627</v>
      </c>
      <c r="M201" s="96">
        <v>72.41000507013689</v>
      </c>
      <c r="N201" s="97">
        <v>8.5009295250971775</v>
      </c>
      <c r="O201" s="27">
        <v>2.3745141118810209</v>
      </c>
      <c r="P201" s="8">
        <v>108409.18</v>
      </c>
      <c r="Q201" s="12">
        <v>0.33618949999999997</v>
      </c>
      <c r="R201" s="98">
        <v>91.44654088050315</v>
      </c>
      <c r="S201" s="99">
        <v>822</v>
      </c>
    </row>
    <row r="202" spans="1:19" x14ac:dyDescent="0.25">
      <c r="A202" s="2" t="s">
        <v>212</v>
      </c>
      <c r="B202" s="2" t="s">
        <v>83</v>
      </c>
      <c r="C202" s="72">
        <v>7569</v>
      </c>
      <c r="D202" s="73">
        <v>121.9</v>
      </c>
      <c r="E202" s="92">
        <v>62.091878589007379</v>
      </c>
      <c r="F202" s="93">
        <v>4.3493425993657284E-2</v>
      </c>
      <c r="G202" s="93">
        <v>0.42149167624939787</v>
      </c>
      <c r="H202" s="72">
        <v>3710</v>
      </c>
      <c r="I202" s="94">
        <v>49.015722024045452</v>
      </c>
      <c r="J202" s="72">
        <v>3859</v>
      </c>
      <c r="K202" s="94">
        <v>50.984277975954548</v>
      </c>
      <c r="L202" s="93">
        <v>0.69599999999999995</v>
      </c>
      <c r="M202" s="96">
        <v>42.308130915725847</v>
      </c>
      <c r="N202" s="97">
        <v>26.715069746169679</v>
      </c>
      <c r="O202" s="27">
        <v>31.494469152697</v>
      </c>
      <c r="P202" s="8">
        <v>128194.01</v>
      </c>
      <c r="Q202" s="12">
        <v>0.48134589999999999</v>
      </c>
      <c r="R202" s="98">
        <v>91.300754581386983</v>
      </c>
      <c r="S202" s="99">
        <v>3032</v>
      </c>
    </row>
    <row r="203" spans="1:19" x14ac:dyDescent="0.25">
      <c r="A203" s="2" t="s">
        <v>213</v>
      </c>
      <c r="B203" s="2" t="s">
        <v>3</v>
      </c>
      <c r="C203" s="72">
        <v>5643</v>
      </c>
      <c r="D203" s="73">
        <v>165.6</v>
      </c>
      <c r="E203" s="92">
        <v>34.076086956521742</v>
      </c>
      <c r="F203" s="93">
        <v>3.2426133291347345E-2</v>
      </c>
      <c r="G203" s="93">
        <v>0.31423933532505643</v>
      </c>
      <c r="H203" s="72">
        <v>2995</v>
      </c>
      <c r="I203" s="94">
        <v>53.074605706184656</v>
      </c>
      <c r="J203" s="72">
        <v>2648</v>
      </c>
      <c r="K203" s="94">
        <v>46.925394293815344</v>
      </c>
      <c r="L203" s="93">
        <v>0.73399999999999999</v>
      </c>
      <c r="M203" s="96">
        <v>58.90855058759962</v>
      </c>
      <c r="N203" s="97">
        <v>12.103201404835877</v>
      </c>
      <c r="O203" s="27">
        <v>2.9447521275158719</v>
      </c>
      <c r="P203" s="8">
        <v>139487.01999999999</v>
      </c>
      <c r="Q203" s="12">
        <v>0.40743940000000001</v>
      </c>
      <c r="R203" s="98">
        <v>94.614162104891392</v>
      </c>
      <c r="S203" s="99">
        <v>843</v>
      </c>
    </row>
    <row r="204" spans="1:19" x14ac:dyDescent="0.25">
      <c r="A204" s="2" t="s">
        <v>214</v>
      </c>
      <c r="B204" s="2" t="s">
        <v>3</v>
      </c>
      <c r="C204" s="72">
        <v>6802</v>
      </c>
      <c r="D204" s="73">
        <v>561.6</v>
      </c>
      <c r="E204" s="92">
        <v>12.111823361823362</v>
      </c>
      <c r="F204" s="93">
        <v>3.9086046189570199E-2</v>
      </c>
      <c r="G204" s="93">
        <v>0.75564092281064654</v>
      </c>
      <c r="H204" s="72">
        <v>3825</v>
      </c>
      <c r="I204" s="94">
        <v>56.233460746839164</v>
      </c>
      <c r="J204" s="72">
        <v>2977</v>
      </c>
      <c r="K204" s="94">
        <v>43.766539253160836</v>
      </c>
      <c r="L204" s="93">
        <v>0.628</v>
      </c>
      <c r="M204" s="96">
        <v>0</v>
      </c>
      <c r="N204" s="97">
        <v>11.015959517321914</v>
      </c>
      <c r="O204" s="27">
        <v>5.4690541066562863</v>
      </c>
      <c r="P204" s="8">
        <v>133902.10999999999</v>
      </c>
      <c r="Q204" s="12">
        <v>0.32690780000000003</v>
      </c>
      <c r="R204" s="98">
        <v>95.489090463348859</v>
      </c>
      <c r="S204" s="99">
        <v>339</v>
      </c>
    </row>
    <row r="205" spans="1:19" x14ac:dyDescent="0.25">
      <c r="A205" s="2" t="s">
        <v>215</v>
      </c>
      <c r="B205" s="2" t="s">
        <v>53</v>
      </c>
      <c r="C205" s="72">
        <v>37632</v>
      </c>
      <c r="D205" s="73">
        <v>1638.4</v>
      </c>
      <c r="E205" s="92">
        <v>22.96875</v>
      </c>
      <c r="F205" s="93">
        <v>0.21624317703703405</v>
      </c>
      <c r="G205" s="93">
        <v>3.6761272499575064</v>
      </c>
      <c r="H205" s="72">
        <v>18848</v>
      </c>
      <c r="I205" s="94">
        <v>50.085034013605444</v>
      </c>
      <c r="J205" s="72">
        <v>18784</v>
      </c>
      <c r="K205" s="94">
        <v>49.914965986394563</v>
      </c>
      <c r="L205" s="93">
        <v>0.65600000000000003</v>
      </c>
      <c r="M205" s="96">
        <v>70.179013244069282</v>
      </c>
      <c r="N205" s="97">
        <v>14.24828991413186</v>
      </c>
      <c r="O205" s="27">
        <v>0.93145102605152086</v>
      </c>
      <c r="P205" s="8">
        <v>106547.29</v>
      </c>
      <c r="Q205" s="12">
        <v>0.38859589999999999</v>
      </c>
      <c r="R205" s="98">
        <v>86.472099853157118</v>
      </c>
      <c r="S205" s="99">
        <v>532</v>
      </c>
    </row>
    <row r="206" spans="1:19" x14ac:dyDescent="0.25">
      <c r="A206" s="2" t="s">
        <v>216</v>
      </c>
      <c r="B206" s="2" t="s">
        <v>45</v>
      </c>
      <c r="C206" s="72">
        <v>90565</v>
      </c>
      <c r="D206" s="73">
        <v>9.6999999999999993</v>
      </c>
      <c r="E206" s="92">
        <v>9336.5979381443303</v>
      </c>
      <c r="F206" s="93">
        <v>0.5204098460979748</v>
      </c>
      <c r="G206" s="93">
        <v>1.2923788675755821</v>
      </c>
      <c r="H206" s="72">
        <v>44032</v>
      </c>
      <c r="I206" s="94">
        <v>48.61922376193894</v>
      </c>
      <c r="J206" s="72">
        <v>46533</v>
      </c>
      <c r="K206" s="94">
        <v>51.380776238061067</v>
      </c>
      <c r="L206" s="93">
        <v>0.70799999999999996</v>
      </c>
      <c r="M206" s="96">
        <v>36.995136392471984</v>
      </c>
      <c r="N206" s="97">
        <v>26.760675167998304</v>
      </c>
      <c r="O206" s="27">
        <v>1.3031296257136815</v>
      </c>
      <c r="P206" s="8">
        <v>130786.27</v>
      </c>
      <c r="Q206" s="12">
        <v>0.4916489</v>
      </c>
      <c r="R206" s="98">
        <v>92.001570886241652</v>
      </c>
      <c r="S206" s="99">
        <v>4169</v>
      </c>
    </row>
    <row r="207" spans="1:19" x14ac:dyDescent="0.25">
      <c r="A207" s="2" t="s">
        <v>217</v>
      </c>
      <c r="B207" s="2" t="s">
        <v>5</v>
      </c>
      <c r="C207" s="72">
        <v>6916</v>
      </c>
      <c r="D207" s="73">
        <v>331.5</v>
      </c>
      <c r="E207" s="92">
        <v>20.862745098039216</v>
      </c>
      <c r="F207" s="93">
        <v>3.9741119589395399E-2</v>
      </c>
      <c r="G207" s="93">
        <v>0.67559779072879766</v>
      </c>
      <c r="H207" s="72">
        <v>3488</v>
      </c>
      <c r="I207" s="94">
        <v>50.433776749566221</v>
      </c>
      <c r="J207" s="72">
        <v>3428</v>
      </c>
      <c r="K207" s="94">
        <v>49.566223250433779</v>
      </c>
      <c r="L207" s="93">
        <v>0.65300000000000002</v>
      </c>
      <c r="M207" s="96">
        <v>0</v>
      </c>
      <c r="N207" s="97">
        <v>12.839773709927799</v>
      </c>
      <c r="O207" s="27">
        <v>3.3120448412739756</v>
      </c>
      <c r="P207" s="8">
        <v>156232.38</v>
      </c>
      <c r="Q207" s="12">
        <v>0.40092149999999999</v>
      </c>
      <c r="R207" s="98">
        <v>98.55024332920334</v>
      </c>
      <c r="S207" s="99">
        <v>14875</v>
      </c>
    </row>
    <row r="208" spans="1:19" x14ac:dyDescent="0.25">
      <c r="A208" s="2" t="s">
        <v>218</v>
      </c>
      <c r="B208" s="2" t="s">
        <v>45</v>
      </c>
      <c r="C208" s="72">
        <v>7990</v>
      </c>
      <c r="D208" s="73">
        <v>371.4</v>
      </c>
      <c r="E208" s="92">
        <v>21.513193322563275</v>
      </c>
      <c r="F208" s="93">
        <v>4.5912600566695952E-2</v>
      </c>
      <c r="G208" s="93">
        <v>0.78051277442497013</v>
      </c>
      <c r="H208" s="72">
        <v>4288</v>
      </c>
      <c r="I208" s="94">
        <v>53.667083854818522</v>
      </c>
      <c r="J208" s="72">
        <v>3702</v>
      </c>
      <c r="K208" s="94">
        <v>46.332916145181471</v>
      </c>
      <c r="L208" s="93">
        <v>0.69399999999999995</v>
      </c>
      <c r="M208" s="96">
        <v>61.751412429378526</v>
      </c>
      <c r="N208" s="97">
        <v>22.514124293785311</v>
      </c>
      <c r="O208" s="27">
        <v>3.0225988700564974</v>
      </c>
      <c r="P208" s="8">
        <v>97130.84</v>
      </c>
      <c r="Q208" s="12">
        <v>0.37006600000000001</v>
      </c>
      <c r="R208" s="98">
        <v>85.229815803064213</v>
      </c>
      <c r="S208" s="99">
        <v>586</v>
      </c>
    </row>
    <row r="209" spans="1:19" x14ac:dyDescent="0.25">
      <c r="A209" s="2" t="s">
        <v>219</v>
      </c>
      <c r="B209" s="2" t="s">
        <v>45</v>
      </c>
      <c r="C209" s="72">
        <v>9141</v>
      </c>
      <c r="D209" s="73">
        <v>562.70000000000005</v>
      </c>
      <c r="E209" s="92">
        <v>16.244890705526924</v>
      </c>
      <c r="F209" s="93">
        <v>5.2526543401773179E-2</v>
      </c>
      <c r="G209" s="93">
        <v>0.44340552517918608</v>
      </c>
      <c r="H209" s="72">
        <v>4719</v>
      </c>
      <c r="I209" s="94">
        <v>51.624548736462096</v>
      </c>
      <c r="J209" s="72">
        <v>4422</v>
      </c>
      <c r="K209" s="94">
        <v>48.375451263537904</v>
      </c>
      <c r="L209" s="93">
        <v>0.63100000000000001</v>
      </c>
      <c r="M209" s="96">
        <v>18.994778067885118</v>
      </c>
      <c r="N209" s="97">
        <v>28.916764667450671</v>
      </c>
      <c r="O209" s="27">
        <v>1.5143603133159269</v>
      </c>
      <c r="P209" s="8">
        <v>110225.93</v>
      </c>
      <c r="Q209" s="12">
        <v>0.38976959999999999</v>
      </c>
      <c r="R209" s="98">
        <v>90.119331742243432</v>
      </c>
      <c r="S209" s="99">
        <v>624</v>
      </c>
    </row>
    <row r="210" spans="1:19" x14ac:dyDescent="0.25">
      <c r="A210" s="2" t="s">
        <v>220</v>
      </c>
      <c r="B210" s="2" t="s">
        <v>7</v>
      </c>
      <c r="C210" s="72">
        <v>9187</v>
      </c>
      <c r="D210" s="73">
        <v>956.8</v>
      </c>
      <c r="E210" s="92">
        <v>9.6017976588628766</v>
      </c>
      <c r="F210" s="93">
        <v>5.2790871264860539E-2</v>
      </c>
      <c r="G210" s="93">
        <v>0.8974431612818774</v>
      </c>
      <c r="H210" s="72">
        <v>5001</v>
      </c>
      <c r="I210" s="94">
        <v>54.435615543703058</v>
      </c>
      <c r="J210" s="72">
        <v>4186</v>
      </c>
      <c r="K210" s="94">
        <v>45.564384456296942</v>
      </c>
      <c r="L210" s="93">
        <v>0.64900000000000002</v>
      </c>
      <c r="M210" s="96">
        <v>58.135930927606815</v>
      </c>
      <c r="N210" s="97">
        <v>28.514500774850564</v>
      </c>
      <c r="O210" s="27">
        <v>0.78591985831303957</v>
      </c>
      <c r="P210" s="8">
        <v>91915.77</v>
      </c>
      <c r="Q210" s="12">
        <v>0.40477960000000002</v>
      </c>
      <c r="R210" s="98">
        <v>87.221740387395201</v>
      </c>
      <c r="S210" s="99">
        <v>969</v>
      </c>
    </row>
    <row r="211" spans="1:19" x14ac:dyDescent="0.25">
      <c r="A211" s="2" t="s">
        <v>221</v>
      </c>
      <c r="B211" s="2" t="s">
        <v>45</v>
      </c>
      <c r="C211" s="72">
        <v>54114</v>
      </c>
      <c r="D211" s="73">
        <v>107.6</v>
      </c>
      <c r="E211" s="92">
        <v>502.91821561338293</v>
      </c>
      <c r="F211" s="93">
        <v>0.31095299963281414</v>
      </c>
      <c r="G211" s="93">
        <v>2.6249257837814763</v>
      </c>
      <c r="H211" s="72">
        <v>26308</v>
      </c>
      <c r="I211" s="94">
        <v>48.615884983553237</v>
      </c>
      <c r="J211" s="72">
        <v>27806</v>
      </c>
      <c r="K211" s="94">
        <v>51.384115016446763</v>
      </c>
      <c r="L211" s="93">
        <v>0.68899999999999995</v>
      </c>
      <c r="M211" s="96">
        <v>68.784167942269846</v>
      </c>
      <c r="N211" s="97">
        <v>4.3734966105401272</v>
      </c>
      <c r="O211" s="27">
        <v>8.7469932210802542E-2</v>
      </c>
      <c r="P211" s="8">
        <v>132122.45000000001</v>
      </c>
      <c r="Q211" s="12">
        <v>0.42236790000000002</v>
      </c>
      <c r="R211" s="98">
        <v>88.777610097407063</v>
      </c>
      <c r="S211" s="99">
        <v>775</v>
      </c>
    </row>
    <row r="212" spans="1:19" x14ac:dyDescent="0.25">
      <c r="A212" s="2" t="s">
        <v>222</v>
      </c>
      <c r="B212" s="2" t="s">
        <v>7</v>
      </c>
      <c r="C212" s="72">
        <v>87741</v>
      </c>
      <c r="D212" s="73">
        <v>69.2</v>
      </c>
      <c r="E212" s="92">
        <v>1267.9335260115606</v>
      </c>
      <c r="F212" s="93">
        <v>0.50418241380756812</v>
      </c>
      <c r="G212" s="93">
        <v>1.2520798787605492</v>
      </c>
      <c r="H212" s="72">
        <v>42839</v>
      </c>
      <c r="I212" s="94">
        <v>48.824380848178158</v>
      </c>
      <c r="J212" s="72">
        <v>44902</v>
      </c>
      <c r="K212" s="94">
        <v>51.175619151821842</v>
      </c>
      <c r="L212" s="93">
        <v>0.753</v>
      </c>
      <c r="M212" s="96">
        <v>1.9698438955754567</v>
      </c>
      <c r="N212" s="97">
        <v>29.133154602323501</v>
      </c>
      <c r="O212" s="27">
        <v>2.6733595725666914</v>
      </c>
      <c r="P212" s="8">
        <v>129950.71</v>
      </c>
      <c r="Q212" s="12">
        <v>0.41049249999999998</v>
      </c>
      <c r="R212" s="98">
        <v>95.845349464256401</v>
      </c>
      <c r="S212" s="99">
        <v>6074</v>
      </c>
    </row>
    <row r="213" spans="1:19" x14ac:dyDescent="0.25">
      <c r="A213" s="2" t="s">
        <v>223</v>
      </c>
      <c r="B213" s="2" t="s">
        <v>5</v>
      </c>
      <c r="C213" s="72">
        <v>249621</v>
      </c>
      <c r="D213" s="73">
        <v>54.2</v>
      </c>
      <c r="E213" s="92">
        <v>4605.5535055350547</v>
      </c>
      <c r="F213" s="93">
        <v>1.4343866415593505</v>
      </c>
      <c r="G213" s="93">
        <v>3.5621366455372865</v>
      </c>
      <c r="H213" s="72">
        <v>122345</v>
      </c>
      <c r="I213" s="94">
        <v>49.01230265081864</v>
      </c>
      <c r="J213" s="72">
        <v>127276</v>
      </c>
      <c r="K213" s="94">
        <v>50.98769734918136</v>
      </c>
      <c r="L213" s="93">
        <v>0.74299999999999999</v>
      </c>
      <c r="M213" s="96">
        <v>5.06486518801937</v>
      </c>
      <c r="N213" s="97">
        <v>8.0437749946119386</v>
      </c>
      <c r="O213" s="27">
        <v>1.8186166078794763</v>
      </c>
      <c r="P213" s="8">
        <v>196597.66</v>
      </c>
      <c r="Q213" s="12">
        <v>0.40490510000000002</v>
      </c>
      <c r="R213" s="98">
        <v>97.784663051897752</v>
      </c>
      <c r="S213" s="99">
        <v>7464</v>
      </c>
    </row>
    <row r="214" spans="1:19" x14ac:dyDescent="0.25">
      <c r="A214" s="2" t="s">
        <v>224</v>
      </c>
      <c r="B214" s="2" t="s">
        <v>5</v>
      </c>
      <c r="C214" s="72">
        <v>10551</v>
      </c>
      <c r="D214" s="73">
        <v>282.60000000000002</v>
      </c>
      <c r="E214" s="92">
        <v>37.335456475583861</v>
      </c>
      <c r="F214" s="93">
        <v>6.0628767031190113E-2</v>
      </c>
      <c r="G214" s="93">
        <v>1.1721210491877583</v>
      </c>
      <c r="H214" s="72">
        <v>5520</v>
      </c>
      <c r="I214" s="94">
        <v>52.317315894228038</v>
      </c>
      <c r="J214" s="72">
        <v>5031</v>
      </c>
      <c r="K214" s="94">
        <v>47.682684105771969</v>
      </c>
      <c r="L214" s="93">
        <v>0.65300000000000002</v>
      </c>
      <c r="M214" s="96">
        <v>0</v>
      </c>
      <c r="N214" s="97">
        <v>10.093074051736785</v>
      </c>
      <c r="O214" s="27">
        <v>9.3069976690736613</v>
      </c>
      <c r="P214" s="8">
        <v>241644</v>
      </c>
      <c r="Q214" s="12">
        <v>0.42486279999999998</v>
      </c>
      <c r="R214" s="98">
        <v>97.738496405718394</v>
      </c>
      <c r="S214" s="99">
        <v>27430</v>
      </c>
    </row>
    <row r="215" spans="1:19" x14ac:dyDescent="0.25">
      <c r="A215" s="2" t="s">
        <v>225</v>
      </c>
      <c r="B215" s="2" t="s">
        <v>53</v>
      </c>
      <c r="C215" s="72">
        <v>6981</v>
      </c>
      <c r="D215" s="73">
        <v>330.7</v>
      </c>
      <c r="E215" s="92">
        <v>21.109767160568492</v>
      </c>
      <c r="F215" s="93">
        <v>4.0114626352453622E-2</v>
      </c>
      <c r="G215" s="93">
        <v>0.70772721328227883</v>
      </c>
      <c r="H215" s="72">
        <v>3592</v>
      </c>
      <c r="I215" s="94">
        <v>51.453946426013466</v>
      </c>
      <c r="J215" s="72">
        <v>3389</v>
      </c>
      <c r="K215" s="94">
        <v>48.546053573986534</v>
      </c>
      <c r="L215" s="93">
        <v>0.63</v>
      </c>
      <c r="M215" s="96">
        <v>46.056632459141014</v>
      </c>
      <c r="N215" s="97">
        <v>22.840270501952567</v>
      </c>
      <c r="O215" s="27">
        <v>0.58912960851387297</v>
      </c>
      <c r="P215" s="8">
        <v>106585.21</v>
      </c>
      <c r="Q215" s="12">
        <v>0.40058199999999999</v>
      </c>
      <c r="R215" s="98">
        <v>89.265604408769619</v>
      </c>
      <c r="S215" s="99">
        <v>1224</v>
      </c>
    </row>
    <row r="216" spans="1:19" x14ac:dyDescent="0.25">
      <c r="A216" s="2" t="s">
        <v>226</v>
      </c>
      <c r="B216" s="2" t="s">
        <v>17</v>
      </c>
      <c r="C216" s="72">
        <v>9762</v>
      </c>
      <c r="D216" s="73">
        <v>1516.6</v>
      </c>
      <c r="E216" s="92">
        <v>6.4367664512725842</v>
      </c>
      <c r="F216" s="93">
        <v>5.6094969553452556E-2</v>
      </c>
      <c r="G216" s="93">
        <v>0.54361233234860906</v>
      </c>
      <c r="H216" s="72">
        <v>4907</v>
      </c>
      <c r="I216" s="94">
        <v>50.266338864986686</v>
      </c>
      <c r="J216" s="72">
        <v>4855</v>
      </c>
      <c r="K216" s="94">
        <v>49.733661135013321</v>
      </c>
      <c r="L216" s="93">
        <v>0.69599999999999995</v>
      </c>
      <c r="M216" s="96">
        <v>67.145552169496455</v>
      </c>
      <c r="N216" s="97">
        <v>31.911188506747934</v>
      </c>
      <c r="O216" s="27">
        <v>57.538818749093025</v>
      </c>
      <c r="P216" s="8">
        <v>85265.52</v>
      </c>
      <c r="Q216" s="12">
        <v>0.41519129999999999</v>
      </c>
      <c r="R216" s="98">
        <v>84.907812203003232</v>
      </c>
      <c r="S216" s="99">
        <v>625</v>
      </c>
    </row>
    <row r="217" spans="1:19" x14ac:dyDescent="0.25">
      <c r="A217" s="2" t="s">
        <v>227</v>
      </c>
      <c r="B217" s="2" t="s">
        <v>3</v>
      </c>
      <c r="C217" s="72">
        <v>15490</v>
      </c>
      <c r="D217" s="73">
        <v>153.1</v>
      </c>
      <c r="E217" s="92">
        <v>101.17570215545396</v>
      </c>
      <c r="F217" s="93">
        <v>8.9009534765722195E-2</v>
      </c>
      <c r="G217" s="93">
        <v>1.7207994552097787</v>
      </c>
      <c r="H217" s="72">
        <v>7976</v>
      </c>
      <c r="I217" s="94">
        <v>51.491284699806329</v>
      </c>
      <c r="J217" s="72">
        <v>7514</v>
      </c>
      <c r="K217" s="94">
        <v>48.508715300193671</v>
      </c>
      <c r="L217" s="93">
        <v>0.67400000000000004</v>
      </c>
      <c r="M217" s="96">
        <v>33.523139041308625</v>
      </c>
      <c r="N217" s="97">
        <v>16.854746868205819</v>
      </c>
      <c r="O217" s="27">
        <v>6.9468889118956421</v>
      </c>
      <c r="P217" s="8">
        <v>142705.47</v>
      </c>
      <c r="Q217" s="12">
        <v>0.41212209999999999</v>
      </c>
      <c r="R217" s="98">
        <v>90.831987075928922</v>
      </c>
      <c r="S217" s="99">
        <v>1165</v>
      </c>
    </row>
    <row r="218" spans="1:19" x14ac:dyDescent="0.25">
      <c r="A218" s="2" t="s">
        <v>228</v>
      </c>
      <c r="B218" s="2" t="s">
        <v>53</v>
      </c>
      <c r="C218" s="72">
        <v>20431</v>
      </c>
      <c r="D218" s="73">
        <v>8934.2999999999993</v>
      </c>
      <c r="E218" s="92">
        <v>2.2868047860492711</v>
      </c>
      <c r="F218" s="93">
        <v>0.11740179501604067</v>
      </c>
      <c r="G218" s="93">
        <v>6.2115219155967543</v>
      </c>
      <c r="H218" s="72">
        <v>17674</v>
      </c>
      <c r="I218" s="94">
        <v>86.505800009789041</v>
      </c>
      <c r="J218" s="72">
        <v>2757</v>
      </c>
      <c r="K218" s="94">
        <v>13.494199990210953</v>
      </c>
      <c r="L218" s="93">
        <v>0.79300000000000004</v>
      </c>
      <c r="M218" s="96">
        <v>56.06535947712419</v>
      </c>
      <c r="N218" s="97">
        <v>17.568627450980394</v>
      </c>
      <c r="O218" s="27">
        <v>0.75163398692810457</v>
      </c>
      <c r="P218" s="8">
        <v>109378.38</v>
      </c>
      <c r="Q218" s="12">
        <v>0.35041640000000002</v>
      </c>
      <c r="R218" s="98">
        <v>94.331505693800082</v>
      </c>
      <c r="S218" s="99">
        <v>1504</v>
      </c>
    </row>
    <row r="219" spans="1:19" x14ac:dyDescent="0.25">
      <c r="A219" s="2" t="s">
        <v>229</v>
      </c>
      <c r="B219" s="2" t="s">
        <v>11</v>
      </c>
      <c r="C219" s="72">
        <v>19338</v>
      </c>
      <c r="D219" s="73">
        <v>320</v>
      </c>
      <c r="E219" s="92">
        <v>60.431249999999999</v>
      </c>
      <c r="F219" s="93">
        <v>0.11112113513876926</v>
      </c>
      <c r="G219" s="93">
        <v>2.1482775897254163</v>
      </c>
      <c r="H219" s="72">
        <v>9971</v>
      </c>
      <c r="I219" s="94">
        <v>51.561692005378013</v>
      </c>
      <c r="J219" s="72">
        <v>9367</v>
      </c>
      <c r="K219" s="94">
        <v>48.438307994621987</v>
      </c>
      <c r="L219" s="93">
        <v>0.65200000000000002</v>
      </c>
      <c r="M219" s="96">
        <v>24.070719060411069</v>
      </c>
      <c r="N219" s="97">
        <v>12.975573186730804</v>
      </c>
      <c r="O219" s="27">
        <v>57.712250890235516</v>
      </c>
      <c r="P219" s="8">
        <v>167270.49</v>
      </c>
      <c r="Q219" s="12">
        <v>0.40701850000000001</v>
      </c>
      <c r="R219" s="98">
        <v>97.999833319443283</v>
      </c>
      <c r="S219" s="99">
        <v>590</v>
      </c>
    </row>
    <row r="220" spans="1:19" x14ac:dyDescent="0.25">
      <c r="A220" s="2" t="s">
        <v>230</v>
      </c>
      <c r="B220" s="2" t="s">
        <v>53</v>
      </c>
      <c r="C220" s="72">
        <v>15153</v>
      </c>
      <c r="D220" s="73">
        <v>749.1</v>
      </c>
      <c r="E220" s="92">
        <v>20.228273928714458</v>
      </c>
      <c r="F220" s="93">
        <v>8.7073045855712614E-2</v>
      </c>
      <c r="G220" s="93">
        <v>1.6833617911422709</v>
      </c>
      <c r="H220" s="72">
        <v>7957</v>
      </c>
      <c r="I220" s="94">
        <v>52.511053916716165</v>
      </c>
      <c r="J220" s="72">
        <v>7196</v>
      </c>
      <c r="K220" s="94">
        <v>47.488946083283842</v>
      </c>
      <c r="L220" s="93">
        <v>0.67700000000000005</v>
      </c>
      <c r="M220" s="96">
        <v>68.192733347254119</v>
      </c>
      <c r="N220" s="97">
        <v>11.442889956149509</v>
      </c>
      <c r="O220" s="27">
        <v>0.79348506995197321</v>
      </c>
      <c r="P220" s="8">
        <v>117646.81</v>
      </c>
      <c r="Q220" s="12">
        <v>0.35005160000000002</v>
      </c>
      <c r="R220" s="98">
        <v>88.698974462095322</v>
      </c>
      <c r="S220" s="99">
        <v>1316</v>
      </c>
    </row>
    <row r="221" spans="1:19" x14ac:dyDescent="0.25">
      <c r="A221" s="2" t="s">
        <v>231</v>
      </c>
      <c r="B221" s="2" t="s">
        <v>53</v>
      </c>
      <c r="C221" s="72">
        <v>11168</v>
      </c>
      <c r="D221" s="73">
        <v>1164</v>
      </c>
      <c r="E221" s="92">
        <v>9.5945017182130581</v>
      </c>
      <c r="F221" s="93">
        <v>6.4174208151296666E-2</v>
      </c>
      <c r="G221" s="93">
        <v>0.54172988788985343</v>
      </c>
      <c r="H221" s="72">
        <v>5664</v>
      </c>
      <c r="I221" s="94">
        <v>50.716332378223498</v>
      </c>
      <c r="J221" s="72">
        <v>5504</v>
      </c>
      <c r="K221" s="94">
        <v>49.283667621776509</v>
      </c>
      <c r="L221" s="93">
        <v>0.61799999999999999</v>
      </c>
      <c r="M221" s="96">
        <v>20.750341064120054</v>
      </c>
      <c r="N221" s="97">
        <v>15.457025920873125</v>
      </c>
      <c r="O221" s="27">
        <v>2.9399727148703958</v>
      </c>
      <c r="P221" s="8">
        <v>117021.46</v>
      </c>
      <c r="Q221" s="12">
        <v>0.33323429999999998</v>
      </c>
      <c r="R221" s="98">
        <v>92.257733720731494</v>
      </c>
      <c r="S221" s="99">
        <v>1513</v>
      </c>
    </row>
    <row r="222" spans="1:19" x14ac:dyDescent="0.25">
      <c r="A222" s="2" t="s">
        <v>232</v>
      </c>
      <c r="B222" s="2" t="s">
        <v>7</v>
      </c>
      <c r="C222" s="72">
        <v>24180</v>
      </c>
      <c r="D222" s="73">
        <v>445.3</v>
      </c>
      <c r="E222" s="92">
        <v>54.30047159218504</v>
      </c>
      <c r="F222" s="93">
        <v>0.1389445158576606</v>
      </c>
      <c r="G222" s="93">
        <v>0.3450529566386305</v>
      </c>
      <c r="H222" s="72">
        <v>12032</v>
      </c>
      <c r="I222" s="94">
        <v>49.760132340777503</v>
      </c>
      <c r="J222" s="72">
        <v>12148</v>
      </c>
      <c r="K222" s="94">
        <v>50.23986765922249</v>
      </c>
      <c r="L222" s="93">
        <v>0.80700000000000005</v>
      </c>
      <c r="M222" s="96">
        <v>65.037320225741851</v>
      </c>
      <c r="N222" s="97">
        <v>20.689969051520116</v>
      </c>
      <c r="O222" s="27">
        <v>2.6033133078463502</v>
      </c>
      <c r="P222" s="8">
        <v>118264.8</v>
      </c>
      <c r="Q222" s="12">
        <v>0.46705170000000001</v>
      </c>
      <c r="R222" s="98">
        <v>90.171481183105072</v>
      </c>
      <c r="S222" s="99">
        <v>940</v>
      </c>
    </row>
    <row r="223" spans="1:19" x14ac:dyDescent="0.25">
      <c r="A223" s="2" t="s">
        <v>233</v>
      </c>
      <c r="B223" s="2" t="s">
        <v>5</v>
      </c>
      <c r="C223" s="72">
        <v>24167</v>
      </c>
      <c r="D223" s="73">
        <v>580.70000000000005</v>
      </c>
      <c r="E223" s="92">
        <v>41.617013948682619</v>
      </c>
      <c r="F223" s="93">
        <v>0.13886981450504896</v>
      </c>
      <c r="G223" s="93">
        <v>2.4500277271727309</v>
      </c>
      <c r="H223" s="72">
        <v>11896</v>
      </c>
      <c r="I223" s="94">
        <v>49.224148632432659</v>
      </c>
      <c r="J223" s="72">
        <v>12271</v>
      </c>
      <c r="K223" s="94">
        <v>50.775851367567348</v>
      </c>
      <c r="L223" s="93">
        <v>0.66300000000000003</v>
      </c>
      <c r="M223" s="96">
        <v>16.347007636299058</v>
      </c>
      <c r="N223" s="97">
        <v>13.276107454189646</v>
      </c>
      <c r="O223" s="27">
        <v>2.6371870005327649</v>
      </c>
      <c r="P223" s="8">
        <v>208740.27</v>
      </c>
      <c r="Q223" s="12">
        <v>0.52090820000000004</v>
      </c>
      <c r="R223" s="98">
        <v>97.068275356599202</v>
      </c>
      <c r="S223" s="99">
        <v>1348</v>
      </c>
    </row>
    <row r="224" spans="1:19" x14ac:dyDescent="0.25">
      <c r="A224" s="2" t="s">
        <v>234</v>
      </c>
      <c r="B224" s="2" t="s">
        <v>17</v>
      </c>
      <c r="C224" s="72">
        <v>8517</v>
      </c>
      <c r="D224" s="73">
        <v>146.9</v>
      </c>
      <c r="E224" s="92">
        <v>57.97821647379169</v>
      </c>
      <c r="F224" s="93">
        <v>4.89408784764142E-2</v>
      </c>
      <c r="G224" s="93">
        <v>0.94616197288713266</v>
      </c>
      <c r="H224" s="72">
        <v>4331</v>
      </c>
      <c r="I224" s="94">
        <v>50.851238699072447</v>
      </c>
      <c r="J224" s="72">
        <v>4186</v>
      </c>
      <c r="K224" s="94">
        <v>49.148761300927561</v>
      </c>
      <c r="L224" s="93">
        <v>0.621</v>
      </c>
      <c r="M224" s="96">
        <v>38.158939843652021</v>
      </c>
      <c r="N224" s="97">
        <v>18.544375235149033</v>
      </c>
      <c r="O224" s="27">
        <v>29.727018101249946</v>
      </c>
      <c r="P224" s="8">
        <v>141277.51</v>
      </c>
      <c r="Q224" s="12">
        <v>0.44734030000000002</v>
      </c>
      <c r="R224" s="98">
        <v>92.994034105907815</v>
      </c>
      <c r="S224" s="99">
        <v>2843</v>
      </c>
    </row>
    <row r="225" spans="1:19" x14ac:dyDescent="0.25">
      <c r="A225" s="2" t="s">
        <v>235</v>
      </c>
      <c r="B225" s="2" t="s">
        <v>53</v>
      </c>
      <c r="C225" s="72">
        <v>4895</v>
      </c>
      <c r="D225" s="73">
        <v>282.3</v>
      </c>
      <c r="E225" s="92">
        <v>17.339709528869996</v>
      </c>
      <c r="F225" s="93">
        <v>2.8127932387231127E-2</v>
      </c>
      <c r="G225" s="93">
        <v>0.23744339194312614</v>
      </c>
      <c r="H225" s="72">
        <v>2494</v>
      </c>
      <c r="I225" s="94">
        <v>50.949948927477017</v>
      </c>
      <c r="J225" s="72">
        <v>2401</v>
      </c>
      <c r="K225" s="94">
        <v>49.050051072522983</v>
      </c>
      <c r="L225" s="93">
        <v>0.59899999999999998</v>
      </c>
      <c r="M225" s="96">
        <v>77.73607038123167</v>
      </c>
      <c r="N225" s="97">
        <v>17.947214076246336</v>
      </c>
      <c r="O225" s="27">
        <v>1.724340175953079</v>
      </c>
      <c r="P225" s="8">
        <v>114761.33</v>
      </c>
      <c r="Q225" s="12">
        <v>0.42775410000000003</v>
      </c>
      <c r="R225" s="98">
        <v>91.398317377429649</v>
      </c>
      <c r="S225" s="99">
        <v>730</v>
      </c>
    </row>
    <row r="226" spans="1:19" x14ac:dyDescent="0.25">
      <c r="A226" s="2" t="s">
        <v>236</v>
      </c>
      <c r="B226" s="2" t="s">
        <v>7</v>
      </c>
      <c r="C226" s="72">
        <v>5650</v>
      </c>
      <c r="D226" s="73">
        <v>6982.6</v>
      </c>
      <c r="E226" s="92">
        <v>0.8091541832555208</v>
      </c>
      <c r="F226" s="93">
        <v>3.2466357096599764E-2</v>
      </c>
      <c r="G226" s="93">
        <v>3.5386369045382233</v>
      </c>
      <c r="H226" s="72">
        <v>3480</v>
      </c>
      <c r="I226" s="94">
        <v>61.592920353982301</v>
      </c>
      <c r="J226" s="72">
        <v>2170</v>
      </c>
      <c r="K226" s="94">
        <v>38.407079646017699</v>
      </c>
      <c r="L226" s="93">
        <v>0.73099999999999998</v>
      </c>
      <c r="M226" s="96">
        <v>66.227281805472344</v>
      </c>
      <c r="N226" s="97">
        <v>26.542840023966445</v>
      </c>
      <c r="O226" s="27">
        <v>0.21969243059716398</v>
      </c>
      <c r="P226" s="8">
        <v>99629.15</v>
      </c>
      <c r="Q226" s="12">
        <v>0.44048920000000003</v>
      </c>
      <c r="R226" s="98">
        <v>85.663716814159301</v>
      </c>
      <c r="S226" s="99">
        <v>487</v>
      </c>
    </row>
    <row r="227" spans="1:19" x14ac:dyDescent="0.25">
      <c r="A227" s="2" t="s">
        <v>237</v>
      </c>
      <c r="B227" s="2" t="s">
        <v>28</v>
      </c>
      <c r="C227" s="72">
        <v>17935</v>
      </c>
      <c r="D227" s="73">
        <v>13765.8</v>
      </c>
      <c r="E227" s="92">
        <v>1.3028665242848219</v>
      </c>
      <c r="F227" s="93">
        <v>0.10305913531460474</v>
      </c>
      <c r="G227" s="93">
        <v>5.4526770865952612</v>
      </c>
      <c r="H227" s="72">
        <v>11516</v>
      </c>
      <c r="I227" s="94">
        <v>64.20964594368553</v>
      </c>
      <c r="J227" s="72">
        <v>6419</v>
      </c>
      <c r="K227" s="94">
        <v>35.790354056314463</v>
      </c>
      <c r="L227" s="93">
        <v>0.72199999999999998</v>
      </c>
      <c r="M227" s="96">
        <v>12.795450506486583</v>
      </c>
      <c r="N227" s="97">
        <v>7.3573840412297846</v>
      </c>
      <c r="O227" s="27">
        <v>16.349742313843969</v>
      </c>
      <c r="P227" s="9">
        <v>516459.12</v>
      </c>
      <c r="Q227" s="13">
        <v>0.55108800000000002</v>
      </c>
      <c r="R227" s="98">
        <v>98.193577163247099</v>
      </c>
      <c r="S227" s="99">
        <v>781</v>
      </c>
    </row>
    <row r="228" spans="1:19" x14ac:dyDescent="0.25">
      <c r="A228" s="2" t="s">
        <v>238</v>
      </c>
      <c r="B228" s="2" t="s">
        <v>11</v>
      </c>
      <c r="C228" s="72">
        <v>558</v>
      </c>
      <c r="D228" s="73">
        <v>4614.2</v>
      </c>
      <c r="E228" s="92">
        <v>0.12093103896666811</v>
      </c>
      <c r="F228" s="93">
        <v>3.206411904407552E-3</v>
      </c>
      <c r="G228" s="93">
        <v>0.34947953853669533</v>
      </c>
      <c r="H228" s="72">
        <v>388</v>
      </c>
      <c r="I228" s="94">
        <v>69.534050179211476</v>
      </c>
      <c r="J228" s="72">
        <v>170</v>
      </c>
      <c r="K228" s="94">
        <v>30.465949820788531</v>
      </c>
      <c r="L228" s="93">
        <v>0.77400000000000002</v>
      </c>
      <c r="M228" s="96">
        <v>41.606641435722139</v>
      </c>
      <c r="N228" s="97">
        <v>12.049810767916005</v>
      </c>
      <c r="O228" s="27">
        <v>25.344890733732147</v>
      </c>
      <c r="P228" s="8">
        <v>149381.99</v>
      </c>
      <c r="Q228" s="12">
        <v>0.43556089999999997</v>
      </c>
      <c r="R228" s="98">
        <v>96.314824078706025</v>
      </c>
      <c r="S228" s="99">
        <v>1151</v>
      </c>
    </row>
    <row r="229" spans="1:19" x14ac:dyDescent="0.25">
      <c r="A229" s="2" t="s">
        <v>239</v>
      </c>
      <c r="B229" s="2" t="s">
        <v>28</v>
      </c>
      <c r="C229" s="72">
        <v>126487</v>
      </c>
      <c r="D229" s="73">
        <v>14.4</v>
      </c>
      <c r="E229" s="92">
        <v>8783.8194444444434</v>
      </c>
      <c r="F229" s="93">
        <v>0.72682692213763089</v>
      </c>
      <c r="G229" s="93">
        <v>1.8049922798325251</v>
      </c>
      <c r="H229" s="72">
        <v>59025</v>
      </c>
      <c r="I229" s="94">
        <v>46.664874651149923</v>
      </c>
      <c r="J229" s="72">
        <v>67462</v>
      </c>
      <c r="K229" s="94">
        <v>53.335125348850077</v>
      </c>
      <c r="L229" s="93">
        <v>0.91100000000000003</v>
      </c>
      <c r="M229" s="96">
        <v>100</v>
      </c>
      <c r="N229" s="97">
        <v>2.2099447513812152</v>
      </c>
      <c r="O229" s="27">
        <v>19.337016574585636</v>
      </c>
      <c r="P229" s="9">
        <v>367561.07</v>
      </c>
      <c r="Q229" s="13">
        <v>0.50136650000000005</v>
      </c>
      <c r="R229" s="98">
        <v>100</v>
      </c>
      <c r="S229" s="99">
        <v>17</v>
      </c>
    </row>
    <row r="230" spans="1:19" x14ac:dyDescent="0.25">
      <c r="A230" s="2" t="s">
        <v>240</v>
      </c>
      <c r="B230" s="2" t="s">
        <v>5</v>
      </c>
      <c r="C230" s="72">
        <v>16549</v>
      </c>
      <c r="D230" s="73">
        <v>299.89999999999998</v>
      </c>
      <c r="E230" s="92">
        <v>55.181727242414141</v>
      </c>
      <c r="F230" s="93">
        <v>9.5094821874624702E-2</v>
      </c>
      <c r="G230" s="93">
        <v>0.921557107973482</v>
      </c>
      <c r="H230" s="72">
        <v>8271</v>
      </c>
      <c r="I230" s="94">
        <v>49.978850685842048</v>
      </c>
      <c r="J230" s="72">
        <v>8278</v>
      </c>
      <c r="K230" s="94">
        <v>50.021149314157952</v>
      </c>
      <c r="L230" s="93">
        <v>0.73399999999999999</v>
      </c>
      <c r="M230" s="96">
        <v>0</v>
      </c>
      <c r="N230" s="101" t="s">
        <v>49</v>
      </c>
      <c r="O230" s="27">
        <v>0.19873317498020587</v>
      </c>
      <c r="P230" s="8">
        <v>838834.33</v>
      </c>
      <c r="Q230" s="12">
        <v>0.43088090000000001</v>
      </c>
      <c r="R230" s="98">
        <v>99.284604254863083</v>
      </c>
      <c r="S230" s="99">
        <v>4579</v>
      </c>
    </row>
    <row r="231" spans="1:19" x14ac:dyDescent="0.25">
      <c r="A231" s="2" t="s">
        <v>241</v>
      </c>
      <c r="B231" s="2" t="s">
        <v>3</v>
      </c>
      <c r="C231" s="72">
        <v>33335</v>
      </c>
      <c r="D231" s="73">
        <v>1248.5</v>
      </c>
      <c r="E231" s="92">
        <v>26.700040048057669</v>
      </c>
      <c r="F231" s="93">
        <v>0.19155150686993863</v>
      </c>
      <c r="G231" s="93">
        <v>3.3794709432409062</v>
      </c>
      <c r="H231" s="72">
        <v>17026</v>
      </c>
      <c r="I231" s="94">
        <v>51.075446227688616</v>
      </c>
      <c r="J231" s="72">
        <v>16309</v>
      </c>
      <c r="K231" s="94">
        <v>48.924553772311384</v>
      </c>
      <c r="L231" s="93">
        <v>0.76700000000000002</v>
      </c>
      <c r="M231" s="96">
        <v>14.403344312135799</v>
      </c>
      <c r="N231" s="97">
        <v>14.086648087154801</v>
      </c>
      <c r="O231" s="27">
        <v>1.621484671902711</v>
      </c>
      <c r="P231" s="8">
        <v>206417.64</v>
      </c>
      <c r="Q231" s="12">
        <v>0.49272080000000001</v>
      </c>
      <c r="R231" s="98">
        <v>96.335247957285006</v>
      </c>
      <c r="S231" s="99">
        <v>1751</v>
      </c>
    </row>
    <row r="232" spans="1:19" x14ac:dyDescent="0.25">
      <c r="A232" s="2" t="s">
        <v>242</v>
      </c>
      <c r="B232" s="2" t="s">
        <v>17</v>
      </c>
      <c r="C232" s="72">
        <v>274330</v>
      </c>
      <c r="D232" s="73">
        <v>197.4</v>
      </c>
      <c r="E232" s="92">
        <v>1389.7163120567375</v>
      </c>
      <c r="F232" s="93">
        <v>1.5763709278425158</v>
      </c>
      <c r="G232" s="93">
        <v>3.9147385274886481</v>
      </c>
      <c r="H232" s="72">
        <v>134671</v>
      </c>
      <c r="I232" s="94">
        <v>49.090875952320197</v>
      </c>
      <c r="J232" s="72">
        <v>139659</v>
      </c>
      <c r="K232" s="94">
        <v>50.909124047679796</v>
      </c>
      <c r="L232" s="93">
        <v>0.73499999999999999</v>
      </c>
      <c r="M232" s="96">
        <v>49.513637857377589</v>
      </c>
      <c r="N232" s="97">
        <v>15.773907328294445</v>
      </c>
      <c r="O232" s="27">
        <v>28.26487019388761</v>
      </c>
      <c r="P232" s="8">
        <v>132643.31</v>
      </c>
      <c r="Q232" s="12">
        <v>0.38608900000000002</v>
      </c>
      <c r="R232" s="98">
        <v>94.911783925070793</v>
      </c>
      <c r="S232" s="99">
        <v>2139</v>
      </c>
    </row>
    <row r="233" spans="1:19" x14ac:dyDescent="0.25">
      <c r="A233" s="2" t="s">
        <v>243</v>
      </c>
      <c r="B233" s="2" t="s">
        <v>5</v>
      </c>
      <c r="C233" s="72">
        <v>757721</v>
      </c>
      <c r="D233" s="73">
        <v>88.2</v>
      </c>
      <c r="E233" s="92">
        <v>8590.9410430838998</v>
      </c>
      <c r="F233" s="93">
        <v>4.3540602770960479</v>
      </c>
      <c r="G233" s="93">
        <v>10.812815192604623</v>
      </c>
      <c r="H233" s="72">
        <v>371467</v>
      </c>
      <c r="I233" s="94">
        <v>49.024245071734846</v>
      </c>
      <c r="J233" s="72">
        <v>386254</v>
      </c>
      <c r="K233" s="94">
        <v>50.975754928265147</v>
      </c>
      <c r="L233" s="93">
        <v>0.77300000000000002</v>
      </c>
      <c r="M233" s="96">
        <v>0</v>
      </c>
      <c r="N233" s="97">
        <v>17.038952805096802</v>
      </c>
      <c r="O233" s="27">
        <v>5.7721748005195774</v>
      </c>
      <c r="P233" s="8">
        <v>192201.23</v>
      </c>
      <c r="Q233" s="12">
        <v>0.46591250000000001</v>
      </c>
      <c r="R233" s="98">
        <v>97.801315091629036</v>
      </c>
      <c r="S233" s="99">
        <v>33611</v>
      </c>
    </row>
    <row r="234" spans="1:19" x14ac:dyDescent="0.25">
      <c r="A234" s="2" t="s">
        <v>244</v>
      </c>
      <c r="B234" s="2" t="s">
        <v>5</v>
      </c>
      <c r="C234" s="72">
        <v>248945</v>
      </c>
      <c r="D234" s="73">
        <v>1673</v>
      </c>
      <c r="E234" s="92">
        <v>148.80155409444112</v>
      </c>
      <c r="F234" s="93">
        <v>1.4305021712235448</v>
      </c>
      <c r="G234" s="93">
        <v>29.049407739585121</v>
      </c>
      <c r="H234" s="72">
        <v>126065</v>
      </c>
      <c r="I234" s="94">
        <v>50.639699532025148</v>
      </c>
      <c r="J234" s="72">
        <v>122880</v>
      </c>
      <c r="K234" s="94">
        <v>49.360300467974852</v>
      </c>
      <c r="L234" s="93">
        <v>0.71799999999999997</v>
      </c>
      <c r="M234" s="96">
        <v>0</v>
      </c>
      <c r="N234" s="97">
        <v>13.637371075423649</v>
      </c>
      <c r="O234" s="27">
        <v>4.7551773593215341</v>
      </c>
      <c r="P234" s="8">
        <v>151146.21</v>
      </c>
      <c r="Q234" s="12">
        <v>0.36150870000000002</v>
      </c>
      <c r="R234" s="98">
        <v>98.26434488910381</v>
      </c>
      <c r="S234" s="99">
        <v>53814</v>
      </c>
    </row>
    <row r="235" spans="1:19" x14ac:dyDescent="0.25">
      <c r="A235" s="2" t="s">
        <v>245</v>
      </c>
      <c r="B235" s="2" t="s">
        <v>13</v>
      </c>
      <c r="C235" s="72">
        <v>9131</v>
      </c>
      <c r="D235" s="73">
        <v>1795.7</v>
      </c>
      <c r="E235" s="92">
        <v>5.0849250988472461</v>
      </c>
      <c r="F235" s="93">
        <v>5.2469080822841144E-2</v>
      </c>
      <c r="G235" s="93">
        <v>1.0654969654749111</v>
      </c>
      <c r="H235" s="72">
        <v>4685</v>
      </c>
      <c r="I235" s="94">
        <v>51.308728507282879</v>
      </c>
      <c r="J235" s="72">
        <v>4446</v>
      </c>
      <c r="K235" s="94">
        <v>48.691271492717121</v>
      </c>
      <c r="L235" s="93">
        <v>0.67900000000000005</v>
      </c>
      <c r="M235" s="96">
        <v>12.826600277193162</v>
      </c>
      <c r="N235" s="97">
        <v>16.246599250551817</v>
      </c>
      <c r="O235" s="27">
        <v>15.308933490751672</v>
      </c>
      <c r="P235" s="9">
        <v>188588.07</v>
      </c>
      <c r="Q235" s="13">
        <v>0.44814169999999998</v>
      </c>
      <c r="R235" s="98">
        <v>95.105148254583526</v>
      </c>
      <c r="S235" s="99">
        <v>31001</v>
      </c>
    </row>
    <row r="236" spans="1:19" x14ac:dyDescent="0.25">
      <c r="A236" s="2" t="s">
        <v>246</v>
      </c>
      <c r="B236" s="2" t="s">
        <v>13</v>
      </c>
      <c r="C236" s="72">
        <v>41255</v>
      </c>
      <c r="D236" s="73">
        <v>4064.9</v>
      </c>
      <c r="E236" s="92">
        <v>10.149081158208073</v>
      </c>
      <c r="F236" s="93">
        <v>0.23706186938411034</v>
      </c>
      <c r="G236" s="93">
        <v>4.8140485500676222</v>
      </c>
      <c r="H236" s="72">
        <v>21093</v>
      </c>
      <c r="I236" s="94">
        <v>51.128348079020725</v>
      </c>
      <c r="J236" s="72">
        <v>20162</v>
      </c>
      <c r="K236" s="94">
        <v>48.871651920979275</v>
      </c>
      <c r="L236" s="93">
        <v>0.748</v>
      </c>
      <c r="M236" s="96">
        <v>67.574152542372872</v>
      </c>
      <c r="N236" s="97">
        <v>13.273305084745763</v>
      </c>
      <c r="O236" s="27">
        <v>31.726694915254239</v>
      </c>
      <c r="P236" s="9">
        <v>158311.88</v>
      </c>
      <c r="Q236" s="13">
        <v>0.47699390000000003</v>
      </c>
      <c r="R236" s="98">
        <v>92.589118198874303</v>
      </c>
      <c r="S236" s="99">
        <v>871</v>
      </c>
    </row>
    <row r="237" spans="1:19" x14ac:dyDescent="0.25">
      <c r="A237" s="2" t="s">
        <v>247</v>
      </c>
      <c r="B237" s="2" t="s">
        <v>13</v>
      </c>
      <c r="C237" s="72">
        <v>3095</v>
      </c>
      <c r="D237" s="73">
        <v>440.9</v>
      </c>
      <c r="E237" s="92">
        <v>7.019732365615786</v>
      </c>
      <c r="F237" s="93">
        <v>1.7784668179464828E-2</v>
      </c>
      <c r="G237" s="93">
        <v>0.34382661806806103</v>
      </c>
      <c r="H237" s="72">
        <v>1610</v>
      </c>
      <c r="I237" s="94">
        <v>52.019386106623585</v>
      </c>
      <c r="J237" s="72">
        <v>1485</v>
      </c>
      <c r="K237" s="94">
        <v>47.980613893376415</v>
      </c>
      <c r="L237" s="93">
        <v>0.63500000000000001</v>
      </c>
      <c r="M237" s="96">
        <v>27.934230798373449</v>
      </c>
      <c r="N237" s="97">
        <v>14.586812408278933</v>
      </c>
      <c r="O237" s="27">
        <v>17.119187735205717</v>
      </c>
      <c r="P237" s="9">
        <v>219191.02</v>
      </c>
      <c r="Q237" s="13">
        <v>0.50712040000000003</v>
      </c>
      <c r="R237" s="98">
        <v>97.118146106361209</v>
      </c>
      <c r="S237" s="99">
        <v>4015</v>
      </c>
    </row>
    <row r="238" spans="1:19" x14ac:dyDescent="0.25">
      <c r="A238" s="2" t="s">
        <v>248</v>
      </c>
      <c r="B238" s="2" t="s">
        <v>53</v>
      </c>
      <c r="C238" s="72">
        <v>10468</v>
      </c>
      <c r="D238" s="73">
        <v>1339.3</v>
      </c>
      <c r="E238" s="92">
        <v>7.8160232957515126</v>
      </c>
      <c r="F238" s="93">
        <v>6.015182762605422E-2</v>
      </c>
      <c r="G238" s="93">
        <v>1.4162155873005995</v>
      </c>
      <c r="H238" s="72">
        <v>5264</v>
      </c>
      <c r="I238" s="94">
        <v>50.286587695834925</v>
      </c>
      <c r="J238" s="72">
        <v>5204</v>
      </c>
      <c r="K238" s="94">
        <v>49.713412304165075</v>
      </c>
      <c r="L238" s="93">
        <v>0.65300000000000002</v>
      </c>
      <c r="M238" s="96">
        <v>100</v>
      </c>
      <c r="N238" s="97">
        <v>14.149746192893401</v>
      </c>
      <c r="O238" s="27">
        <v>0.41139240506329117</v>
      </c>
      <c r="P238" s="8">
        <v>104174.39</v>
      </c>
      <c r="Q238" s="12">
        <v>0.39210719999999999</v>
      </c>
      <c r="R238" s="98">
        <v>88.103382744203728</v>
      </c>
      <c r="S238" s="99">
        <v>299</v>
      </c>
    </row>
    <row r="239" spans="1:19" x14ac:dyDescent="0.25">
      <c r="A239" s="2" t="s">
        <v>249</v>
      </c>
      <c r="B239" s="2" t="s">
        <v>15</v>
      </c>
      <c r="C239" s="72">
        <v>125483</v>
      </c>
      <c r="D239" s="73">
        <v>17846.3</v>
      </c>
      <c r="E239" s="92">
        <v>7.0313174159349563</v>
      </c>
      <c r="F239" s="93">
        <v>0.72105767921285457</v>
      </c>
      <c r="G239" s="93">
        <v>78.590933573835386</v>
      </c>
      <c r="H239" s="72">
        <v>63583</v>
      </c>
      <c r="I239" s="94">
        <v>50.670608767721525</v>
      </c>
      <c r="J239" s="72">
        <v>61900</v>
      </c>
      <c r="K239" s="94">
        <v>49.329391232278475</v>
      </c>
      <c r="L239" s="93">
        <v>0.748</v>
      </c>
      <c r="M239" s="96">
        <v>58.25327510917031</v>
      </c>
      <c r="N239" s="97">
        <v>22.163998059194565</v>
      </c>
      <c r="O239" s="27">
        <v>0.74721009218825818</v>
      </c>
      <c r="P239" s="8">
        <v>135980.96</v>
      </c>
      <c r="Q239" s="12">
        <v>0.47581210000000002</v>
      </c>
      <c r="R239" s="98">
        <v>94.73684210526315</v>
      </c>
      <c r="S239" s="99">
        <v>1314</v>
      </c>
    </row>
    <row r="240" spans="1:19" x14ac:dyDescent="0.25">
      <c r="A240" s="2" t="s">
        <v>250</v>
      </c>
      <c r="B240" s="2" t="s">
        <v>28</v>
      </c>
      <c r="C240" s="72">
        <v>4025</v>
      </c>
      <c r="D240" s="73">
        <v>97.3</v>
      </c>
      <c r="E240" s="92">
        <v>41.366906474820148</v>
      </c>
      <c r="F240" s="93">
        <v>2.3128688020144082E-2</v>
      </c>
      <c r="G240" s="93">
        <v>0.46967750367281974</v>
      </c>
      <c r="H240" s="72">
        <v>2091</v>
      </c>
      <c r="I240" s="94">
        <v>51.950310559006212</v>
      </c>
      <c r="J240" s="72">
        <v>1934</v>
      </c>
      <c r="K240" s="94">
        <v>48.049689440993788</v>
      </c>
      <c r="L240" s="93">
        <v>0.628</v>
      </c>
      <c r="M240" s="96">
        <v>2.5677397639025799</v>
      </c>
      <c r="N240" s="97">
        <v>8.4653667684466143</v>
      </c>
      <c r="O240" s="27">
        <v>23.31401918592071</v>
      </c>
      <c r="P240" s="9">
        <v>233849.05</v>
      </c>
      <c r="Q240" s="13">
        <v>0.3926308</v>
      </c>
      <c r="R240" s="98">
        <v>98.038767106193575</v>
      </c>
      <c r="S240" s="99">
        <v>12544</v>
      </c>
    </row>
    <row r="241" spans="1:19" x14ac:dyDescent="0.25">
      <c r="A241" s="2" t="s">
        <v>251</v>
      </c>
      <c r="B241" s="2" t="s">
        <v>13</v>
      </c>
      <c r="C241" s="72">
        <v>11336</v>
      </c>
      <c r="D241" s="73">
        <v>464.9</v>
      </c>
      <c r="E241" s="92">
        <v>24.383738438373847</v>
      </c>
      <c r="F241" s="93">
        <v>6.5139579477354853E-2</v>
      </c>
      <c r="G241" s="93">
        <v>1.149233016726531</v>
      </c>
      <c r="H241" s="72">
        <v>5608</v>
      </c>
      <c r="I241" s="94">
        <v>49.470712773465067</v>
      </c>
      <c r="J241" s="72">
        <v>5728</v>
      </c>
      <c r="K241" s="94">
        <v>50.529287226534933</v>
      </c>
      <c r="L241" s="93">
        <v>0.59399999999999997</v>
      </c>
      <c r="M241" s="96">
        <v>100</v>
      </c>
      <c r="N241" s="97">
        <v>9.0454653653891945</v>
      </c>
      <c r="O241" s="27">
        <v>18.495596286598428</v>
      </c>
      <c r="P241" s="9">
        <v>129683.95</v>
      </c>
      <c r="Q241" s="13">
        <v>0.35192190000000001</v>
      </c>
      <c r="R241" s="98">
        <v>95.382746051032811</v>
      </c>
      <c r="S241" s="99">
        <v>439</v>
      </c>
    </row>
    <row r="242" spans="1:19" x14ac:dyDescent="0.25">
      <c r="A242" s="2" t="s">
        <v>252</v>
      </c>
      <c r="B242" s="2" t="s">
        <v>17</v>
      </c>
      <c r="C242" s="72">
        <v>20592</v>
      </c>
      <c r="D242" s="73">
        <v>1458.8</v>
      </c>
      <c r="E242" s="92">
        <v>14.115711543734577</v>
      </c>
      <c r="F242" s="93">
        <v>0.11832694253684645</v>
      </c>
      <c r="G242" s="93">
        <v>2.4028817777964484</v>
      </c>
      <c r="H242" s="72">
        <v>10309</v>
      </c>
      <c r="I242" s="94">
        <v>50.063131313131315</v>
      </c>
      <c r="J242" s="72">
        <v>10283</v>
      </c>
      <c r="K242" s="94">
        <v>49.936868686868685</v>
      </c>
      <c r="L242" s="93">
        <v>0.627</v>
      </c>
      <c r="M242" s="96">
        <v>45.306366274108214</v>
      </c>
      <c r="N242" s="97">
        <v>37.984297661717015</v>
      </c>
      <c r="O242" s="27">
        <v>23.288957159924902</v>
      </c>
      <c r="P242" s="8">
        <v>91436.81</v>
      </c>
      <c r="Q242" s="12">
        <v>0.3934259</v>
      </c>
      <c r="R242" s="98">
        <v>87.53289473684211</v>
      </c>
      <c r="S242" s="99">
        <v>1389</v>
      </c>
    </row>
    <row r="243" spans="1:19" x14ac:dyDescent="0.25">
      <c r="A243" s="2" t="s">
        <v>253</v>
      </c>
      <c r="B243" s="2" t="s">
        <v>13</v>
      </c>
      <c r="C243" s="72">
        <v>17369</v>
      </c>
      <c r="D243" s="73">
        <v>1474.4</v>
      </c>
      <c r="E243" s="92">
        <v>11.78038524145415</v>
      </c>
      <c r="F243" s="93">
        <v>9.9806753347051566E-2</v>
      </c>
      <c r="G243" s="93">
        <v>0.96722009839817569</v>
      </c>
      <c r="H243" s="72">
        <v>8681</v>
      </c>
      <c r="I243" s="94">
        <v>49.979849156543267</v>
      </c>
      <c r="J243" s="72">
        <v>8688</v>
      </c>
      <c r="K243" s="94">
        <v>50.020150843456733</v>
      </c>
      <c r="L243" s="93">
        <v>0.67400000000000004</v>
      </c>
      <c r="M243" s="96">
        <v>39.064001537574477</v>
      </c>
      <c r="N243" s="97">
        <v>18.965020180665</v>
      </c>
      <c r="O243" s="27">
        <v>33.596002306361719</v>
      </c>
      <c r="P243" s="9">
        <v>144829.12</v>
      </c>
      <c r="Q243" s="13">
        <v>0.4789138</v>
      </c>
      <c r="R243" s="98">
        <v>90.591117917304743</v>
      </c>
      <c r="S243" s="99">
        <v>3349</v>
      </c>
    </row>
    <row r="244" spans="1:19" x14ac:dyDescent="0.25">
      <c r="A244" s="2" t="s">
        <v>254</v>
      </c>
      <c r="B244" s="2" t="s">
        <v>3</v>
      </c>
      <c r="C244" s="72">
        <v>1221</v>
      </c>
      <c r="D244" s="73">
        <v>5902.5</v>
      </c>
      <c r="E244" s="92">
        <v>0.20686149936467599</v>
      </c>
      <c r="F244" s="93">
        <v>7.0161808876014718E-3</v>
      </c>
      <c r="G244" s="93">
        <v>0.67309070462288179</v>
      </c>
      <c r="H244" s="72">
        <v>771</v>
      </c>
      <c r="I244" s="94">
        <v>63.144963144963143</v>
      </c>
      <c r="J244" s="72">
        <v>450</v>
      </c>
      <c r="K244" s="94">
        <v>36.855036855036857</v>
      </c>
      <c r="L244" s="93">
        <v>0.70699999999999996</v>
      </c>
      <c r="M244" s="96">
        <v>54.275314756250367</v>
      </c>
      <c r="N244" s="97">
        <v>8.0732740616981928</v>
      </c>
      <c r="O244" s="27">
        <v>0.34608270183185158</v>
      </c>
      <c r="P244" s="8">
        <v>151175.85</v>
      </c>
      <c r="Q244" s="12">
        <v>0.39808389999999999</v>
      </c>
      <c r="R244" s="98">
        <v>91.550870467976367</v>
      </c>
      <c r="S244" s="99">
        <v>1967</v>
      </c>
    </row>
    <row r="245" spans="1:19" x14ac:dyDescent="0.25">
      <c r="A245" s="2" t="s">
        <v>255</v>
      </c>
      <c r="B245" s="2" t="s">
        <v>22</v>
      </c>
      <c r="C245" s="72">
        <v>11235</v>
      </c>
      <c r="D245" s="73">
        <v>1597.9</v>
      </c>
      <c r="E245" s="92">
        <v>7.0311033231115836</v>
      </c>
      <c r="F245" s="93">
        <v>6.4559207430141305E-2</v>
      </c>
      <c r="G245" s="93">
        <v>1.3110128580780447</v>
      </c>
      <c r="H245" s="72">
        <v>5914</v>
      </c>
      <c r="I245" s="94">
        <v>52.63907432131731</v>
      </c>
      <c r="J245" s="72">
        <v>5321</v>
      </c>
      <c r="K245" s="94">
        <v>47.360925678682683</v>
      </c>
      <c r="L245" s="93">
        <v>0.67500000000000004</v>
      </c>
      <c r="M245" s="96">
        <v>32.199546485260768</v>
      </c>
      <c r="N245" s="97">
        <v>33.938019652305371</v>
      </c>
      <c r="O245" s="27">
        <v>82.086167800453509</v>
      </c>
      <c r="P245" s="8">
        <v>105159.37</v>
      </c>
      <c r="Q245" s="12">
        <v>0.38737329999999998</v>
      </c>
      <c r="R245" s="98">
        <v>87.420718816067648</v>
      </c>
      <c r="S245" s="99">
        <v>245</v>
      </c>
    </row>
    <row r="246" spans="1:19" x14ac:dyDescent="0.25">
      <c r="A246" s="2" t="s">
        <v>256</v>
      </c>
      <c r="B246" s="2" t="s">
        <v>13</v>
      </c>
      <c r="C246" s="72">
        <v>5312</v>
      </c>
      <c r="D246" s="73">
        <v>332.9</v>
      </c>
      <c r="E246" s="92">
        <v>15.956743766896967</v>
      </c>
      <c r="F246" s="93">
        <v>3.0524121928696985E-2</v>
      </c>
      <c r="G246" s="93">
        <v>0.61985761478509771</v>
      </c>
      <c r="H246" s="72">
        <v>2853</v>
      </c>
      <c r="I246" s="94">
        <v>53.7085843373494</v>
      </c>
      <c r="J246" s="72">
        <v>2459</v>
      </c>
      <c r="K246" s="94">
        <v>46.291415662650607</v>
      </c>
      <c r="L246" s="93">
        <v>0.64600000000000002</v>
      </c>
      <c r="M246" s="96">
        <v>74.32479831638021</v>
      </c>
      <c r="N246" s="97">
        <v>3.7706068046299541</v>
      </c>
      <c r="O246" s="27">
        <v>30.612065941774812</v>
      </c>
      <c r="P246" s="9">
        <v>182517.04</v>
      </c>
      <c r="Q246" s="13">
        <v>0.42265399999999997</v>
      </c>
      <c r="R246" s="98">
        <v>95.083658033463209</v>
      </c>
      <c r="S246" s="99">
        <v>776</v>
      </c>
    </row>
    <row r="247" spans="1:19" x14ac:dyDescent="0.25">
      <c r="A247" s="2" t="s">
        <v>257</v>
      </c>
      <c r="B247" s="2" t="s">
        <v>13</v>
      </c>
      <c r="C247" s="72">
        <v>34197</v>
      </c>
      <c r="D247" s="73">
        <v>3244</v>
      </c>
      <c r="E247" s="92">
        <v>10.541615289765721</v>
      </c>
      <c r="F247" s="93">
        <v>0.19650478117388004</v>
      </c>
      <c r="G247" s="93">
        <v>3.9904500852420912</v>
      </c>
      <c r="H247" s="72">
        <v>19163</v>
      </c>
      <c r="I247" s="94">
        <v>56.037079275959883</v>
      </c>
      <c r="J247" s="72">
        <v>15034</v>
      </c>
      <c r="K247" s="94">
        <v>43.962920724040124</v>
      </c>
      <c r="L247" s="93">
        <v>0.67</v>
      </c>
      <c r="M247" s="96">
        <v>58.006846709775587</v>
      </c>
      <c r="N247" s="97">
        <v>13.382970599465443</v>
      </c>
      <c r="O247" s="27">
        <v>39.178394826930393</v>
      </c>
      <c r="P247" s="9">
        <v>132440.54</v>
      </c>
      <c r="Q247" s="13">
        <v>0.38079239999999998</v>
      </c>
      <c r="R247" s="98">
        <v>94.883177570093451</v>
      </c>
      <c r="S247" s="99">
        <v>882</v>
      </c>
    </row>
    <row r="248" spans="1:19" x14ac:dyDescent="0.25">
      <c r="A248" s="2" t="s">
        <v>258</v>
      </c>
      <c r="B248" s="2" t="s">
        <v>13</v>
      </c>
      <c r="C248" s="72">
        <v>9258</v>
      </c>
      <c r="D248" s="73">
        <v>440.3</v>
      </c>
      <c r="E248" s="92">
        <v>21.026572791278674</v>
      </c>
      <c r="F248" s="93">
        <v>5.3198855575277988E-2</v>
      </c>
      <c r="G248" s="93">
        <v>1.0803166034789975</v>
      </c>
      <c r="H248" s="72">
        <v>4967</v>
      </c>
      <c r="I248" s="94">
        <v>53.650896521926981</v>
      </c>
      <c r="J248" s="72">
        <v>4291</v>
      </c>
      <c r="K248" s="94">
        <v>46.349103478073019</v>
      </c>
      <c r="L248" s="93">
        <v>0.65600000000000003</v>
      </c>
      <c r="M248" s="96">
        <v>33.633530801629966</v>
      </c>
      <c r="N248" s="97">
        <v>25.541896380508849</v>
      </c>
      <c r="O248" s="27">
        <v>35.599082286066505</v>
      </c>
      <c r="P248" s="9">
        <v>128447.75</v>
      </c>
      <c r="Q248" s="13">
        <v>0.4141589</v>
      </c>
      <c r="R248" s="98">
        <v>95.549003089019934</v>
      </c>
      <c r="S248" s="99">
        <v>2631</v>
      </c>
    </row>
    <row r="249" spans="1:19" x14ac:dyDescent="0.25">
      <c r="A249" s="2" t="s">
        <v>259</v>
      </c>
      <c r="B249" s="2" t="s">
        <v>13</v>
      </c>
      <c r="C249" s="72">
        <v>3616</v>
      </c>
      <c r="D249" s="73">
        <v>1123.7</v>
      </c>
      <c r="E249" s="92">
        <v>3.2179407315119692</v>
      </c>
      <c r="F249" s="93">
        <v>2.0778468541823851E-2</v>
      </c>
      <c r="G249" s="93">
        <v>0.17540251384399266</v>
      </c>
      <c r="H249" s="72">
        <v>1856</v>
      </c>
      <c r="I249" s="94">
        <v>51.327433628318587</v>
      </c>
      <c r="J249" s="72">
        <v>1760</v>
      </c>
      <c r="K249" s="94">
        <v>48.672566371681413</v>
      </c>
      <c r="L249" s="93">
        <v>0.63500000000000001</v>
      </c>
      <c r="M249" s="96">
        <v>70.286022665947115</v>
      </c>
      <c r="N249" s="97">
        <v>7.5876956287101986</v>
      </c>
      <c r="O249" s="27">
        <v>23.475445223961145</v>
      </c>
      <c r="P249" s="9">
        <v>167594.04</v>
      </c>
      <c r="Q249" s="13">
        <v>0.45003670000000001</v>
      </c>
      <c r="R249" s="98">
        <v>91.911439114391143</v>
      </c>
      <c r="S249" s="99">
        <v>838</v>
      </c>
    </row>
    <row r="250" spans="1:19" x14ac:dyDescent="0.25">
      <c r="A250" s="2" t="s">
        <v>260</v>
      </c>
      <c r="B250" s="2" t="s">
        <v>7</v>
      </c>
      <c r="C250" s="72">
        <v>222145</v>
      </c>
      <c r="D250" s="73">
        <v>57.5</v>
      </c>
      <c r="E250" s="92">
        <v>3863.391304347826</v>
      </c>
      <c r="F250" s="93">
        <v>1.2765024596856911</v>
      </c>
      <c r="G250" s="93">
        <v>3.1700491750408841</v>
      </c>
      <c r="H250" s="72">
        <v>109550</v>
      </c>
      <c r="I250" s="94">
        <v>49.314636836300615</v>
      </c>
      <c r="J250" s="72">
        <v>112595</v>
      </c>
      <c r="K250" s="94">
        <v>50.685363163699378</v>
      </c>
      <c r="L250" s="93">
        <v>0.78200000000000003</v>
      </c>
      <c r="M250" s="96">
        <v>52.857142857142861</v>
      </c>
      <c r="N250" s="97">
        <v>25.192307692307693</v>
      </c>
      <c r="O250" s="27">
        <v>2.3626373626373627</v>
      </c>
      <c r="P250" s="8">
        <v>104812.41</v>
      </c>
      <c r="Q250" s="12">
        <v>0.40766079999999999</v>
      </c>
      <c r="R250" s="98">
        <v>90.205479452054789</v>
      </c>
      <c r="S250" s="99">
        <v>478</v>
      </c>
    </row>
    <row r="251" spans="1:19" x14ac:dyDescent="0.25">
      <c r="A251" s="2" t="s">
        <v>261</v>
      </c>
      <c r="B251" s="2" t="s">
        <v>5</v>
      </c>
      <c r="C251" s="72">
        <v>10322</v>
      </c>
      <c r="D251" s="73">
        <v>1121.8</v>
      </c>
      <c r="E251" s="92">
        <v>9.2012836512747374</v>
      </c>
      <c r="F251" s="93">
        <v>5.9312873973646513E-2</v>
      </c>
      <c r="G251" s="93">
        <v>0.50069268470622019</v>
      </c>
      <c r="H251" s="72">
        <v>5321</v>
      </c>
      <c r="I251" s="94">
        <v>51.550087192404575</v>
      </c>
      <c r="J251" s="72">
        <v>5001</v>
      </c>
      <c r="K251" s="94">
        <v>48.449912807595432</v>
      </c>
      <c r="L251" s="93">
        <v>0.64100000000000001</v>
      </c>
      <c r="M251" s="96">
        <v>0</v>
      </c>
      <c r="N251" s="97">
        <v>18.192149225786103</v>
      </c>
      <c r="O251" s="27">
        <v>4.0034843380008107</v>
      </c>
      <c r="P251" s="8">
        <v>180736.43</v>
      </c>
      <c r="Q251" s="12">
        <v>0.41380660000000002</v>
      </c>
      <c r="R251" s="98">
        <v>99.334681410673369</v>
      </c>
      <c r="S251" s="99">
        <v>20860</v>
      </c>
    </row>
    <row r="252" spans="1:19" x14ac:dyDescent="0.25">
      <c r="A252" s="2" t="s">
        <v>262</v>
      </c>
      <c r="B252" s="2" t="s">
        <v>7</v>
      </c>
      <c r="C252" s="72">
        <v>15544</v>
      </c>
      <c r="D252" s="73">
        <v>423</v>
      </c>
      <c r="E252" s="92">
        <v>36.747044917257682</v>
      </c>
      <c r="F252" s="93">
        <v>8.9319832691955175E-2</v>
      </c>
      <c r="G252" s="93">
        <v>0.75399797433380034</v>
      </c>
      <c r="H252" s="72">
        <v>7784</v>
      </c>
      <c r="I252" s="94">
        <v>50.077200205867214</v>
      </c>
      <c r="J252" s="72">
        <v>7760</v>
      </c>
      <c r="K252" s="94">
        <v>49.922799794132786</v>
      </c>
      <c r="L252" s="93">
        <v>0.59</v>
      </c>
      <c r="M252" s="96">
        <v>36.330900243309003</v>
      </c>
      <c r="N252" s="97">
        <v>24.369829683698295</v>
      </c>
      <c r="O252" s="27">
        <v>0.58394160583941601</v>
      </c>
      <c r="P252" s="8">
        <v>103627.52</v>
      </c>
      <c r="Q252" s="12">
        <v>0.37393280000000001</v>
      </c>
      <c r="R252" s="98">
        <v>90.039412396990329</v>
      </c>
      <c r="S252" s="99">
        <v>763</v>
      </c>
    </row>
    <row r="253" spans="1:19" x14ac:dyDescent="0.25">
      <c r="A253" s="2" t="s">
        <v>263</v>
      </c>
      <c r="B253" s="2" t="s">
        <v>7</v>
      </c>
      <c r="C253" s="72">
        <v>88803</v>
      </c>
      <c r="D253" s="73">
        <v>302</v>
      </c>
      <c r="E253" s="92">
        <v>294.0496688741722</v>
      </c>
      <c r="F253" s="93">
        <v>0.51028493969015032</v>
      </c>
      <c r="G253" s="93">
        <v>4.9451348032732572</v>
      </c>
      <c r="H253" s="72">
        <v>43937</v>
      </c>
      <c r="I253" s="94">
        <v>49.476932085627737</v>
      </c>
      <c r="J253" s="72">
        <v>44866</v>
      </c>
      <c r="K253" s="94">
        <v>50.523067914372263</v>
      </c>
      <c r="L253" s="93">
        <v>0.72599999999999998</v>
      </c>
      <c r="M253" s="96">
        <v>37.786480066765108</v>
      </c>
      <c r="N253" s="97">
        <v>21.993965461898952</v>
      </c>
      <c r="O253" s="27">
        <v>2.3624574693458302</v>
      </c>
      <c r="P253" s="8">
        <v>127498.68</v>
      </c>
      <c r="Q253" s="12">
        <v>0.45263979999999998</v>
      </c>
      <c r="R253" s="98">
        <v>92.050788764909584</v>
      </c>
      <c r="S253" s="99">
        <v>2063</v>
      </c>
    </row>
    <row r="254" spans="1:19" x14ac:dyDescent="0.25">
      <c r="A254" s="2" t="s">
        <v>264</v>
      </c>
      <c r="B254" s="2" t="s">
        <v>3</v>
      </c>
      <c r="C254" s="72">
        <v>163759</v>
      </c>
      <c r="D254" s="73">
        <v>536.9</v>
      </c>
      <c r="E254" s="92">
        <v>305.00838144905941</v>
      </c>
      <c r="F254" s="93">
        <v>0.94100144633311167</v>
      </c>
      <c r="G254" s="93">
        <v>9.1191776206797659</v>
      </c>
      <c r="H254" s="72">
        <v>79926</v>
      </c>
      <c r="I254" s="94">
        <v>48.807088465366789</v>
      </c>
      <c r="J254" s="72">
        <v>83833</v>
      </c>
      <c r="K254" s="94">
        <v>51.192911534633211</v>
      </c>
      <c r="L254" s="93">
        <v>0.752</v>
      </c>
      <c r="M254" s="96">
        <v>13.045237985105695</v>
      </c>
      <c r="N254" s="97">
        <v>14.312641657801009</v>
      </c>
      <c r="O254" s="27">
        <v>0.30528701605069614</v>
      </c>
      <c r="P254" s="8">
        <v>154389.95000000001</v>
      </c>
      <c r="Q254" s="12">
        <v>0.39396809999999999</v>
      </c>
      <c r="R254" s="98">
        <v>94.082348466707046</v>
      </c>
      <c r="S254" s="99">
        <v>11302</v>
      </c>
    </row>
    <row r="255" spans="1:19" x14ac:dyDescent="0.25">
      <c r="A255" s="2" t="s">
        <v>265</v>
      </c>
      <c r="B255" s="2" t="s">
        <v>3</v>
      </c>
      <c r="C255" s="72">
        <v>8958</v>
      </c>
      <c r="D255" s="73">
        <v>160.69999999999999</v>
      </c>
      <c r="E255" s="92">
        <v>55.743621655258252</v>
      </c>
      <c r="F255" s="93">
        <v>5.1474978207316939E-2</v>
      </c>
      <c r="G255" s="93">
        <v>1.0453095845717066</v>
      </c>
      <c r="H255" s="72">
        <v>4593</v>
      </c>
      <c r="I255" s="94">
        <v>51.272605492297387</v>
      </c>
      <c r="J255" s="72">
        <v>4365</v>
      </c>
      <c r="K255" s="94">
        <v>48.727394507702613</v>
      </c>
      <c r="L255" s="93">
        <v>0.64800000000000002</v>
      </c>
      <c r="M255" s="96">
        <v>0.95598256963507577</v>
      </c>
      <c r="N255" s="97">
        <v>12.492314392580827</v>
      </c>
      <c r="O255" s="27">
        <v>3.8597636278706675</v>
      </c>
      <c r="P255" s="8">
        <v>183507.53</v>
      </c>
      <c r="Q255" s="12">
        <v>0.39605050000000003</v>
      </c>
      <c r="R255" s="98">
        <v>98.801622271977564</v>
      </c>
      <c r="S255" s="99">
        <v>16306</v>
      </c>
    </row>
    <row r="256" spans="1:19" x14ac:dyDescent="0.25">
      <c r="A256" s="2" t="s">
        <v>266</v>
      </c>
      <c r="B256" s="2" t="s">
        <v>13</v>
      </c>
      <c r="C256" s="72">
        <v>12144</v>
      </c>
      <c r="D256" s="73">
        <v>93.2</v>
      </c>
      <c r="E256" s="92">
        <v>130.30042918454936</v>
      </c>
      <c r="F256" s="93">
        <v>6.978255585506328E-2</v>
      </c>
      <c r="G256" s="93">
        <v>1.3490889983258587</v>
      </c>
      <c r="H256" s="72">
        <v>6186</v>
      </c>
      <c r="I256" s="94">
        <v>50.93873517786561</v>
      </c>
      <c r="J256" s="72">
        <v>5958</v>
      </c>
      <c r="K256" s="94">
        <v>49.06126482213439</v>
      </c>
      <c r="L256" s="93">
        <v>0.67800000000000005</v>
      </c>
      <c r="M256" s="96">
        <v>55.351207622424106</v>
      </c>
      <c r="N256" s="97">
        <v>6.9022822955905161</v>
      </c>
      <c r="O256" s="27">
        <v>30.622645690228229</v>
      </c>
      <c r="P256" s="9">
        <v>166298.99</v>
      </c>
      <c r="Q256" s="13">
        <v>0.4083233</v>
      </c>
      <c r="R256" s="98">
        <v>93.502061709085737</v>
      </c>
      <c r="S256" s="99">
        <v>771</v>
      </c>
    </row>
    <row r="257" spans="1:19" x14ac:dyDescent="0.25">
      <c r="A257" s="2" t="s">
        <v>267</v>
      </c>
      <c r="B257" s="2" t="s">
        <v>53</v>
      </c>
      <c r="C257" s="72">
        <v>85118</v>
      </c>
      <c r="D257" s="73">
        <v>12.4</v>
      </c>
      <c r="E257" s="92">
        <v>6864.3548387096771</v>
      </c>
      <c r="F257" s="93">
        <v>0.48910997935369538</v>
      </c>
      <c r="G257" s="93">
        <v>1.2146491961607506</v>
      </c>
      <c r="H257" s="72">
        <v>41798</v>
      </c>
      <c r="I257" s="94">
        <v>49.105947038229282</v>
      </c>
      <c r="J257" s="72">
        <v>43320</v>
      </c>
      <c r="K257" s="94">
        <v>50.894052961770718</v>
      </c>
      <c r="L257" s="93">
        <v>0.72299999999999998</v>
      </c>
      <c r="M257" s="96">
        <v>56.812191103789125</v>
      </c>
      <c r="N257" s="97">
        <v>9.1762767710049413</v>
      </c>
      <c r="O257" s="27">
        <v>1.2520593080724876</v>
      </c>
      <c r="P257" s="8">
        <v>132490.74</v>
      </c>
      <c r="Q257" s="12">
        <v>0.35998649999999999</v>
      </c>
      <c r="R257" s="98">
        <v>94.624325446243247</v>
      </c>
      <c r="S257" s="99">
        <v>1110</v>
      </c>
    </row>
    <row r="258" spans="1:19" x14ac:dyDescent="0.25">
      <c r="A258" s="2" t="s">
        <v>268</v>
      </c>
      <c r="B258" s="2" t="s">
        <v>5</v>
      </c>
      <c r="C258" s="72">
        <v>26189</v>
      </c>
      <c r="D258" s="73">
        <v>147.5</v>
      </c>
      <c r="E258" s="92">
        <v>177.55254237288136</v>
      </c>
      <c r="F258" s="93">
        <v>0.15048874796510642</v>
      </c>
      <c r="G258" s="93">
        <v>1.4583756783320758</v>
      </c>
      <c r="H258" s="72">
        <v>12531</v>
      </c>
      <c r="I258" s="94">
        <v>47.848333269693384</v>
      </c>
      <c r="J258" s="72">
        <v>13658</v>
      </c>
      <c r="K258" s="94">
        <v>52.151666730306623</v>
      </c>
      <c r="L258" s="93">
        <v>0.73299999999999998</v>
      </c>
      <c r="M258" s="96">
        <v>0</v>
      </c>
      <c r="N258" s="97">
        <v>6.4317111810250571</v>
      </c>
      <c r="O258" s="27">
        <v>5.7566467866897053</v>
      </c>
      <c r="P258" s="8">
        <v>209762.1</v>
      </c>
      <c r="Q258" s="12">
        <v>0.40174559999999998</v>
      </c>
      <c r="R258" s="98">
        <v>98.373605947955383</v>
      </c>
      <c r="S258" s="99">
        <v>20141</v>
      </c>
    </row>
    <row r="259" spans="1:19" x14ac:dyDescent="0.25">
      <c r="A259" s="2" t="s">
        <v>269</v>
      </c>
      <c r="B259" s="2" t="s">
        <v>3</v>
      </c>
      <c r="C259" s="72">
        <v>11917</v>
      </c>
      <c r="D259" s="73">
        <v>589</v>
      </c>
      <c r="E259" s="92">
        <v>20.232597623089983</v>
      </c>
      <c r="F259" s="93">
        <v>6.8478155313306088E-2</v>
      </c>
      <c r="G259" s="93">
        <v>0.57806187983375568</v>
      </c>
      <c r="H259" s="72">
        <v>6200</v>
      </c>
      <c r="I259" s="94">
        <v>52.02651674079047</v>
      </c>
      <c r="J259" s="72">
        <v>5717</v>
      </c>
      <c r="K259" s="94">
        <v>47.97348325920953</v>
      </c>
      <c r="L259" s="93">
        <v>0.59399999999999997</v>
      </c>
      <c r="M259" s="96">
        <v>16.273519233064164</v>
      </c>
      <c r="N259" s="97">
        <v>18.059588686900831</v>
      </c>
      <c r="O259" s="27">
        <v>3.9261704920641232</v>
      </c>
      <c r="P259" s="8">
        <v>155931.99</v>
      </c>
      <c r="Q259" s="12">
        <v>0.3885287</v>
      </c>
      <c r="R259" s="98">
        <v>95.35119772634998</v>
      </c>
      <c r="S259" s="99">
        <v>2744</v>
      </c>
    </row>
    <row r="260" spans="1:19" x14ac:dyDescent="0.25">
      <c r="A260" s="2" t="s">
        <v>270</v>
      </c>
      <c r="B260" s="2" t="s">
        <v>7</v>
      </c>
      <c r="C260" s="72">
        <v>250638</v>
      </c>
      <c r="D260" s="73">
        <v>260.3</v>
      </c>
      <c r="E260" s="92">
        <v>962.88129081828652</v>
      </c>
      <c r="F260" s="93">
        <v>1.4402305858367386</v>
      </c>
      <c r="G260" s="93">
        <v>27.843623877008941</v>
      </c>
      <c r="H260" s="72">
        <v>124917</v>
      </c>
      <c r="I260" s="94">
        <v>49.839609317022955</v>
      </c>
      <c r="J260" s="72">
        <v>125721</v>
      </c>
      <c r="K260" s="94">
        <v>50.160390682977038</v>
      </c>
      <c r="L260" s="93">
        <v>0.73199999999999998</v>
      </c>
      <c r="M260" s="96">
        <v>29.187604690117254</v>
      </c>
      <c r="N260" s="97">
        <v>23.766288356452293</v>
      </c>
      <c r="O260" s="27">
        <v>1.4907872696817421</v>
      </c>
      <c r="P260" s="8">
        <v>135160.12</v>
      </c>
      <c r="Q260" s="12">
        <v>0.48509960000000002</v>
      </c>
      <c r="R260" s="98">
        <v>91.453623494612302</v>
      </c>
      <c r="S260" s="99">
        <v>1763</v>
      </c>
    </row>
    <row r="261" spans="1:19" x14ac:dyDescent="0.25">
      <c r="A261" s="2" t="s">
        <v>271</v>
      </c>
      <c r="B261" s="2" t="s">
        <v>53</v>
      </c>
      <c r="C261" s="72">
        <v>4748</v>
      </c>
      <c r="D261" s="73">
        <v>248.3</v>
      </c>
      <c r="E261" s="92">
        <v>19.122029802658073</v>
      </c>
      <c r="F261" s="93">
        <v>2.7283232476930212E-2</v>
      </c>
      <c r="G261" s="93">
        <v>0.23031281408497709</v>
      </c>
      <c r="H261" s="72">
        <v>2349</v>
      </c>
      <c r="I261" s="94">
        <v>49.473462510530752</v>
      </c>
      <c r="J261" s="72">
        <v>2399</v>
      </c>
      <c r="K261" s="94">
        <v>50.526537489469248</v>
      </c>
      <c r="L261" s="93">
        <v>0.58599999999999997</v>
      </c>
      <c r="M261" s="96">
        <v>3.969756572302483</v>
      </c>
      <c r="N261" s="97">
        <v>11.829122180013004</v>
      </c>
      <c r="O261" s="27">
        <v>1.499494988734364</v>
      </c>
      <c r="P261" s="8">
        <v>229711.72</v>
      </c>
      <c r="Q261" s="12">
        <v>0.43947589999999997</v>
      </c>
      <c r="R261" s="98">
        <v>95.25778583945646</v>
      </c>
      <c r="S261" s="99">
        <v>25738</v>
      </c>
    </row>
    <row r="262" spans="1:19" x14ac:dyDescent="0.25">
      <c r="A262" s="2" t="s">
        <v>272</v>
      </c>
      <c r="B262" s="2" t="s">
        <v>7</v>
      </c>
      <c r="C262" s="72">
        <v>9731</v>
      </c>
      <c r="D262" s="73">
        <v>308.60000000000002</v>
      </c>
      <c r="E262" s="92">
        <v>31.532728451069342</v>
      </c>
      <c r="F262" s="93">
        <v>5.5916835558763242E-2</v>
      </c>
      <c r="G262" s="93">
        <v>0.9505844565618754</v>
      </c>
      <c r="H262" s="72">
        <v>4885</v>
      </c>
      <c r="I262" s="94">
        <v>50.200390504573015</v>
      </c>
      <c r="J262" s="72">
        <v>4846</v>
      </c>
      <c r="K262" s="94">
        <v>49.799609495426992</v>
      </c>
      <c r="L262" s="93">
        <v>0.65900000000000003</v>
      </c>
      <c r="M262" s="96">
        <v>81.055837563451774</v>
      </c>
      <c r="N262" s="97">
        <v>19.573604060913706</v>
      </c>
      <c r="O262" s="27">
        <v>1.2182741116751268</v>
      </c>
      <c r="P262" s="8">
        <v>112300.95</v>
      </c>
      <c r="Q262" s="12">
        <v>0.3931018</v>
      </c>
      <c r="R262" s="98">
        <v>86.745213549337265</v>
      </c>
      <c r="S262" s="99">
        <v>615</v>
      </c>
    </row>
    <row r="263" spans="1:19" x14ac:dyDescent="0.25">
      <c r="A263" s="2" t="s">
        <v>273</v>
      </c>
      <c r="B263" s="2" t="s">
        <v>45</v>
      </c>
      <c r="C263" s="72">
        <v>122050</v>
      </c>
      <c r="D263" s="73">
        <v>16.2</v>
      </c>
      <c r="E263" s="92">
        <v>7533.950617283951</v>
      </c>
      <c r="F263" s="93">
        <v>0.70133077586548698</v>
      </c>
      <c r="G263" s="93">
        <v>1.7416754903947418</v>
      </c>
      <c r="H263" s="72">
        <v>60023</v>
      </c>
      <c r="I263" s="94">
        <v>49.179024989758297</v>
      </c>
      <c r="J263" s="72">
        <v>62027</v>
      </c>
      <c r="K263" s="94">
        <v>50.82097501024171</v>
      </c>
      <c r="L263" s="93">
        <v>0.69699999999999995</v>
      </c>
      <c r="M263" s="96">
        <v>55.942964196502906</v>
      </c>
      <c r="N263" s="97">
        <v>12.187760199833471</v>
      </c>
      <c r="O263" s="27">
        <v>0.49958368026644462</v>
      </c>
      <c r="P263" s="8">
        <v>112095.54</v>
      </c>
      <c r="Q263" s="12">
        <v>0.3162276</v>
      </c>
      <c r="R263" s="98">
        <v>88.439457202505224</v>
      </c>
      <c r="S263" s="99">
        <v>1033</v>
      </c>
    </row>
    <row r="264" spans="1:19" x14ac:dyDescent="0.25">
      <c r="A264" s="2" t="s">
        <v>274</v>
      </c>
      <c r="B264" s="2" t="s">
        <v>5</v>
      </c>
      <c r="C264" s="72">
        <v>8927</v>
      </c>
      <c r="D264" s="73">
        <v>267.39999999999998</v>
      </c>
      <c r="E264" s="92">
        <v>33.384442782348543</v>
      </c>
      <c r="F264" s="93">
        <v>5.1296844212627632E-2</v>
      </c>
      <c r="G264" s="93">
        <v>0.90501086276620879</v>
      </c>
      <c r="H264" s="72">
        <v>4278</v>
      </c>
      <c r="I264" s="94">
        <v>47.922034278032932</v>
      </c>
      <c r="J264" s="72">
        <v>4649</v>
      </c>
      <c r="K264" s="94">
        <v>52.077965721967068</v>
      </c>
      <c r="L264" s="93">
        <v>0.61499999999999999</v>
      </c>
      <c r="M264" s="96">
        <v>0</v>
      </c>
      <c r="N264" s="97">
        <v>10.088506577771561</v>
      </c>
      <c r="O264" s="27">
        <v>3.9264595037726022</v>
      </c>
      <c r="P264" s="8">
        <v>167148.94</v>
      </c>
      <c r="Q264" s="12">
        <v>0.3944782</v>
      </c>
      <c r="R264" s="98">
        <v>98.086418567119452</v>
      </c>
      <c r="S264" s="99">
        <v>17156</v>
      </c>
    </row>
    <row r="265" spans="1:19" x14ac:dyDescent="0.25">
      <c r="A265" s="2" t="s">
        <v>275</v>
      </c>
      <c r="B265" s="2" t="s">
        <v>17</v>
      </c>
      <c r="C265" s="72">
        <v>129531</v>
      </c>
      <c r="D265" s="73">
        <v>24.2</v>
      </c>
      <c r="E265" s="92">
        <v>5352.5206611570247</v>
      </c>
      <c r="F265" s="93">
        <v>0.74431853116454239</v>
      </c>
      <c r="G265" s="93">
        <v>1.8484307082861229</v>
      </c>
      <c r="H265" s="72">
        <v>64000</v>
      </c>
      <c r="I265" s="94">
        <v>49.409021778570384</v>
      </c>
      <c r="J265" s="72">
        <v>65531</v>
      </c>
      <c r="K265" s="94">
        <v>50.590978221429616</v>
      </c>
      <c r="L265" s="93">
        <v>0.70899999999999996</v>
      </c>
      <c r="M265" s="96">
        <v>15.87651598676957</v>
      </c>
      <c r="N265" s="97">
        <v>28.092613009922822</v>
      </c>
      <c r="O265" s="27">
        <v>2.1389195148842339</v>
      </c>
      <c r="P265" s="8">
        <v>114319.41</v>
      </c>
      <c r="Q265" s="12">
        <v>0.40046900000000002</v>
      </c>
      <c r="R265" s="98">
        <v>90.342809364548486</v>
      </c>
      <c r="S265" s="99">
        <v>939</v>
      </c>
    </row>
    <row r="266" spans="1:19" x14ac:dyDescent="0.25">
      <c r="A266" s="2" t="s">
        <v>276</v>
      </c>
      <c r="B266" s="2" t="s">
        <v>5</v>
      </c>
      <c r="C266" s="72">
        <v>61683</v>
      </c>
      <c r="D266" s="73">
        <v>591.5</v>
      </c>
      <c r="E266" s="92">
        <v>104.28233305156382</v>
      </c>
      <c r="F266" s="93">
        <v>0.35444642562647138</v>
      </c>
      <c r="G266" s="93">
        <v>6.8524256162495014</v>
      </c>
      <c r="H266" s="72">
        <v>30812</v>
      </c>
      <c r="I266" s="94">
        <v>49.952174829369518</v>
      </c>
      <c r="J266" s="72">
        <v>30871</v>
      </c>
      <c r="K266" s="94">
        <v>50.047825170630475</v>
      </c>
      <c r="L266" s="93">
        <v>0.68</v>
      </c>
      <c r="M266" s="96">
        <v>0</v>
      </c>
      <c r="N266" s="97">
        <v>19.10837665826655</v>
      </c>
      <c r="O266" s="27">
        <v>6.4355499050256917</v>
      </c>
      <c r="P266" s="8">
        <v>156741.56</v>
      </c>
      <c r="Q266" s="12">
        <v>0.4101939</v>
      </c>
      <c r="R266" s="98">
        <v>97.135149023638235</v>
      </c>
      <c r="S266" s="99">
        <v>23304</v>
      </c>
    </row>
    <row r="267" spans="1:19" x14ac:dyDescent="0.25">
      <c r="A267" s="2" t="s">
        <v>277</v>
      </c>
      <c r="B267" s="2" t="s">
        <v>53</v>
      </c>
      <c r="C267" s="72">
        <v>26235</v>
      </c>
      <c r="D267" s="73">
        <v>673.3</v>
      </c>
      <c r="E267" s="92">
        <v>38.964800237635529</v>
      </c>
      <c r="F267" s="93">
        <v>0.15075307582819378</v>
      </c>
      <c r="G267" s="93">
        <v>2.9144721567093961</v>
      </c>
      <c r="H267" s="72">
        <v>13386</v>
      </c>
      <c r="I267" s="94">
        <v>51.023441966838192</v>
      </c>
      <c r="J267" s="72">
        <v>12849</v>
      </c>
      <c r="K267" s="94">
        <v>48.976558033161801</v>
      </c>
      <c r="L267" s="93">
        <v>0.66800000000000004</v>
      </c>
      <c r="M267" s="96">
        <v>27.056991174155513</v>
      </c>
      <c r="N267" s="97">
        <v>11.594178627053642</v>
      </c>
      <c r="O267" s="27">
        <v>3.7765235886185127</v>
      </c>
      <c r="P267" s="8">
        <v>161479.73000000001</v>
      </c>
      <c r="Q267" s="12">
        <v>0.37071949999999998</v>
      </c>
      <c r="R267" s="98">
        <v>95.707768566039391</v>
      </c>
      <c r="S267" s="99">
        <v>6426</v>
      </c>
    </row>
    <row r="268" spans="1:19" x14ac:dyDescent="0.25">
      <c r="A268" s="2" t="s">
        <v>278</v>
      </c>
      <c r="B268" s="2" t="s">
        <v>53</v>
      </c>
      <c r="C268" s="72">
        <v>17269</v>
      </c>
      <c r="D268" s="73">
        <v>827.1</v>
      </c>
      <c r="E268" s="92">
        <v>20.878974730987789</v>
      </c>
      <c r="F268" s="93">
        <v>9.9232127557731212E-2</v>
      </c>
      <c r="G268" s="93">
        <v>1.686943066526259</v>
      </c>
      <c r="H268" s="72">
        <v>8793</v>
      </c>
      <c r="I268" s="94">
        <v>50.917829636921653</v>
      </c>
      <c r="J268" s="72">
        <v>8476</v>
      </c>
      <c r="K268" s="94">
        <v>49.082170363078347</v>
      </c>
      <c r="L268" s="93">
        <v>0.64900000000000002</v>
      </c>
      <c r="M268" s="96">
        <v>55.361410381978452</v>
      </c>
      <c r="N268" s="97">
        <v>9.6924583741429959</v>
      </c>
      <c r="O268" s="27">
        <v>1.4299706170421156</v>
      </c>
      <c r="P268" s="8">
        <v>125760.57</v>
      </c>
      <c r="Q268" s="12">
        <v>0.33380870000000001</v>
      </c>
      <c r="R268" s="98">
        <v>94.997941539728288</v>
      </c>
      <c r="S268" s="99">
        <v>1698</v>
      </c>
    </row>
    <row r="269" spans="1:19" x14ac:dyDescent="0.25">
      <c r="A269" s="2" t="s">
        <v>279</v>
      </c>
      <c r="B269" s="2" t="s">
        <v>45</v>
      </c>
      <c r="C269" s="72">
        <v>8097</v>
      </c>
      <c r="D269" s="73">
        <v>122.5</v>
      </c>
      <c r="E269" s="92">
        <v>66.097959183673467</v>
      </c>
      <c r="F269" s="93">
        <v>4.6527450161268726E-2</v>
      </c>
      <c r="G269" s="93">
        <v>0.45089418715700552</v>
      </c>
      <c r="H269" s="72">
        <v>4130</v>
      </c>
      <c r="I269" s="94">
        <v>51.0065456341855</v>
      </c>
      <c r="J269" s="72">
        <v>3967</v>
      </c>
      <c r="K269" s="94">
        <v>48.9934543658145</v>
      </c>
      <c r="L269" s="93">
        <v>0.69099999999999995</v>
      </c>
      <c r="M269" s="96">
        <v>73.137862982802375</v>
      </c>
      <c r="N269" s="97">
        <v>26.591485762616294</v>
      </c>
      <c r="O269" s="27">
        <v>1.3363405694953483</v>
      </c>
      <c r="P269" s="8">
        <v>92792.75</v>
      </c>
      <c r="Q269" s="12">
        <v>0.39160590000000001</v>
      </c>
      <c r="R269" s="98">
        <v>89.341625562942312</v>
      </c>
      <c r="S269" s="99">
        <v>1604</v>
      </c>
    </row>
    <row r="270" spans="1:19" x14ac:dyDescent="0.25">
      <c r="A270" s="2" t="s">
        <v>280</v>
      </c>
      <c r="B270" s="2" t="s">
        <v>3</v>
      </c>
      <c r="C270" s="72">
        <v>31072</v>
      </c>
      <c r="D270" s="73">
        <v>2211.6999999999998</v>
      </c>
      <c r="E270" s="92">
        <v>14.048921643984267</v>
      </c>
      <c r="F270" s="93">
        <v>0.17854772525761911</v>
      </c>
      <c r="G270" s="93">
        <v>8.1399979042229909</v>
      </c>
      <c r="H270" s="72">
        <v>15358</v>
      </c>
      <c r="I270" s="94">
        <v>49.427136972193615</v>
      </c>
      <c r="J270" s="72">
        <v>15714</v>
      </c>
      <c r="K270" s="94">
        <v>50.572863027806378</v>
      </c>
      <c r="L270" s="93">
        <v>0.624</v>
      </c>
      <c r="M270" s="96">
        <v>11.045390253311044</v>
      </c>
      <c r="N270" s="97">
        <v>7.5221807895075221</v>
      </c>
      <c r="O270" s="27">
        <v>1.6973125884016973</v>
      </c>
      <c r="P270" s="8">
        <v>197073.59</v>
      </c>
      <c r="Q270" s="12">
        <v>0.41883179999999998</v>
      </c>
      <c r="R270" s="98">
        <v>91.368621840724842</v>
      </c>
      <c r="S270" s="99">
        <v>889</v>
      </c>
    </row>
    <row r="271" spans="1:19" x14ac:dyDescent="0.25">
      <c r="A271" s="2" t="s">
        <v>281</v>
      </c>
      <c r="B271" s="2" t="s">
        <v>83</v>
      </c>
      <c r="C271" s="72">
        <v>13020</v>
      </c>
      <c r="D271" s="73">
        <v>430.5</v>
      </c>
      <c r="E271" s="92">
        <v>30.243902439024389</v>
      </c>
      <c r="F271" s="93">
        <v>7.4816277769509554E-2</v>
      </c>
      <c r="G271" s="93">
        <v>1.2718743833558337</v>
      </c>
      <c r="H271" s="72">
        <v>6765</v>
      </c>
      <c r="I271" s="94">
        <v>51.958525345622121</v>
      </c>
      <c r="J271" s="72">
        <v>6255</v>
      </c>
      <c r="K271" s="94">
        <v>48.041474654377879</v>
      </c>
      <c r="L271" s="93">
        <v>0.67100000000000004</v>
      </c>
      <c r="M271" s="96">
        <v>58.917328439902548</v>
      </c>
      <c r="N271" s="97">
        <v>19.723478976176164</v>
      </c>
      <c r="O271" s="27">
        <v>26.364412946499193</v>
      </c>
      <c r="P271" s="8">
        <v>105114.32</v>
      </c>
      <c r="Q271" s="12">
        <v>0.38079099999999999</v>
      </c>
      <c r="R271" s="98">
        <v>92.333440877560903</v>
      </c>
      <c r="S271" s="99">
        <v>3534</v>
      </c>
    </row>
    <row r="272" spans="1:19" x14ac:dyDescent="0.25">
      <c r="A272" s="2" t="s">
        <v>282</v>
      </c>
      <c r="B272" s="2" t="s">
        <v>45</v>
      </c>
      <c r="C272" s="72">
        <v>4372</v>
      </c>
      <c r="D272" s="73">
        <v>2117.1999999999998</v>
      </c>
      <c r="E272" s="92">
        <v>2.0649914982051767</v>
      </c>
      <c r="F272" s="93">
        <v>2.5122639509085696E-2</v>
      </c>
      <c r="G272" s="93">
        <v>0.59148782457759086</v>
      </c>
      <c r="H272" s="72">
        <v>2232</v>
      </c>
      <c r="I272" s="94">
        <v>51.052150045745655</v>
      </c>
      <c r="J272" s="72">
        <v>2140</v>
      </c>
      <c r="K272" s="94">
        <v>48.947849954254345</v>
      </c>
      <c r="L272" s="93">
        <v>0.65300000000000002</v>
      </c>
      <c r="M272" s="96">
        <v>75.977825685247922</v>
      </c>
      <c r="N272" s="97">
        <v>17.085001539882967</v>
      </c>
      <c r="O272" s="27">
        <v>1.4859870649830613</v>
      </c>
      <c r="P272" s="8">
        <v>110432.13</v>
      </c>
      <c r="Q272" s="12">
        <v>0.37495460000000003</v>
      </c>
      <c r="R272" s="98">
        <v>82.822557402248052</v>
      </c>
      <c r="S272" s="99">
        <v>957</v>
      </c>
    </row>
    <row r="273" spans="1:19" x14ac:dyDescent="0.25">
      <c r="A273" s="2" t="s">
        <v>283</v>
      </c>
      <c r="B273" s="2" t="s">
        <v>15</v>
      </c>
      <c r="C273" s="72">
        <v>2079</v>
      </c>
      <c r="D273" s="73">
        <v>5997.2</v>
      </c>
      <c r="E273" s="92">
        <v>0.34666177549523114</v>
      </c>
      <c r="F273" s="93">
        <v>1.1946470159970074E-2</v>
      </c>
      <c r="G273" s="93">
        <v>1.9450811619965382</v>
      </c>
      <c r="H273" s="72">
        <v>1159</v>
      </c>
      <c r="I273" s="94">
        <v>55.74795574795575</v>
      </c>
      <c r="J273" s="72">
        <v>920</v>
      </c>
      <c r="K273" s="94">
        <v>44.252044252044257</v>
      </c>
      <c r="L273" s="93">
        <v>0.65400000000000003</v>
      </c>
      <c r="M273" s="96">
        <v>100</v>
      </c>
      <c r="N273" s="97">
        <v>11.564625850340136</v>
      </c>
      <c r="O273" s="27">
        <v>0</v>
      </c>
      <c r="P273" s="8">
        <v>111847.53</v>
      </c>
      <c r="Q273" s="12">
        <v>0.36678929999999998</v>
      </c>
      <c r="R273" s="98">
        <v>88.211046990931578</v>
      </c>
      <c r="S273" s="99">
        <v>665</v>
      </c>
    </row>
    <row r="274" spans="1:19" x14ac:dyDescent="0.25">
      <c r="A274" s="2" t="s">
        <v>284</v>
      </c>
      <c r="B274" s="2" t="s">
        <v>23</v>
      </c>
      <c r="C274" s="72">
        <v>12892</v>
      </c>
      <c r="D274" s="73">
        <v>1265.7</v>
      </c>
      <c r="E274" s="92">
        <v>10.185668009796951</v>
      </c>
      <c r="F274" s="93">
        <v>7.4080756759179509E-2</v>
      </c>
      <c r="G274" s="93">
        <v>1.5043682925093147</v>
      </c>
      <c r="H274" s="72">
        <v>6512</v>
      </c>
      <c r="I274" s="94">
        <v>50.511945392491469</v>
      </c>
      <c r="J274" s="72">
        <v>6380</v>
      </c>
      <c r="K274" s="94">
        <v>49.488054607508531</v>
      </c>
      <c r="L274" s="93">
        <v>0.63300000000000001</v>
      </c>
      <c r="M274" s="96">
        <v>100</v>
      </c>
      <c r="N274" s="97">
        <v>10.315591144606689</v>
      </c>
      <c r="O274" s="27">
        <v>26.895902025435703</v>
      </c>
      <c r="P274" s="9">
        <v>179928.1</v>
      </c>
      <c r="Q274" s="13">
        <v>0.51536599999999999</v>
      </c>
      <c r="R274" s="98">
        <v>91.682070240295744</v>
      </c>
      <c r="S274" s="99">
        <v>261</v>
      </c>
    </row>
    <row r="275" spans="1:19" x14ac:dyDescent="0.25">
      <c r="A275" s="2" t="s">
        <v>285</v>
      </c>
      <c r="B275" s="2" t="s">
        <v>13</v>
      </c>
      <c r="C275" s="72">
        <v>363</v>
      </c>
      <c r="D275" s="73">
        <v>9975.2000000000007</v>
      </c>
      <c r="E275" s="92">
        <v>3.6390247814580154E-2</v>
      </c>
      <c r="F275" s="93">
        <v>2.0858916152328702E-3</v>
      </c>
      <c r="G275" s="93">
        <v>0.22734959227387172</v>
      </c>
      <c r="H275" s="72">
        <v>284</v>
      </c>
      <c r="I275" s="94">
        <v>78.236914600550961</v>
      </c>
      <c r="J275" s="72">
        <v>79</v>
      </c>
      <c r="K275" s="94">
        <v>21.763085399449036</v>
      </c>
      <c r="L275" s="93">
        <v>0.78400000000000003</v>
      </c>
      <c r="M275" s="96">
        <v>63.219504920966294</v>
      </c>
      <c r="N275" s="97">
        <v>14.779428230200791</v>
      </c>
      <c r="O275" s="27">
        <v>34.767372502236803</v>
      </c>
      <c r="P275" s="9">
        <v>142607.04999999999</v>
      </c>
      <c r="Q275" s="13">
        <v>0.43094120000000002</v>
      </c>
      <c r="R275" s="98">
        <v>93.030449492508467</v>
      </c>
      <c r="S275" s="99">
        <v>1602</v>
      </c>
    </row>
    <row r="276" spans="1:19" x14ac:dyDescent="0.25">
      <c r="A276" s="2" t="s">
        <v>286</v>
      </c>
      <c r="B276" s="2" t="s">
        <v>28</v>
      </c>
      <c r="C276" s="72">
        <v>14612</v>
      </c>
      <c r="D276" s="73">
        <v>1597.1</v>
      </c>
      <c r="E276" s="92">
        <v>9.1490827124162557</v>
      </c>
      <c r="F276" s="93">
        <v>8.396432033548952E-2</v>
      </c>
      <c r="G276" s="93">
        <v>1.4273908210134749</v>
      </c>
      <c r="H276" s="72">
        <v>7471</v>
      </c>
      <c r="I276" s="94">
        <v>51.129208869422392</v>
      </c>
      <c r="J276" s="72">
        <v>7141</v>
      </c>
      <c r="K276" s="94">
        <v>48.870791130577608</v>
      </c>
      <c r="L276" s="93">
        <v>0.66800000000000004</v>
      </c>
      <c r="M276" s="100" t="s">
        <v>460</v>
      </c>
      <c r="N276" s="100" t="s">
        <v>460</v>
      </c>
      <c r="O276" s="100" t="s">
        <v>460</v>
      </c>
      <c r="P276" s="100" t="s">
        <v>460</v>
      </c>
      <c r="Q276" s="100" t="s">
        <v>460</v>
      </c>
      <c r="R276" s="100" t="s">
        <v>460</v>
      </c>
      <c r="S276" s="99">
        <v>1</v>
      </c>
    </row>
    <row r="277" spans="1:19" x14ac:dyDescent="0.25">
      <c r="A277" s="2" t="s">
        <v>287</v>
      </c>
      <c r="B277" s="2" t="s">
        <v>45</v>
      </c>
      <c r="C277" s="72">
        <v>13229</v>
      </c>
      <c r="D277" s="73">
        <v>400.8</v>
      </c>
      <c r="E277" s="92">
        <v>33.006487025948104</v>
      </c>
      <c r="F277" s="93">
        <v>7.6017245669189076E-2</v>
      </c>
      <c r="G277" s="93">
        <v>1.3411435760652151</v>
      </c>
      <c r="H277" s="72">
        <v>6735</v>
      </c>
      <c r="I277" s="94">
        <v>50.910877617355808</v>
      </c>
      <c r="J277" s="72">
        <v>6494</v>
      </c>
      <c r="K277" s="94">
        <v>49.089122382644192</v>
      </c>
      <c r="L277" s="93">
        <v>0.57399999999999995</v>
      </c>
      <c r="M277" s="96">
        <v>78.127203497391065</v>
      </c>
      <c r="N277" s="97">
        <v>10.874788015828152</v>
      </c>
      <c r="O277" s="27">
        <v>4.9710901142293045</v>
      </c>
      <c r="P277" s="8">
        <v>134805.17000000001</v>
      </c>
      <c r="Q277" s="12">
        <v>0.46412609999999999</v>
      </c>
      <c r="R277" s="98">
        <v>89.501242456514021</v>
      </c>
      <c r="S277" s="99">
        <v>1392</v>
      </c>
    </row>
    <row r="278" spans="1:19" x14ac:dyDescent="0.25">
      <c r="A278" s="2" t="s">
        <v>288</v>
      </c>
      <c r="B278" s="2" t="s">
        <v>17</v>
      </c>
      <c r="C278" s="72">
        <v>18624</v>
      </c>
      <c r="D278" s="73">
        <v>548.79999999999995</v>
      </c>
      <c r="E278" s="92">
        <v>33.935860058309039</v>
      </c>
      <c r="F278" s="93">
        <v>0.10701830700302195</v>
      </c>
      <c r="G278" s="93">
        <v>1.8193078737034598</v>
      </c>
      <c r="H278" s="72">
        <v>9513</v>
      </c>
      <c r="I278" s="94">
        <v>51.079252577319586</v>
      </c>
      <c r="J278" s="72">
        <v>9111</v>
      </c>
      <c r="K278" s="94">
        <v>48.920747422680414</v>
      </c>
      <c r="L278" s="93">
        <v>0.67200000000000004</v>
      </c>
      <c r="M278" s="96">
        <v>69.898568019093076</v>
      </c>
      <c r="N278" s="97">
        <v>28.833532219570408</v>
      </c>
      <c r="O278" s="27">
        <v>65.654832935560862</v>
      </c>
      <c r="P278" s="8">
        <v>85150.07</v>
      </c>
      <c r="Q278" s="12">
        <v>0.3743032</v>
      </c>
      <c r="R278" s="98">
        <v>85.663979241960902</v>
      </c>
      <c r="S278" s="99">
        <v>1292</v>
      </c>
    </row>
    <row r="279" spans="1:19" x14ac:dyDescent="0.25">
      <c r="A279" s="2" t="s">
        <v>289</v>
      </c>
      <c r="B279" s="2" t="s">
        <v>45</v>
      </c>
      <c r="C279" s="72">
        <v>25692</v>
      </c>
      <c r="D279" s="73">
        <v>3445.3</v>
      </c>
      <c r="E279" s="92">
        <v>7.4571154906684463</v>
      </c>
      <c r="F279" s="93">
        <v>0.1476328577921843</v>
      </c>
      <c r="G279" s="93">
        <v>3.4758703543109477</v>
      </c>
      <c r="H279" s="72">
        <v>14284</v>
      </c>
      <c r="I279" s="94">
        <v>55.59707301883855</v>
      </c>
      <c r="J279" s="72">
        <v>11408</v>
      </c>
      <c r="K279" s="94">
        <v>44.40292698116145</v>
      </c>
      <c r="L279" s="93">
        <v>0.67600000000000005</v>
      </c>
      <c r="M279" s="96">
        <v>64.102150537634401</v>
      </c>
      <c r="N279" s="97">
        <v>15.041767717596336</v>
      </c>
      <c r="O279" s="27">
        <v>1.2419354838709677</v>
      </c>
      <c r="P279" s="8">
        <v>118907.68</v>
      </c>
      <c r="Q279" s="12">
        <v>0.3821232</v>
      </c>
      <c r="R279" s="98">
        <v>85.747318389106553</v>
      </c>
      <c r="S279" s="99">
        <v>1345</v>
      </c>
    </row>
    <row r="280" spans="1:19" x14ac:dyDescent="0.25">
      <c r="A280" s="2" t="s">
        <v>290</v>
      </c>
      <c r="B280" s="2" t="s">
        <v>15</v>
      </c>
      <c r="C280" s="72">
        <v>99868</v>
      </c>
      <c r="D280" s="73">
        <v>405.5</v>
      </c>
      <c r="E280" s="92">
        <v>246.28360049321824</v>
      </c>
      <c r="F280" s="93">
        <v>0.57386728327844694</v>
      </c>
      <c r="G280" s="93">
        <v>5.5613067411381776</v>
      </c>
      <c r="H280" s="72">
        <v>49282</v>
      </c>
      <c r="I280" s="94">
        <v>49.347138222453637</v>
      </c>
      <c r="J280" s="72">
        <v>50586</v>
      </c>
      <c r="K280" s="94">
        <v>50.652861777546363</v>
      </c>
      <c r="L280" s="93">
        <v>0.69699999999999995</v>
      </c>
      <c r="M280" s="96">
        <v>42.500194295484576</v>
      </c>
      <c r="N280" s="97">
        <v>17.078573093961296</v>
      </c>
      <c r="O280" s="27">
        <v>2.0090153104841844</v>
      </c>
      <c r="P280" s="8">
        <v>117023.67</v>
      </c>
      <c r="Q280" s="12">
        <v>0.39133200000000001</v>
      </c>
      <c r="R280" s="98">
        <v>95.621237000547339</v>
      </c>
      <c r="S280" s="99">
        <v>2635</v>
      </c>
    </row>
    <row r="281" spans="1:19" x14ac:dyDescent="0.25">
      <c r="A281" s="2" t="s">
        <v>291</v>
      </c>
      <c r="B281" s="2" t="s">
        <v>3</v>
      </c>
      <c r="C281" s="72">
        <v>315221</v>
      </c>
      <c r="D281" s="73">
        <v>155.1</v>
      </c>
      <c r="E281" s="92">
        <v>2032.3726627981948</v>
      </c>
      <c r="F281" s="93">
        <v>1.8113411593535</v>
      </c>
      <c r="G281" s="93">
        <v>4.4982604650366316</v>
      </c>
      <c r="H281" s="72">
        <v>154829</v>
      </c>
      <c r="I281" s="94">
        <v>49.117603205370202</v>
      </c>
      <c r="J281" s="72">
        <v>160392</v>
      </c>
      <c r="K281" s="94">
        <v>50.882396794629805</v>
      </c>
      <c r="L281" s="93">
        <v>0.71199999999999997</v>
      </c>
      <c r="M281" s="96">
        <v>4.7331772308510311</v>
      </c>
      <c r="N281" s="97">
        <v>17.480751336925735</v>
      </c>
      <c r="O281" s="27">
        <v>4.5358336997310813</v>
      </c>
      <c r="P281" s="8">
        <v>136344.79</v>
      </c>
      <c r="Q281" s="12">
        <v>0.36531089999999999</v>
      </c>
      <c r="R281" s="98">
        <v>96.992989384682673</v>
      </c>
      <c r="S281" s="99">
        <v>12718</v>
      </c>
    </row>
    <row r="282" spans="1:19" x14ac:dyDescent="0.25">
      <c r="A282" s="2" t="s">
        <v>292</v>
      </c>
      <c r="B282" s="2" t="s">
        <v>5</v>
      </c>
      <c r="C282" s="72">
        <v>51401</v>
      </c>
      <c r="D282" s="73">
        <v>874</v>
      </c>
      <c r="E282" s="92">
        <v>58.811212814645309</v>
      </c>
      <c r="F282" s="93">
        <v>0.29536340196855304</v>
      </c>
      <c r="G282" s="93">
        <v>2.4933253910661137</v>
      </c>
      <c r="H282" s="72">
        <v>25738</v>
      </c>
      <c r="I282" s="94">
        <v>50.072955779070448</v>
      </c>
      <c r="J282" s="72">
        <v>25663</v>
      </c>
      <c r="K282" s="94">
        <v>49.92704422092956</v>
      </c>
      <c r="L282" s="93">
        <v>0.65300000000000002</v>
      </c>
      <c r="M282" s="96">
        <v>1.3764161712404241</v>
      </c>
      <c r="N282" s="97">
        <v>15.673394785982461</v>
      </c>
      <c r="O282" s="27">
        <v>3.4608354832962727</v>
      </c>
      <c r="P282" s="8">
        <v>150358.66</v>
      </c>
      <c r="Q282" s="12">
        <v>0.37538070000000001</v>
      </c>
      <c r="R282" s="98">
        <v>97.24631782452748</v>
      </c>
      <c r="S282" s="99">
        <v>35711</v>
      </c>
    </row>
    <row r="283" spans="1:19" x14ac:dyDescent="0.25">
      <c r="A283" s="2" t="s">
        <v>293</v>
      </c>
      <c r="B283" s="2" t="s">
        <v>7</v>
      </c>
      <c r="C283" s="72">
        <v>39144</v>
      </c>
      <c r="D283" s="73">
        <v>4503.5</v>
      </c>
      <c r="E283" s="92">
        <v>8.6919062951038075</v>
      </c>
      <c r="F283" s="93">
        <v>0.22493151897155775</v>
      </c>
      <c r="G283" s="93">
        <v>3.8238287912504418</v>
      </c>
      <c r="H283" s="72">
        <v>19347</v>
      </c>
      <c r="I283" s="94">
        <v>49.425199264255056</v>
      </c>
      <c r="J283" s="72">
        <v>19797</v>
      </c>
      <c r="K283" s="94">
        <v>50.574800735744944</v>
      </c>
      <c r="L283" s="93">
        <v>0.65900000000000003</v>
      </c>
      <c r="M283" s="96">
        <v>37.890397106296916</v>
      </c>
      <c r="N283" s="97">
        <v>19.874761775115708</v>
      </c>
      <c r="O283" s="27">
        <v>1.1998755396522889</v>
      </c>
      <c r="P283" s="8">
        <v>148091.79999999999</v>
      </c>
      <c r="Q283" s="12">
        <v>0.5284896</v>
      </c>
      <c r="R283" s="98">
        <v>91.45305147833416</v>
      </c>
      <c r="S283" s="99">
        <v>5532</v>
      </c>
    </row>
    <row r="284" spans="1:19" x14ac:dyDescent="0.25">
      <c r="A284" s="2" t="s">
        <v>294</v>
      </c>
      <c r="B284" s="2" t="s">
        <v>45</v>
      </c>
      <c r="C284" s="72">
        <v>17706</v>
      </c>
      <c r="D284" s="73">
        <v>1361.6</v>
      </c>
      <c r="E284" s="92">
        <v>13.003819036427734</v>
      </c>
      <c r="F284" s="93">
        <v>0.10174324225706115</v>
      </c>
      <c r="G284" s="93">
        <v>0.98598647373125103</v>
      </c>
      <c r="H284" s="72">
        <v>8879</v>
      </c>
      <c r="I284" s="94">
        <v>50.14684287812041</v>
      </c>
      <c r="J284" s="72">
        <v>8827</v>
      </c>
      <c r="K284" s="94">
        <v>49.85315712187959</v>
      </c>
      <c r="L284" s="93">
        <v>0.73199999999999998</v>
      </c>
      <c r="M284" s="96">
        <v>76.363496302382899</v>
      </c>
      <c r="N284" s="97">
        <v>13.249794576828267</v>
      </c>
      <c r="O284" s="27">
        <v>3.8927691043549713</v>
      </c>
      <c r="P284" s="8">
        <v>130040.09</v>
      </c>
      <c r="Q284" s="12">
        <v>0.46669650000000001</v>
      </c>
      <c r="R284" s="98">
        <v>88.369304556354905</v>
      </c>
      <c r="S284" s="99">
        <v>4173</v>
      </c>
    </row>
    <row r="285" spans="1:19" x14ac:dyDescent="0.25">
      <c r="A285" s="2" t="s">
        <v>295</v>
      </c>
      <c r="B285" s="2" t="s">
        <v>3</v>
      </c>
      <c r="C285" s="72">
        <v>3491</v>
      </c>
      <c r="D285" s="73">
        <v>1568.3</v>
      </c>
      <c r="E285" s="92">
        <v>2.2259771727348086</v>
      </c>
      <c r="F285" s="93">
        <v>2.0060186305173415E-2</v>
      </c>
      <c r="G285" s="93">
        <v>0.16933909729794755</v>
      </c>
      <c r="H285" s="72">
        <v>1899</v>
      </c>
      <c r="I285" s="94">
        <v>54.397020910913781</v>
      </c>
      <c r="J285" s="72">
        <v>1592</v>
      </c>
      <c r="K285" s="94">
        <v>45.602979089086219</v>
      </c>
      <c r="L285" s="93">
        <v>0.61799999999999999</v>
      </c>
      <c r="M285" s="96">
        <v>39.49205231978415</v>
      </c>
      <c r="N285" s="97">
        <v>7.0619977711302715</v>
      </c>
      <c r="O285" s="27">
        <v>1.4428998768256203</v>
      </c>
      <c r="P285" s="8">
        <v>165727.57999999999</v>
      </c>
      <c r="Q285" s="12">
        <v>0.39686129999999997</v>
      </c>
      <c r="R285" s="98">
        <v>95.307378687345107</v>
      </c>
      <c r="S285" s="99">
        <v>1469</v>
      </c>
    </row>
    <row r="286" spans="1:19" x14ac:dyDescent="0.25">
      <c r="A286" s="2" t="s">
        <v>296</v>
      </c>
      <c r="B286" s="2" t="s">
        <v>7</v>
      </c>
      <c r="C286" s="72">
        <v>78575</v>
      </c>
      <c r="D286" s="73">
        <v>185.9</v>
      </c>
      <c r="E286" s="92">
        <v>422.67348036578807</v>
      </c>
      <c r="F286" s="93">
        <v>0.45151221395846491</v>
      </c>
      <c r="G286" s="93">
        <v>4.375572527585736</v>
      </c>
      <c r="H286" s="72">
        <v>37852</v>
      </c>
      <c r="I286" s="94">
        <v>48.173083041679924</v>
      </c>
      <c r="J286" s="72">
        <v>40723</v>
      </c>
      <c r="K286" s="94">
        <v>51.826916958320076</v>
      </c>
      <c r="L286" s="93">
        <v>0.73</v>
      </c>
      <c r="M286" s="96">
        <v>61.27184187911773</v>
      </c>
      <c r="N286" s="97">
        <v>20.996849040389574</v>
      </c>
      <c r="O286" s="27">
        <v>2.6353480378115153</v>
      </c>
      <c r="P286" s="8">
        <v>110818.66</v>
      </c>
      <c r="Q286" s="12">
        <v>0.36601129999999998</v>
      </c>
      <c r="R286" s="98">
        <v>86.932849364791281</v>
      </c>
      <c r="S286" s="99">
        <v>476</v>
      </c>
    </row>
    <row r="287" spans="1:19" x14ac:dyDescent="0.25">
      <c r="A287" s="2" t="s">
        <v>297</v>
      </c>
      <c r="B287" s="2" t="s">
        <v>3</v>
      </c>
      <c r="C287" s="72">
        <v>73994</v>
      </c>
      <c r="D287" s="73">
        <v>2441.3000000000002</v>
      </c>
      <c r="E287" s="92">
        <v>30.309261459058696</v>
      </c>
      <c r="F287" s="93">
        <v>0.4251886065496997</v>
      </c>
      <c r="G287" s="93">
        <v>8.2200668101221659</v>
      </c>
      <c r="H287" s="72">
        <v>36226</v>
      </c>
      <c r="I287" s="94">
        <v>48.958023623537045</v>
      </c>
      <c r="J287" s="72">
        <v>37768</v>
      </c>
      <c r="K287" s="94">
        <v>51.041976376462962</v>
      </c>
      <c r="L287" s="93">
        <v>0.72499999999999998</v>
      </c>
      <c r="M287" s="96">
        <v>8.3961504442302868</v>
      </c>
      <c r="N287" s="97">
        <v>13.544733263805464</v>
      </c>
      <c r="O287" s="27">
        <v>1.2594225666345431</v>
      </c>
      <c r="P287" s="8">
        <v>169699.75</v>
      </c>
      <c r="Q287" s="12">
        <v>0.40575850000000002</v>
      </c>
      <c r="R287" s="98">
        <v>97.490027719559194</v>
      </c>
      <c r="S287" s="99">
        <v>8029</v>
      </c>
    </row>
    <row r="288" spans="1:19" x14ac:dyDescent="0.25">
      <c r="A288" s="2" t="s">
        <v>298</v>
      </c>
      <c r="B288" s="2" t="s">
        <v>53</v>
      </c>
      <c r="C288" s="72">
        <v>692</v>
      </c>
      <c r="D288" s="73">
        <v>6883.7</v>
      </c>
      <c r="E288" s="92">
        <v>0.10052733268445749</v>
      </c>
      <c r="F288" s="93">
        <v>3.9764104620968214E-3</v>
      </c>
      <c r="G288" s="93">
        <v>0.43340473237884081</v>
      </c>
      <c r="H288" s="72">
        <v>532</v>
      </c>
      <c r="I288" s="94">
        <v>76.878612716763001</v>
      </c>
      <c r="J288" s="72">
        <v>160</v>
      </c>
      <c r="K288" s="94">
        <v>23.121387283236995</v>
      </c>
      <c r="L288" s="93">
        <v>0.82299999999999995</v>
      </c>
      <c r="M288" s="96">
        <v>21.589330369547096</v>
      </c>
      <c r="N288" s="97">
        <v>15.202904800990527</v>
      </c>
      <c r="O288" s="27">
        <v>1.5434843011947763</v>
      </c>
      <c r="P288" s="8">
        <v>205339.7</v>
      </c>
      <c r="Q288" s="12">
        <v>0.48870029999999998</v>
      </c>
      <c r="R288" s="98">
        <v>94.164620219470734</v>
      </c>
      <c r="S288" s="99">
        <v>8006</v>
      </c>
    </row>
    <row r="289" spans="1:19" x14ac:dyDescent="0.25">
      <c r="A289" s="2" t="s">
        <v>299</v>
      </c>
      <c r="B289" s="2" t="s">
        <v>28</v>
      </c>
      <c r="C289" s="72">
        <v>15540</v>
      </c>
      <c r="D289" s="73">
        <v>363.6</v>
      </c>
      <c r="E289" s="92">
        <v>42.739273927392738</v>
      </c>
      <c r="F289" s="93">
        <v>8.9296847660382372E-2</v>
      </c>
      <c r="G289" s="93">
        <v>0.7538039450043269</v>
      </c>
      <c r="H289" s="72">
        <v>7783</v>
      </c>
      <c r="I289" s="94">
        <v>50.083655083655081</v>
      </c>
      <c r="J289" s="72">
        <v>7757</v>
      </c>
      <c r="K289" s="94">
        <v>49.916344916344919</v>
      </c>
      <c r="L289" s="93">
        <v>0.61799999999999999</v>
      </c>
      <c r="M289" s="96">
        <v>100</v>
      </c>
      <c r="N289" s="97">
        <v>5.6603773584905666</v>
      </c>
      <c r="O289" s="27">
        <v>35.849056603773583</v>
      </c>
      <c r="P289" s="9">
        <v>346704.32</v>
      </c>
      <c r="Q289" s="13">
        <v>0.47362009999999999</v>
      </c>
      <c r="R289" s="98">
        <v>100</v>
      </c>
      <c r="S289" s="99">
        <v>22</v>
      </c>
    </row>
    <row r="290" spans="1:19" x14ac:dyDescent="0.25">
      <c r="A290" s="2" t="s">
        <v>300</v>
      </c>
      <c r="B290" s="2" t="s">
        <v>7</v>
      </c>
      <c r="C290" s="72">
        <v>40913</v>
      </c>
      <c r="D290" s="73">
        <v>1313.4</v>
      </c>
      <c r="E290" s="92">
        <v>31.150449215775847</v>
      </c>
      <c r="F290" s="93">
        <v>0.23509664918463474</v>
      </c>
      <c r="G290" s="93">
        <v>3.9966356871149942</v>
      </c>
      <c r="H290" s="72">
        <v>20194</v>
      </c>
      <c r="I290" s="94">
        <v>49.358394642289738</v>
      </c>
      <c r="J290" s="72">
        <v>20719</v>
      </c>
      <c r="K290" s="94">
        <v>50.641605357710262</v>
      </c>
      <c r="L290" s="93">
        <v>0.65400000000000003</v>
      </c>
      <c r="M290" s="96">
        <v>45.066059801504522</v>
      </c>
      <c r="N290" s="97">
        <v>26.904355521840824</v>
      </c>
      <c r="O290" s="27">
        <v>0.58157911372400284</v>
      </c>
      <c r="P290" s="8">
        <v>128665.95</v>
      </c>
      <c r="Q290" s="12">
        <v>0.5892733</v>
      </c>
      <c r="R290" s="98">
        <v>86.617183985605038</v>
      </c>
      <c r="S290" s="99">
        <v>1348</v>
      </c>
    </row>
    <row r="291" spans="1:19" x14ac:dyDescent="0.25">
      <c r="A291" s="2" t="s">
        <v>301</v>
      </c>
      <c r="B291" s="2" t="s">
        <v>45</v>
      </c>
      <c r="C291" s="72">
        <v>75305</v>
      </c>
      <c r="D291" s="73">
        <v>9.6999999999999993</v>
      </c>
      <c r="E291" s="92">
        <v>7763.4020618556706</v>
      </c>
      <c r="F291" s="93">
        <v>0.43272195064768948</v>
      </c>
      <c r="G291" s="93">
        <v>1.0746159181005819</v>
      </c>
      <c r="H291" s="72">
        <v>36556</v>
      </c>
      <c r="I291" s="94">
        <v>48.543921386362129</v>
      </c>
      <c r="J291" s="72">
        <v>38749</v>
      </c>
      <c r="K291" s="94">
        <v>51.456078613637871</v>
      </c>
      <c r="L291" s="93">
        <v>0.71899999999999997</v>
      </c>
      <c r="M291" s="96">
        <v>49.174982709218455</v>
      </c>
      <c r="N291" s="97">
        <v>24.916016203932418</v>
      </c>
      <c r="O291" s="27">
        <v>0.94852287323387019</v>
      </c>
      <c r="P291" s="8">
        <v>109423.83</v>
      </c>
      <c r="Q291" s="12">
        <v>0.41405320000000001</v>
      </c>
      <c r="R291" s="98">
        <v>90.639625585023396</v>
      </c>
      <c r="S291" s="99">
        <v>3719</v>
      </c>
    </row>
    <row r="292" spans="1:19" x14ac:dyDescent="0.25">
      <c r="A292" s="2" t="s">
        <v>302</v>
      </c>
      <c r="B292" s="2" t="s">
        <v>5</v>
      </c>
      <c r="C292" s="72">
        <v>18386</v>
      </c>
      <c r="D292" s="73">
        <v>1320.5</v>
      </c>
      <c r="E292" s="92">
        <v>13.92351382052253</v>
      </c>
      <c r="F292" s="93">
        <v>0.10565069762443953</v>
      </c>
      <c r="G292" s="93">
        <v>4.8166195116839567</v>
      </c>
      <c r="H292" s="72">
        <v>9233</v>
      </c>
      <c r="I292" s="94">
        <v>50.217556836723595</v>
      </c>
      <c r="J292" s="72">
        <v>9153</v>
      </c>
      <c r="K292" s="94">
        <v>49.782443163276405</v>
      </c>
      <c r="L292" s="93">
        <v>0.65300000000000002</v>
      </c>
      <c r="M292" s="96">
        <v>0</v>
      </c>
      <c r="N292" s="97">
        <v>13.476105048088902</v>
      </c>
      <c r="O292" s="27">
        <v>3.793541635521005</v>
      </c>
      <c r="P292" s="8">
        <v>176858.03</v>
      </c>
      <c r="Q292" s="12">
        <v>0.40054770000000001</v>
      </c>
      <c r="R292" s="98">
        <v>97.980653152093822</v>
      </c>
      <c r="S292" s="99">
        <v>18616</v>
      </c>
    </row>
    <row r="293" spans="1:19" x14ac:dyDescent="0.25">
      <c r="A293" s="2" t="s">
        <v>303</v>
      </c>
      <c r="B293" s="2" t="s">
        <v>5</v>
      </c>
      <c r="C293" s="72">
        <v>14455</v>
      </c>
      <c r="D293" s="73">
        <v>4994.8</v>
      </c>
      <c r="E293" s="92">
        <v>2.8940097701609675</v>
      </c>
      <c r="F293" s="93">
        <v>8.3062157846256576E-2</v>
      </c>
      <c r="G293" s="93">
        <v>0.20627545443388767</v>
      </c>
      <c r="H293" s="72">
        <v>7678</v>
      </c>
      <c r="I293" s="94">
        <v>53.116568661362848</v>
      </c>
      <c r="J293" s="72">
        <v>6777</v>
      </c>
      <c r="K293" s="94">
        <v>46.883431338637152</v>
      </c>
      <c r="L293" s="93">
        <v>0.75900000000000001</v>
      </c>
      <c r="M293" s="96">
        <v>36.357297259605325</v>
      </c>
      <c r="N293" s="97">
        <v>11.992182046628507</v>
      </c>
      <c r="O293" s="27">
        <v>2.8938009901680495</v>
      </c>
      <c r="P293" s="8">
        <v>193313.35</v>
      </c>
      <c r="Q293" s="12">
        <v>0.49589480000000002</v>
      </c>
      <c r="R293" s="98">
        <v>97.060106429381491</v>
      </c>
      <c r="S293" s="99">
        <v>1578</v>
      </c>
    </row>
    <row r="294" spans="1:19" x14ac:dyDescent="0.25">
      <c r="A294" s="2" t="s">
        <v>304</v>
      </c>
      <c r="B294" s="2" t="s">
        <v>13</v>
      </c>
      <c r="C294" s="72">
        <v>7677</v>
      </c>
      <c r="D294" s="73">
        <v>1517</v>
      </c>
      <c r="E294" s="92">
        <v>5.0606460118655239</v>
      </c>
      <c r="F294" s="93">
        <v>4.4114021846123258E-2</v>
      </c>
      <c r="G294" s="93">
        <v>0.89582961383757442</v>
      </c>
      <c r="H294" s="72">
        <v>4102</v>
      </c>
      <c r="I294" s="94">
        <v>53.432330337371369</v>
      </c>
      <c r="J294" s="72">
        <v>3575</v>
      </c>
      <c r="K294" s="94">
        <v>46.567669662628631</v>
      </c>
      <c r="L294" s="93">
        <v>0.51</v>
      </c>
      <c r="M294" s="96">
        <v>88.176781667086374</v>
      </c>
      <c r="N294" s="97">
        <v>12.223486284919732</v>
      </c>
      <c r="O294" s="27">
        <v>76.038781163434905</v>
      </c>
      <c r="P294" s="9">
        <v>121394.5</v>
      </c>
      <c r="Q294" s="13">
        <v>0.39032319999999998</v>
      </c>
      <c r="R294" s="98">
        <v>83.302317712738954</v>
      </c>
      <c r="S294" s="99">
        <v>607</v>
      </c>
    </row>
    <row r="295" spans="1:19" x14ac:dyDescent="0.25">
      <c r="A295" s="2" t="s">
        <v>305</v>
      </c>
      <c r="B295" s="2" t="s">
        <v>5</v>
      </c>
      <c r="C295" s="72">
        <v>69959</v>
      </c>
      <c r="D295" s="73">
        <v>9.5</v>
      </c>
      <c r="E295" s="92">
        <v>7364.105263157895</v>
      </c>
      <c r="F295" s="93">
        <v>0.40200245595062356</v>
      </c>
      <c r="G295" s="93">
        <v>0.99832753488345549</v>
      </c>
      <c r="H295" s="72">
        <v>34070</v>
      </c>
      <c r="I295" s="94">
        <v>48.69995282951443</v>
      </c>
      <c r="J295" s="72">
        <v>35889</v>
      </c>
      <c r="K295" s="94">
        <v>51.300047170485577</v>
      </c>
      <c r="L295" s="93">
        <v>0.76500000000000001</v>
      </c>
      <c r="M295" s="96">
        <v>0</v>
      </c>
      <c r="N295" s="97">
        <v>4.5596855389283499</v>
      </c>
      <c r="O295" s="27">
        <v>1.0652078050931542</v>
      </c>
      <c r="P295" s="8">
        <v>318514.76</v>
      </c>
      <c r="Q295" s="12">
        <v>0.37914720000000002</v>
      </c>
      <c r="R295" s="98">
        <v>98.994815716214632</v>
      </c>
      <c r="S295" s="99">
        <v>9572</v>
      </c>
    </row>
    <row r="296" spans="1:19" x14ac:dyDescent="0.25">
      <c r="A296" s="2" t="s">
        <v>306</v>
      </c>
      <c r="B296" s="2" t="s">
        <v>7</v>
      </c>
      <c r="C296" s="72">
        <v>10063</v>
      </c>
      <c r="D296" s="73">
        <v>490.5</v>
      </c>
      <c r="E296" s="92">
        <v>20.515800203873599</v>
      </c>
      <c r="F296" s="93">
        <v>5.7824593179306806E-2</v>
      </c>
      <c r="G296" s="93">
        <v>0.48812928562281477</v>
      </c>
      <c r="H296" s="72">
        <v>5083</v>
      </c>
      <c r="I296" s="94">
        <v>50.511775812381991</v>
      </c>
      <c r="J296" s="72">
        <v>4980</v>
      </c>
      <c r="K296" s="94">
        <v>49.488224187618009</v>
      </c>
      <c r="L296" s="93">
        <v>0.625</v>
      </c>
      <c r="M296" s="96">
        <v>63.445252565507623</v>
      </c>
      <c r="N296" s="97">
        <v>19.587526153233036</v>
      </c>
      <c r="O296" s="27">
        <v>2.1918900069741953</v>
      </c>
      <c r="P296" s="8">
        <v>96110.99</v>
      </c>
      <c r="Q296" s="12">
        <v>0.33983560000000002</v>
      </c>
      <c r="R296" s="98">
        <v>86.500248385494288</v>
      </c>
      <c r="S296" s="99">
        <v>1000</v>
      </c>
    </row>
    <row r="297" spans="1:19" x14ac:dyDescent="0.25">
      <c r="A297" s="2" t="s">
        <v>307</v>
      </c>
      <c r="B297" s="2" t="s">
        <v>13</v>
      </c>
      <c r="C297" s="72">
        <v>8752</v>
      </c>
      <c r="D297" s="73">
        <v>637.29999999999995</v>
      </c>
      <c r="E297" s="92">
        <v>13.732935823003297</v>
      </c>
      <c r="F297" s="93">
        <v>5.0291249081317019E-2</v>
      </c>
      <c r="G297" s="93">
        <v>1.0212714315887002</v>
      </c>
      <c r="H297" s="72">
        <v>4432</v>
      </c>
      <c r="I297" s="94">
        <v>50.63985374771481</v>
      </c>
      <c r="J297" s="72">
        <v>4320</v>
      </c>
      <c r="K297" s="94">
        <v>49.36014625228519</v>
      </c>
      <c r="L297" s="93">
        <v>0.625</v>
      </c>
      <c r="M297" s="96">
        <v>66.743044189852696</v>
      </c>
      <c r="N297" s="97">
        <v>12.476783568228996</v>
      </c>
      <c r="O297" s="27">
        <v>40.283687943262414</v>
      </c>
      <c r="P297" s="9">
        <v>159778.37</v>
      </c>
      <c r="Q297" s="13">
        <v>0.4304134</v>
      </c>
      <c r="R297" s="98">
        <v>92.132392837764513</v>
      </c>
      <c r="S297" s="99">
        <v>1328</v>
      </c>
    </row>
    <row r="298" spans="1:19" x14ac:dyDescent="0.25">
      <c r="A298" s="2" t="s">
        <v>308</v>
      </c>
      <c r="B298" s="2" t="s">
        <v>5</v>
      </c>
      <c r="C298" s="72">
        <v>8062</v>
      </c>
      <c r="D298" s="73">
        <v>787.5</v>
      </c>
      <c r="E298" s="92">
        <v>10.237460317460318</v>
      </c>
      <c r="F298" s="93">
        <v>4.6326331135006608E-2</v>
      </c>
      <c r="G298" s="93">
        <v>0.11504619257322743</v>
      </c>
      <c r="H298" s="72">
        <v>4400</v>
      </c>
      <c r="I298" s="94">
        <v>54.57702803274622</v>
      </c>
      <c r="J298" s="72">
        <v>3662</v>
      </c>
      <c r="K298" s="94">
        <v>45.422971967253787</v>
      </c>
      <c r="L298" s="93">
        <v>0.70099999999999996</v>
      </c>
      <c r="M298" s="96">
        <v>100</v>
      </c>
      <c r="N298" s="97">
        <v>8.7193115666919763</v>
      </c>
      <c r="O298" s="27">
        <v>2.7461402176664134</v>
      </c>
      <c r="P298" s="8">
        <v>153399.23000000001</v>
      </c>
      <c r="Q298" s="12">
        <v>0.48543209999999998</v>
      </c>
      <c r="R298" s="98">
        <v>91.82668636139833</v>
      </c>
      <c r="S298" s="99">
        <v>557</v>
      </c>
    </row>
    <row r="299" spans="1:19" x14ac:dyDescent="0.25">
      <c r="A299" s="2" t="s">
        <v>309</v>
      </c>
      <c r="B299" s="2" t="s">
        <v>18</v>
      </c>
      <c r="C299" s="72">
        <v>9778</v>
      </c>
      <c r="D299" s="73">
        <v>23438.799999999999</v>
      </c>
      <c r="E299" s="92">
        <v>0.41717152755260511</v>
      </c>
      <c r="F299" s="93">
        <v>5.618690967974381E-2</v>
      </c>
      <c r="G299" s="93">
        <v>1.662557597810008</v>
      </c>
      <c r="H299" s="72">
        <v>6237</v>
      </c>
      <c r="I299" s="94">
        <v>63.786050317038246</v>
      </c>
      <c r="J299" s="72">
        <v>3541</v>
      </c>
      <c r="K299" s="94">
        <v>36.213949682961747</v>
      </c>
      <c r="L299" s="93">
        <v>0.71099999999999997</v>
      </c>
      <c r="M299" s="96">
        <v>63.158509519915896</v>
      </c>
      <c r="N299" s="97">
        <v>6.2259081882957599</v>
      </c>
      <c r="O299" s="27">
        <v>73.157341432075697</v>
      </c>
      <c r="P299" s="8">
        <v>257398.81</v>
      </c>
      <c r="Q299" s="12">
        <v>0.48451070000000002</v>
      </c>
      <c r="R299" s="98">
        <v>92.902746844840394</v>
      </c>
      <c r="S299" s="99">
        <v>847</v>
      </c>
    </row>
    <row r="300" spans="1:19" x14ac:dyDescent="0.25">
      <c r="A300" s="2" t="s">
        <v>310</v>
      </c>
      <c r="B300" s="2" t="s">
        <v>7</v>
      </c>
      <c r="C300" s="72">
        <v>98973</v>
      </c>
      <c r="D300" s="73">
        <v>112.5</v>
      </c>
      <c r="E300" s="92">
        <v>879.76</v>
      </c>
      <c r="F300" s="93">
        <v>0.5687243824640299</v>
      </c>
      <c r="G300" s="93">
        <v>4.800916206493774</v>
      </c>
      <c r="H300" s="72">
        <v>47365</v>
      </c>
      <c r="I300" s="94">
        <v>47.856486112374078</v>
      </c>
      <c r="J300" s="72">
        <v>51608</v>
      </c>
      <c r="K300" s="94">
        <v>52.143513887625915</v>
      </c>
      <c r="L300" s="93">
        <v>0.78700000000000003</v>
      </c>
      <c r="M300" s="96">
        <v>0</v>
      </c>
      <c r="N300" s="97">
        <v>11.572109867666102</v>
      </c>
      <c r="O300" s="27">
        <v>4.2521608220072222</v>
      </c>
      <c r="P300" s="8">
        <v>233535.64</v>
      </c>
      <c r="Q300" s="12">
        <v>0.4245198</v>
      </c>
      <c r="R300" s="98">
        <v>97.041933037165464</v>
      </c>
      <c r="S300" s="99">
        <v>9407</v>
      </c>
    </row>
    <row r="301" spans="1:19" x14ac:dyDescent="0.25">
      <c r="A301" s="2" t="s">
        <v>311</v>
      </c>
      <c r="B301" s="2" t="s">
        <v>45</v>
      </c>
      <c r="C301" s="72">
        <v>8502</v>
      </c>
      <c r="D301" s="73">
        <v>263.5</v>
      </c>
      <c r="E301" s="92">
        <v>32.265654648956357</v>
      </c>
      <c r="F301" s="93">
        <v>4.8854684608016147E-2</v>
      </c>
      <c r="G301" s="93">
        <v>0.83052811115908587</v>
      </c>
      <c r="H301" s="72">
        <v>4279</v>
      </c>
      <c r="I301" s="94">
        <v>50.329334274288399</v>
      </c>
      <c r="J301" s="72">
        <v>4223</v>
      </c>
      <c r="K301" s="94">
        <v>49.670665725711601</v>
      </c>
      <c r="L301" s="93">
        <v>0.629</v>
      </c>
      <c r="M301" s="96">
        <v>49.068173620295781</v>
      </c>
      <c r="N301" s="97">
        <v>27.281471684501625</v>
      </c>
      <c r="O301" s="27">
        <v>2.1041240832030779</v>
      </c>
      <c r="P301" s="8">
        <v>102883.37</v>
      </c>
      <c r="Q301" s="12">
        <v>0.41449920000000001</v>
      </c>
      <c r="R301" s="98">
        <v>86.309904153354637</v>
      </c>
      <c r="S301" s="99">
        <v>723</v>
      </c>
    </row>
    <row r="302" spans="1:19" x14ac:dyDescent="0.25">
      <c r="A302" s="2" t="s">
        <v>312</v>
      </c>
      <c r="B302" s="2" t="s">
        <v>5</v>
      </c>
      <c r="C302" s="72">
        <v>82580</v>
      </c>
      <c r="D302" s="73">
        <v>6.5</v>
      </c>
      <c r="E302" s="92">
        <v>12704.615384615385</v>
      </c>
      <c r="F302" s="93">
        <v>0.47452597682074493</v>
      </c>
      <c r="G302" s="93">
        <v>1.1784314788758523</v>
      </c>
      <c r="H302" s="72">
        <v>40368</v>
      </c>
      <c r="I302" s="94">
        <v>48.883506902397677</v>
      </c>
      <c r="J302" s="72">
        <v>42212</v>
      </c>
      <c r="K302" s="94">
        <v>51.116493097602323</v>
      </c>
      <c r="L302" s="93">
        <v>0.67900000000000005</v>
      </c>
      <c r="M302" s="96">
        <v>0</v>
      </c>
      <c r="N302" s="97">
        <v>24.769137726500894</v>
      </c>
      <c r="O302" s="27">
        <v>4.6056151287478775</v>
      </c>
      <c r="P302" s="8">
        <v>139998.79999999999</v>
      </c>
      <c r="Q302" s="12">
        <v>0.39231660000000002</v>
      </c>
      <c r="R302" s="98">
        <v>96.624681361523471</v>
      </c>
      <c r="S302" s="99">
        <v>14019</v>
      </c>
    </row>
    <row r="303" spans="1:19" x14ac:dyDescent="0.25">
      <c r="A303" s="2" t="s">
        <v>313</v>
      </c>
      <c r="B303" s="2" t="s">
        <v>7</v>
      </c>
      <c r="C303" s="72">
        <v>3488</v>
      </c>
      <c r="D303" s="73">
        <v>92.4</v>
      </c>
      <c r="E303" s="92">
        <v>37.748917748917748</v>
      </c>
      <c r="F303" s="93">
        <v>2.0042947531493802E-2</v>
      </c>
      <c r="G303" s="93">
        <v>0.16919357530084247</v>
      </c>
      <c r="H303" s="72">
        <v>1660</v>
      </c>
      <c r="I303" s="94">
        <v>47.591743119266056</v>
      </c>
      <c r="J303" s="72">
        <v>1828</v>
      </c>
      <c r="K303" s="94">
        <v>52.408256880733951</v>
      </c>
      <c r="L303" s="93">
        <v>0.64700000000000002</v>
      </c>
      <c r="M303" s="96">
        <v>16.689429117727396</v>
      </c>
      <c r="N303" s="97">
        <v>29.308931985796232</v>
      </c>
      <c r="O303" s="27">
        <v>2.3763998907402351</v>
      </c>
      <c r="P303" s="8">
        <v>122824.58</v>
      </c>
      <c r="Q303" s="12">
        <v>0.4512352</v>
      </c>
      <c r="R303" s="98">
        <v>93.257629524485452</v>
      </c>
      <c r="S303" s="99">
        <v>486</v>
      </c>
    </row>
    <row r="304" spans="1:19" x14ac:dyDescent="0.25">
      <c r="A304" s="2" t="s">
        <v>314</v>
      </c>
      <c r="B304" s="2" t="s">
        <v>53</v>
      </c>
      <c r="C304" s="72">
        <v>47716</v>
      </c>
      <c r="D304" s="73">
        <v>475.8</v>
      </c>
      <c r="E304" s="92">
        <v>100.28583438419504</v>
      </c>
      <c r="F304" s="93">
        <v>0.27418844163209816</v>
      </c>
      <c r="G304" s="93">
        <v>5.3008177407869468</v>
      </c>
      <c r="H304" s="72">
        <v>23772</v>
      </c>
      <c r="I304" s="94">
        <v>49.819766954480677</v>
      </c>
      <c r="J304" s="72">
        <v>23944</v>
      </c>
      <c r="K304" s="94">
        <v>50.180233045519316</v>
      </c>
      <c r="L304" s="93">
        <v>0.69399999999999995</v>
      </c>
      <c r="M304" s="96">
        <v>37.778938049079471</v>
      </c>
      <c r="N304" s="97">
        <v>5.7070214070055165</v>
      </c>
      <c r="O304" s="27">
        <v>1.6390093300946631</v>
      </c>
      <c r="P304" s="8">
        <v>140808.67000000001</v>
      </c>
      <c r="Q304" s="12">
        <v>0.34036889999999997</v>
      </c>
      <c r="R304" s="98">
        <v>94.392979034617269</v>
      </c>
      <c r="S304" s="99">
        <v>4606</v>
      </c>
    </row>
    <row r="305" spans="1:19" x14ac:dyDescent="0.25">
      <c r="A305" s="2" t="s">
        <v>315</v>
      </c>
      <c r="B305" s="2" t="s">
        <v>7</v>
      </c>
      <c r="C305" s="72">
        <v>14939</v>
      </c>
      <c r="D305" s="73">
        <v>1254.9000000000001</v>
      </c>
      <c r="E305" s="92">
        <v>11.904534225834727</v>
      </c>
      <c r="F305" s="93">
        <v>8.5843346666567066E-2</v>
      </c>
      <c r="G305" s="93">
        <v>0.72465103825094201</v>
      </c>
      <c r="H305" s="72">
        <v>7483</v>
      </c>
      <c r="I305" s="94">
        <v>50.09036749447754</v>
      </c>
      <c r="J305" s="72">
        <v>7456</v>
      </c>
      <c r="K305" s="94">
        <v>49.909632505522453</v>
      </c>
      <c r="L305" s="93">
        <v>0.63700000000000001</v>
      </c>
      <c r="M305" s="96">
        <v>44.475726155325141</v>
      </c>
      <c r="N305" s="97">
        <v>35.185058023758842</v>
      </c>
      <c r="O305" s="27">
        <v>3.5912930028153536</v>
      </c>
      <c r="P305" s="8">
        <v>101181.16</v>
      </c>
      <c r="Q305" s="12">
        <v>0.42274309999999998</v>
      </c>
      <c r="R305" s="98">
        <v>90.283604631649609</v>
      </c>
      <c r="S305" s="99">
        <v>1287</v>
      </c>
    </row>
    <row r="306" spans="1:19" x14ac:dyDescent="0.25">
      <c r="A306" s="2" t="s">
        <v>316</v>
      </c>
      <c r="B306" s="2" t="s">
        <v>53</v>
      </c>
      <c r="C306" s="72">
        <v>36995</v>
      </c>
      <c r="D306" s="73">
        <v>419.5</v>
      </c>
      <c r="E306" s="92">
        <v>88.188319427890349</v>
      </c>
      <c r="F306" s="93">
        <v>0.21258281075906343</v>
      </c>
      <c r="G306" s="93">
        <v>4.1098112230784869</v>
      </c>
      <c r="H306" s="72">
        <v>18632</v>
      </c>
      <c r="I306" s="94">
        <v>50.363562643600488</v>
      </c>
      <c r="J306" s="72">
        <v>18363</v>
      </c>
      <c r="K306" s="94">
        <v>49.636437356399519</v>
      </c>
      <c r="L306" s="93">
        <v>0.71899999999999997</v>
      </c>
      <c r="M306" s="96">
        <v>50.147249057330804</v>
      </c>
      <c r="N306" s="97">
        <v>18.528610354223432</v>
      </c>
      <c r="O306" s="27">
        <v>2.9697520160735418</v>
      </c>
      <c r="P306" s="8">
        <v>116826.72</v>
      </c>
      <c r="Q306" s="12">
        <v>0.3660407</v>
      </c>
      <c r="R306" s="98">
        <v>93.95539696699376</v>
      </c>
      <c r="S306" s="99">
        <v>4282</v>
      </c>
    </row>
    <row r="307" spans="1:19" x14ac:dyDescent="0.25">
      <c r="A307" s="2" t="s">
        <v>317</v>
      </c>
      <c r="B307" s="2" t="s">
        <v>7</v>
      </c>
      <c r="C307" s="72">
        <v>13458</v>
      </c>
      <c r="D307" s="73">
        <v>731.2</v>
      </c>
      <c r="E307" s="92">
        <v>18.405361050328228</v>
      </c>
      <c r="F307" s="93">
        <v>7.7333138726732684E-2</v>
      </c>
      <c r="G307" s="93">
        <v>0.65281167901339965</v>
      </c>
      <c r="H307" s="72">
        <v>6617</v>
      </c>
      <c r="I307" s="94">
        <v>49.167781245355926</v>
      </c>
      <c r="J307" s="72">
        <v>6841</v>
      </c>
      <c r="K307" s="94">
        <v>50.832218754644074</v>
      </c>
      <c r="L307" s="93">
        <v>0.626</v>
      </c>
      <c r="M307" s="96">
        <v>41.506326270869209</v>
      </c>
      <c r="N307" s="97">
        <v>21.060118290035188</v>
      </c>
      <c r="O307" s="27">
        <v>5.9743954480796582</v>
      </c>
      <c r="P307" s="8">
        <v>120146.19</v>
      </c>
      <c r="Q307" s="12">
        <v>0.41249920000000001</v>
      </c>
      <c r="R307" s="98">
        <v>92.203578381385</v>
      </c>
      <c r="S307" s="99">
        <v>1653</v>
      </c>
    </row>
    <row r="308" spans="1:19" x14ac:dyDescent="0.25">
      <c r="A308" s="2" t="s">
        <v>318</v>
      </c>
      <c r="B308" s="2" t="s">
        <v>3</v>
      </c>
      <c r="C308" s="72">
        <v>14680</v>
      </c>
      <c r="D308" s="73">
        <v>166.3</v>
      </c>
      <c r="E308" s="92">
        <v>88.274203247143717</v>
      </c>
      <c r="F308" s="93">
        <v>8.4355065872227353E-2</v>
      </c>
      <c r="G308" s="93">
        <v>0.81747890174939375</v>
      </c>
      <c r="H308" s="72">
        <v>7269</v>
      </c>
      <c r="I308" s="94">
        <v>49.516348773841962</v>
      </c>
      <c r="J308" s="72">
        <v>7411</v>
      </c>
      <c r="K308" s="94">
        <v>50.483651226158031</v>
      </c>
      <c r="L308" s="93">
        <v>0.69899999999999995</v>
      </c>
      <c r="M308" s="96">
        <v>26.292229138980204</v>
      </c>
      <c r="N308" s="97">
        <v>7.1553472756522352</v>
      </c>
      <c r="O308" s="27">
        <v>2.727845002448066</v>
      </c>
      <c r="P308" s="8">
        <v>153993.68</v>
      </c>
      <c r="Q308" s="12">
        <v>0.39228839999999998</v>
      </c>
      <c r="R308" s="98">
        <v>94.81602475928473</v>
      </c>
      <c r="S308" s="99">
        <v>1775</v>
      </c>
    </row>
    <row r="309" spans="1:19" x14ac:dyDescent="0.25">
      <c r="A309" s="2" t="s">
        <v>319</v>
      </c>
      <c r="B309" s="2" t="s">
        <v>5</v>
      </c>
      <c r="C309" s="72">
        <v>159919</v>
      </c>
      <c r="D309" s="73">
        <v>22.4</v>
      </c>
      <c r="E309" s="92">
        <v>7139.2410714285716</v>
      </c>
      <c r="F309" s="93">
        <v>0.91893581602321028</v>
      </c>
      <c r="G309" s="93">
        <v>2.2820729434529841</v>
      </c>
      <c r="H309" s="72">
        <v>81356</v>
      </c>
      <c r="I309" s="94">
        <v>50.873254585133722</v>
      </c>
      <c r="J309" s="72">
        <v>78563</v>
      </c>
      <c r="K309" s="94">
        <v>49.126745414866271</v>
      </c>
      <c r="L309" s="93">
        <v>0.80700000000000005</v>
      </c>
      <c r="M309" s="96">
        <v>0</v>
      </c>
      <c r="N309" s="97">
        <v>7.352118152309024</v>
      </c>
      <c r="O309" s="27">
        <v>5.1777056442823728</v>
      </c>
      <c r="P309" s="8">
        <v>418891.57</v>
      </c>
      <c r="Q309" s="12">
        <v>0.46888859999999999</v>
      </c>
      <c r="R309" s="98">
        <v>99.046635417494244</v>
      </c>
      <c r="S309" s="99">
        <v>25837</v>
      </c>
    </row>
    <row r="310" spans="1:19" x14ac:dyDescent="0.25">
      <c r="A310" s="2" t="s">
        <v>320</v>
      </c>
      <c r="B310" s="2" t="s">
        <v>3</v>
      </c>
      <c r="C310" s="72">
        <v>9205</v>
      </c>
      <c r="D310" s="73">
        <v>536.1</v>
      </c>
      <c r="E310" s="92">
        <v>17.170304047752285</v>
      </c>
      <c r="F310" s="93">
        <v>5.2894303906938202E-2</v>
      </c>
      <c r="G310" s="93">
        <v>0.51259491080403063</v>
      </c>
      <c r="H310" s="72">
        <v>4614</v>
      </c>
      <c r="I310" s="94">
        <v>50.124932102118414</v>
      </c>
      <c r="J310" s="72">
        <v>4591</v>
      </c>
      <c r="K310" s="94">
        <v>49.875067897881586</v>
      </c>
      <c r="L310" s="93">
        <v>0.751</v>
      </c>
      <c r="M310" s="96">
        <v>16.915877182969979</v>
      </c>
      <c r="N310" s="97">
        <v>8.2182399269489785</v>
      </c>
      <c r="O310" s="27">
        <v>3.3329528592626412</v>
      </c>
      <c r="P310" s="8">
        <v>207842.63</v>
      </c>
      <c r="Q310" s="12">
        <v>0.50985130000000001</v>
      </c>
      <c r="R310" s="98">
        <v>94.303528411506306</v>
      </c>
      <c r="S310" s="99">
        <v>548</v>
      </c>
    </row>
    <row r="311" spans="1:19" x14ac:dyDescent="0.25">
      <c r="A311" s="2" t="s">
        <v>321</v>
      </c>
      <c r="B311" s="2" t="s">
        <v>18</v>
      </c>
      <c r="C311" s="72">
        <v>3879</v>
      </c>
      <c r="D311" s="73">
        <v>12886.4</v>
      </c>
      <c r="E311" s="92">
        <v>0.30101502359076238</v>
      </c>
      <c r="F311" s="93">
        <v>2.2289734367736371E-2</v>
      </c>
      <c r="G311" s="93">
        <v>0.65954805910257941</v>
      </c>
      <c r="H311" s="72">
        <v>2996</v>
      </c>
      <c r="I311" s="94">
        <v>77.23640113431297</v>
      </c>
      <c r="J311" s="72">
        <v>883</v>
      </c>
      <c r="K311" s="94">
        <v>22.763598865687033</v>
      </c>
      <c r="L311" s="93">
        <v>0.78900000000000003</v>
      </c>
      <c r="M311" s="96">
        <v>100</v>
      </c>
      <c r="N311" s="97">
        <v>4.1060735671514115</v>
      </c>
      <c r="O311" s="27">
        <v>9.464437517710401</v>
      </c>
      <c r="P311" s="8">
        <v>216846.43</v>
      </c>
      <c r="Q311" s="12">
        <v>0.39236660000000001</v>
      </c>
      <c r="R311" s="98">
        <v>98.912133891213401</v>
      </c>
      <c r="S311" s="99">
        <v>183</v>
      </c>
    </row>
    <row r="312" spans="1:19" x14ac:dyDescent="0.25">
      <c r="A312" s="2" t="s">
        <v>322</v>
      </c>
      <c r="B312" s="2" t="s">
        <v>5</v>
      </c>
      <c r="C312" s="72">
        <v>78887</v>
      </c>
      <c r="D312" s="73">
        <v>125.5</v>
      </c>
      <c r="E312" s="92">
        <v>628.58167330677293</v>
      </c>
      <c r="F312" s="93">
        <v>0.45330504642114439</v>
      </c>
      <c r="G312" s="93">
        <v>1.1257317034884882</v>
      </c>
      <c r="H312" s="72">
        <v>38627</v>
      </c>
      <c r="I312" s="94">
        <v>48.964975217716479</v>
      </c>
      <c r="J312" s="72">
        <v>40260</v>
      </c>
      <c r="K312" s="94">
        <v>51.035024782283521</v>
      </c>
      <c r="L312" s="93">
        <v>0.749</v>
      </c>
      <c r="M312" s="96">
        <v>19.436253021970725</v>
      </c>
      <c r="N312" s="97">
        <v>14.667516803485562</v>
      </c>
      <c r="O312" s="27">
        <v>2.9821205600276293</v>
      </c>
      <c r="P312" s="8">
        <v>176296.17</v>
      </c>
      <c r="Q312" s="12">
        <v>0.4360578</v>
      </c>
      <c r="R312" s="98">
        <v>97.101830422890814</v>
      </c>
      <c r="S312" s="99">
        <v>10504</v>
      </c>
    </row>
    <row r="313" spans="1:19" x14ac:dyDescent="0.25">
      <c r="A313" s="2" t="s">
        <v>323</v>
      </c>
      <c r="B313" s="2" t="s">
        <v>45</v>
      </c>
      <c r="C313" s="72">
        <v>249993</v>
      </c>
      <c r="D313" s="73">
        <v>231.5</v>
      </c>
      <c r="E313" s="92">
        <v>1079.8833693304537</v>
      </c>
      <c r="F313" s="93">
        <v>1.4365242494956223</v>
      </c>
      <c r="G313" s="93">
        <v>24.420867336273037</v>
      </c>
      <c r="H313" s="72">
        <v>121771</v>
      </c>
      <c r="I313" s="94">
        <v>48.709763873388454</v>
      </c>
      <c r="J313" s="72">
        <v>128222</v>
      </c>
      <c r="K313" s="94">
        <v>51.290236126611546</v>
      </c>
      <c r="L313" s="93">
        <v>0.73099999999999998</v>
      </c>
      <c r="M313" s="96">
        <v>4.5358662955427693</v>
      </c>
      <c r="N313" s="97">
        <v>18.021144076787699</v>
      </c>
      <c r="O313" s="27">
        <v>0.91699223219374992</v>
      </c>
      <c r="P313" s="8">
        <v>179586.49</v>
      </c>
      <c r="Q313" s="12">
        <v>0.47669349999999999</v>
      </c>
      <c r="R313" s="98">
        <v>94.791345653167269</v>
      </c>
      <c r="S313" s="99">
        <v>23353</v>
      </c>
    </row>
    <row r="314" spans="1:19" x14ac:dyDescent="0.25">
      <c r="A314" s="2" t="s">
        <v>324</v>
      </c>
      <c r="B314" s="2" t="s">
        <v>7</v>
      </c>
      <c r="C314" s="72">
        <v>171463</v>
      </c>
      <c r="D314" s="73">
        <v>92.3</v>
      </c>
      <c r="E314" s="92">
        <v>1857.6706392199351</v>
      </c>
      <c r="F314" s="93">
        <v>0.98527061714235142</v>
      </c>
      <c r="G314" s="93">
        <v>8.3172127298762479</v>
      </c>
      <c r="H314" s="72">
        <v>84952</v>
      </c>
      <c r="I314" s="94">
        <v>49.545382968920407</v>
      </c>
      <c r="J314" s="72">
        <v>86511</v>
      </c>
      <c r="K314" s="94">
        <v>50.454617031079593</v>
      </c>
      <c r="L314" s="93">
        <v>0.73099999999999998</v>
      </c>
      <c r="M314" s="96">
        <v>0.37026256040053557</v>
      </c>
      <c r="N314" s="97">
        <v>16.858449616919629</v>
      </c>
      <c r="O314" s="27">
        <v>1.464749374163125</v>
      </c>
      <c r="P314" s="8">
        <v>177485.2</v>
      </c>
      <c r="Q314" s="12">
        <v>0.4338899</v>
      </c>
      <c r="R314" s="98">
        <v>97.851003897441814</v>
      </c>
      <c r="S314" s="99">
        <v>18416</v>
      </c>
    </row>
    <row r="315" spans="1:19" x14ac:dyDescent="0.25">
      <c r="A315" s="2" t="s">
        <v>325</v>
      </c>
      <c r="B315" s="2" t="s">
        <v>18</v>
      </c>
      <c r="C315" s="72">
        <v>10511</v>
      </c>
      <c r="D315" s="73">
        <v>20405.099999999999</v>
      </c>
      <c r="E315" s="92">
        <v>0.51511631895947585</v>
      </c>
      <c r="F315" s="93">
        <v>6.0398916715461971E-2</v>
      </c>
      <c r="G315" s="93">
        <v>1.7871899069933519</v>
      </c>
      <c r="H315" s="72">
        <v>5807</v>
      </c>
      <c r="I315" s="94">
        <v>55.246884216535058</v>
      </c>
      <c r="J315" s="72">
        <v>4704</v>
      </c>
      <c r="K315" s="94">
        <v>44.753115783464942</v>
      </c>
      <c r="L315" s="93">
        <v>0.71599999999999997</v>
      </c>
      <c r="M315" s="96">
        <v>16.984304932735427</v>
      </c>
      <c r="N315" s="97">
        <v>10.650224215246636</v>
      </c>
      <c r="O315" s="27">
        <v>4.5216741405082219</v>
      </c>
      <c r="P315" s="8">
        <v>216819.46</v>
      </c>
      <c r="Q315" s="12">
        <v>0.54655960000000003</v>
      </c>
      <c r="R315" s="98">
        <v>95.142667551426669</v>
      </c>
      <c r="S315" s="99">
        <v>1062</v>
      </c>
    </row>
    <row r="316" spans="1:19" x14ac:dyDescent="0.25">
      <c r="A316" s="2" t="s">
        <v>326</v>
      </c>
      <c r="B316" s="2" t="s">
        <v>17</v>
      </c>
      <c r="C316" s="72">
        <v>314667</v>
      </c>
      <c r="D316" s="73">
        <v>464</v>
      </c>
      <c r="E316" s="92">
        <v>678.16163793103453</v>
      </c>
      <c r="F316" s="93">
        <v>1.8081577324806652</v>
      </c>
      <c r="G316" s="93">
        <v>31.900644466680252</v>
      </c>
      <c r="H316" s="72">
        <v>152272</v>
      </c>
      <c r="I316" s="94">
        <v>48.391474161573981</v>
      </c>
      <c r="J316" s="72">
        <v>162395</v>
      </c>
      <c r="K316" s="94">
        <v>51.608525838426026</v>
      </c>
      <c r="L316" s="93">
        <v>0.76300000000000001</v>
      </c>
      <c r="M316" s="96">
        <v>6.4284906125002497</v>
      </c>
      <c r="N316" s="97">
        <v>21.185389294444573</v>
      </c>
      <c r="O316" s="27">
        <v>19.412257991520967</v>
      </c>
      <c r="P316" s="8">
        <v>201719.15</v>
      </c>
      <c r="Q316" s="12">
        <v>0.5699128</v>
      </c>
      <c r="R316" s="98">
        <v>97.698548321602601</v>
      </c>
      <c r="S316" s="99">
        <v>25627</v>
      </c>
    </row>
    <row r="317" spans="1:19" x14ac:dyDescent="0.25">
      <c r="A317" s="2" t="s">
        <v>327</v>
      </c>
      <c r="B317" s="2" t="s">
        <v>45</v>
      </c>
      <c r="C317" s="72">
        <v>27966</v>
      </c>
      <c r="D317" s="73">
        <v>618.4</v>
      </c>
      <c r="E317" s="92">
        <v>45.223156532988362</v>
      </c>
      <c r="F317" s="93">
        <v>0.16069984824132905</v>
      </c>
      <c r="G317" s="93">
        <v>2.7318923966919542</v>
      </c>
      <c r="H317" s="72">
        <v>14330</v>
      </c>
      <c r="I317" s="94">
        <v>51.240792390760205</v>
      </c>
      <c r="J317" s="72">
        <v>13636</v>
      </c>
      <c r="K317" s="94">
        <v>48.759207609239787</v>
      </c>
      <c r="L317" s="93">
        <v>0.64800000000000002</v>
      </c>
      <c r="M317" s="96">
        <v>62.709710218607015</v>
      </c>
      <c r="N317" s="97">
        <v>13.250780739342</v>
      </c>
      <c r="O317" s="27">
        <v>0.7988960708838696</v>
      </c>
      <c r="P317" s="8">
        <v>159258.82</v>
      </c>
      <c r="Q317" s="12">
        <v>0.48734810000000001</v>
      </c>
      <c r="R317" s="98">
        <v>89.946921925327771</v>
      </c>
      <c r="S317" s="99">
        <v>2890</v>
      </c>
    </row>
    <row r="318" spans="1:19" x14ac:dyDescent="0.25">
      <c r="A318" s="2" t="s">
        <v>328</v>
      </c>
      <c r="B318" s="2" t="s">
        <v>17</v>
      </c>
      <c r="C318" s="72">
        <v>15788</v>
      </c>
      <c r="D318" s="73">
        <v>649.9</v>
      </c>
      <c r="E318" s="92">
        <v>24.292968148945992</v>
      </c>
      <c r="F318" s="93">
        <v>9.0721919617896829E-2</v>
      </c>
      <c r="G318" s="93">
        <v>1.6005725889271765</v>
      </c>
      <c r="H318" s="72">
        <v>8167</v>
      </c>
      <c r="I318" s="94">
        <v>51.72916138839625</v>
      </c>
      <c r="J318" s="72">
        <v>7621</v>
      </c>
      <c r="K318" s="94">
        <v>48.27083861160375</v>
      </c>
      <c r="L318" s="93">
        <v>0.60699999999999998</v>
      </c>
      <c r="M318" s="96">
        <v>49.784301977231877</v>
      </c>
      <c r="N318" s="97">
        <v>27.13600958657879</v>
      </c>
      <c r="O318" s="27">
        <v>43.313361294188134</v>
      </c>
      <c r="P318" s="8">
        <v>121690.91</v>
      </c>
      <c r="Q318" s="12">
        <v>0.46959679999999998</v>
      </c>
      <c r="R318" s="98">
        <v>91.538764266036992</v>
      </c>
      <c r="S318" s="99">
        <v>1638</v>
      </c>
    </row>
    <row r="319" spans="1:19" x14ac:dyDescent="0.25">
      <c r="A319" s="2" t="s">
        <v>329</v>
      </c>
      <c r="B319" s="2" t="s">
        <v>9</v>
      </c>
      <c r="C319" s="72">
        <v>13948</v>
      </c>
      <c r="D319" s="73">
        <v>11190.6</v>
      </c>
      <c r="E319" s="92">
        <v>1.2464032312833986</v>
      </c>
      <c r="F319" s="93">
        <v>8.0148805094402392E-2</v>
      </c>
      <c r="G319" s="93">
        <v>4.9007930233620396</v>
      </c>
      <c r="H319" s="72">
        <v>8064</v>
      </c>
      <c r="I319" s="94">
        <v>57.814740464582734</v>
      </c>
      <c r="J319" s="72">
        <v>5884</v>
      </c>
      <c r="K319" s="94">
        <v>42.185259535417266</v>
      </c>
      <c r="L319" s="93">
        <v>0.68600000000000005</v>
      </c>
      <c r="M319" s="96">
        <v>40.877129394708227</v>
      </c>
      <c r="N319" s="97">
        <v>15.164914824211669</v>
      </c>
      <c r="O319" s="27">
        <v>13.997825299021386</v>
      </c>
      <c r="P319" s="8">
        <v>154330.35999999999</v>
      </c>
      <c r="Q319" s="12">
        <v>0.3644097</v>
      </c>
      <c r="R319" s="98">
        <v>96.089444679949139</v>
      </c>
      <c r="S319" s="99">
        <v>1576</v>
      </c>
    </row>
    <row r="320" spans="1:19" x14ac:dyDescent="0.25">
      <c r="A320" s="2" t="s">
        <v>330</v>
      </c>
      <c r="B320" s="2" t="s">
        <v>5</v>
      </c>
      <c r="C320" s="72">
        <v>16405</v>
      </c>
      <c r="D320" s="73">
        <v>653</v>
      </c>
      <c r="E320" s="92">
        <v>25.12251148545176</v>
      </c>
      <c r="F320" s="93">
        <v>9.4267360738003389E-2</v>
      </c>
      <c r="G320" s="93">
        <v>0.23410230577571273</v>
      </c>
      <c r="H320" s="72">
        <v>8375</v>
      </c>
      <c r="I320" s="94">
        <v>51.051508686376103</v>
      </c>
      <c r="J320" s="72">
        <v>8030</v>
      </c>
      <c r="K320" s="94">
        <v>48.94849131362389</v>
      </c>
      <c r="L320" s="93">
        <v>0.70599999999999996</v>
      </c>
      <c r="M320" s="96">
        <v>45.001545595054097</v>
      </c>
      <c r="N320" s="97">
        <v>9.8438855160450984</v>
      </c>
      <c r="O320" s="27">
        <v>2.0154559505409582</v>
      </c>
      <c r="P320" s="8">
        <v>181994.09</v>
      </c>
      <c r="Q320" s="12">
        <v>0.41357179999999999</v>
      </c>
      <c r="R320" s="98">
        <v>95.571245186136068</v>
      </c>
      <c r="S320" s="99">
        <v>2021</v>
      </c>
    </row>
    <row r="321" spans="1:19" x14ac:dyDescent="0.25">
      <c r="A321" s="2" t="s">
        <v>331</v>
      </c>
      <c r="B321" s="2" t="s">
        <v>28</v>
      </c>
      <c r="C321" s="72">
        <v>873</v>
      </c>
      <c r="D321" s="73">
        <v>10995.9</v>
      </c>
      <c r="E321" s="92">
        <v>7.9393228385125372E-2</v>
      </c>
      <c r="F321" s="93">
        <v>5.0164831407666539E-3</v>
      </c>
      <c r="G321" s="93">
        <v>0.54676637480741042</v>
      </c>
      <c r="H321" s="72">
        <v>859</v>
      </c>
      <c r="I321" s="94">
        <v>98.396334478808711</v>
      </c>
      <c r="J321" s="72">
        <v>14</v>
      </c>
      <c r="K321" s="94">
        <v>1.6036655211912942</v>
      </c>
      <c r="L321" s="93">
        <v>0.71699999999999997</v>
      </c>
      <c r="M321" s="100" t="s">
        <v>460</v>
      </c>
      <c r="N321" s="100" t="s">
        <v>460</v>
      </c>
      <c r="O321" s="100" t="s">
        <v>460</v>
      </c>
      <c r="P321" s="100" t="s">
        <v>460</v>
      </c>
      <c r="Q321" s="100" t="s">
        <v>460</v>
      </c>
      <c r="R321" s="100" t="s">
        <v>460</v>
      </c>
      <c r="S321" s="99">
        <v>6</v>
      </c>
    </row>
    <row r="322" spans="1:19" x14ac:dyDescent="0.25">
      <c r="A322" s="2" t="s">
        <v>332</v>
      </c>
      <c r="B322" s="2" t="s">
        <v>7</v>
      </c>
      <c r="C322" s="72">
        <v>11164</v>
      </c>
      <c r="D322" s="73">
        <v>624.4</v>
      </c>
      <c r="E322" s="92">
        <v>17.879564381806535</v>
      </c>
      <c r="F322" s="93">
        <v>6.4151223119723863E-2</v>
      </c>
      <c r="G322" s="93">
        <v>0.54153585856038</v>
      </c>
      <c r="H322" s="72">
        <v>5783</v>
      </c>
      <c r="I322" s="94">
        <v>51.800429953421713</v>
      </c>
      <c r="J322" s="72">
        <v>5381</v>
      </c>
      <c r="K322" s="94">
        <v>48.199570046578287</v>
      </c>
      <c r="L322" s="93">
        <v>0.58399999999999996</v>
      </c>
      <c r="M322" s="96">
        <v>68.256880733944953</v>
      </c>
      <c r="N322" s="97">
        <v>23.495412844036696</v>
      </c>
      <c r="O322" s="27">
        <v>51.623853211009177</v>
      </c>
      <c r="P322" s="8">
        <v>105158.61</v>
      </c>
      <c r="Q322" s="12">
        <v>0.38394539999999999</v>
      </c>
      <c r="R322" s="98">
        <v>92.744831001609512</v>
      </c>
      <c r="S322" s="99">
        <v>871</v>
      </c>
    </row>
    <row r="323" spans="1:19" x14ac:dyDescent="0.25">
      <c r="A323" s="2" t="s">
        <v>333</v>
      </c>
      <c r="B323" s="2" t="s">
        <v>18</v>
      </c>
      <c r="C323" s="72">
        <v>21026</v>
      </c>
      <c r="D323" s="73">
        <v>4038.8</v>
      </c>
      <c r="E323" s="92">
        <v>5.2060017827077347</v>
      </c>
      <c r="F323" s="93">
        <v>0.12082081846249676</v>
      </c>
      <c r="G323" s="93">
        <v>3.5750599357284956</v>
      </c>
      <c r="H323" s="72">
        <v>10253</v>
      </c>
      <c r="I323" s="94">
        <v>48.763435746218967</v>
      </c>
      <c r="J323" s="72">
        <v>10773</v>
      </c>
      <c r="K323" s="94">
        <v>51.236564253781033</v>
      </c>
      <c r="L323" s="93">
        <v>0.69</v>
      </c>
      <c r="M323" s="96">
        <v>4.5331249137970664</v>
      </c>
      <c r="N323" s="97">
        <v>12.652291848650638</v>
      </c>
      <c r="O323" s="27">
        <v>2.0504804376810259</v>
      </c>
      <c r="P323" s="8">
        <v>202291.33</v>
      </c>
      <c r="Q323" s="12">
        <v>0.4258924</v>
      </c>
      <c r="R323" s="98">
        <v>98.109143130684544</v>
      </c>
      <c r="S323" s="99">
        <v>3176</v>
      </c>
    </row>
    <row r="324" spans="1:19" x14ac:dyDescent="0.25">
      <c r="A324" s="2" t="s">
        <v>334</v>
      </c>
      <c r="B324" s="2" t="s">
        <v>17</v>
      </c>
      <c r="C324" s="72">
        <v>10054</v>
      </c>
      <c r="D324" s="73">
        <v>860.4</v>
      </c>
      <c r="E324" s="92">
        <v>11.685262668526267</v>
      </c>
      <c r="F324" s="93">
        <v>5.7772876858267971E-2</v>
      </c>
      <c r="G324" s="93">
        <v>1.0192650626471897</v>
      </c>
      <c r="H324" s="72">
        <v>5162</v>
      </c>
      <c r="I324" s="94">
        <v>51.342749154565347</v>
      </c>
      <c r="J324" s="72">
        <v>4892</v>
      </c>
      <c r="K324" s="94">
        <v>48.657250845434653</v>
      </c>
      <c r="L324" s="93">
        <v>0.61699999999999999</v>
      </c>
      <c r="M324" s="96">
        <v>41.09828272048123</v>
      </c>
      <c r="N324" s="97">
        <v>36.693509265547689</v>
      </c>
      <c r="O324" s="27">
        <v>35.655379838944405</v>
      </c>
      <c r="P324" s="8">
        <v>89951.26</v>
      </c>
      <c r="Q324" s="12">
        <v>0.4140413</v>
      </c>
      <c r="R324" s="98">
        <v>92.744479495268138</v>
      </c>
      <c r="S324" s="99">
        <v>1006</v>
      </c>
    </row>
    <row r="325" spans="1:19" x14ac:dyDescent="0.25">
      <c r="A325" s="2" t="s">
        <v>335</v>
      </c>
      <c r="B325" s="2" t="s">
        <v>7</v>
      </c>
      <c r="C325" s="72">
        <v>56426</v>
      </c>
      <c r="D325" s="73">
        <v>494.5</v>
      </c>
      <c r="E325" s="92">
        <v>114.10717896865521</v>
      </c>
      <c r="F325" s="93">
        <v>0.32423834788190059</v>
      </c>
      <c r="G325" s="93">
        <v>2.7370747362171266</v>
      </c>
      <c r="H325" s="72">
        <v>27004</v>
      </c>
      <c r="I325" s="94">
        <v>47.857370715627546</v>
      </c>
      <c r="J325" s="72">
        <v>29422</v>
      </c>
      <c r="K325" s="94">
        <v>52.142629284372454</v>
      </c>
      <c r="L325" s="93">
        <v>0.66800000000000004</v>
      </c>
      <c r="M325" s="96">
        <v>12.964620783499248</v>
      </c>
      <c r="N325" s="97">
        <v>24.332567819721547</v>
      </c>
      <c r="O325" s="27">
        <v>0.51206760724772615</v>
      </c>
      <c r="P325" s="8">
        <v>150297.10999999999</v>
      </c>
      <c r="Q325" s="12">
        <v>0.47466560000000002</v>
      </c>
      <c r="R325" s="98">
        <v>96.034167175106774</v>
      </c>
      <c r="S325" s="99">
        <v>6128</v>
      </c>
    </row>
    <row r="326" spans="1:19" x14ac:dyDescent="0.25">
      <c r="A326" s="2" t="s">
        <v>336</v>
      </c>
      <c r="B326" s="2" t="s">
        <v>28</v>
      </c>
      <c r="C326" s="72">
        <v>1163</v>
      </c>
      <c r="D326" s="73">
        <v>6469.7</v>
      </c>
      <c r="E326" s="92">
        <v>0.17976103992457146</v>
      </c>
      <c r="F326" s="93">
        <v>6.6828979297956686E-3</v>
      </c>
      <c r="G326" s="93">
        <v>0.72839552565981491</v>
      </c>
      <c r="H326" s="72">
        <v>853</v>
      </c>
      <c r="I326" s="94">
        <v>73.34479793637145</v>
      </c>
      <c r="J326" s="72">
        <v>310</v>
      </c>
      <c r="K326" s="94">
        <v>26.655202063628547</v>
      </c>
      <c r="L326" s="93">
        <v>0.73</v>
      </c>
      <c r="M326" s="100" t="s">
        <v>460</v>
      </c>
      <c r="N326" s="100" t="s">
        <v>460</v>
      </c>
      <c r="O326" s="100" t="s">
        <v>460</v>
      </c>
      <c r="P326" s="100" t="s">
        <v>460</v>
      </c>
      <c r="Q326" s="100" t="s">
        <v>460</v>
      </c>
      <c r="R326" s="100" t="s">
        <v>460</v>
      </c>
      <c r="S326" s="99">
        <v>15</v>
      </c>
    </row>
    <row r="327" spans="1:19" x14ac:dyDescent="0.25">
      <c r="A327" s="2" t="s">
        <v>337</v>
      </c>
      <c r="B327" s="2" t="s">
        <v>23</v>
      </c>
      <c r="C327" s="72">
        <v>652</v>
      </c>
      <c r="D327" s="73">
        <v>19930.599999999999</v>
      </c>
      <c r="E327" s="92">
        <v>3.2713515900173608E-2</v>
      </c>
      <c r="F327" s="93">
        <v>3.746560146368681E-3</v>
      </c>
      <c r="G327" s="93">
        <v>0.61000140337746178</v>
      </c>
      <c r="H327" s="72">
        <v>403</v>
      </c>
      <c r="I327" s="94">
        <v>61.809815950920246</v>
      </c>
      <c r="J327" s="72">
        <v>249</v>
      </c>
      <c r="K327" s="94">
        <v>38.190184049079754</v>
      </c>
      <c r="L327" s="93">
        <v>0.65500000000000003</v>
      </c>
      <c r="M327" s="100" t="s">
        <v>460</v>
      </c>
      <c r="N327" s="100" t="s">
        <v>460</v>
      </c>
      <c r="O327" s="100" t="s">
        <v>460</v>
      </c>
      <c r="P327" s="100" t="s">
        <v>460</v>
      </c>
      <c r="Q327" s="100" t="s">
        <v>460</v>
      </c>
      <c r="R327" s="100" t="s">
        <v>460</v>
      </c>
      <c r="S327" s="99">
        <v>29</v>
      </c>
    </row>
    <row r="328" spans="1:19" x14ac:dyDescent="0.25">
      <c r="A328" s="2" t="s">
        <v>338</v>
      </c>
      <c r="B328" s="2" t="s">
        <v>17</v>
      </c>
      <c r="C328" s="72">
        <v>17807</v>
      </c>
      <c r="D328" s="73">
        <v>908</v>
      </c>
      <c r="E328" s="92">
        <v>19.61123348017621</v>
      </c>
      <c r="F328" s="93">
        <v>0.1023236143042747</v>
      </c>
      <c r="G328" s="93">
        <v>1.8052569097432372</v>
      </c>
      <c r="H328" s="72">
        <v>8811</v>
      </c>
      <c r="I328" s="94">
        <v>49.48054136013927</v>
      </c>
      <c r="J328" s="72">
        <v>8996</v>
      </c>
      <c r="K328" s="94">
        <v>50.519458639860723</v>
      </c>
      <c r="L328" s="93">
        <v>0.65700000000000003</v>
      </c>
      <c r="M328" s="96">
        <v>30.001098538943204</v>
      </c>
      <c r="N328" s="97">
        <v>28.732286059540812</v>
      </c>
      <c r="O328" s="27">
        <v>25.079644073382401</v>
      </c>
      <c r="P328" s="8">
        <v>95915.69</v>
      </c>
      <c r="Q328" s="12">
        <v>0.37663809999999998</v>
      </c>
      <c r="R328" s="98">
        <v>89.388922335942198</v>
      </c>
      <c r="S328" s="99">
        <v>2360</v>
      </c>
    </row>
    <row r="329" spans="1:19" x14ac:dyDescent="0.25">
      <c r="A329" s="2" t="s">
        <v>339</v>
      </c>
      <c r="B329" s="2" t="s">
        <v>7</v>
      </c>
      <c r="C329" s="72">
        <v>4875</v>
      </c>
      <c r="D329" s="73">
        <v>313.10000000000002</v>
      </c>
      <c r="E329" s="92">
        <v>15.570105397636537</v>
      </c>
      <c r="F329" s="93">
        <v>2.8013007229367056E-2</v>
      </c>
      <c r="G329" s="93">
        <v>0.23647324529575892</v>
      </c>
      <c r="H329" s="72">
        <v>2456</v>
      </c>
      <c r="I329" s="94">
        <v>50.379487179487178</v>
      </c>
      <c r="J329" s="72">
        <v>2419</v>
      </c>
      <c r="K329" s="94">
        <v>49.620512820512822</v>
      </c>
      <c r="L329" s="93">
        <v>0.56200000000000006</v>
      </c>
      <c r="M329" s="96">
        <v>68.20083682008368</v>
      </c>
      <c r="N329" s="97">
        <v>22.17573221757322</v>
      </c>
      <c r="O329" s="27">
        <v>1.1954572624028692</v>
      </c>
      <c r="P329" s="8">
        <v>97425.55</v>
      </c>
      <c r="Q329" s="12">
        <v>0.36532439999999999</v>
      </c>
      <c r="R329" s="98">
        <v>82.658258549599807</v>
      </c>
      <c r="S329" s="99">
        <v>517</v>
      </c>
    </row>
    <row r="330" spans="1:19" x14ac:dyDescent="0.25">
      <c r="A330" s="2" t="s">
        <v>340</v>
      </c>
      <c r="B330" s="2" t="s">
        <v>7</v>
      </c>
      <c r="C330" s="72">
        <v>13579</v>
      </c>
      <c r="D330" s="73">
        <v>914.9</v>
      </c>
      <c r="E330" s="92">
        <v>14.842059241447153</v>
      </c>
      <c r="F330" s="93">
        <v>7.8028435931810303E-2</v>
      </c>
      <c r="G330" s="93">
        <v>0.65868106622997136</v>
      </c>
      <c r="H330" s="72">
        <v>6784</v>
      </c>
      <c r="I330" s="94">
        <v>49.959496281022169</v>
      </c>
      <c r="J330" s="72">
        <v>6795</v>
      </c>
      <c r="K330" s="94">
        <v>50.040503718977838</v>
      </c>
      <c r="L330" s="93">
        <v>0.65500000000000003</v>
      </c>
      <c r="M330" s="96">
        <v>28.23258234812997</v>
      </c>
      <c r="N330" s="97">
        <v>19.800728678712172</v>
      </c>
      <c r="O330" s="27">
        <v>0.52792029147148478</v>
      </c>
      <c r="P330" s="8">
        <v>109124.94</v>
      </c>
      <c r="Q330" s="12">
        <v>0.38645879999999999</v>
      </c>
      <c r="R330" s="98">
        <v>87.709704328482715</v>
      </c>
      <c r="S330" s="99">
        <v>2222</v>
      </c>
    </row>
    <row r="331" spans="1:19" x14ac:dyDescent="0.25">
      <c r="A331" s="2" t="s">
        <v>341</v>
      </c>
      <c r="B331" s="2" t="s">
        <v>83</v>
      </c>
      <c r="C331" s="72">
        <v>163148</v>
      </c>
      <c r="D331" s="73">
        <v>1015.6</v>
      </c>
      <c r="E331" s="92">
        <v>160.64198503347774</v>
      </c>
      <c r="F331" s="93">
        <v>0.9374904827603644</v>
      </c>
      <c r="G331" s="93">
        <v>42.740228439694015</v>
      </c>
      <c r="H331" s="72">
        <v>79870</v>
      </c>
      <c r="I331" s="94">
        <v>48.955549562360559</v>
      </c>
      <c r="J331" s="72">
        <v>83278</v>
      </c>
      <c r="K331" s="94">
        <v>51.044450437639441</v>
      </c>
      <c r="L331" s="93">
        <v>0.754</v>
      </c>
      <c r="M331" s="96">
        <v>10.577928624656368</v>
      </c>
      <c r="N331" s="97">
        <v>19.834488115971084</v>
      </c>
      <c r="O331" s="27">
        <v>10.759529341039883</v>
      </c>
      <c r="P331" s="8">
        <v>163089.07999999999</v>
      </c>
      <c r="Q331" s="12">
        <v>0.45322400000000002</v>
      </c>
      <c r="R331" s="98">
        <v>96.791340077453327</v>
      </c>
      <c r="S331" s="99">
        <v>20602</v>
      </c>
    </row>
    <row r="332" spans="1:19" x14ac:dyDescent="0.25">
      <c r="A332" s="2" t="s">
        <v>342</v>
      </c>
      <c r="B332" s="2" t="s">
        <v>9</v>
      </c>
      <c r="C332" s="72">
        <v>46207</v>
      </c>
      <c r="D332" s="73">
        <v>7083.7</v>
      </c>
      <c r="E332" s="92">
        <v>6.5230035151121593</v>
      </c>
      <c r="F332" s="93">
        <v>0.26551733847125408</v>
      </c>
      <c r="G332" s="93">
        <v>16.235370177121435</v>
      </c>
      <c r="H332" s="72">
        <v>22627</v>
      </c>
      <c r="I332" s="94">
        <v>48.968770965438139</v>
      </c>
      <c r="J332" s="72">
        <v>23580</v>
      </c>
      <c r="K332" s="94">
        <v>51.031229034561868</v>
      </c>
      <c r="L332" s="93">
        <v>0.73099999999999998</v>
      </c>
      <c r="M332" s="96">
        <v>10.059788506138428</v>
      </c>
      <c r="N332" s="97">
        <v>21.681312368348262</v>
      </c>
      <c r="O332" s="27">
        <v>12.59388497627609</v>
      </c>
      <c r="P332" s="8">
        <v>149872.84</v>
      </c>
      <c r="Q332" s="12">
        <v>0.43515100000000001</v>
      </c>
      <c r="R332" s="98">
        <v>96.726640244076307</v>
      </c>
      <c r="S332" s="99">
        <v>7449</v>
      </c>
    </row>
    <row r="333" spans="1:19" x14ac:dyDescent="0.25">
      <c r="A333" s="2" t="s">
        <v>3</v>
      </c>
      <c r="B333" s="2" t="s">
        <v>3</v>
      </c>
      <c r="C333" s="72">
        <v>269446</v>
      </c>
      <c r="D333" s="73">
        <v>401.6</v>
      </c>
      <c r="E333" s="92">
        <v>670.93127490039842</v>
      </c>
      <c r="F333" s="93">
        <v>1.5483062042921099</v>
      </c>
      <c r="G333" s="93">
        <v>15.004524534112203</v>
      </c>
      <c r="H333" s="72">
        <v>133873</v>
      </c>
      <c r="I333" s="94">
        <v>49.684537903698697</v>
      </c>
      <c r="J333" s="72">
        <v>135573</v>
      </c>
      <c r="K333" s="94">
        <v>50.315462096301303</v>
      </c>
      <c r="L333" s="93">
        <v>0.70099999999999996</v>
      </c>
      <c r="M333" s="96">
        <v>0.19191740933556869</v>
      </c>
      <c r="N333" s="97">
        <v>22.618622378523686</v>
      </c>
      <c r="O333" s="27">
        <v>0.95701344157181101</v>
      </c>
      <c r="P333" s="8">
        <v>216994.52</v>
      </c>
      <c r="Q333" s="12">
        <v>0.57504809999999995</v>
      </c>
      <c r="R333" s="98">
        <v>98.661745391965937</v>
      </c>
      <c r="S333" s="99">
        <v>34148</v>
      </c>
    </row>
    <row r="334" spans="1:19" x14ac:dyDescent="0.25">
      <c r="A334" s="2" t="s">
        <v>343</v>
      </c>
      <c r="B334" s="2" t="s">
        <v>45</v>
      </c>
      <c r="C334" s="72">
        <v>4945</v>
      </c>
      <c r="D334" s="73">
        <v>425.7</v>
      </c>
      <c r="E334" s="92">
        <v>11.616161616161616</v>
      </c>
      <c r="F334" s="93">
        <v>2.8415245281891301E-2</v>
      </c>
      <c r="G334" s="93">
        <v>0.48305828154336389</v>
      </c>
      <c r="H334" s="72">
        <v>2586</v>
      </c>
      <c r="I334" s="94">
        <v>52.295247724974722</v>
      </c>
      <c r="J334" s="72">
        <v>2359</v>
      </c>
      <c r="K334" s="94">
        <v>47.704752275025278</v>
      </c>
      <c r="L334" s="93">
        <v>0.67800000000000005</v>
      </c>
      <c r="M334" s="96">
        <v>67.455621301775153</v>
      </c>
      <c r="N334" s="97">
        <v>14.303203427871864</v>
      </c>
      <c r="O334" s="27">
        <v>5.9171597633136095</v>
      </c>
      <c r="P334" s="8">
        <v>129848.06</v>
      </c>
      <c r="Q334" s="12">
        <v>0.41310950000000002</v>
      </c>
      <c r="R334" s="98">
        <v>89.545567419915571</v>
      </c>
      <c r="S334" s="99">
        <v>323</v>
      </c>
    </row>
    <row r="335" spans="1:19" x14ac:dyDescent="0.25">
      <c r="A335" s="2" t="s">
        <v>344</v>
      </c>
      <c r="B335" s="2" t="s">
        <v>17</v>
      </c>
      <c r="C335" s="72">
        <v>32677</v>
      </c>
      <c r="D335" s="73">
        <v>1256</v>
      </c>
      <c r="E335" s="92">
        <v>26.016719745222929</v>
      </c>
      <c r="F335" s="93">
        <v>0.18777046917621074</v>
      </c>
      <c r="G335" s="93">
        <v>3.312763522192383</v>
      </c>
      <c r="H335" s="72">
        <v>15812</v>
      </c>
      <c r="I335" s="94">
        <v>48.388774979343268</v>
      </c>
      <c r="J335" s="72">
        <v>16865</v>
      </c>
      <c r="K335" s="94">
        <v>51.611225020656725</v>
      </c>
      <c r="L335" s="93">
        <v>0.68600000000000005</v>
      </c>
      <c r="M335" s="96">
        <v>29.351246671508108</v>
      </c>
      <c r="N335" s="97">
        <v>31.809916353497393</v>
      </c>
      <c r="O335" s="27">
        <v>31.705398208666182</v>
      </c>
      <c r="P335" s="8">
        <v>110661.29</v>
      </c>
      <c r="Q335" s="12">
        <v>0.4470654</v>
      </c>
      <c r="R335" s="98">
        <v>91.377753347206408</v>
      </c>
      <c r="S335" s="99">
        <v>3668</v>
      </c>
    </row>
    <row r="336" spans="1:19" x14ac:dyDescent="0.25">
      <c r="A336" s="2" t="s">
        <v>345</v>
      </c>
      <c r="B336" s="2" t="s">
        <v>15</v>
      </c>
      <c r="C336" s="72">
        <v>26713</v>
      </c>
      <c r="D336" s="73">
        <v>7609.8</v>
      </c>
      <c r="E336" s="92">
        <v>3.5103419275145207</v>
      </c>
      <c r="F336" s="93">
        <v>0.15349978710114506</v>
      </c>
      <c r="G336" s="93">
        <v>3.6140014313680657</v>
      </c>
      <c r="H336" s="72">
        <v>13342</v>
      </c>
      <c r="I336" s="94">
        <v>49.945719312694195</v>
      </c>
      <c r="J336" s="72">
        <v>13371</v>
      </c>
      <c r="K336" s="94">
        <v>50.054280687305805</v>
      </c>
      <c r="L336" s="93">
        <v>0.71599999999999997</v>
      </c>
      <c r="M336" s="96">
        <v>34.906090791574783</v>
      </c>
      <c r="N336" s="97">
        <v>18.603148049577978</v>
      </c>
      <c r="O336" s="27">
        <v>2.1063037031404455</v>
      </c>
      <c r="P336" s="8">
        <v>123734.64</v>
      </c>
      <c r="Q336" s="12">
        <v>0.43671539999999998</v>
      </c>
      <c r="R336" s="98">
        <v>93.005284674444113</v>
      </c>
      <c r="S336" s="99">
        <v>3896</v>
      </c>
    </row>
    <row r="337" spans="1:19" x14ac:dyDescent="0.25">
      <c r="A337" s="2" t="s">
        <v>346</v>
      </c>
      <c r="B337" s="2" t="s">
        <v>17</v>
      </c>
      <c r="C337" s="72">
        <v>23996</v>
      </c>
      <c r="D337" s="73">
        <v>1420.9</v>
      </c>
      <c r="E337" s="92">
        <v>16.887887958336265</v>
      </c>
      <c r="F337" s="93">
        <v>0.13788720440531116</v>
      </c>
      <c r="G337" s="93">
        <v>2.4326919080248621</v>
      </c>
      <c r="H337" s="72">
        <v>12139</v>
      </c>
      <c r="I337" s="94">
        <v>50.587597932988828</v>
      </c>
      <c r="J337" s="72">
        <v>11857</v>
      </c>
      <c r="K337" s="94">
        <v>49.412402067011172</v>
      </c>
      <c r="L337" s="93">
        <v>0.64300000000000002</v>
      </c>
      <c r="M337" s="96">
        <v>63.815789473684212</v>
      </c>
      <c r="N337" s="97">
        <v>22.825175997318137</v>
      </c>
      <c r="O337" s="27">
        <v>49.195440831377809</v>
      </c>
      <c r="P337" s="8">
        <v>107204.44</v>
      </c>
      <c r="Q337" s="12">
        <v>0.46642070000000002</v>
      </c>
      <c r="R337" s="98">
        <v>92.168332576101776</v>
      </c>
      <c r="S337" s="99">
        <v>2490</v>
      </c>
    </row>
    <row r="338" spans="1:19" x14ac:dyDescent="0.25">
      <c r="A338" s="2" t="s">
        <v>347</v>
      </c>
      <c r="B338" s="2" t="s">
        <v>45</v>
      </c>
      <c r="C338" s="72">
        <v>14563</v>
      </c>
      <c r="D338" s="73">
        <v>189.8</v>
      </c>
      <c r="E338" s="92">
        <v>76.728134878819802</v>
      </c>
      <c r="F338" s="93">
        <v>8.3682753698722551E-2</v>
      </c>
      <c r="G338" s="93">
        <v>1.4226041969900927</v>
      </c>
      <c r="H338" s="72">
        <v>7151</v>
      </c>
      <c r="I338" s="94">
        <v>49.103893428551807</v>
      </c>
      <c r="J338" s="72">
        <v>7412</v>
      </c>
      <c r="K338" s="94">
        <v>50.896106571448186</v>
      </c>
      <c r="L338" s="93">
        <v>0.64800000000000002</v>
      </c>
      <c r="M338" s="96">
        <v>58.324807311915968</v>
      </c>
      <c r="N338" s="97">
        <v>15.83732057416268</v>
      </c>
      <c r="O338" s="27">
        <v>1.2754928040379236</v>
      </c>
      <c r="P338" s="8">
        <v>102110.37</v>
      </c>
      <c r="Q338" s="12">
        <v>0.38099179999999999</v>
      </c>
      <c r="R338" s="98">
        <v>91.695269987442444</v>
      </c>
      <c r="S338" s="99">
        <v>1865</v>
      </c>
    </row>
    <row r="339" spans="1:19" x14ac:dyDescent="0.25">
      <c r="A339" s="2" t="s">
        <v>348</v>
      </c>
      <c r="B339" s="2" t="s">
        <v>3</v>
      </c>
      <c r="C339" s="72">
        <v>135368</v>
      </c>
      <c r="D339" s="73">
        <v>96.5</v>
      </c>
      <c r="E339" s="92">
        <v>1402.7772020725388</v>
      </c>
      <c r="F339" s="93">
        <v>0.77785943848717121</v>
      </c>
      <c r="G339" s="93">
        <v>7.5381801070852816</v>
      </c>
      <c r="H339" s="72">
        <v>66236</v>
      </c>
      <c r="I339" s="94">
        <v>48.930323266946395</v>
      </c>
      <c r="J339" s="72">
        <v>69132</v>
      </c>
      <c r="K339" s="94">
        <v>51.069676733053605</v>
      </c>
      <c r="L339" s="93">
        <v>0.755</v>
      </c>
      <c r="M339" s="96">
        <v>1.1484596057668681</v>
      </c>
      <c r="N339" s="97">
        <v>15.608503352832074</v>
      </c>
      <c r="O339" s="27">
        <v>7.2704071523115825</v>
      </c>
      <c r="P339" s="8">
        <v>157928.64000000001</v>
      </c>
      <c r="Q339" s="12">
        <v>0.35037099999999999</v>
      </c>
      <c r="R339" s="98">
        <v>99.530659707241099</v>
      </c>
      <c r="S339" s="99">
        <v>11777</v>
      </c>
    </row>
    <row r="340" spans="1:19" x14ac:dyDescent="0.25">
      <c r="A340" s="2" t="s">
        <v>349</v>
      </c>
      <c r="B340" s="2" t="s">
        <v>17</v>
      </c>
      <c r="C340" s="72">
        <v>59518</v>
      </c>
      <c r="D340" s="73">
        <v>1291.0999999999999</v>
      </c>
      <c r="E340" s="92">
        <v>46.098675547982346</v>
      </c>
      <c r="F340" s="93">
        <v>0.34200577728768583</v>
      </c>
      <c r="G340" s="93">
        <v>6.0338788540516646</v>
      </c>
      <c r="H340" s="72">
        <v>29713</v>
      </c>
      <c r="I340" s="94">
        <v>49.922712456735781</v>
      </c>
      <c r="J340" s="72">
        <v>29805</v>
      </c>
      <c r="K340" s="94">
        <v>50.077287543264227</v>
      </c>
      <c r="L340" s="93">
        <v>0.69799999999999995</v>
      </c>
      <c r="M340" s="96">
        <v>35.257553550301083</v>
      </c>
      <c r="N340" s="97">
        <v>19.233961397870349</v>
      </c>
      <c r="O340" s="27">
        <v>18.386339154849988</v>
      </c>
      <c r="P340" s="8">
        <v>143904.31</v>
      </c>
      <c r="Q340" s="12">
        <v>0.41944169999999997</v>
      </c>
      <c r="R340" s="98">
        <v>95.474842333011082</v>
      </c>
      <c r="S340" s="99">
        <v>6485</v>
      </c>
    </row>
    <row r="341" spans="1:19" x14ac:dyDescent="0.25">
      <c r="A341" s="2" t="s">
        <v>350</v>
      </c>
      <c r="B341" s="2" t="s">
        <v>3</v>
      </c>
      <c r="C341" s="72">
        <v>289968</v>
      </c>
      <c r="D341" s="73">
        <v>121.6</v>
      </c>
      <c r="E341" s="92">
        <v>2384.605263157895</v>
      </c>
      <c r="F341" s="93">
        <v>1.666230908776432</v>
      </c>
      <c r="G341" s="93">
        <v>16.147324399350694</v>
      </c>
      <c r="H341" s="72">
        <v>139160</v>
      </c>
      <c r="I341" s="94">
        <v>47.991502510621864</v>
      </c>
      <c r="J341" s="72">
        <v>150808</v>
      </c>
      <c r="K341" s="94">
        <v>52.008497489378136</v>
      </c>
      <c r="L341" s="93">
        <v>0.76600000000000001</v>
      </c>
      <c r="M341" s="96">
        <v>0</v>
      </c>
      <c r="N341" s="97">
        <v>15.356871743259815</v>
      </c>
      <c r="O341" s="27">
        <v>5.4252924056888698</v>
      </c>
      <c r="P341" s="8">
        <v>190628.41</v>
      </c>
      <c r="Q341" s="12">
        <v>0.4443164</v>
      </c>
      <c r="R341" s="98">
        <v>98.743350449463421</v>
      </c>
      <c r="S341" s="99">
        <v>33052</v>
      </c>
    </row>
    <row r="342" spans="1:19" x14ac:dyDescent="0.25">
      <c r="A342" s="2" t="s">
        <v>351</v>
      </c>
      <c r="B342" s="2" t="s">
        <v>5</v>
      </c>
      <c r="C342" s="72">
        <v>78964</v>
      </c>
      <c r="D342" s="73">
        <v>28.3</v>
      </c>
      <c r="E342" s="92">
        <v>2790.2473498233217</v>
      </c>
      <c r="F342" s="93">
        <v>0.45374750827892107</v>
      </c>
      <c r="G342" s="93">
        <v>1.126830507361986</v>
      </c>
      <c r="H342" s="72">
        <v>34092</v>
      </c>
      <c r="I342" s="94">
        <v>43.174104655285952</v>
      </c>
      <c r="J342" s="72">
        <v>44872</v>
      </c>
      <c r="K342" s="94">
        <v>56.825895344714048</v>
      </c>
      <c r="L342" s="93">
        <v>0.94899999999999995</v>
      </c>
      <c r="M342" s="96">
        <v>0</v>
      </c>
      <c r="N342" s="97">
        <v>1.8530175466205052</v>
      </c>
      <c r="O342" s="27">
        <v>1.2587464827311439</v>
      </c>
      <c r="P342" s="8">
        <v>976143.29</v>
      </c>
      <c r="Q342" s="12">
        <v>0.39173859999999999</v>
      </c>
      <c r="R342" s="98">
        <v>99.273781371576774</v>
      </c>
      <c r="S342" s="99">
        <v>1586</v>
      </c>
    </row>
    <row r="343" spans="1:19" x14ac:dyDescent="0.25">
      <c r="A343" s="2" t="s">
        <v>352</v>
      </c>
      <c r="B343" s="2" t="s">
        <v>45</v>
      </c>
      <c r="C343" s="72">
        <v>17158</v>
      </c>
      <c r="D343" s="73">
        <v>262.10000000000002</v>
      </c>
      <c r="E343" s="92">
        <v>65.463563525371995</v>
      </c>
      <c r="F343" s="93">
        <v>9.8594292931585628E-2</v>
      </c>
      <c r="G343" s="93">
        <v>1.6760998978202299</v>
      </c>
      <c r="H343" s="72">
        <v>8818</v>
      </c>
      <c r="I343" s="94">
        <v>51.392936239654972</v>
      </c>
      <c r="J343" s="72">
        <v>8340</v>
      </c>
      <c r="K343" s="94">
        <v>48.607063760345028</v>
      </c>
      <c r="L343" s="93">
        <v>0.64</v>
      </c>
      <c r="M343" s="96">
        <v>88.897338403041829</v>
      </c>
      <c r="N343" s="97">
        <v>7.1395076201641263</v>
      </c>
      <c r="O343" s="27">
        <v>0.63176367358876862</v>
      </c>
      <c r="P343" s="8">
        <v>109872.95</v>
      </c>
      <c r="Q343" s="12">
        <v>0.35335040000000001</v>
      </c>
      <c r="R343" s="98">
        <v>92.399911196625467</v>
      </c>
      <c r="S343" s="99">
        <v>1387</v>
      </c>
    </row>
    <row r="344" spans="1:19" x14ac:dyDescent="0.25">
      <c r="A344" s="2" t="s">
        <v>353</v>
      </c>
      <c r="B344" s="2" t="s">
        <v>7</v>
      </c>
      <c r="C344" s="72">
        <v>20448</v>
      </c>
      <c r="D344" s="73">
        <v>727</v>
      </c>
      <c r="E344" s="92">
        <v>28.126547455295736</v>
      </c>
      <c r="F344" s="93">
        <v>0.11749948140022513</v>
      </c>
      <c r="G344" s="93">
        <v>0.99187793226824161</v>
      </c>
      <c r="H344" s="72">
        <v>10386</v>
      </c>
      <c r="I344" s="94">
        <v>50.79225352112676</v>
      </c>
      <c r="J344" s="72">
        <v>10062</v>
      </c>
      <c r="K344" s="94">
        <v>49.20774647887324</v>
      </c>
      <c r="L344" s="93">
        <v>0.59699999999999998</v>
      </c>
      <c r="M344" s="96">
        <v>48.381286208071664</v>
      </c>
      <c r="N344" s="97">
        <v>21.848984956915437</v>
      </c>
      <c r="O344" s="27">
        <v>2.7798062411761841</v>
      </c>
      <c r="P344" s="8">
        <v>123257.75</v>
      </c>
      <c r="Q344" s="12">
        <v>0.45699630000000002</v>
      </c>
      <c r="R344" s="98">
        <v>88.775826766768006</v>
      </c>
      <c r="S344" s="99">
        <v>2073</v>
      </c>
    </row>
    <row r="345" spans="1:19" x14ac:dyDescent="0.25">
      <c r="A345" s="2" t="s">
        <v>354</v>
      </c>
      <c r="B345" s="2" t="s">
        <v>7</v>
      </c>
      <c r="C345" s="72">
        <v>18598</v>
      </c>
      <c r="D345" s="73">
        <v>823.5</v>
      </c>
      <c r="E345" s="92">
        <v>22.584092289010322</v>
      </c>
      <c r="F345" s="93">
        <v>0.10686890429779866</v>
      </c>
      <c r="G345" s="93">
        <v>0.90213936738677414</v>
      </c>
      <c r="H345" s="72">
        <v>9578</v>
      </c>
      <c r="I345" s="94">
        <v>51.50016130766749</v>
      </c>
      <c r="J345" s="72">
        <v>9020</v>
      </c>
      <c r="K345" s="94">
        <v>48.49983869233251</v>
      </c>
      <c r="L345" s="93">
        <v>0.66900000000000004</v>
      </c>
      <c r="M345" s="96">
        <v>30.169250150627157</v>
      </c>
      <c r="N345" s="97">
        <v>22.662936142198813</v>
      </c>
      <c r="O345" s="27">
        <v>1.6212959412827954</v>
      </c>
      <c r="P345" s="8">
        <v>104096.1</v>
      </c>
      <c r="Q345" s="12">
        <v>0.33956330000000001</v>
      </c>
      <c r="R345" s="98">
        <v>93.917274939172742</v>
      </c>
      <c r="S345" s="99">
        <v>1820</v>
      </c>
    </row>
    <row r="346" spans="1:19" x14ac:dyDescent="0.25">
      <c r="A346" s="2" t="s">
        <v>355</v>
      </c>
      <c r="B346" s="2" t="s">
        <v>3</v>
      </c>
      <c r="C346" s="72">
        <v>7333</v>
      </c>
      <c r="D346" s="73">
        <v>288</v>
      </c>
      <c r="E346" s="92">
        <v>25.461805555555557</v>
      </c>
      <c r="F346" s="93">
        <v>4.2137309130861257E-2</v>
      </c>
      <c r="G346" s="93">
        <v>0.40834964485887632</v>
      </c>
      <c r="H346" s="72">
        <v>3660</v>
      </c>
      <c r="I346" s="94">
        <v>49.911359607254873</v>
      </c>
      <c r="J346" s="72">
        <v>3673</v>
      </c>
      <c r="K346" s="94">
        <v>50.08864039274512</v>
      </c>
      <c r="L346" s="93">
        <v>0.74299999999999999</v>
      </c>
      <c r="M346" s="96">
        <v>9.1080493110949963</v>
      </c>
      <c r="N346" s="97">
        <v>9.3958756898054023</v>
      </c>
      <c r="O346" s="27">
        <v>5.598259608411893</v>
      </c>
      <c r="P346" s="8">
        <v>170924.56</v>
      </c>
      <c r="Q346" s="12">
        <v>0.37883919999999999</v>
      </c>
      <c r="R346" s="98">
        <v>97.270165551250443</v>
      </c>
      <c r="S346" s="102">
        <v>476</v>
      </c>
    </row>
    <row r="347" spans="1:19" x14ac:dyDescent="0.25">
      <c r="M347" s="89"/>
      <c r="N347" s="1"/>
      <c r="Q347" s="11"/>
    </row>
    <row r="348" spans="1:19" x14ac:dyDescent="0.25">
      <c r="N348" s="1"/>
      <c r="Q348" s="11"/>
    </row>
    <row r="349" spans="1:19" x14ac:dyDescent="0.25">
      <c r="M349" s="90"/>
    </row>
    <row r="350" spans="1:19" x14ac:dyDescent="0.25">
      <c r="M350" s="90"/>
    </row>
  </sheetData>
  <autoFilter ref="A1:S3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D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87" bestFit="1" customWidth="1"/>
    <col min="3" max="3" width="35.42578125" style="117" bestFit="1" customWidth="1"/>
    <col min="4" max="4" width="6.85546875" style="117" bestFit="1" customWidth="1"/>
    <col min="5" max="5" width="10" style="117" bestFit="1" customWidth="1"/>
    <col min="6" max="6" width="17.140625" style="117" bestFit="1" customWidth="1"/>
    <col min="7" max="7" width="7" style="117" bestFit="1" customWidth="1"/>
    <col min="8" max="8" width="6.85546875" style="117" bestFit="1" customWidth="1"/>
    <col min="9" max="9" width="14" style="117" bestFit="1" customWidth="1"/>
    <col min="10" max="10" width="14.140625" style="117" bestFit="1" customWidth="1"/>
    <col min="11" max="11" width="11.42578125" style="1"/>
    <col min="12" max="12" width="34.140625" style="122" bestFit="1" customWidth="1"/>
    <col min="13" max="17" width="11.42578125" style="1"/>
    <col min="18" max="18" width="35.140625" style="122" bestFit="1" customWidth="1"/>
    <col min="19" max="23" width="11.42578125" style="1"/>
    <col min="24" max="24" width="31.85546875" style="122" bestFit="1" customWidth="1"/>
    <col min="25" max="29" width="11.42578125" style="1"/>
    <col min="30" max="30" width="35.140625" style="122" bestFit="1" customWidth="1"/>
    <col min="31" max="35" width="11.42578125" style="1"/>
    <col min="36" max="36" width="35.85546875" style="122" bestFit="1" customWidth="1"/>
    <col min="37" max="41" width="11.42578125" style="1"/>
    <col min="42" max="42" width="40.42578125" style="122" bestFit="1" customWidth="1"/>
    <col min="43" max="47" width="11.42578125" style="1"/>
    <col min="48" max="48" width="31.7109375" style="122" bestFit="1" customWidth="1"/>
    <col min="49" max="53" width="11.42578125" style="1"/>
    <col min="54" max="54" width="29.42578125" style="122" bestFit="1" customWidth="1"/>
    <col min="55" max="59" width="11.42578125" style="1"/>
    <col min="60" max="60" width="33.140625" style="122" bestFit="1" customWidth="1"/>
    <col min="61" max="65" width="11.42578125" style="1"/>
    <col min="66" max="66" width="23" style="122" bestFit="1" customWidth="1"/>
    <col min="67" max="71" width="11.42578125" style="1"/>
    <col min="72" max="73" width="14.5703125" style="1" bestFit="1" customWidth="1"/>
    <col min="74" max="76" width="14.5703125" style="1" customWidth="1"/>
    <col min="77" max="78" width="14.5703125" style="1" bestFit="1" customWidth="1"/>
    <col min="79" max="79" width="14.5703125" style="1" customWidth="1"/>
    <col min="80" max="80" width="14.5703125" style="1" bestFit="1" customWidth="1"/>
  </cols>
  <sheetData>
    <row r="1" spans="1:82" ht="76.5" x14ac:dyDescent="0.25">
      <c r="A1" s="76" t="s">
        <v>0</v>
      </c>
      <c r="B1" s="5" t="s">
        <v>1</v>
      </c>
      <c r="C1" s="160" t="s">
        <v>919</v>
      </c>
      <c r="D1" s="103" t="s">
        <v>538</v>
      </c>
      <c r="E1" s="103" t="s">
        <v>539</v>
      </c>
      <c r="F1" s="103" t="s">
        <v>540</v>
      </c>
      <c r="G1" s="103" t="s">
        <v>541</v>
      </c>
      <c r="H1" s="104" t="s">
        <v>542</v>
      </c>
      <c r="I1" s="104" t="s">
        <v>920</v>
      </c>
      <c r="J1" s="103" t="s">
        <v>543</v>
      </c>
      <c r="K1" s="5" t="s">
        <v>922</v>
      </c>
      <c r="L1" s="120" t="s">
        <v>3130</v>
      </c>
      <c r="M1" s="5" t="s">
        <v>923</v>
      </c>
      <c r="N1" s="5" t="s">
        <v>924</v>
      </c>
      <c r="O1" s="5" t="s">
        <v>925</v>
      </c>
      <c r="P1" s="5" t="s">
        <v>926</v>
      </c>
      <c r="Q1" s="5" t="s">
        <v>927</v>
      </c>
      <c r="R1" s="120" t="s">
        <v>928</v>
      </c>
      <c r="S1" s="5" t="s">
        <v>929</v>
      </c>
      <c r="T1" s="5" t="s">
        <v>930</v>
      </c>
      <c r="U1" s="5" t="s">
        <v>931</v>
      </c>
      <c r="V1" s="5" t="s">
        <v>932</v>
      </c>
      <c r="W1" s="5" t="s">
        <v>933</v>
      </c>
      <c r="X1" s="120" t="s">
        <v>934</v>
      </c>
      <c r="Y1" s="5" t="s">
        <v>935</v>
      </c>
      <c r="Z1" s="5" t="s">
        <v>936</v>
      </c>
      <c r="AA1" s="5" t="s">
        <v>937</v>
      </c>
      <c r="AB1" s="5" t="s">
        <v>938</v>
      </c>
      <c r="AC1" s="5" t="s">
        <v>939</v>
      </c>
      <c r="AD1" s="120" t="s">
        <v>940</v>
      </c>
      <c r="AE1" s="5" t="s">
        <v>941</v>
      </c>
      <c r="AF1" s="5" t="s">
        <v>942</v>
      </c>
      <c r="AG1" s="5" t="s">
        <v>943</v>
      </c>
      <c r="AH1" s="5" t="s">
        <v>944</v>
      </c>
      <c r="AI1" s="5" t="s">
        <v>945</v>
      </c>
      <c r="AJ1" s="120" t="s">
        <v>946</v>
      </c>
      <c r="AK1" s="5" t="s">
        <v>947</v>
      </c>
      <c r="AL1" s="5" t="s">
        <v>948</v>
      </c>
      <c r="AM1" s="5" t="s">
        <v>949</v>
      </c>
      <c r="AN1" s="5" t="s">
        <v>950</v>
      </c>
      <c r="AO1" s="5" t="s">
        <v>951</v>
      </c>
      <c r="AP1" s="120" t="s">
        <v>952</v>
      </c>
      <c r="AQ1" s="5" t="s">
        <v>953</v>
      </c>
      <c r="AR1" s="5" t="s">
        <v>954</v>
      </c>
      <c r="AS1" s="5" t="s">
        <v>955</v>
      </c>
      <c r="AT1" s="5" t="s">
        <v>956</v>
      </c>
      <c r="AU1" s="5" t="s">
        <v>957</v>
      </c>
      <c r="AV1" s="120" t="s">
        <v>958</v>
      </c>
      <c r="AW1" s="5" t="s">
        <v>959</v>
      </c>
      <c r="AX1" s="5" t="s">
        <v>960</v>
      </c>
      <c r="AY1" s="5" t="s">
        <v>961</v>
      </c>
      <c r="AZ1" s="5" t="s">
        <v>962</v>
      </c>
      <c r="BA1" s="5" t="s">
        <v>963</v>
      </c>
      <c r="BB1" s="120" t="s">
        <v>964</v>
      </c>
      <c r="BC1" s="5" t="s">
        <v>965</v>
      </c>
      <c r="BD1" s="5" t="s">
        <v>966</v>
      </c>
      <c r="BE1" s="5" t="s">
        <v>967</v>
      </c>
      <c r="BF1" s="5" t="s">
        <v>968</v>
      </c>
      <c r="BG1" s="5" t="s">
        <v>969</v>
      </c>
      <c r="BH1" s="120" t="s">
        <v>970</v>
      </c>
      <c r="BI1" s="5" t="s">
        <v>971</v>
      </c>
      <c r="BJ1" s="5" t="s">
        <v>972</v>
      </c>
      <c r="BK1" s="5" t="s">
        <v>973</v>
      </c>
      <c r="BL1" s="5" t="s">
        <v>974</v>
      </c>
      <c r="BM1" s="5" t="s">
        <v>975</v>
      </c>
      <c r="BN1" s="120" t="s">
        <v>976</v>
      </c>
      <c r="BO1" s="5" t="s">
        <v>977</v>
      </c>
      <c r="BP1" s="5" t="s">
        <v>978</v>
      </c>
      <c r="BQ1" s="5" t="s">
        <v>979</v>
      </c>
      <c r="BR1" s="5" t="s">
        <v>980</v>
      </c>
      <c r="BS1" s="5" t="s">
        <v>981</v>
      </c>
      <c r="BT1" s="5" t="s">
        <v>359</v>
      </c>
      <c r="BU1" s="5" t="s">
        <v>360</v>
      </c>
      <c r="BV1" s="5" t="s">
        <v>365</v>
      </c>
      <c r="BW1" s="7" t="s">
        <v>537</v>
      </c>
      <c r="BX1" s="5" t="s">
        <v>367</v>
      </c>
      <c r="BY1" s="5" t="s">
        <v>361</v>
      </c>
      <c r="BZ1" s="5" t="s">
        <v>362</v>
      </c>
      <c r="CA1" s="5" t="s">
        <v>364</v>
      </c>
      <c r="CB1" s="5" t="s">
        <v>363</v>
      </c>
    </row>
    <row r="2" spans="1:82" x14ac:dyDescent="0.25">
      <c r="A2" s="159" t="s">
        <v>2</v>
      </c>
      <c r="B2" s="2" t="s">
        <v>3</v>
      </c>
      <c r="C2" s="161" t="s">
        <v>544</v>
      </c>
      <c r="D2" s="105">
        <v>67</v>
      </c>
      <c r="E2" s="106" t="s">
        <v>545</v>
      </c>
      <c r="F2" s="106" t="s">
        <v>546</v>
      </c>
      <c r="G2" s="107" t="s">
        <v>547</v>
      </c>
      <c r="H2" s="108">
        <v>6</v>
      </c>
      <c r="I2" s="118">
        <v>2130000</v>
      </c>
      <c r="J2" s="42" t="s">
        <v>548</v>
      </c>
      <c r="K2" s="27" t="s">
        <v>921</v>
      </c>
      <c r="L2" s="121" t="s">
        <v>982</v>
      </c>
      <c r="M2" s="3" t="s">
        <v>49</v>
      </c>
      <c r="N2" s="3">
        <v>1</v>
      </c>
      <c r="O2" s="3" t="s">
        <v>581</v>
      </c>
      <c r="P2" s="3" t="s">
        <v>614</v>
      </c>
      <c r="Q2" s="65">
        <v>6.9800000000000001E-2</v>
      </c>
      <c r="R2" s="121" t="s">
        <v>983</v>
      </c>
      <c r="S2" s="3" t="s">
        <v>49</v>
      </c>
      <c r="T2" s="3">
        <v>1</v>
      </c>
      <c r="U2" s="3" t="s">
        <v>574</v>
      </c>
      <c r="V2" s="3" t="s">
        <v>557</v>
      </c>
      <c r="W2" s="65">
        <v>0.11559999999999999</v>
      </c>
      <c r="X2" s="121" t="s">
        <v>984</v>
      </c>
      <c r="Y2" s="3" t="s">
        <v>49</v>
      </c>
      <c r="Z2" s="3">
        <v>1</v>
      </c>
      <c r="AA2" s="3" t="s">
        <v>567</v>
      </c>
      <c r="AB2" s="3" t="s">
        <v>547</v>
      </c>
      <c r="AC2" s="65">
        <v>0.10780000000000001</v>
      </c>
      <c r="AD2" s="121" t="s">
        <v>985</v>
      </c>
      <c r="AE2" s="3" t="s">
        <v>49</v>
      </c>
      <c r="AF2" s="3">
        <v>1</v>
      </c>
      <c r="AG2" s="3" t="s">
        <v>613</v>
      </c>
      <c r="AH2" s="3" t="s">
        <v>568</v>
      </c>
      <c r="AI2" s="65">
        <v>4.3099999999999999E-2</v>
      </c>
      <c r="AJ2" s="121" t="s">
        <v>986</v>
      </c>
      <c r="AK2" s="3" t="s">
        <v>49</v>
      </c>
      <c r="AL2" s="3">
        <v>1</v>
      </c>
      <c r="AM2" s="3" t="s">
        <v>613</v>
      </c>
      <c r="AN2" s="3" t="s">
        <v>547</v>
      </c>
      <c r="AO2" s="65">
        <v>2.9700000000000001E-2</v>
      </c>
      <c r="AP2" s="121" t="s">
        <v>987</v>
      </c>
      <c r="AQ2" s="3" t="s">
        <v>49</v>
      </c>
      <c r="AR2" s="3">
        <v>2</v>
      </c>
      <c r="AS2" s="3" t="s">
        <v>613</v>
      </c>
      <c r="AT2" s="3" t="s">
        <v>579</v>
      </c>
      <c r="AU2" s="65">
        <v>5.6800000000000003E-2</v>
      </c>
      <c r="AV2" s="121" t="s">
        <v>418</v>
      </c>
      <c r="AW2" s="3" t="s">
        <v>418</v>
      </c>
      <c r="AX2" s="3" t="s">
        <v>418</v>
      </c>
      <c r="AY2" s="3" t="s">
        <v>418</v>
      </c>
      <c r="AZ2" s="3" t="s">
        <v>418</v>
      </c>
      <c r="BA2" s="3" t="s">
        <v>418</v>
      </c>
      <c r="BB2" s="121" t="s">
        <v>418</v>
      </c>
      <c r="BC2" s="3" t="s">
        <v>418</v>
      </c>
      <c r="BD2" s="3" t="s">
        <v>418</v>
      </c>
      <c r="BE2" s="3" t="s">
        <v>418</v>
      </c>
      <c r="BF2" s="3" t="s">
        <v>418</v>
      </c>
      <c r="BG2" s="3" t="s">
        <v>418</v>
      </c>
      <c r="BH2" s="121" t="s">
        <v>418</v>
      </c>
      <c r="BI2" s="3" t="s">
        <v>418</v>
      </c>
      <c r="BJ2" s="3" t="s">
        <v>418</v>
      </c>
      <c r="BK2" s="3" t="s">
        <v>418</v>
      </c>
      <c r="BL2" s="3" t="s">
        <v>418</v>
      </c>
      <c r="BM2" s="3" t="s">
        <v>418</v>
      </c>
      <c r="BN2" s="121" t="s">
        <v>418</v>
      </c>
      <c r="BO2" s="3" t="s">
        <v>418</v>
      </c>
      <c r="BP2" s="3" t="s">
        <v>418</v>
      </c>
      <c r="BQ2" s="3" t="s">
        <v>418</v>
      </c>
      <c r="BR2" s="3" t="s">
        <v>418</v>
      </c>
      <c r="BS2" s="3" t="s">
        <v>418</v>
      </c>
      <c r="BT2" s="16">
        <v>58</v>
      </c>
      <c r="BU2" s="16">
        <v>68</v>
      </c>
      <c r="BV2" s="16">
        <f>(BT2+BU2)</f>
        <v>126</v>
      </c>
      <c r="BW2" s="21">
        <v>13011</v>
      </c>
      <c r="BX2" s="17">
        <v>103.26190476190476</v>
      </c>
      <c r="BY2" s="16">
        <v>10</v>
      </c>
      <c r="BZ2" s="16">
        <v>4</v>
      </c>
      <c r="CA2" s="16">
        <f t="shared" ref="CA2:CA33" si="0">(BY2+BZ2)</f>
        <v>14</v>
      </c>
      <c r="CB2" s="16">
        <v>11.11</v>
      </c>
    </row>
    <row r="3" spans="1:82" x14ac:dyDescent="0.25">
      <c r="A3" s="159" t="s">
        <v>4</v>
      </c>
      <c r="B3" s="2" t="s">
        <v>5</v>
      </c>
      <c r="C3" s="162" t="s">
        <v>549</v>
      </c>
      <c r="D3" s="16">
        <v>54</v>
      </c>
      <c r="E3" s="42" t="s">
        <v>545</v>
      </c>
      <c r="F3" s="42" t="s">
        <v>546</v>
      </c>
      <c r="G3" s="107" t="s">
        <v>550</v>
      </c>
      <c r="H3" s="108">
        <v>6</v>
      </c>
      <c r="I3" s="118">
        <v>2130000</v>
      </c>
      <c r="J3" s="42" t="s">
        <v>551</v>
      </c>
      <c r="K3" s="27">
        <v>46.2</v>
      </c>
      <c r="L3" s="121" t="s">
        <v>988</v>
      </c>
      <c r="M3" s="3" t="s">
        <v>49</v>
      </c>
      <c r="N3" s="3">
        <v>1</v>
      </c>
      <c r="O3" s="3" t="s">
        <v>49</v>
      </c>
      <c r="P3" s="3" t="s">
        <v>553</v>
      </c>
      <c r="Q3" s="65">
        <v>6.6600000000000006E-2</v>
      </c>
      <c r="R3" s="121" t="s">
        <v>989</v>
      </c>
      <c r="S3" s="3" t="s">
        <v>49</v>
      </c>
      <c r="T3" s="3">
        <v>1</v>
      </c>
      <c r="U3" s="3" t="s">
        <v>49</v>
      </c>
      <c r="V3" s="3" t="s">
        <v>568</v>
      </c>
      <c r="W3" s="65">
        <v>6.25E-2</v>
      </c>
      <c r="X3" s="121" t="s">
        <v>990</v>
      </c>
      <c r="Y3" s="3" t="s">
        <v>49</v>
      </c>
      <c r="Z3" s="3">
        <v>1</v>
      </c>
      <c r="AA3" s="3" t="s">
        <v>49</v>
      </c>
      <c r="AB3" s="3" t="s">
        <v>568</v>
      </c>
      <c r="AC3" s="65">
        <v>0.12130000000000001</v>
      </c>
      <c r="AD3" s="121" t="s">
        <v>991</v>
      </c>
      <c r="AE3" s="3" t="s">
        <v>49</v>
      </c>
      <c r="AF3" s="3">
        <v>1</v>
      </c>
      <c r="AG3" s="3" t="s">
        <v>49</v>
      </c>
      <c r="AH3" s="3" t="s">
        <v>916</v>
      </c>
      <c r="AI3" s="65">
        <v>7.1400000000000005E-2</v>
      </c>
      <c r="AJ3" s="121" t="s">
        <v>992</v>
      </c>
      <c r="AK3" s="3" t="s">
        <v>49</v>
      </c>
      <c r="AL3" s="3">
        <v>2</v>
      </c>
      <c r="AM3" s="3" t="s">
        <v>49</v>
      </c>
      <c r="AN3" s="3" t="s">
        <v>579</v>
      </c>
      <c r="AO3" s="65">
        <v>6.0999999999999999E-2</v>
      </c>
      <c r="AP3" s="121" t="s">
        <v>993</v>
      </c>
      <c r="AQ3" s="3" t="s">
        <v>49</v>
      </c>
      <c r="AR3" s="3">
        <v>1</v>
      </c>
      <c r="AS3" s="3" t="s">
        <v>49</v>
      </c>
      <c r="AT3" s="3" t="s">
        <v>547</v>
      </c>
      <c r="AU3" s="65">
        <v>9.0999999999999998E-2</v>
      </c>
      <c r="AV3" s="121" t="s">
        <v>418</v>
      </c>
      <c r="AW3" s="3" t="s">
        <v>418</v>
      </c>
      <c r="AX3" s="3" t="s">
        <v>418</v>
      </c>
      <c r="AY3" s="3" t="s">
        <v>418</v>
      </c>
      <c r="AZ3" s="3" t="s">
        <v>418</v>
      </c>
      <c r="BA3" s="3" t="s">
        <v>418</v>
      </c>
      <c r="BB3" s="121" t="s">
        <v>418</v>
      </c>
      <c r="BC3" s="3" t="s">
        <v>418</v>
      </c>
      <c r="BD3" s="3" t="s">
        <v>418</v>
      </c>
      <c r="BE3" s="3" t="s">
        <v>418</v>
      </c>
      <c r="BF3" s="3" t="s">
        <v>418</v>
      </c>
      <c r="BG3" s="3" t="s">
        <v>418</v>
      </c>
      <c r="BH3" s="121" t="s">
        <v>418</v>
      </c>
      <c r="BI3" s="3" t="s">
        <v>418</v>
      </c>
      <c r="BJ3" s="3" t="s">
        <v>418</v>
      </c>
      <c r="BK3" s="3" t="s">
        <v>418</v>
      </c>
      <c r="BL3" s="3" t="s">
        <v>418</v>
      </c>
      <c r="BM3" s="3" t="s">
        <v>418</v>
      </c>
      <c r="BN3" s="121" t="s">
        <v>418</v>
      </c>
      <c r="BO3" s="3" t="s">
        <v>418</v>
      </c>
      <c r="BP3" s="3" t="s">
        <v>418</v>
      </c>
      <c r="BQ3" s="3" t="s">
        <v>418</v>
      </c>
      <c r="BR3" s="3" t="s">
        <v>418</v>
      </c>
      <c r="BS3" s="3" t="s">
        <v>418</v>
      </c>
      <c r="BT3" s="175">
        <v>14</v>
      </c>
      <c r="BU3" s="175">
        <v>3</v>
      </c>
      <c r="BV3" s="16">
        <f>(BT3+BU3)</f>
        <v>17</v>
      </c>
      <c r="BW3" s="21">
        <v>4648</v>
      </c>
      <c r="BX3" s="17">
        <f>(BW3/BV3)</f>
        <v>273.41176470588238</v>
      </c>
      <c r="BY3" s="175">
        <v>7</v>
      </c>
      <c r="BZ3" s="175">
        <v>0</v>
      </c>
      <c r="CA3" s="175">
        <f t="shared" si="0"/>
        <v>7</v>
      </c>
      <c r="CB3" s="16">
        <v>41.18</v>
      </c>
      <c r="CD3" s="182" t="s">
        <v>3497</v>
      </c>
    </row>
    <row r="4" spans="1:82" x14ac:dyDescent="0.25">
      <c r="A4" s="159" t="s">
        <v>6</v>
      </c>
      <c r="B4" s="2" t="s">
        <v>7</v>
      </c>
      <c r="C4" s="162" t="s">
        <v>552</v>
      </c>
      <c r="D4" s="42" t="s">
        <v>49</v>
      </c>
      <c r="E4" s="42" t="s">
        <v>545</v>
      </c>
      <c r="F4" s="42" t="s">
        <v>49</v>
      </c>
      <c r="G4" s="107" t="s">
        <v>553</v>
      </c>
      <c r="H4" s="108">
        <v>6</v>
      </c>
      <c r="I4" s="118">
        <v>2130000</v>
      </c>
      <c r="J4" s="42" t="s">
        <v>554</v>
      </c>
      <c r="K4" s="27">
        <v>40.64</v>
      </c>
      <c r="L4" s="121" t="s">
        <v>994</v>
      </c>
      <c r="M4" s="3" t="s">
        <v>49</v>
      </c>
      <c r="N4" s="3">
        <v>1</v>
      </c>
      <c r="O4" s="3" t="s">
        <v>49</v>
      </c>
      <c r="P4" s="3" t="s">
        <v>589</v>
      </c>
      <c r="Q4" s="65">
        <v>9.0700000000000003E-2</v>
      </c>
      <c r="R4" s="121" t="s">
        <v>995</v>
      </c>
      <c r="S4" s="3" t="s">
        <v>49</v>
      </c>
      <c r="T4" s="3">
        <v>1</v>
      </c>
      <c r="U4" s="3" t="s">
        <v>49</v>
      </c>
      <c r="V4" s="3" t="s">
        <v>557</v>
      </c>
      <c r="W4" s="65">
        <v>4.5100000000000001E-2</v>
      </c>
      <c r="X4" s="121" t="s">
        <v>996</v>
      </c>
      <c r="Y4" s="3" t="s">
        <v>49</v>
      </c>
      <c r="Z4" s="3">
        <v>1</v>
      </c>
      <c r="AA4" s="3" t="s">
        <v>49</v>
      </c>
      <c r="AB4" s="3" t="s">
        <v>584</v>
      </c>
      <c r="AC4" s="65">
        <v>4.0899999999999999E-2</v>
      </c>
      <c r="AD4" s="121" t="s">
        <v>997</v>
      </c>
      <c r="AE4" s="3" t="s">
        <v>49</v>
      </c>
      <c r="AF4" s="3">
        <v>1</v>
      </c>
      <c r="AG4" s="3" t="s">
        <v>49</v>
      </c>
      <c r="AH4" s="3" t="s">
        <v>560</v>
      </c>
      <c r="AI4" s="65">
        <v>7.5800000000000006E-2</v>
      </c>
      <c r="AJ4" s="121" t="s">
        <v>998</v>
      </c>
      <c r="AK4" s="3" t="s">
        <v>49</v>
      </c>
      <c r="AL4" s="3">
        <v>1</v>
      </c>
      <c r="AM4" s="3" t="s">
        <v>49</v>
      </c>
      <c r="AN4" s="3" t="s">
        <v>579</v>
      </c>
      <c r="AO4" s="65">
        <v>2.3199999999999998E-2</v>
      </c>
      <c r="AP4" s="121" t="s">
        <v>999</v>
      </c>
      <c r="AQ4" s="3" t="s">
        <v>49</v>
      </c>
      <c r="AR4" s="3">
        <v>2</v>
      </c>
      <c r="AS4" s="3" t="s">
        <v>49</v>
      </c>
      <c r="AT4" s="3" t="s">
        <v>563</v>
      </c>
      <c r="AU4" s="65">
        <v>6.3700000000000007E-2</v>
      </c>
      <c r="AV4" s="121" t="s">
        <v>418</v>
      </c>
      <c r="AW4" s="3" t="s">
        <v>418</v>
      </c>
      <c r="AX4" s="3" t="s">
        <v>418</v>
      </c>
      <c r="AY4" s="3" t="s">
        <v>418</v>
      </c>
      <c r="AZ4" s="3" t="s">
        <v>418</v>
      </c>
      <c r="BA4" s="3" t="s">
        <v>418</v>
      </c>
      <c r="BB4" s="121" t="s">
        <v>418</v>
      </c>
      <c r="BC4" s="3" t="s">
        <v>418</v>
      </c>
      <c r="BD4" s="3" t="s">
        <v>418</v>
      </c>
      <c r="BE4" s="3" t="s">
        <v>418</v>
      </c>
      <c r="BF4" s="3" t="s">
        <v>418</v>
      </c>
      <c r="BG4" s="3" t="s">
        <v>418</v>
      </c>
      <c r="BH4" s="121" t="s">
        <v>418</v>
      </c>
      <c r="BI4" s="3" t="s">
        <v>418</v>
      </c>
      <c r="BJ4" s="3" t="s">
        <v>418</v>
      </c>
      <c r="BK4" s="3" t="s">
        <v>418</v>
      </c>
      <c r="BL4" s="3" t="s">
        <v>418</v>
      </c>
      <c r="BM4" s="3" t="s">
        <v>418</v>
      </c>
      <c r="BN4" s="121" t="s">
        <v>418</v>
      </c>
      <c r="BO4" s="3" t="s">
        <v>418</v>
      </c>
      <c r="BP4" s="3" t="s">
        <v>418</v>
      </c>
      <c r="BQ4" s="3" t="s">
        <v>418</v>
      </c>
      <c r="BR4" s="3" t="s">
        <v>418</v>
      </c>
      <c r="BS4" s="3" t="s">
        <v>418</v>
      </c>
      <c r="BT4" s="16">
        <v>19</v>
      </c>
      <c r="BU4" s="16">
        <v>15</v>
      </c>
      <c r="BV4" s="16">
        <f t="shared" ref="BV4:BV35" si="1">(BT4+BU4)</f>
        <v>34</v>
      </c>
      <c r="BW4" s="21">
        <v>10744</v>
      </c>
      <c r="BX4" s="17">
        <v>316</v>
      </c>
      <c r="BY4" s="16">
        <v>7</v>
      </c>
      <c r="BZ4" s="16">
        <v>2</v>
      </c>
      <c r="CA4" s="16">
        <f t="shared" si="0"/>
        <v>9</v>
      </c>
      <c r="CB4" s="16">
        <v>26.47</v>
      </c>
    </row>
    <row r="5" spans="1:82" x14ac:dyDescent="0.25">
      <c r="A5" s="159" t="s">
        <v>8</v>
      </c>
      <c r="B5" s="2" t="s">
        <v>9</v>
      </c>
      <c r="C5" s="162" t="s">
        <v>555</v>
      </c>
      <c r="D5" s="42" t="s">
        <v>49</v>
      </c>
      <c r="E5" s="42" t="s">
        <v>556</v>
      </c>
      <c r="F5" s="109" t="s">
        <v>49</v>
      </c>
      <c r="G5" s="107" t="s">
        <v>557</v>
      </c>
      <c r="H5" s="108">
        <v>6</v>
      </c>
      <c r="I5" s="118">
        <v>2130000</v>
      </c>
      <c r="J5" s="42" t="s">
        <v>558</v>
      </c>
      <c r="K5" s="27">
        <v>46.79</v>
      </c>
      <c r="L5" s="121" t="s">
        <v>1000</v>
      </c>
      <c r="M5" s="3" t="s">
        <v>49</v>
      </c>
      <c r="N5" s="3">
        <v>1</v>
      </c>
      <c r="O5" s="3" t="s">
        <v>49</v>
      </c>
      <c r="P5" s="3" t="s">
        <v>553</v>
      </c>
      <c r="Q5" s="65">
        <v>6.3200000000000006E-2</v>
      </c>
      <c r="R5" s="121" t="s">
        <v>1001</v>
      </c>
      <c r="S5" s="3" t="s">
        <v>49</v>
      </c>
      <c r="T5" s="3">
        <v>1</v>
      </c>
      <c r="U5" s="3" t="s">
        <v>49</v>
      </c>
      <c r="V5" s="3" t="s">
        <v>614</v>
      </c>
      <c r="W5" s="65">
        <v>7.6899999999999996E-2</v>
      </c>
      <c r="X5" s="121" t="s">
        <v>1002</v>
      </c>
      <c r="Y5" s="3" t="s">
        <v>49</v>
      </c>
      <c r="Z5" s="3">
        <v>2</v>
      </c>
      <c r="AA5" s="3" t="s">
        <v>49</v>
      </c>
      <c r="AB5" s="3" t="s">
        <v>547</v>
      </c>
      <c r="AC5" s="65">
        <v>0.13250000000000001</v>
      </c>
      <c r="AD5" s="121" t="s">
        <v>1003</v>
      </c>
      <c r="AE5" s="3" t="s">
        <v>49</v>
      </c>
      <c r="AF5" s="3">
        <v>1</v>
      </c>
      <c r="AG5" s="3" t="s">
        <v>49</v>
      </c>
      <c r="AH5" s="3" t="s">
        <v>563</v>
      </c>
      <c r="AI5" s="65">
        <v>4.8599999999999997E-2</v>
      </c>
      <c r="AJ5" s="121" t="s">
        <v>1004</v>
      </c>
      <c r="AK5" s="3" t="s">
        <v>49</v>
      </c>
      <c r="AL5" s="3">
        <v>1</v>
      </c>
      <c r="AM5" s="3" t="s">
        <v>49</v>
      </c>
      <c r="AN5" s="3" t="s">
        <v>557</v>
      </c>
      <c r="AO5" s="65">
        <v>5.2699999999999997E-2</v>
      </c>
      <c r="AP5" s="121" t="s">
        <v>1005</v>
      </c>
      <c r="AQ5" s="3" t="s">
        <v>49</v>
      </c>
      <c r="AR5" s="3">
        <v>1</v>
      </c>
      <c r="AS5" s="3" t="s">
        <v>49</v>
      </c>
      <c r="AT5" s="3" t="s">
        <v>547</v>
      </c>
      <c r="AU5" s="65">
        <v>9.1499999999999998E-2</v>
      </c>
      <c r="AV5" s="121" t="s">
        <v>418</v>
      </c>
      <c r="AW5" s="3" t="s">
        <v>418</v>
      </c>
      <c r="AX5" s="3" t="s">
        <v>418</v>
      </c>
      <c r="AY5" s="3" t="s">
        <v>418</v>
      </c>
      <c r="AZ5" s="3" t="s">
        <v>418</v>
      </c>
      <c r="BA5" s="3" t="s">
        <v>418</v>
      </c>
      <c r="BB5" s="121" t="s">
        <v>418</v>
      </c>
      <c r="BC5" s="3" t="s">
        <v>418</v>
      </c>
      <c r="BD5" s="3" t="s">
        <v>418</v>
      </c>
      <c r="BE5" s="3" t="s">
        <v>418</v>
      </c>
      <c r="BF5" s="3" t="s">
        <v>418</v>
      </c>
      <c r="BG5" s="3" t="s">
        <v>418</v>
      </c>
      <c r="BH5" s="121" t="s">
        <v>418</v>
      </c>
      <c r="BI5" s="3" t="s">
        <v>418</v>
      </c>
      <c r="BJ5" s="3" t="s">
        <v>418</v>
      </c>
      <c r="BK5" s="3" t="s">
        <v>418</v>
      </c>
      <c r="BL5" s="3" t="s">
        <v>418</v>
      </c>
      <c r="BM5" s="3" t="s">
        <v>418</v>
      </c>
      <c r="BN5" s="121" t="s">
        <v>418</v>
      </c>
      <c r="BO5" s="3" t="s">
        <v>418</v>
      </c>
      <c r="BP5" s="3" t="s">
        <v>418</v>
      </c>
      <c r="BQ5" s="3" t="s">
        <v>418</v>
      </c>
      <c r="BR5" s="3" t="s">
        <v>418</v>
      </c>
      <c r="BS5" s="3" t="s">
        <v>418</v>
      </c>
      <c r="BT5" s="16">
        <v>13</v>
      </c>
      <c r="BU5" s="16">
        <v>4</v>
      </c>
      <c r="BV5" s="16">
        <f t="shared" si="1"/>
        <v>17</v>
      </c>
      <c r="BW5" s="21">
        <v>4822</v>
      </c>
      <c r="BX5" s="17">
        <v>283.64705882352939</v>
      </c>
      <c r="BY5" s="16">
        <v>5</v>
      </c>
      <c r="BZ5" s="16">
        <v>1</v>
      </c>
      <c r="CA5" s="16">
        <f t="shared" si="0"/>
        <v>6</v>
      </c>
      <c r="CB5" s="16">
        <v>35.29</v>
      </c>
    </row>
    <row r="6" spans="1:82" x14ac:dyDescent="0.25">
      <c r="A6" s="159" t="s">
        <v>10</v>
      </c>
      <c r="B6" s="2" t="s">
        <v>11</v>
      </c>
      <c r="C6" s="162" t="s">
        <v>559</v>
      </c>
      <c r="D6" s="42" t="s">
        <v>49</v>
      </c>
      <c r="E6" s="42" t="s">
        <v>545</v>
      </c>
      <c r="F6" s="42" t="s">
        <v>49</v>
      </c>
      <c r="G6" s="107" t="s">
        <v>560</v>
      </c>
      <c r="H6" s="108">
        <v>3</v>
      </c>
      <c r="I6" s="118">
        <v>2800000</v>
      </c>
      <c r="J6" s="42" t="s">
        <v>554</v>
      </c>
      <c r="K6" s="27">
        <v>65.349999999999994</v>
      </c>
      <c r="L6" s="121" t="s">
        <v>1006</v>
      </c>
      <c r="M6" s="3" t="s">
        <v>49</v>
      </c>
      <c r="N6" s="3">
        <v>2</v>
      </c>
      <c r="O6" s="3" t="s">
        <v>49</v>
      </c>
      <c r="P6" s="3" t="s">
        <v>568</v>
      </c>
      <c r="Q6" s="65">
        <v>7.5499999999999998E-2</v>
      </c>
      <c r="R6" s="121" t="s">
        <v>1007</v>
      </c>
      <c r="S6" s="3" t="s">
        <v>49</v>
      </c>
      <c r="T6" s="3">
        <v>1</v>
      </c>
      <c r="U6" s="3" t="s">
        <v>49</v>
      </c>
      <c r="V6" s="3" t="s">
        <v>553</v>
      </c>
      <c r="W6" s="65">
        <v>7.4999999999999997E-2</v>
      </c>
      <c r="X6" s="121" t="s">
        <v>1008</v>
      </c>
      <c r="Y6" s="3" t="s">
        <v>49</v>
      </c>
      <c r="Z6" s="3">
        <v>1</v>
      </c>
      <c r="AA6" s="3" t="s">
        <v>49</v>
      </c>
      <c r="AB6" s="3" t="s">
        <v>560</v>
      </c>
      <c r="AC6" s="65">
        <v>0.14979999999999999</v>
      </c>
      <c r="AD6" s="121" t="s">
        <v>1009</v>
      </c>
      <c r="AE6" s="3" t="s">
        <v>49</v>
      </c>
      <c r="AF6" s="3">
        <v>1</v>
      </c>
      <c r="AG6" s="3" t="s">
        <v>49</v>
      </c>
      <c r="AH6" s="3" t="s">
        <v>560</v>
      </c>
      <c r="AI6" s="65">
        <v>5.5100000000000003E-2</v>
      </c>
      <c r="AJ6" s="121" t="s">
        <v>1010</v>
      </c>
      <c r="AK6" s="3" t="s">
        <v>49</v>
      </c>
      <c r="AL6" s="3">
        <v>1</v>
      </c>
      <c r="AM6" s="3" t="s">
        <v>49</v>
      </c>
      <c r="AN6" s="3" t="s">
        <v>563</v>
      </c>
      <c r="AO6" s="65">
        <v>7.6399999999999996E-2</v>
      </c>
      <c r="AP6" s="121" t="s">
        <v>1011</v>
      </c>
      <c r="AQ6" s="3" t="s">
        <v>49</v>
      </c>
      <c r="AR6" s="3">
        <v>1</v>
      </c>
      <c r="AS6" s="3" t="s">
        <v>49</v>
      </c>
      <c r="AT6" s="3" t="s">
        <v>592</v>
      </c>
      <c r="AU6" s="65">
        <v>7.2400000000000006E-2</v>
      </c>
      <c r="AV6" s="121" t="s">
        <v>418</v>
      </c>
      <c r="AW6" s="3" t="s">
        <v>418</v>
      </c>
      <c r="AX6" s="3" t="s">
        <v>418</v>
      </c>
      <c r="AY6" s="3" t="s">
        <v>418</v>
      </c>
      <c r="AZ6" s="3" t="s">
        <v>418</v>
      </c>
      <c r="BA6" s="3" t="s">
        <v>418</v>
      </c>
      <c r="BB6" s="121" t="s">
        <v>418</v>
      </c>
      <c r="BC6" s="3" t="s">
        <v>418</v>
      </c>
      <c r="BD6" s="3" t="s">
        <v>418</v>
      </c>
      <c r="BE6" s="3" t="s">
        <v>418</v>
      </c>
      <c r="BF6" s="3" t="s">
        <v>418</v>
      </c>
      <c r="BG6" s="3" t="s">
        <v>418</v>
      </c>
      <c r="BH6" s="121" t="s">
        <v>418</v>
      </c>
      <c r="BI6" s="3" t="s">
        <v>418</v>
      </c>
      <c r="BJ6" s="3" t="s">
        <v>418</v>
      </c>
      <c r="BK6" s="3" t="s">
        <v>418</v>
      </c>
      <c r="BL6" s="3" t="s">
        <v>418</v>
      </c>
      <c r="BM6" s="3" t="s">
        <v>418</v>
      </c>
      <c r="BN6" s="121" t="s">
        <v>418</v>
      </c>
      <c r="BO6" s="3" t="s">
        <v>418</v>
      </c>
      <c r="BP6" s="3" t="s">
        <v>418</v>
      </c>
      <c r="BQ6" s="3" t="s">
        <v>418</v>
      </c>
      <c r="BR6" s="3" t="s">
        <v>418</v>
      </c>
      <c r="BS6" s="3" t="s">
        <v>418</v>
      </c>
      <c r="BT6" s="16">
        <v>55</v>
      </c>
      <c r="BU6" s="16">
        <v>28</v>
      </c>
      <c r="BV6" s="16">
        <f t="shared" si="1"/>
        <v>83</v>
      </c>
      <c r="BW6" s="21">
        <v>93843</v>
      </c>
      <c r="BX6" s="17">
        <v>1130.6385542168675</v>
      </c>
      <c r="BY6" s="16">
        <v>24</v>
      </c>
      <c r="BZ6" s="16">
        <v>1</v>
      </c>
      <c r="CA6" s="16">
        <f t="shared" si="0"/>
        <v>25</v>
      </c>
      <c r="CB6" s="16">
        <v>30.12</v>
      </c>
    </row>
    <row r="7" spans="1:82" x14ac:dyDescent="0.25">
      <c r="A7" s="159" t="s">
        <v>12</v>
      </c>
      <c r="B7" s="2" t="s">
        <v>13</v>
      </c>
      <c r="C7" s="162" t="s">
        <v>561</v>
      </c>
      <c r="D7" s="42" t="s">
        <v>49</v>
      </c>
      <c r="E7" s="42" t="s">
        <v>545</v>
      </c>
      <c r="F7" s="42" t="s">
        <v>49</v>
      </c>
      <c r="G7" s="107" t="s">
        <v>560</v>
      </c>
      <c r="H7" s="108">
        <v>5</v>
      </c>
      <c r="I7" s="118">
        <v>2430000</v>
      </c>
      <c r="J7" s="42" t="s">
        <v>558</v>
      </c>
      <c r="K7" s="27">
        <v>50.49</v>
      </c>
      <c r="L7" s="121" t="s">
        <v>1012</v>
      </c>
      <c r="M7" s="3" t="s">
        <v>49</v>
      </c>
      <c r="N7" s="3">
        <v>1</v>
      </c>
      <c r="O7" s="3" t="s">
        <v>49</v>
      </c>
      <c r="P7" s="3" t="s">
        <v>568</v>
      </c>
      <c r="Q7" s="65">
        <v>8.5400000000000004E-2</v>
      </c>
      <c r="R7" s="121" t="s">
        <v>1013</v>
      </c>
      <c r="S7" s="3" t="s">
        <v>49</v>
      </c>
      <c r="T7" s="3">
        <v>1</v>
      </c>
      <c r="U7" s="3" t="s">
        <v>49</v>
      </c>
      <c r="V7" s="3" t="s">
        <v>563</v>
      </c>
      <c r="W7" s="65">
        <v>7.1499999999999994E-2</v>
      </c>
      <c r="X7" s="121" t="s">
        <v>1014</v>
      </c>
      <c r="Y7" s="3" t="s">
        <v>49</v>
      </c>
      <c r="Z7" s="3">
        <v>2</v>
      </c>
      <c r="AA7" s="3" t="s">
        <v>49</v>
      </c>
      <c r="AB7" s="3" t="s">
        <v>563</v>
      </c>
      <c r="AC7" s="65">
        <v>7.2099999999999997E-2</v>
      </c>
      <c r="AD7" s="121" t="s">
        <v>1015</v>
      </c>
      <c r="AE7" s="3" t="s">
        <v>49</v>
      </c>
      <c r="AF7" s="3">
        <v>1</v>
      </c>
      <c r="AG7" s="3" t="s">
        <v>49</v>
      </c>
      <c r="AH7" s="3" t="s">
        <v>547</v>
      </c>
      <c r="AI7" s="65">
        <v>6.0100000000000001E-2</v>
      </c>
      <c r="AJ7" s="121" t="s">
        <v>1016</v>
      </c>
      <c r="AK7" s="3" t="s">
        <v>49</v>
      </c>
      <c r="AL7" s="3">
        <v>2</v>
      </c>
      <c r="AM7" s="3" t="s">
        <v>49</v>
      </c>
      <c r="AN7" s="3" t="s">
        <v>589</v>
      </c>
      <c r="AO7" s="65">
        <v>0.1206</v>
      </c>
      <c r="AP7" s="121" t="s">
        <v>1017</v>
      </c>
      <c r="AQ7" s="3" t="s">
        <v>49</v>
      </c>
      <c r="AR7" s="3">
        <v>1</v>
      </c>
      <c r="AS7" s="3" t="s">
        <v>49</v>
      </c>
      <c r="AT7" s="3" t="s">
        <v>560</v>
      </c>
      <c r="AU7" s="65">
        <v>8.6199999999999999E-2</v>
      </c>
      <c r="AV7" s="121" t="s">
        <v>418</v>
      </c>
      <c r="AW7" s="3" t="s">
        <v>418</v>
      </c>
      <c r="AX7" s="3" t="s">
        <v>418</v>
      </c>
      <c r="AY7" s="3" t="s">
        <v>418</v>
      </c>
      <c r="AZ7" s="3" t="s">
        <v>418</v>
      </c>
      <c r="BA7" s="3" t="s">
        <v>418</v>
      </c>
      <c r="BB7" s="121" t="s">
        <v>418</v>
      </c>
      <c r="BC7" s="3" t="s">
        <v>418</v>
      </c>
      <c r="BD7" s="3" t="s">
        <v>418</v>
      </c>
      <c r="BE7" s="3" t="s">
        <v>418</v>
      </c>
      <c r="BF7" s="3" t="s">
        <v>418</v>
      </c>
      <c r="BG7" s="3" t="s">
        <v>418</v>
      </c>
      <c r="BH7" s="121" t="s">
        <v>418</v>
      </c>
      <c r="BI7" s="3" t="s">
        <v>418</v>
      </c>
      <c r="BJ7" s="3" t="s">
        <v>418</v>
      </c>
      <c r="BK7" s="3" t="s">
        <v>418</v>
      </c>
      <c r="BL7" s="3" t="s">
        <v>418</v>
      </c>
      <c r="BM7" s="3" t="s">
        <v>418</v>
      </c>
      <c r="BN7" s="121" t="s">
        <v>418</v>
      </c>
      <c r="BO7" s="3" t="s">
        <v>418</v>
      </c>
      <c r="BP7" s="3" t="s">
        <v>418</v>
      </c>
      <c r="BQ7" s="3" t="s">
        <v>418</v>
      </c>
      <c r="BR7" s="3" t="s">
        <v>418</v>
      </c>
      <c r="BS7" s="3" t="s">
        <v>418</v>
      </c>
      <c r="BT7" s="16">
        <v>70</v>
      </c>
      <c r="BU7" s="16">
        <v>22</v>
      </c>
      <c r="BV7" s="16">
        <f t="shared" si="1"/>
        <v>92</v>
      </c>
      <c r="BW7" s="21">
        <v>42103</v>
      </c>
      <c r="BX7" s="17">
        <v>457.64130434782606</v>
      </c>
      <c r="BY7" s="16">
        <v>18</v>
      </c>
      <c r="BZ7" s="16">
        <v>1</v>
      </c>
      <c r="CA7" s="16">
        <f t="shared" si="0"/>
        <v>19</v>
      </c>
      <c r="CB7" s="16">
        <v>20.65</v>
      </c>
    </row>
    <row r="8" spans="1:82" x14ac:dyDescent="0.25">
      <c r="A8" s="159" t="s">
        <v>14</v>
      </c>
      <c r="B8" s="2" t="s">
        <v>15</v>
      </c>
      <c r="C8" s="162" t="s">
        <v>562</v>
      </c>
      <c r="D8" s="42">
        <v>53</v>
      </c>
      <c r="E8" s="42" t="s">
        <v>545</v>
      </c>
      <c r="F8" s="42" t="s">
        <v>546</v>
      </c>
      <c r="G8" s="107" t="s">
        <v>563</v>
      </c>
      <c r="H8" s="108">
        <v>6</v>
      </c>
      <c r="I8" s="118">
        <v>2130000</v>
      </c>
      <c r="J8" s="42" t="s">
        <v>558</v>
      </c>
      <c r="K8" s="27">
        <v>58.27</v>
      </c>
      <c r="L8" s="121" t="s">
        <v>1018</v>
      </c>
      <c r="M8" s="3">
        <v>57</v>
      </c>
      <c r="N8" s="3">
        <v>2</v>
      </c>
      <c r="O8" s="3" t="s">
        <v>581</v>
      </c>
      <c r="P8" s="3" t="s">
        <v>568</v>
      </c>
      <c r="Q8" s="65">
        <v>0.11650000000000001</v>
      </c>
      <c r="R8" s="121" t="s">
        <v>1019</v>
      </c>
      <c r="S8" s="3">
        <v>57</v>
      </c>
      <c r="T8" s="3">
        <v>1</v>
      </c>
      <c r="U8" s="3" t="s">
        <v>546</v>
      </c>
      <c r="V8" s="3" t="s">
        <v>563</v>
      </c>
      <c r="W8" s="65">
        <v>9.7699999999999995E-2</v>
      </c>
      <c r="X8" s="121" t="s">
        <v>1020</v>
      </c>
      <c r="Y8" s="3">
        <v>69</v>
      </c>
      <c r="Z8" s="3">
        <v>1</v>
      </c>
      <c r="AA8" s="3" t="s">
        <v>581</v>
      </c>
      <c r="AB8" s="3" t="s">
        <v>651</v>
      </c>
      <c r="AC8" s="65">
        <v>9.1499999999999998E-2</v>
      </c>
      <c r="AD8" s="121" t="s">
        <v>1021</v>
      </c>
      <c r="AE8" s="3">
        <v>57</v>
      </c>
      <c r="AF8" s="3">
        <v>1</v>
      </c>
      <c r="AG8" s="3" t="s">
        <v>567</v>
      </c>
      <c r="AH8" s="3" t="s">
        <v>560</v>
      </c>
      <c r="AI8" s="65">
        <v>7.6399999999999996E-2</v>
      </c>
      <c r="AJ8" s="121" t="s">
        <v>1022</v>
      </c>
      <c r="AK8" s="3">
        <v>41</v>
      </c>
      <c r="AL8" s="3">
        <v>1</v>
      </c>
      <c r="AM8" s="3" t="s">
        <v>581</v>
      </c>
      <c r="AN8" s="3" t="s">
        <v>1023</v>
      </c>
      <c r="AO8" s="65">
        <v>3.3099999999999997E-2</v>
      </c>
      <c r="AP8" s="121" t="s">
        <v>1024</v>
      </c>
      <c r="AQ8" s="3">
        <v>43</v>
      </c>
      <c r="AR8" s="3">
        <v>1</v>
      </c>
      <c r="AS8" s="3" t="s">
        <v>613</v>
      </c>
      <c r="AT8" s="3" t="s">
        <v>547</v>
      </c>
      <c r="AU8" s="65">
        <v>5.7099999999999998E-2</v>
      </c>
      <c r="AV8" s="121" t="s">
        <v>418</v>
      </c>
      <c r="AW8" s="3" t="s">
        <v>418</v>
      </c>
      <c r="AX8" s="3" t="s">
        <v>418</v>
      </c>
      <c r="AY8" s="3" t="s">
        <v>418</v>
      </c>
      <c r="AZ8" s="3" t="s">
        <v>418</v>
      </c>
      <c r="BA8" s="3" t="s">
        <v>418</v>
      </c>
      <c r="BB8" s="121" t="s">
        <v>418</v>
      </c>
      <c r="BC8" s="3" t="s">
        <v>418</v>
      </c>
      <c r="BD8" s="3" t="s">
        <v>418</v>
      </c>
      <c r="BE8" s="3" t="s">
        <v>418</v>
      </c>
      <c r="BF8" s="3" t="s">
        <v>418</v>
      </c>
      <c r="BG8" s="3" t="s">
        <v>418</v>
      </c>
      <c r="BH8" s="121" t="s">
        <v>418</v>
      </c>
      <c r="BI8" s="3" t="s">
        <v>418</v>
      </c>
      <c r="BJ8" s="3" t="s">
        <v>418</v>
      </c>
      <c r="BK8" s="3" t="s">
        <v>418</v>
      </c>
      <c r="BL8" s="3" t="s">
        <v>418</v>
      </c>
      <c r="BM8" s="3" t="s">
        <v>418</v>
      </c>
      <c r="BN8" s="121" t="s">
        <v>418</v>
      </c>
      <c r="BO8" s="3" t="s">
        <v>418</v>
      </c>
      <c r="BP8" s="3" t="s">
        <v>418</v>
      </c>
      <c r="BQ8" s="3" t="s">
        <v>418</v>
      </c>
      <c r="BR8" s="3" t="s">
        <v>418</v>
      </c>
      <c r="BS8" s="3" t="s">
        <v>418</v>
      </c>
      <c r="BT8" s="16">
        <v>24</v>
      </c>
      <c r="BU8" s="16">
        <v>15</v>
      </c>
      <c r="BV8" s="16">
        <f t="shared" si="1"/>
        <v>39</v>
      </c>
      <c r="BW8" s="21">
        <v>8457</v>
      </c>
      <c r="BX8" s="17">
        <v>216.84615384615384</v>
      </c>
      <c r="BY8" s="16">
        <v>6</v>
      </c>
      <c r="BZ8" s="16">
        <v>3</v>
      </c>
      <c r="CA8" s="16">
        <f t="shared" si="0"/>
        <v>9</v>
      </c>
      <c r="CB8" s="16">
        <v>23.08</v>
      </c>
    </row>
    <row r="9" spans="1:82" x14ac:dyDescent="0.25">
      <c r="A9" s="159" t="s">
        <v>16</v>
      </c>
      <c r="B9" s="2" t="s">
        <v>17</v>
      </c>
      <c r="C9" s="162" t="s">
        <v>564</v>
      </c>
      <c r="D9" s="42" t="s">
        <v>49</v>
      </c>
      <c r="E9" s="42" t="s">
        <v>545</v>
      </c>
      <c r="F9" s="42" t="s">
        <v>49</v>
      </c>
      <c r="G9" s="110" t="s">
        <v>557</v>
      </c>
      <c r="H9" s="108">
        <v>3</v>
      </c>
      <c r="I9" s="118">
        <v>2800000</v>
      </c>
      <c r="J9" s="42" t="s">
        <v>558</v>
      </c>
      <c r="K9" s="27">
        <v>40.19</v>
      </c>
      <c r="L9" s="121" t="s">
        <v>1025</v>
      </c>
      <c r="M9" s="3" t="s">
        <v>49</v>
      </c>
      <c r="N9" s="3">
        <v>1</v>
      </c>
      <c r="O9" s="3" t="s">
        <v>49</v>
      </c>
      <c r="P9" s="3" t="s">
        <v>563</v>
      </c>
      <c r="Q9" s="65">
        <v>5.8400000000000001E-2</v>
      </c>
      <c r="R9" s="121" t="s">
        <v>1026</v>
      </c>
      <c r="S9" s="3" t="s">
        <v>49</v>
      </c>
      <c r="T9" s="3">
        <v>2</v>
      </c>
      <c r="U9" s="3" t="s">
        <v>49</v>
      </c>
      <c r="V9" s="3" t="s">
        <v>547</v>
      </c>
      <c r="W9" s="65">
        <v>9.9099999999999994E-2</v>
      </c>
      <c r="X9" s="121" t="s">
        <v>1027</v>
      </c>
      <c r="Y9" s="3" t="s">
        <v>49</v>
      </c>
      <c r="Z9" s="3">
        <v>1</v>
      </c>
      <c r="AA9" s="3" t="s">
        <v>49</v>
      </c>
      <c r="AB9" s="3" t="s">
        <v>560</v>
      </c>
      <c r="AC9" s="65">
        <v>8.14E-2</v>
      </c>
      <c r="AD9" s="121" t="s">
        <v>1028</v>
      </c>
      <c r="AE9" s="3" t="s">
        <v>49</v>
      </c>
      <c r="AF9" s="3">
        <v>2</v>
      </c>
      <c r="AG9" s="3" t="s">
        <v>49</v>
      </c>
      <c r="AH9" s="3" t="s">
        <v>553</v>
      </c>
      <c r="AI9" s="65">
        <v>4.2200000000000001E-2</v>
      </c>
      <c r="AJ9" s="121" t="s">
        <v>1029</v>
      </c>
      <c r="AK9" s="3" t="s">
        <v>49</v>
      </c>
      <c r="AL9" s="3">
        <v>1</v>
      </c>
      <c r="AM9" s="3" t="s">
        <v>49</v>
      </c>
      <c r="AN9" s="3" t="s">
        <v>557</v>
      </c>
      <c r="AO9" s="65">
        <v>5.2400000000000002E-2</v>
      </c>
      <c r="AP9" s="121" t="s">
        <v>1030</v>
      </c>
      <c r="AQ9" s="3" t="s">
        <v>49</v>
      </c>
      <c r="AR9" s="3">
        <v>2</v>
      </c>
      <c r="AS9" s="3" t="s">
        <v>49</v>
      </c>
      <c r="AT9" s="3" t="s">
        <v>568</v>
      </c>
      <c r="AU9" s="65">
        <v>0.1101</v>
      </c>
      <c r="AV9" s="121" t="s">
        <v>418</v>
      </c>
      <c r="AW9" s="3" t="s">
        <v>418</v>
      </c>
      <c r="AX9" s="3" t="s">
        <v>418</v>
      </c>
      <c r="AY9" s="3" t="s">
        <v>418</v>
      </c>
      <c r="AZ9" s="3" t="s">
        <v>418</v>
      </c>
      <c r="BA9" s="3" t="s">
        <v>418</v>
      </c>
      <c r="BB9" s="121" t="s">
        <v>418</v>
      </c>
      <c r="BC9" s="3" t="s">
        <v>418</v>
      </c>
      <c r="BD9" s="3" t="s">
        <v>418</v>
      </c>
      <c r="BE9" s="3" t="s">
        <v>418</v>
      </c>
      <c r="BF9" s="3" t="s">
        <v>418</v>
      </c>
      <c r="BG9" s="3" t="s">
        <v>418</v>
      </c>
      <c r="BH9" s="121" t="s">
        <v>418</v>
      </c>
      <c r="BI9" s="3" t="s">
        <v>418</v>
      </c>
      <c r="BJ9" s="3" t="s">
        <v>418</v>
      </c>
      <c r="BK9" s="3" t="s">
        <v>418</v>
      </c>
      <c r="BL9" s="3" t="s">
        <v>418</v>
      </c>
      <c r="BM9" s="3" t="s">
        <v>418</v>
      </c>
      <c r="BN9" s="121" t="s">
        <v>418</v>
      </c>
      <c r="BO9" s="3" t="s">
        <v>418</v>
      </c>
      <c r="BP9" s="3" t="s">
        <v>418</v>
      </c>
      <c r="BQ9" s="3" t="s">
        <v>418</v>
      </c>
      <c r="BR9" s="3" t="s">
        <v>418</v>
      </c>
      <c r="BS9" s="3" t="s">
        <v>418</v>
      </c>
      <c r="BT9" s="16">
        <v>76</v>
      </c>
      <c r="BU9" s="16">
        <v>36</v>
      </c>
      <c r="BV9" s="16">
        <f t="shared" si="1"/>
        <v>112</v>
      </c>
      <c r="BW9" s="21">
        <v>51243</v>
      </c>
      <c r="BX9" s="17">
        <v>457.52678571428572</v>
      </c>
      <c r="BY9" s="16">
        <v>19</v>
      </c>
      <c r="BZ9" s="16">
        <v>5</v>
      </c>
      <c r="CA9" s="16">
        <f t="shared" si="0"/>
        <v>24</v>
      </c>
      <c r="CB9" s="16">
        <v>21.43</v>
      </c>
    </row>
    <row r="10" spans="1:82" x14ac:dyDescent="0.25">
      <c r="A10" s="159" t="s">
        <v>18</v>
      </c>
      <c r="B10" s="2" t="s">
        <v>18</v>
      </c>
      <c r="C10" s="162" t="s">
        <v>565</v>
      </c>
      <c r="D10" s="42" t="s">
        <v>49</v>
      </c>
      <c r="E10" s="42" t="s">
        <v>556</v>
      </c>
      <c r="F10" s="42" t="s">
        <v>49</v>
      </c>
      <c r="G10" s="107" t="s">
        <v>550</v>
      </c>
      <c r="H10" s="108">
        <v>2</v>
      </c>
      <c r="I10" s="119">
        <v>3120000</v>
      </c>
      <c r="J10" s="42" t="s">
        <v>558</v>
      </c>
      <c r="K10" s="27">
        <v>51.42</v>
      </c>
      <c r="L10" s="121" t="s">
        <v>1031</v>
      </c>
      <c r="M10" s="3" t="s">
        <v>49</v>
      </c>
      <c r="N10" s="3">
        <v>1</v>
      </c>
      <c r="O10" s="3" t="s">
        <v>49</v>
      </c>
      <c r="P10" s="3" t="s">
        <v>584</v>
      </c>
      <c r="Q10" s="65">
        <v>0.1598</v>
      </c>
      <c r="R10" s="121" t="s">
        <v>1032</v>
      </c>
      <c r="S10" s="3" t="s">
        <v>49</v>
      </c>
      <c r="T10" s="3">
        <v>2</v>
      </c>
      <c r="U10" s="3" t="s">
        <v>49</v>
      </c>
      <c r="V10" s="3" t="s">
        <v>584</v>
      </c>
      <c r="W10" s="65">
        <v>1.47E-2</v>
      </c>
      <c r="X10" s="121" t="s">
        <v>1033</v>
      </c>
      <c r="Y10" s="3" t="s">
        <v>49</v>
      </c>
      <c r="Z10" s="3">
        <v>1</v>
      </c>
      <c r="AA10" s="3" t="s">
        <v>49</v>
      </c>
      <c r="AB10" s="3" t="s">
        <v>547</v>
      </c>
      <c r="AC10" s="65">
        <v>7.0300000000000001E-2</v>
      </c>
      <c r="AD10" s="121" t="s">
        <v>1034</v>
      </c>
      <c r="AE10" s="3" t="s">
        <v>49</v>
      </c>
      <c r="AF10" s="3">
        <v>2</v>
      </c>
      <c r="AG10" s="3" t="s">
        <v>49</v>
      </c>
      <c r="AH10" s="3" t="s">
        <v>563</v>
      </c>
      <c r="AI10" s="65">
        <v>4.1099999999999998E-2</v>
      </c>
      <c r="AJ10" s="121" t="s">
        <v>1035</v>
      </c>
      <c r="AK10" s="3" t="s">
        <v>49</v>
      </c>
      <c r="AL10" s="3">
        <v>1</v>
      </c>
      <c r="AM10" s="3" t="s">
        <v>49</v>
      </c>
      <c r="AN10" s="3" t="s">
        <v>557</v>
      </c>
      <c r="AO10" s="65">
        <v>5.8400000000000001E-2</v>
      </c>
      <c r="AP10" s="121" t="s">
        <v>1036</v>
      </c>
      <c r="AQ10" s="3" t="s">
        <v>49</v>
      </c>
      <c r="AR10" s="3">
        <v>1</v>
      </c>
      <c r="AS10" s="3" t="s">
        <v>49</v>
      </c>
      <c r="AT10" s="3" t="s">
        <v>568</v>
      </c>
      <c r="AU10" s="65">
        <v>3.6999999999999998E-2</v>
      </c>
      <c r="AV10" s="121" t="s">
        <v>1037</v>
      </c>
      <c r="AW10" s="3" t="s">
        <v>49</v>
      </c>
      <c r="AX10" s="3">
        <v>1</v>
      </c>
      <c r="AY10" s="3" t="s">
        <v>49</v>
      </c>
      <c r="AZ10" s="3" t="s">
        <v>560</v>
      </c>
      <c r="BA10" s="65">
        <v>0.1075</v>
      </c>
      <c r="BB10" s="121" t="s">
        <v>1038</v>
      </c>
      <c r="BC10" s="3" t="s">
        <v>49</v>
      </c>
      <c r="BD10" s="3">
        <v>1</v>
      </c>
      <c r="BE10" s="3" t="s">
        <v>49</v>
      </c>
      <c r="BF10" s="3" t="s">
        <v>553</v>
      </c>
      <c r="BG10" s="65">
        <v>5.2400000000000002E-2</v>
      </c>
      <c r="BH10" s="121" t="s">
        <v>418</v>
      </c>
      <c r="BI10" s="3" t="s">
        <v>418</v>
      </c>
      <c r="BJ10" s="3" t="s">
        <v>418</v>
      </c>
      <c r="BK10" s="3" t="s">
        <v>418</v>
      </c>
      <c r="BL10" s="3" t="s">
        <v>418</v>
      </c>
      <c r="BM10" s="3" t="s">
        <v>418</v>
      </c>
      <c r="BN10" s="121" t="s">
        <v>418</v>
      </c>
      <c r="BO10" s="3" t="s">
        <v>418</v>
      </c>
      <c r="BP10" s="3" t="s">
        <v>418</v>
      </c>
      <c r="BQ10" s="3" t="s">
        <v>418</v>
      </c>
      <c r="BR10" s="3" t="s">
        <v>418</v>
      </c>
      <c r="BS10" s="3" t="s">
        <v>418</v>
      </c>
      <c r="BT10" s="16">
        <v>333</v>
      </c>
      <c r="BU10" s="16">
        <v>103</v>
      </c>
      <c r="BV10" s="16">
        <f t="shared" si="1"/>
        <v>436</v>
      </c>
      <c r="BW10" s="21">
        <v>372973</v>
      </c>
      <c r="BX10" s="17">
        <v>855.44266055045875</v>
      </c>
      <c r="BY10" s="16">
        <v>36</v>
      </c>
      <c r="BZ10" s="16">
        <v>37</v>
      </c>
      <c r="CA10" s="16">
        <f t="shared" si="0"/>
        <v>73</v>
      </c>
      <c r="CB10" s="16">
        <v>16.739999999999998</v>
      </c>
    </row>
    <row r="11" spans="1:82" x14ac:dyDescent="0.25">
      <c r="A11" s="159" t="s">
        <v>19</v>
      </c>
      <c r="B11" s="2" t="s">
        <v>7</v>
      </c>
      <c r="C11" s="162" t="s">
        <v>566</v>
      </c>
      <c r="D11" s="42">
        <v>58</v>
      </c>
      <c r="E11" s="42" t="s">
        <v>545</v>
      </c>
      <c r="F11" s="42" t="s">
        <v>567</v>
      </c>
      <c r="G11" s="107" t="s">
        <v>568</v>
      </c>
      <c r="H11" s="108">
        <v>6</v>
      </c>
      <c r="I11" s="118">
        <v>2130000</v>
      </c>
      <c r="J11" s="42" t="s">
        <v>569</v>
      </c>
      <c r="K11" s="27">
        <v>61</v>
      </c>
      <c r="L11" s="121" t="s">
        <v>1039</v>
      </c>
      <c r="M11" s="3">
        <v>49</v>
      </c>
      <c r="N11" s="3">
        <v>2</v>
      </c>
      <c r="O11" s="3" t="s">
        <v>546</v>
      </c>
      <c r="P11" s="3" t="s">
        <v>568</v>
      </c>
      <c r="Q11" s="65">
        <v>8.0500000000000002E-2</v>
      </c>
      <c r="R11" s="121" t="s">
        <v>1040</v>
      </c>
      <c r="S11" s="3">
        <v>44</v>
      </c>
      <c r="T11" s="3">
        <v>1</v>
      </c>
      <c r="U11" s="3" t="s">
        <v>1041</v>
      </c>
      <c r="V11" s="3" t="s">
        <v>589</v>
      </c>
      <c r="W11" s="65">
        <v>0.14410000000000001</v>
      </c>
      <c r="X11" s="121" t="s">
        <v>1042</v>
      </c>
      <c r="Y11" s="3">
        <v>43</v>
      </c>
      <c r="Z11" s="3">
        <v>1</v>
      </c>
      <c r="AA11" s="3" t="s">
        <v>574</v>
      </c>
      <c r="AB11" s="3" t="s">
        <v>563</v>
      </c>
      <c r="AC11" s="65">
        <v>5.5300000000000002E-2</v>
      </c>
      <c r="AD11" s="121" t="s">
        <v>1043</v>
      </c>
      <c r="AE11" s="3">
        <v>59</v>
      </c>
      <c r="AF11" s="3">
        <v>1</v>
      </c>
      <c r="AG11" s="3" t="s">
        <v>546</v>
      </c>
      <c r="AH11" s="3" t="s">
        <v>560</v>
      </c>
      <c r="AI11" s="65">
        <v>6.2700000000000006E-2</v>
      </c>
      <c r="AJ11" s="121" t="s">
        <v>1044</v>
      </c>
      <c r="AK11" s="3">
        <v>40</v>
      </c>
      <c r="AL11" s="3">
        <v>1</v>
      </c>
      <c r="AM11" s="3" t="s">
        <v>613</v>
      </c>
      <c r="AN11" s="3" t="s">
        <v>547</v>
      </c>
      <c r="AO11" s="65">
        <v>0.1062</v>
      </c>
      <c r="AP11" s="121" t="s">
        <v>1045</v>
      </c>
      <c r="AQ11" s="3">
        <v>60</v>
      </c>
      <c r="AR11" s="3">
        <v>1</v>
      </c>
      <c r="AS11" s="3" t="s">
        <v>613</v>
      </c>
      <c r="AT11" s="3" t="s">
        <v>553</v>
      </c>
      <c r="AU11" s="65">
        <v>6.0900000000000003E-2</v>
      </c>
      <c r="AV11" s="121" t="s">
        <v>418</v>
      </c>
      <c r="AW11" s="3" t="s">
        <v>418</v>
      </c>
      <c r="AX11" s="3" t="s">
        <v>418</v>
      </c>
      <c r="AY11" s="3" t="s">
        <v>418</v>
      </c>
      <c r="AZ11" s="3" t="s">
        <v>418</v>
      </c>
      <c r="BA11" s="3" t="s">
        <v>418</v>
      </c>
      <c r="BB11" s="121" t="s">
        <v>418</v>
      </c>
      <c r="BC11" s="3" t="s">
        <v>418</v>
      </c>
      <c r="BD11" s="3" t="s">
        <v>418</v>
      </c>
      <c r="BE11" s="3" t="s">
        <v>418</v>
      </c>
      <c r="BF11" s="3" t="s">
        <v>418</v>
      </c>
      <c r="BG11" s="3" t="s">
        <v>418</v>
      </c>
      <c r="BH11" s="121" t="s">
        <v>418</v>
      </c>
      <c r="BI11" s="3" t="s">
        <v>418</v>
      </c>
      <c r="BJ11" s="3" t="s">
        <v>418</v>
      </c>
      <c r="BK11" s="3" t="s">
        <v>418</v>
      </c>
      <c r="BL11" s="3" t="s">
        <v>418</v>
      </c>
      <c r="BM11" s="3" t="s">
        <v>418</v>
      </c>
      <c r="BN11" s="121" t="s">
        <v>418</v>
      </c>
      <c r="BO11" s="3" t="s">
        <v>418</v>
      </c>
      <c r="BP11" s="3" t="s">
        <v>418</v>
      </c>
      <c r="BQ11" s="3" t="s">
        <v>418</v>
      </c>
      <c r="BR11" s="3" t="s">
        <v>418</v>
      </c>
      <c r="BS11" s="3" t="s">
        <v>418</v>
      </c>
      <c r="BT11" s="16">
        <v>15</v>
      </c>
      <c r="BU11" s="16">
        <v>7</v>
      </c>
      <c r="BV11" s="16">
        <f t="shared" si="1"/>
        <v>22</v>
      </c>
      <c r="BW11" s="21">
        <v>3725</v>
      </c>
      <c r="BX11" s="17">
        <v>169.31818181818181</v>
      </c>
      <c r="BY11" s="16">
        <v>5</v>
      </c>
      <c r="BZ11" s="16">
        <v>2</v>
      </c>
      <c r="CA11" s="16">
        <f t="shared" si="0"/>
        <v>7</v>
      </c>
      <c r="CB11" s="16">
        <v>31.82</v>
      </c>
    </row>
    <row r="12" spans="1:82" x14ac:dyDescent="0.25">
      <c r="A12" s="159" t="s">
        <v>20</v>
      </c>
      <c r="B12" s="2" t="s">
        <v>7</v>
      </c>
      <c r="C12" s="162" t="s">
        <v>570</v>
      </c>
      <c r="D12" s="42" t="s">
        <v>49</v>
      </c>
      <c r="E12" s="42" t="s">
        <v>545</v>
      </c>
      <c r="F12" s="42" t="s">
        <v>49</v>
      </c>
      <c r="G12" s="110" t="s">
        <v>557</v>
      </c>
      <c r="H12" s="108">
        <v>5</v>
      </c>
      <c r="I12" s="118">
        <v>2430000</v>
      </c>
      <c r="J12" s="42" t="s">
        <v>558</v>
      </c>
      <c r="K12" s="27">
        <v>40</v>
      </c>
      <c r="L12" s="121" t="s">
        <v>1046</v>
      </c>
      <c r="M12" s="3" t="s">
        <v>49</v>
      </c>
      <c r="N12" s="3">
        <v>1</v>
      </c>
      <c r="O12" s="3" t="s">
        <v>49</v>
      </c>
      <c r="P12" s="3" t="s">
        <v>579</v>
      </c>
      <c r="Q12" s="65">
        <v>4.9599999999999998E-2</v>
      </c>
      <c r="R12" s="121" t="s">
        <v>1047</v>
      </c>
      <c r="S12" s="3" t="s">
        <v>49</v>
      </c>
      <c r="T12" s="3">
        <v>1</v>
      </c>
      <c r="U12" s="3" t="s">
        <v>49</v>
      </c>
      <c r="V12" s="3" t="s">
        <v>563</v>
      </c>
      <c r="W12" s="65">
        <v>6.9599999999999995E-2</v>
      </c>
      <c r="X12" s="121" t="s">
        <v>1048</v>
      </c>
      <c r="Y12" s="3" t="s">
        <v>49</v>
      </c>
      <c r="Z12" s="3">
        <v>2</v>
      </c>
      <c r="AA12" s="3" t="s">
        <v>49</v>
      </c>
      <c r="AB12" s="3" t="s">
        <v>547</v>
      </c>
      <c r="AC12" s="65">
        <v>7.7499999999999999E-2</v>
      </c>
      <c r="AD12" s="121" t="s">
        <v>1049</v>
      </c>
      <c r="AE12" s="3" t="s">
        <v>49</v>
      </c>
      <c r="AF12" s="3">
        <v>1</v>
      </c>
      <c r="AG12" s="3" t="s">
        <v>49</v>
      </c>
      <c r="AH12" s="3" t="s">
        <v>560</v>
      </c>
      <c r="AI12" s="65">
        <v>8.7400000000000005E-2</v>
      </c>
      <c r="AJ12" s="121" t="s">
        <v>1050</v>
      </c>
      <c r="AK12" s="3" t="s">
        <v>49</v>
      </c>
      <c r="AL12" s="3">
        <v>1</v>
      </c>
      <c r="AM12" s="3" t="s">
        <v>49</v>
      </c>
      <c r="AN12" s="3" t="s">
        <v>589</v>
      </c>
      <c r="AO12" s="65">
        <v>0.12379999999999999</v>
      </c>
      <c r="AP12" s="121" t="s">
        <v>1051</v>
      </c>
      <c r="AQ12" s="3" t="s">
        <v>49</v>
      </c>
      <c r="AR12" s="3">
        <v>1</v>
      </c>
      <c r="AS12" s="3" t="s">
        <v>49</v>
      </c>
      <c r="AT12" s="3" t="s">
        <v>547</v>
      </c>
      <c r="AU12" s="65">
        <v>0.1012</v>
      </c>
      <c r="AV12" s="121" t="s">
        <v>418</v>
      </c>
      <c r="AW12" s="3" t="s">
        <v>418</v>
      </c>
      <c r="AX12" s="3" t="s">
        <v>418</v>
      </c>
      <c r="AY12" s="3" t="s">
        <v>418</v>
      </c>
      <c r="AZ12" s="3" t="s">
        <v>418</v>
      </c>
      <c r="BA12" s="3" t="s">
        <v>418</v>
      </c>
      <c r="BB12" s="121" t="s">
        <v>418</v>
      </c>
      <c r="BC12" s="3" t="s">
        <v>418</v>
      </c>
      <c r="BD12" s="3" t="s">
        <v>418</v>
      </c>
      <c r="BE12" s="3" t="s">
        <v>418</v>
      </c>
      <c r="BF12" s="3" t="s">
        <v>418</v>
      </c>
      <c r="BG12" s="3" t="s">
        <v>418</v>
      </c>
      <c r="BH12" s="121" t="s">
        <v>418</v>
      </c>
      <c r="BI12" s="3" t="s">
        <v>418</v>
      </c>
      <c r="BJ12" s="3" t="s">
        <v>418</v>
      </c>
      <c r="BK12" s="3" t="s">
        <v>418</v>
      </c>
      <c r="BL12" s="3" t="s">
        <v>418</v>
      </c>
      <c r="BM12" s="3" t="s">
        <v>418</v>
      </c>
      <c r="BN12" s="121" t="s">
        <v>418</v>
      </c>
      <c r="BO12" s="3" t="s">
        <v>418</v>
      </c>
      <c r="BP12" s="3" t="s">
        <v>418</v>
      </c>
      <c r="BQ12" s="3" t="s">
        <v>418</v>
      </c>
      <c r="BR12" s="3" t="s">
        <v>418</v>
      </c>
      <c r="BS12" s="3" t="s">
        <v>418</v>
      </c>
      <c r="BT12" s="16">
        <v>50</v>
      </c>
      <c r="BU12" s="16">
        <v>25</v>
      </c>
      <c r="BV12" s="16">
        <f t="shared" si="1"/>
        <v>75</v>
      </c>
      <c r="BW12" s="21">
        <v>42392</v>
      </c>
      <c r="BX12" s="17">
        <v>565.22666666666669</v>
      </c>
      <c r="BY12" s="16">
        <v>13</v>
      </c>
      <c r="BZ12" s="16">
        <v>3</v>
      </c>
      <c r="CA12" s="16">
        <f t="shared" si="0"/>
        <v>16</v>
      </c>
      <c r="CB12" s="16">
        <v>21.33</v>
      </c>
    </row>
    <row r="13" spans="1:82" x14ac:dyDescent="0.25">
      <c r="A13" s="159" t="s">
        <v>21</v>
      </c>
      <c r="B13" s="2" t="s">
        <v>22</v>
      </c>
      <c r="C13" s="162" t="s">
        <v>571</v>
      </c>
      <c r="D13" s="42">
        <v>39</v>
      </c>
      <c r="E13" s="42" t="s">
        <v>545</v>
      </c>
      <c r="F13" s="42" t="s">
        <v>546</v>
      </c>
      <c r="G13" s="107" t="s">
        <v>550</v>
      </c>
      <c r="H13" s="108">
        <v>3</v>
      </c>
      <c r="I13" s="118">
        <v>2800000</v>
      </c>
      <c r="J13" s="42" t="s">
        <v>558</v>
      </c>
      <c r="K13" s="27">
        <v>44.55</v>
      </c>
      <c r="L13" s="121" t="s">
        <v>1052</v>
      </c>
      <c r="M13" s="3">
        <v>61</v>
      </c>
      <c r="N13" s="3">
        <v>1</v>
      </c>
      <c r="O13" s="3" t="s">
        <v>546</v>
      </c>
      <c r="P13" s="3" t="s">
        <v>547</v>
      </c>
      <c r="Q13" s="65">
        <v>5.2900000000000003E-2</v>
      </c>
      <c r="R13" s="121" t="s">
        <v>1053</v>
      </c>
      <c r="S13" s="3">
        <v>74</v>
      </c>
      <c r="T13" s="3">
        <v>1</v>
      </c>
      <c r="U13" s="3" t="s">
        <v>581</v>
      </c>
      <c r="V13" s="3" t="s">
        <v>560</v>
      </c>
      <c r="W13" s="65">
        <v>4.0500000000000001E-2</v>
      </c>
      <c r="X13" s="121" t="s">
        <v>418</v>
      </c>
      <c r="Y13" s="3" t="s">
        <v>418</v>
      </c>
      <c r="Z13" s="3" t="s">
        <v>418</v>
      </c>
      <c r="AA13" s="3" t="s">
        <v>418</v>
      </c>
      <c r="AB13" s="3" t="s">
        <v>418</v>
      </c>
      <c r="AC13" s="3" t="s">
        <v>418</v>
      </c>
      <c r="AD13" s="121" t="s">
        <v>418</v>
      </c>
      <c r="AE13" s="3" t="s">
        <v>418</v>
      </c>
      <c r="AF13" s="3" t="s">
        <v>418</v>
      </c>
      <c r="AG13" s="3" t="s">
        <v>418</v>
      </c>
      <c r="AH13" s="3" t="s">
        <v>418</v>
      </c>
      <c r="AI13" s="3" t="s">
        <v>418</v>
      </c>
      <c r="AJ13" s="121" t="s">
        <v>418</v>
      </c>
      <c r="AK13" s="3" t="s">
        <v>418</v>
      </c>
      <c r="AL13" s="3" t="s">
        <v>418</v>
      </c>
      <c r="AM13" s="3" t="s">
        <v>418</v>
      </c>
      <c r="AN13" s="3" t="s">
        <v>418</v>
      </c>
      <c r="AO13" s="3" t="s">
        <v>418</v>
      </c>
      <c r="AP13" s="121" t="s">
        <v>418</v>
      </c>
      <c r="AQ13" s="3" t="s">
        <v>418</v>
      </c>
      <c r="AR13" s="3" t="s">
        <v>418</v>
      </c>
      <c r="AS13" s="3" t="s">
        <v>418</v>
      </c>
      <c r="AT13" s="3" t="s">
        <v>418</v>
      </c>
      <c r="AU13" s="3" t="s">
        <v>418</v>
      </c>
      <c r="AV13" s="121" t="s">
        <v>418</v>
      </c>
      <c r="AW13" s="3" t="s">
        <v>418</v>
      </c>
      <c r="AX13" s="3" t="s">
        <v>418</v>
      </c>
      <c r="AY13" s="3" t="s">
        <v>418</v>
      </c>
      <c r="AZ13" s="3" t="s">
        <v>418</v>
      </c>
      <c r="BA13" s="3" t="s">
        <v>418</v>
      </c>
      <c r="BB13" s="121" t="s">
        <v>418</v>
      </c>
      <c r="BC13" s="3" t="s">
        <v>418</v>
      </c>
      <c r="BD13" s="3" t="s">
        <v>418</v>
      </c>
      <c r="BE13" s="3" t="s">
        <v>418</v>
      </c>
      <c r="BF13" s="3" t="s">
        <v>418</v>
      </c>
      <c r="BG13" s="3" t="s">
        <v>418</v>
      </c>
      <c r="BH13" s="121" t="s">
        <v>418</v>
      </c>
      <c r="BI13" s="3" t="s">
        <v>418</v>
      </c>
      <c r="BJ13" s="3" t="s">
        <v>418</v>
      </c>
      <c r="BK13" s="3" t="s">
        <v>418</v>
      </c>
      <c r="BL13" s="3" t="s">
        <v>418</v>
      </c>
      <c r="BM13" s="3" t="s">
        <v>418</v>
      </c>
      <c r="BN13" s="121" t="s">
        <v>418</v>
      </c>
      <c r="BO13" s="3" t="s">
        <v>418</v>
      </c>
      <c r="BP13" s="3" t="s">
        <v>418</v>
      </c>
      <c r="BQ13" s="3" t="s">
        <v>418</v>
      </c>
      <c r="BR13" s="3" t="s">
        <v>418</v>
      </c>
      <c r="BS13" s="3" t="s">
        <v>418</v>
      </c>
      <c r="BT13" s="16">
        <v>408</v>
      </c>
      <c r="BU13" s="16">
        <v>53</v>
      </c>
      <c r="BV13" s="16">
        <f t="shared" si="1"/>
        <v>461</v>
      </c>
      <c r="BW13" s="21">
        <v>179005</v>
      </c>
      <c r="BX13" s="17">
        <v>388.29718004338395</v>
      </c>
      <c r="BY13" s="16">
        <v>36</v>
      </c>
      <c r="BZ13" s="16">
        <v>24</v>
      </c>
      <c r="CA13" s="16">
        <f t="shared" si="0"/>
        <v>60</v>
      </c>
      <c r="CB13" s="16">
        <v>13.02</v>
      </c>
    </row>
    <row r="14" spans="1:82" x14ac:dyDescent="0.25">
      <c r="A14" s="159" t="s">
        <v>23</v>
      </c>
      <c r="B14" s="2" t="s">
        <v>23</v>
      </c>
      <c r="C14" s="162" t="s">
        <v>572</v>
      </c>
      <c r="D14" s="42">
        <v>49</v>
      </c>
      <c r="E14" s="42" t="s">
        <v>556</v>
      </c>
      <c r="F14" s="42" t="s">
        <v>546</v>
      </c>
      <c r="G14" s="107" t="s">
        <v>563</v>
      </c>
      <c r="H14" s="108">
        <v>5</v>
      </c>
      <c r="I14" s="118">
        <v>2430000</v>
      </c>
      <c r="J14" s="42" t="s">
        <v>558</v>
      </c>
      <c r="K14" s="27">
        <v>47.87</v>
      </c>
      <c r="L14" s="121" t="s">
        <v>1054</v>
      </c>
      <c r="M14" s="3">
        <v>51</v>
      </c>
      <c r="N14" s="3">
        <v>1</v>
      </c>
      <c r="O14" s="3" t="s">
        <v>613</v>
      </c>
      <c r="P14" s="3" t="s">
        <v>589</v>
      </c>
      <c r="Q14" s="65">
        <v>4.6699999999999998E-2</v>
      </c>
      <c r="R14" s="121" t="s">
        <v>1055</v>
      </c>
      <c r="S14" s="3">
        <v>46</v>
      </c>
      <c r="T14" s="3">
        <v>1</v>
      </c>
      <c r="U14" s="3" t="s">
        <v>574</v>
      </c>
      <c r="V14" s="3" t="s">
        <v>614</v>
      </c>
      <c r="W14" s="65">
        <v>0.1671</v>
      </c>
      <c r="X14" s="121" t="s">
        <v>1056</v>
      </c>
      <c r="Y14" s="3">
        <v>49</v>
      </c>
      <c r="Z14" s="3">
        <v>2</v>
      </c>
      <c r="AA14" s="3" t="s">
        <v>581</v>
      </c>
      <c r="AB14" s="3" t="s">
        <v>547</v>
      </c>
      <c r="AC14" s="65">
        <v>0.1115</v>
      </c>
      <c r="AD14" s="121" t="s">
        <v>1057</v>
      </c>
      <c r="AE14" s="3">
        <v>54</v>
      </c>
      <c r="AF14" s="3">
        <v>1</v>
      </c>
      <c r="AG14" s="3" t="s">
        <v>1058</v>
      </c>
      <c r="AH14" s="3" t="s">
        <v>1023</v>
      </c>
      <c r="AI14" s="65">
        <v>5.0999999999999997E-2</v>
      </c>
      <c r="AJ14" s="121" t="s">
        <v>1059</v>
      </c>
      <c r="AK14" s="3">
        <v>63</v>
      </c>
      <c r="AL14" s="3">
        <v>1</v>
      </c>
      <c r="AM14" s="3" t="s">
        <v>581</v>
      </c>
      <c r="AN14" s="3" t="s">
        <v>568</v>
      </c>
      <c r="AO14" s="65">
        <v>4.4999999999999998E-2</v>
      </c>
      <c r="AP14" s="121" t="s">
        <v>1060</v>
      </c>
      <c r="AQ14" s="3">
        <v>49</v>
      </c>
      <c r="AR14" s="3">
        <v>2</v>
      </c>
      <c r="AS14" s="3" t="s">
        <v>574</v>
      </c>
      <c r="AT14" s="3" t="s">
        <v>547</v>
      </c>
      <c r="AU14" s="65">
        <v>0.1099</v>
      </c>
      <c r="AV14" s="121" t="s">
        <v>418</v>
      </c>
      <c r="AW14" s="3" t="s">
        <v>418</v>
      </c>
      <c r="AX14" s="3" t="s">
        <v>418</v>
      </c>
      <c r="AY14" s="3" t="s">
        <v>418</v>
      </c>
      <c r="AZ14" s="3" t="s">
        <v>418</v>
      </c>
      <c r="BA14" s="3" t="s">
        <v>418</v>
      </c>
      <c r="BB14" s="121" t="s">
        <v>418</v>
      </c>
      <c r="BC14" s="3" t="s">
        <v>418</v>
      </c>
      <c r="BD14" s="3" t="s">
        <v>418</v>
      </c>
      <c r="BE14" s="3" t="s">
        <v>418</v>
      </c>
      <c r="BF14" s="3" t="s">
        <v>418</v>
      </c>
      <c r="BG14" s="3" t="s">
        <v>418</v>
      </c>
      <c r="BH14" s="121" t="s">
        <v>418</v>
      </c>
      <c r="BI14" s="3" t="s">
        <v>418</v>
      </c>
      <c r="BJ14" s="3" t="s">
        <v>418</v>
      </c>
      <c r="BK14" s="3" t="s">
        <v>418</v>
      </c>
      <c r="BL14" s="3" t="s">
        <v>418</v>
      </c>
      <c r="BM14" s="3" t="s">
        <v>418</v>
      </c>
      <c r="BN14" s="121" t="s">
        <v>418</v>
      </c>
      <c r="BO14" s="3" t="s">
        <v>418</v>
      </c>
      <c r="BP14" s="3" t="s">
        <v>418</v>
      </c>
      <c r="BQ14" s="3" t="s">
        <v>418</v>
      </c>
      <c r="BR14" s="3" t="s">
        <v>418</v>
      </c>
      <c r="BS14" s="3" t="s">
        <v>418</v>
      </c>
      <c r="BT14" s="16">
        <v>52</v>
      </c>
      <c r="BU14" s="16">
        <v>15</v>
      </c>
      <c r="BV14" s="16">
        <f t="shared" si="1"/>
        <v>67</v>
      </c>
      <c r="BW14" s="21">
        <v>26830</v>
      </c>
      <c r="BX14" s="17">
        <v>400.44776119402985</v>
      </c>
      <c r="BY14" s="16">
        <v>9</v>
      </c>
      <c r="BZ14" s="16">
        <v>1</v>
      </c>
      <c r="CA14" s="16">
        <f t="shared" si="0"/>
        <v>10</v>
      </c>
      <c r="CB14" s="16">
        <v>14.93</v>
      </c>
    </row>
    <row r="15" spans="1:82" x14ac:dyDescent="0.25">
      <c r="A15" s="159" t="s">
        <v>24</v>
      </c>
      <c r="B15" s="2" t="s">
        <v>5</v>
      </c>
      <c r="C15" s="162" t="s">
        <v>573</v>
      </c>
      <c r="D15" s="42">
        <v>49</v>
      </c>
      <c r="E15" s="42" t="s">
        <v>545</v>
      </c>
      <c r="F15" s="42" t="s">
        <v>574</v>
      </c>
      <c r="G15" s="107" t="s">
        <v>560</v>
      </c>
      <c r="H15" s="108">
        <v>3</v>
      </c>
      <c r="I15" s="118">
        <v>2800000</v>
      </c>
      <c r="J15" s="42" t="s">
        <v>558</v>
      </c>
      <c r="K15" s="27">
        <v>53.73</v>
      </c>
      <c r="L15" s="121" t="s">
        <v>1061</v>
      </c>
      <c r="M15" s="3" t="s">
        <v>49</v>
      </c>
      <c r="N15" s="3">
        <v>1</v>
      </c>
      <c r="O15" s="3" t="s">
        <v>49</v>
      </c>
      <c r="P15" s="3" t="s">
        <v>579</v>
      </c>
      <c r="Q15" s="65">
        <v>9.5799999999999996E-2</v>
      </c>
      <c r="R15" s="121" t="s">
        <v>1062</v>
      </c>
      <c r="S15" s="3" t="s">
        <v>49</v>
      </c>
      <c r="T15" s="3">
        <v>1</v>
      </c>
      <c r="U15" s="3" t="s">
        <v>49</v>
      </c>
      <c r="V15" s="3" t="s">
        <v>557</v>
      </c>
      <c r="W15" s="65">
        <v>0.11849999999999999</v>
      </c>
      <c r="X15" s="121" t="s">
        <v>1063</v>
      </c>
      <c r="Y15" s="3" t="s">
        <v>49</v>
      </c>
      <c r="Z15" s="3">
        <v>1</v>
      </c>
      <c r="AA15" s="3" t="s">
        <v>49</v>
      </c>
      <c r="AB15" s="3" t="s">
        <v>560</v>
      </c>
      <c r="AC15" s="65">
        <v>9.1700000000000004E-2</v>
      </c>
      <c r="AD15" s="121" t="s">
        <v>1064</v>
      </c>
      <c r="AE15" s="3" t="s">
        <v>49</v>
      </c>
      <c r="AF15" s="3">
        <v>1</v>
      </c>
      <c r="AG15" s="3" t="s">
        <v>49</v>
      </c>
      <c r="AH15" s="3" t="s">
        <v>553</v>
      </c>
      <c r="AI15" s="65">
        <v>0.1239</v>
      </c>
      <c r="AJ15" s="121" t="s">
        <v>1065</v>
      </c>
      <c r="AK15" s="3" t="s">
        <v>49</v>
      </c>
      <c r="AL15" s="3">
        <v>1</v>
      </c>
      <c r="AM15" s="3" t="s">
        <v>49</v>
      </c>
      <c r="AN15" s="3" t="s">
        <v>568</v>
      </c>
      <c r="AO15" s="65">
        <v>8.4000000000000005E-2</v>
      </c>
      <c r="AP15" s="121" t="s">
        <v>1066</v>
      </c>
      <c r="AQ15" s="3" t="s">
        <v>49</v>
      </c>
      <c r="AR15" s="3">
        <v>1</v>
      </c>
      <c r="AS15" s="3" t="s">
        <v>49</v>
      </c>
      <c r="AT15" s="3" t="s">
        <v>547</v>
      </c>
      <c r="AU15" s="65">
        <v>1.5100000000000001E-2</v>
      </c>
      <c r="AV15" s="121" t="s">
        <v>418</v>
      </c>
      <c r="AW15" s="3" t="s">
        <v>418</v>
      </c>
      <c r="AX15" s="3" t="s">
        <v>418</v>
      </c>
      <c r="AY15" s="3" t="s">
        <v>418</v>
      </c>
      <c r="AZ15" s="3" t="s">
        <v>418</v>
      </c>
      <c r="BA15" s="3" t="s">
        <v>418</v>
      </c>
      <c r="BB15" s="121" t="s">
        <v>418</v>
      </c>
      <c r="BC15" s="3" t="s">
        <v>418</v>
      </c>
      <c r="BD15" s="3" t="s">
        <v>418</v>
      </c>
      <c r="BE15" s="3" t="s">
        <v>418</v>
      </c>
      <c r="BF15" s="3" t="s">
        <v>418</v>
      </c>
      <c r="BG15" s="3" t="s">
        <v>418</v>
      </c>
      <c r="BH15" s="121" t="s">
        <v>418</v>
      </c>
      <c r="BI15" s="3" t="s">
        <v>418</v>
      </c>
      <c r="BJ15" s="3" t="s">
        <v>418</v>
      </c>
      <c r="BK15" s="3" t="s">
        <v>418</v>
      </c>
      <c r="BL15" s="3" t="s">
        <v>418</v>
      </c>
      <c r="BM15" s="3" t="s">
        <v>418</v>
      </c>
      <c r="BN15" s="121" t="s">
        <v>418</v>
      </c>
      <c r="BO15" s="3" t="s">
        <v>418</v>
      </c>
      <c r="BP15" s="3" t="s">
        <v>418</v>
      </c>
      <c r="BQ15" s="3" t="s">
        <v>418</v>
      </c>
      <c r="BR15" s="3" t="s">
        <v>418</v>
      </c>
      <c r="BS15" s="3" t="s">
        <v>418</v>
      </c>
      <c r="BT15" s="16">
        <v>110</v>
      </c>
      <c r="BU15" s="16">
        <v>35</v>
      </c>
      <c r="BV15" s="16">
        <f t="shared" si="1"/>
        <v>145</v>
      </c>
      <c r="BW15" s="21">
        <v>73738</v>
      </c>
      <c r="BX15" s="17">
        <v>508.53793103448277</v>
      </c>
      <c r="BY15" s="16">
        <v>27</v>
      </c>
      <c r="BZ15" s="16">
        <v>10</v>
      </c>
      <c r="CA15" s="16">
        <f t="shared" si="0"/>
        <v>37</v>
      </c>
      <c r="CB15" s="16">
        <v>25.52</v>
      </c>
    </row>
    <row r="16" spans="1:82" x14ac:dyDescent="0.25">
      <c r="A16" s="159" t="s">
        <v>25</v>
      </c>
      <c r="B16" s="2" t="s">
        <v>7</v>
      </c>
      <c r="C16" s="162" t="s">
        <v>575</v>
      </c>
      <c r="D16" s="16">
        <v>57</v>
      </c>
      <c r="E16" s="42" t="s">
        <v>545</v>
      </c>
      <c r="F16" s="42" t="s">
        <v>546</v>
      </c>
      <c r="G16" s="110" t="s">
        <v>557</v>
      </c>
      <c r="H16" s="108">
        <v>6</v>
      </c>
      <c r="I16" s="118">
        <v>2130000</v>
      </c>
      <c r="J16" s="42" t="s">
        <v>558</v>
      </c>
      <c r="K16" s="27">
        <v>34.78</v>
      </c>
      <c r="L16" s="121" t="s">
        <v>1067</v>
      </c>
      <c r="M16" s="3" t="s">
        <v>49</v>
      </c>
      <c r="N16" s="3">
        <v>1</v>
      </c>
      <c r="O16" s="3" t="s">
        <v>49</v>
      </c>
      <c r="P16" s="3" t="s">
        <v>589</v>
      </c>
      <c r="Q16" s="65">
        <v>2.86E-2</v>
      </c>
      <c r="R16" s="121" t="s">
        <v>1068</v>
      </c>
      <c r="S16" s="3" t="s">
        <v>49</v>
      </c>
      <c r="T16" s="3">
        <v>1</v>
      </c>
      <c r="U16" s="3" t="s">
        <v>613</v>
      </c>
      <c r="V16" s="3" t="s">
        <v>547</v>
      </c>
      <c r="W16" s="65">
        <v>0.13769999999999999</v>
      </c>
      <c r="X16" s="121" t="s">
        <v>1069</v>
      </c>
      <c r="Y16" s="3" t="s">
        <v>49</v>
      </c>
      <c r="Z16" s="3">
        <v>1</v>
      </c>
      <c r="AA16" s="3" t="s">
        <v>567</v>
      </c>
      <c r="AB16" s="3" t="s">
        <v>563</v>
      </c>
      <c r="AC16" s="65">
        <v>9.9900000000000003E-2</v>
      </c>
      <c r="AD16" s="121" t="s">
        <v>1070</v>
      </c>
      <c r="AE16" s="3" t="s">
        <v>49</v>
      </c>
      <c r="AF16" s="3">
        <v>1</v>
      </c>
      <c r="AG16" s="3" t="s">
        <v>574</v>
      </c>
      <c r="AH16" s="3" t="s">
        <v>547</v>
      </c>
      <c r="AI16" s="65">
        <v>3.6200000000000003E-2</v>
      </c>
      <c r="AJ16" s="121" t="s">
        <v>1071</v>
      </c>
      <c r="AK16" s="3" t="s">
        <v>49</v>
      </c>
      <c r="AL16" s="3">
        <v>1</v>
      </c>
      <c r="AM16" s="3" t="s">
        <v>581</v>
      </c>
      <c r="AN16" s="3" t="s">
        <v>560</v>
      </c>
      <c r="AO16" s="65">
        <v>8.1600000000000006E-2</v>
      </c>
      <c r="AP16" s="121" t="s">
        <v>1072</v>
      </c>
      <c r="AQ16" s="3" t="s">
        <v>49</v>
      </c>
      <c r="AR16" s="3">
        <v>1</v>
      </c>
      <c r="AS16" s="3" t="s">
        <v>1073</v>
      </c>
      <c r="AT16" s="3" t="s">
        <v>589</v>
      </c>
      <c r="AU16" s="65">
        <v>4.02E-2</v>
      </c>
      <c r="AV16" s="121" t="s">
        <v>418</v>
      </c>
      <c r="AW16" s="3" t="s">
        <v>418</v>
      </c>
      <c r="AX16" s="3" t="s">
        <v>418</v>
      </c>
      <c r="AY16" s="3" t="s">
        <v>418</v>
      </c>
      <c r="AZ16" s="3" t="s">
        <v>418</v>
      </c>
      <c r="BA16" s="3" t="s">
        <v>418</v>
      </c>
      <c r="BB16" s="121" t="s">
        <v>418</v>
      </c>
      <c r="BC16" s="3" t="s">
        <v>418</v>
      </c>
      <c r="BD16" s="3" t="s">
        <v>418</v>
      </c>
      <c r="BE16" s="3" t="s">
        <v>418</v>
      </c>
      <c r="BF16" s="3" t="s">
        <v>418</v>
      </c>
      <c r="BG16" s="3" t="s">
        <v>418</v>
      </c>
      <c r="BH16" s="121" t="s">
        <v>418</v>
      </c>
      <c r="BI16" s="3" t="s">
        <v>418</v>
      </c>
      <c r="BJ16" s="3" t="s">
        <v>418</v>
      </c>
      <c r="BK16" s="3" t="s">
        <v>418</v>
      </c>
      <c r="BL16" s="3" t="s">
        <v>418</v>
      </c>
      <c r="BM16" s="3" t="s">
        <v>418</v>
      </c>
      <c r="BN16" s="121" t="s">
        <v>418</v>
      </c>
      <c r="BO16" s="3" t="s">
        <v>418</v>
      </c>
      <c r="BP16" s="3" t="s">
        <v>418</v>
      </c>
      <c r="BQ16" s="3" t="s">
        <v>418</v>
      </c>
      <c r="BR16" s="3" t="s">
        <v>418</v>
      </c>
      <c r="BS16" s="3" t="s">
        <v>418</v>
      </c>
      <c r="BT16" s="16">
        <v>41</v>
      </c>
      <c r="BU16" s="16">
        <v>22</v>
      </c>
      <c r="BV16" s="16">
        <f t="shared" si="1"/>
        <v>63</v>
      </c>
      <c r="BW16" s="21">
        <v>21637</v>
      </c>
      <c r="BX16" s="17">
        <v>343.44444444444446</v>
      </c>
      <c r="BY16" s="16">
        <v>12</v>
      </c>
      <c r="BZ16" s="16">
        <v>5</v>
      </c>
      <c r="CA16" s="16">
        <f t="shared" si="0"/>
        <v>17</v>
      </c>
      <c r="CB16" s="16">
        <v>26.98</v>
      </c>
    </row>
    <row r="17" spans="1:80" x14ac:dyDescent="0.25">
      <c r="A17" s="159" t="s">
        <v>26</v>
      </c>
      <c r="B17" s="2" t="s">
        <v>3</v>
      </c>
      <c r="C17" s="162" t="s">
        <v>576</v>
      </c>
      <c r="D17" s="42" t="s">
        <v>49</v>
      </c>
      <c r="E17" s="42" t="s">
        <v>545</v>
      </c>
      <c r="F17" s="42" t="s">
        <v>49</v>
      </c>
      <c r="G17" s="107" t="s">
        <v>568</v>
      </c>
      <c r="H17" s="108">
        <v>6</v>
      </c>
      <c r="I17" s="118">
        <v>2130000</v>
      </c>
      <c r="J17" s="42" t="s">
        <v>577</v>
      </c>
      <c r="K17" s="27">
        <v>48.04</v>
      </c>
      <c r="L17" s="121" t="s">
        <v>1074</v>
      </c>
      <c r="M17" s="3">
        <v>65</v>
      </c>
      <c r="N17" s="3">
        <v>1</v>
      </c>
      <c r="O17" s="3" t="s">
        <v>567</v>
      </c>
      <c r="P17" s="3" t="s">
        <v>568</v>
      </c>
      <c r="Q17" s="65">
        <v>0.1013</v>
      </c>
      <c r="R17" s="121" t="s">
        <v>1075</v>
      </c>
      <c r="S17" s="3">
        <v>41</v>
      </c>
      <c r="T17" s="3">
        <v>1</v>
      </c>
      <c r="U17" s="3" t="s">
        <v>581</v>
      </c>
      <c r="V17" s="3" t="s">
        <v>1023</v>
      </c>
      <c r="W17" s="65">
        <v>5.2999999999999999E-2</v>
      </c>
      <c r="X17" s="121" t="s">
        <v>1076</v>
      </c>
      <c r="Y17" s="3">
        <v>47</v>
      </c>
      <c r="Z17" s="3">
        <v>2</v>
      </c>
      <c r="AA17" s="3" t="s">
        <v>613</v>
      </c>
      <c r="AB17" s="3" t="s">
        <v>547</v>
      </c>
      <c r="AC17" s="65">
        <v>8.5000000000000006E-3</v>
      </c>
      <c r="AD17" s="121" t="s">
        <v>1077</v>
      </c>
      <c r="AE17" s="3">
        <v>56</v>
      </c>
      <c r="AF17" s="3">
        <v>2</v>
      </c>
      <c r="AG17" s="3" t="s">
        <v>574</v>
      </c>
      <c r="AH17" s="3" t="s">
        <v>547</v>
      </c>
      <c r="AI17" s="65">
        <v>3.7900000000000003E-2</v>
      </c>
      <c r="AJ17" s="121" t="s">
        <v>1078</v>
      </c>
      <c r="AK17" s="3">
        <v>55</v>
      </c>
      <c r="AL17" s="3">
        <v>2</v>
      </c>
      <c r="AM17" s="3" t="s">
        <v>581</v>
      </c>
      <c r="AN17" s="3" t="s">
        <v>568</v>
      </c>
      <c r="AO17" s="65">
        <v>6.1100000000000002E-2</v>
      </c>
      <c r="AP17" s="121" t="s">
        <v>1079</v>
      </c>
      <c r="AQ17" s="3">
        <v>34</v>
      </c>
      <c r="AR17" s="3">
        <v>1</v>
      </c>
      <c r="AS17" s="3" t="s">
        <v>567</v>
      </c>
      <c r="AT17" s="3" t="s">
        <v>547</v>
      </c>
      <c r="AU17" s="65">
        <v>0.2268</v>
      </c>
      <c r="AV17" s="121" t="s">
        <v>418</v>
      </c>
      <c r="AW17" s="3" t="s">
        <v>418</v>
      </c>
      <c r="AX17" s="3" t="s">
        <v>418</v>
      </c>
      <c r="AY17" s="3" t="s">
        <v>418</v>
      </c>
      <c r="AZ17" s="3" t="s">
        <v>418</v>
      </c>
      <c r="BA17" s="3" t="s">
        <v>418</v>
      </c>
      <c r="BB17" s="121" t="s">
        <v>418</v>
      </c>
      <c r="BC17" s="3" t="s">
        <v>418</v>
      </c>
      <c r="BD17" s="3" t="s">
        <v>418</v>
      </c>
      <c r="BE17" s="3" t="s">
        <v>418</v>
      </c>
      <c r="BF17" s="3" t="s">
        <v>418</v>
      </c>
      <c r="BG17" s="3" t="s">
        <v>418</v>
      </c>
      <c r="BH17" s="121" t="s">
        <v>418</v>
      </c>
      <c r="BI17" s="3" t="s">
        <v>418</v>
      </c>
      <c r="BJ17" s="3" t="s">
        <v>418</v>
      </c>
      <c r="BK17" s="3" t="s">
        <v>418</v>
      </c>
      <c r="BL17" s="3" t="s">
        <v>418</v>
      </c>
      <c r="BM17" s="3" t="s">
        <v>418</v>
      </c>
      <c r="BN17" s="121" t="s">
        <v>418</v>
      </c>
      <c r="BO17" s="3" t="s">
        <v>418</v>
      </c>
      <c r="BP17" s="3" t="s">
        <v>418</v>
      </c>
      <c r="BQ17" s="3" t="s">
        <v>418</v>
      </c>
      <c r="BR17" s="3" t="s">
        <v>418</v>
      </c>
      <c r="BS17" s="3" t="s">
        <v>418</v>
      </c>
      <c r="BT17" s="16">
        <v>42</v>
      </c>
      <c r="BU17" s="16">
        <v>13</v>
      </c>
      <c r="BV17" s="16">
        <f t="shared" si="1"/>
        <v>55</v>
      </c>
      <c r="BW17" s="21">
        <v>20986</v>
      </c>
      <c r="BX17" s="17">
        <v>381.56363636363636</v>
      </c>
      <c r="BY17" s="16">
        <v>13</v>
      </c>
      <c r="BZ17" s="16">
        <v>2</v>
      </c>
      <c r="CA17" s="16">
        <f t="shared" si="0"/>
        <v>15</v>
      </c>
      <c r="CB17" s="16">
        <v>27.27</v>
      </c>
    </row>
    <row r="18" spans="1:80" x14ac:dyDescent="0.25">
      <c r="A18" s="159" t="s">
        <v>27</v>
      </c>
      <c r="B18" s="2" t="s">
        <v>28</v>
      </c>
      <c r="C18" s="162" t="s">
        <v>578</v>
      </c>
      <c r="D18" s="42" t="s">
        <v>49</v>
      </c>
      <c r="E18" s="42" t="s">
        <v>545</v>
      </c>
      <c r="F18" s="42" t="s">
        <v>49</v>
      </c>
      <c r="G18" s="107" t="s">
        <v>579</v>
      </c>
      <c r="H18" s="108">
        <v>6</v>
      </c>
      <c r="I18" s="118">
        <v>2130000</v>
      </c>
      <c r="J18" s="42" t="s">
        <v>558</v>
      </c>
      <c r="K18" s="27">
        <v>34.65</v>
      </c>
      <c r="L18" s="121" t="s">
        <v>1080</v>
      </c>
      <c r="M18" s="3" t="s">
        <v>49</v>
      </c>
      <c r="N18" s="3">
        <v>1</v>
      </c>
      <c r="O18" s="3" t="s">
        <v>49</v>
      </c>
      <c r="P18" s="3" t="s">
        <v>563</v>
      </c>
      <c r="Q18" s="65">
        <v>8.1900000000000001E-2</v>
      </c>
      <c r="R18" s="121" t="s">
        <v>1081</v>
      </c>
      <c r="S18" s="3" t="s">
        <v>49</v>
      </c>
      <c r="T18" s="3">
        <v>2</v>
      </c>
      <c r="U18" s="3" t="s">
        <v>49</v>
      </c>
      <c r="V18" s="3" t="s">
        <v>589</v>
      </c>
      <c r="W18" s="65">
        <v>7.6200000000000004E-2</v>
      </c>
      <c r="X18" s="121" t="s">
        <v>1082</v>
      </c>
      <c r="Y18" s="3" t="s">
        <v>49</v>
      </c>
      <c r="Z18" s="3">
        <v>1</v>
      </c>
      <c r="AA18" s="3" t="s">
        <v>49</v>
      </c>
      <c r="AB18" s="3" t="s">
        <v>560</v>
      </c>
      <c r="AC18" s="65">
        <v>8.0799999999999997E-2</v>
      </c>
      <c r="AD18" s="121" t="s">
        <v>1083</v>
      </c>
      <c r="AE18" s="3" t="s">
        <v>49</v>
      </c>
      <c r="AF18" s="3">
        <v>1</v>
      </c>
      <c r="AG18" s="3" t="s">
        <v>49</v>
      </c>
      <c r="AH18" s="3" t="s">
        <v>579</v>
      </c>
      <c r="AI18" s="65">
        <v>7.7399999999999997E-2</v>
      </c>
      <c r="AJ18" s="121" t="s">
        <v>1084</v>
      </c>
      <c r="AK18" s="3" t="s">
        <v>49</v>
      </c>
      <c r="AL18" s="3">
        <v>2</v>
      </c>
      <c r="AM18" s="3" t="s">
        <v>49</v>
      </c>
      <c r="AN18" s="3" t="s">
        <v>579</v>
      </c>
      <c r="AO18" s="65">
        <v>6.6000000000000003E-2</v>
      </c>
      <c r="AP18" s="121" t="s">
        <v>1085</v>
      </c>
      <c r="AQ18" s="3" t="s">
        <v>49</v>
      </c>
      <c r="AR18" s="3">
        <v>1</v>
      </c>
      <c r="AS18" s="3" t="s">
        <v>49</v>
      </c>
      <c r="AT18" s="3" t="s">
        <v>547</v>
      </c>
      <c r="AU18" s="65">
        <v>5.0099999999999999E-2</v>
      </c>
      <c r="AV18" s="121" t="s">
        <v>418</v>
      </c>
      <c r="AW18" s="3" t="s">
        <v>418</v>
      </c>
      <c r="AX18" s="3" t="s">
        <v>418</v>
      </c>
      <c r="AY18" s="3" t="s">
        <v>418</v>
      </c>
      <c r="AZ18" s="3" t="s">
        <v>418</v>
      </c>
      <c r="BA18" s="3" t="s">
        <v>418</v>
      </c>
      <c r="BB18" s="121" t="s">
        <v>418</v>
      </c>
      <c r="BC18" s="3" t="s">
        <v>418</v>
      </c>
      <c r="BD18" s="3" t="s">
        <v>418</v>
      </c>
      <c r="BE18" s="3" t="s">
        <v>418</v>
      </c>
      <c r="BF18" s="3" t="s">
        <v>418</v>
      </c>
      <c r="BG18" s="3" t="s">
        <v>418</v>
      </c>
      <c r="BH18" s="121" t="s">
        <v>418</v>
      </c>
      <c r="BI18" s="3" t="s">
        <v>418</v>
      </c>
      <c r="BJ18" s="3" t="s">
        <v>418</v>
      </c>
      <c r="BK18" s="3" t="s">
        <v>418</v>
      </c>
      <c r="BL18" s="3" t="s">
        <v>418</v>
      </c>
      <c r="BM18" s="3" t="s">
        <v>418</v>
      </c>
      <c r="BN18" s="121" t="s">
        <v>418</v>
      </c>
      <c r="BO18" s="3" t="s">
        <v>418</v>
      </c>
      <c r="BP18" s="3" t="s">
        <v>418</v>
      </c>
      <c r="BQ18" s="3" t="s">
        <v>418</v>
      </c>
      <c r="BR18" s="3" t="s">
        <v>418</v>
      </c>
      <c r="BS18" s="3" t="s">
        <v>418</v>
      </c>
      <c r="BT18" s="16">
        <v>14</v>
      </c>
      <c r="BU18" s="16">
        <v>4</v>
      </c>
      <c r="BV18" s="16">
        <f t="shared" si="1"/>
        <v>18</v>
      </c>
      <c r="BW18" s="21">
        <v>2797</v>
      </c>
      <c r="BX18" s="17">
        <v>155.38888888888889</v>
      </c>
      <c r="BY18" s="16">
        <v>8</v>
      </c>
      <c r="BZ18" s="16">
        <v>1</v>
      </c>
      <c r="CA18" s="16">
        <f t="shared" si="0"/>
        <v>9</v>
      </c>
      <c r="CB18" s="16">
        <v>50</v>
      </c>
    </row>
    <row r="19" spans="1:80" x14ac:dyDescent="0.25">
      <c r="A19" s="159" t="s">
        <v>29</v>
      </c>
      <c r="B19" s="2" t="s">
        <v>7</v>
      </c>
      <c r="C19" s="162" t="s">
        <v>580</v>
      </c>
      <c r="D19" s="42">
        <v>72</v>
      </c>
      <c r="E19" s="42" t="s">
        <v>545</v>
      </c>
      <c r="F19" s="42" t="s">
        <v>581</v>
      </c>
      <c r="G19" s="107" t="s">
        <v>568</v>
      </c>
      <c r="H19" s="108">
        <v>6</v>
      </c>
      <c r="I19" s="118">
        <v>2130000</v>
      </c>
      <c r="J19" s="42" t="s">
        <v>577</v>
      </c>
      <c r="K19" s="27">
        <v>69.489999999999995</v>
      </c>
      <c r="L19" s="121" t="s">
        <v>1086</v>
      </c>
      <c r="M19" s="3">
        <v>31</v>
      </c>
      <c r="N19" s="3">
        <v>1</v>
      </c>
      <c r="O19" s="3" t="s">
        <v>574</v>
      </c>
      <c r="P19" s="3" t="s">
        <v>589</v>
      </c>
      <c r="Q19" s="65">
        <v>7.2400000000000006E-2</v>
      </c>
      <c r="R19" s="121" t="s">
        <v>1087</v>
      </c>
      <c r="S19" s="3">
        <v>67</v>
      </c>
      <c r="T19" s="3">
        <v>1</v>
      </c>
      <c r="U19" s="3" t="s">
        <v>574</v>
      </c>
      <c r="V19" s="3" t="s">
        <v>553</v>
      </c>
      <c r="W19" s="65">
        <v>0.1595</v>
      </c>
      <c r="X19" s="121" t="s">
        <v>1088</v>
      </c>
      <c r="Y19" s="3">
        <v>70</v>
      </c>
      <c r="Z19" s="3">
        <v>1</v>
      </c>
      <c r="AA19" s="3" t="s">
        <v>574</v>
      </c>
      <c r="AB19" s="3" t="s">
        <v>568</v>
      </c>
      <c r="AC19" s="65">
        <v>6.25E-2</v>
      </c>
      <c r="AD19" s="121" t="s">
        <v>1089</v>
      </c>
      <c r="AE19" s="3">
        <v>71</v>
      </c>
      <c r="AF19" s="3">
        <v>2</v>
      </c>
      <c r="AG19" s="3" t="s">
        <v>546</v>
      </c>
      <c r="AH19" s="3" t="s">
        <v>568</v>
      </c>
      <c r="AI19" s="65">
        <v>0.19789999999999999</v>
      </c>
      <c r="AJ19" s="121" t="s">
        <v>1090</v>
      </c>
      <c r="AK19" s="3">
        <v>31</v>
      </c>
      <c r="AL19" s="3">
        <v>1</v>
      </c>
      <c r="AM19" s="3" t="s">
        <v>546</v>
      </c>
      <c r="AN19" s="3" t="s">
        <v>557</v>
      </c>
      <c r="AO19" s="65">
        <v>7.5700000000000003E-2</v>
      </c>
      <c r="AP19" s="121" t="s">
        <v>1091</v>
      </c>
      <c r="AQ19" s="3">
        <v>41</v>
      </c>
      <c r="AR19" s="3">
        <v>1</v>
      </c>
      <c r="AS19" s="3" t="s">
        <v>574</v>
      </c>
      <c r="AT19" s="3" t="s">
        <v>557</v>
      </c>
      <c r="AU19" s="65">
        <v>1.44E-2</v>
      </c>
      <c r="AV19" s="121" t="s">
        <v>418</v>
      </c>
      <c r="AW19" s="3" t="s">
        <v>418</v>
      </c>
      <c r="AX19" s="3" t="s">
        <v>418</v>
      </c>
      <c r="AY19" s="3" t="s">
        <v>418</v>
      </c>
      <c r="AZ19" s="3" t="s">
        <v>418</v>
      </c>
      <c r="BA19" s="3" t="s">
        <v>418</v>
      </c>
      <c r="BB19" s="121" t="s">
        <v>418</v>
      </c>
      <c r="BC19" s="3" t="s">
        <v>418</v>
      </c>
      <c r="BD19" s="3" t="s">
        <v>418</v>
      </c>
      <c r="BE19" s="3" t="s">
        <v>418</v>
      </c>
      <c r="BF19" s="3" t="s">
        <v>418</v>
      </c>
      <c r="BG19" s="3" t="s">
        <v>418</v>
      </c>
      <c r="BH19" s="121" t="s">
        <v>418</v>
      </c>
      <c r="BI19" s="3" t="s">
        <v>418</v>
      </c>
      <c r="BJ19" s="3" t="s">
        <v>418</v>
      </c>
      <c r="BK19" s="3" t="s">
        <v>418</v>
      </c>
      <c r="BL19" s="3" t="s">
        <v>418</v>
      </c>
      <c r="BM19" s="3" t="s">
        <v>418</v>
      </c>
      <c r="BN19" s="121" t="s">
        <v>418</v>
      </c>
      <c r="BO19" s="3" t="s">
        <v>418</v>
      </c>
      <c r="BP19" s="3" t="s">
        <v>418</v>
      </c>
      <c r="BQ19" s="3" t="s">
        <v>418</v>
      </c>
      <c r="BR19" s="3" t="s">
        <v>418</v>
      </c>
      <c r="BS19" s="3" t="s">
        <v>418</v>
      </c>
      <c r="BT19" s="16">
        <v>44</v>
      </c>
      <c r="BU19" s="16">
        <v>18</v>
      </c>
      <c r="BV19" s="16">
        <f t="shared" si="1"/>
        <v>62</v>
      </c>
      <c r="BW19" s="21">
        <v>30372</v>
      </c>
      <c r="BX19" s="17">
        <v>489.87096774193549</v>
      </c>
      <c r="BY19" s="16">
        <v>11</v>
      </c>
      <c r="BZ19" s="16">
        <v>0</v>
      </c>
      <c r="CA19" s="16">
        <f t="shared" si="0"/>
        <v>11</v>
      </c>
      <c r="CB19" s="16">
        <v>17.739999999999998</v>
      </c>
    </row>
    <row r="20" spans="1:80" x14ac:dyDescent="0.25">
      <c r="A20" s="159" t="s">
        <v>30</v>
      </c>
      <c r="B20" s="2" t="s">
        <v>18</v>
      </c>
      <c r="C20" s="162" t="s">
        <v>582</v>
      </c>
      <c r="D20" s="42">
        <v>50</v>
      </c>
      <c r="E20" s="42" t="s">
        <v>545</v>
      </c>
      <c r="F20" s="42" t="s">
        <v>583</v>
      </c>
      <c r="G20" s="107" t="s">
        <v>584</v>
      </c>
      <c r="H20" s="108">
        <v>3</v>
      </c>
      <c r="I20" s="118">
        <v>2800000</v>
      </c>
      <c r="J20" s="42" t="s">
        <v>558</v>
      </c>
      <c r="K20" s="27">
        <v>43.33</v>
      </c>
      <c r="L20" s="121" t="s">
        <v>1092</v>
      </c>
      <c r="M20" s="3">
        <v>43</v>
      </c>
      <c r="N20" s="3">
        <v>2</v>
      </c>
      <c r="O20" s="3" t="s">
        <v>546</v>
      </c>
      <c r="P20" s="3" t="s">
        <v>563</v>
      </c>
      <c r="Q20" s="65">
        <v>5.62E-2</v>
      </c>
      <c r="R20" s="121" t="s">
        <v>1093</v>
      </c>
      <c r="S20" s="3">
        <v>54</v>
      </c>
      <c r="T20" s="3">
        <v>1</v>
      </c>
      <c r="U20" s="3" t="s">
        <v>546</v>
      </c>
      <c r="V20" s="3" t="s">
        <v>547</v>
      </c>
      <c r="W20" s="65">
        <v>7.0400000000000004E-2</v>
      </c>
      <c r="X20" s="121" t="s">
        <v>1094</v>
      </c>
      <c r="Y20" s="3">
        <v>44</v>
      </c>
      <c r="Z20" s="3">
        <v>1</v>
      </c>
      <c r="AA20" s="3" t="s">
        <v>581</v>
      </c>
      <c r="AB20" s="3" t="s">
        <v>579</v>
      </c>
      <c r="AC20" s="65">
        <v>5.9200000000000003E-2</v>
      </c>
      <c r="AD20" s="121" t="s">
        <v>1095</v>
      </c>
      <c r="AE20" s="3">
        <v>47</v>
      </c>
      <c r="AF20" s="3">
        <v>1</v>
      </c>
      <c r="AG20" s="3" t="s">
        <v>583</v>
      </c>
      <c r="AH20" s="3" t="s">
        <v>553</v>
      </c>
      <c r="AI20" s="65">
        <v>3.09E-2</v>
      </c>
      <c r="AJ20" s="121" t="s">
        <v>1096</v>
      </c>
      <c r="AK20" s="3">
        <v>51</v>
      </c>
      <c r="AL20" s="3">
        <v>2</v>
      </c>
      <c r="AM20" s="3" t="s">
        <v>574</v>
      </c>
      <c r="AN20" s="3" t="s">
        <v>568</v>
      </c>
      <c r="AO20" s="65">
        <v>3.7600000000000001E-2</v>
      </c>
      <c r="AP20" s="121" t="s">
        <v>1097</v>
      </c>
      <c r="AQ20" s="3">
        <v>61</v>
      </c>
      <c r="AR20" s="3">
        <v>1</v>
      </c>
      <c r="AS20" s="3" t="s">
        <v>574</v>
      </c>
      <c r="AT20" s="3" t="s">
        <v>614</v>
      </c>
      <c r="AU20" s="65">
        <v>6.3500000000000001E-2</v>
      </c>
      <c r="AV20" s="121" t="s">
        <v>1098</v>
      </c>
      <c r="AW20" s="3">
        <v>38</v>
      </c>
      <c r="AX20" s="3">
        <v>2</v>
      </c>
      <c r="AY20" s="3" t="s">
        <v>546</v>
      </c>
      <c r="AZ20" s="3" t="s">
        <v>560</v>
      </c>
      <c r="BA20" s="65">
        <v>4.3299999999999998E-2</v>
      </c>
      <c r="BB20" s="121" t="s">
        <v>1099</v>
      </c>
      <c r="BC20" s="3">
        <v>42</v>
      </c>
      <c r="BD20" s="3">
        <v>1</v>
      </c>
      <c r="BE20" s="3" t="s">
        <v>581</v>
      </c>
      <c r="BF20" s="3" t="s">
        <v>1100</v>
      </c>
      <c r="BG20" s="65">
        <v>3.15E-2</v>
      </c>
      <c r="BH20" s="121" t="s">
        <v>418</v>
      </c>
      <c r="BI20" s="3" t="s">
        <v>418</v>
      </c>
      <c r="BJ20" s="3" t="s">
        <v>418</v>
      </c>
      <c r="BK20" s="3" t="s">
        <v>418</v>
      </c>
      <c r="BL20" s="3" t="s">
        <v>418</v>
      </c>
      <c r="BM20" s="3" t="s">
        <v>418</v>
      </c>
      <c r="BN20" s="121" t="s">
        <v>418</v>
      </c>
      <c r="BO20" s="3" t="s">
        <v>418</v>
      </c>
      <c r="BP20" s="3" t="s">
        <v>418</v>
      </c>
      <c r="BQ20" s="3" t="s">
        <v>418</v>
      </c>
      <c r="BR20" s="3" t="s">
        <v>418</v>
      </c>
      <c r="BS20" s="3" t="s">
        <v>418</v>
      </c>
      <c r="BT20" s="16">
        <v>143</v>
      </c>
      <c r="BU20" s="16">
        <v>63</v>
      </c>
      <c r="BV20" s="16">
        <f t="shared" si="1"/>
        <v>206</v>
      </c>
      <c r="BW20" s="21">
        <v>148784</v>
      </c>
      <c r="BX20" s="17">
        <v>722.252427184466</v>
      </c>
      <c r="BY20" s="16">
        <v>36</v>
      </c>
      <c r="BZ20" s="16">
        <v>13</v>
      </c>
      <c r="CA20" s="16">
        <f t="shared" si="0"/>
        <v>49</v>
      </c>
      <c r="CB20" s="16">
        <v>23.79</v>
      </c>
    </row>
    <row r="21" spans="1:80" x14ac:dyDescent="0.25">
      <c r="A21" s="159" t="s">
        <v>31</v>
      </c>
      <c r="B21" s="2" t="s">
        <v>13</v>
      </c>
      <c r="C21" s="162" t="s">
        <v>585</v>
      </c>
      <c r="D21" s="42" t="s">
        <v>49</v>
      </c>
      <c r="E21" s="42" t="s">
        <v>545</v>
      </c>
      <c r="F21" s="42" t="s">
        <v>49</v>
      </c>
      <c r="G21" s="107" t="s">
        <v>579</v>
      </c>
      <c r="H21" s="108">
        <v>5</v>
      </c>
      <c r="I21" s="118">
        <v>2430000</v>
      </c>
      <c r="J21" s="42" t="s">
        <v>586</v>
      </c>
      <c r="K21" s="27">
        <v>51.87</v>
      </c>
      <c r="L21" s="121" t="s">
        <v>1101</v>
      </c>
      <c r="M21" s="3" t="s">
        <v>49</v>
      </c>
      <c r="N21" s="3">
        <v>2</v>
      </c>
      <c r="O21" s="3" t="s">
        <v>49</v>
      </c>
      <c r="P21" s="3" t="s">
        <v>560</v>
      </c>
      <c r="Q21" s="65">
        <v>5.1900000000000002E-2</v>
      </c>
      <c r="R21" s="121" t="s">
        <v>1102</v>
      </c>
      <c r="S21" s="3" t="s">
        <v>49</v>
      </c>
      <c r="T21" s="3">
        <v>2</v>
      </c>
      <c r="U21" s="3" t="s">
        <v>49</v>
      </c>
      <c r="V21" s="3" t="s">
        <v>568</v>
      </c>
      <c r="W21" s="65">
        <v>9.4600000000000004E-2</v>
      </c>
      <c r="X21" s="121" t="s">
        <v>1103</v>
      </c>
      <c r="Y21" s="3" t="s">
        <v>49</v>
      </c>
      <c r="Z21" s="3">
        <v>1</v>
      </c>
      <c r="AA21" s="3" t="s">
        <v>49</v>
      </c>
      <c r="AB21" s="3" t="s">
        <v>547</v>
      </c>
      <c r="AC21" s="65">
        <v>0.16550000000000001</v>
      </c>
      <c r="AD21" s="121" t="s">
        <v>1104</v>
      </c>
      <c r="AE21" s="3" t="s">
        <v>49</v>
      </c>
      <c r="AF21" s="3">
        <v>1</v>
      </c>
      <c r="AG21" s="3" t="s">
        <v>49</v>
      </c>
      <c r="AH21" s="3" t="s">
        <v>547</v>
      </c>
      <c r="AI21" s="65">
        <v>7.5499999999999998E-2</v>
      </c>
      <c r="AJ21" s="121" t="s">
        <v>1105</v>
      </c>
      <c r="AK21" s="3" t="s">
        <v>49</v>
      </c>
      <c r="AL21" s="3">
        <v>1</v>
      </c>
      <c r="AM21" s="3" t="s">
        <v>49</v>
      </c>
      <c r="AN21" s="3" t="s">
        <v>682</v>
      </c>
      <c r="AO21" s="65">
        <v>4.0899999999999999E-2</v>
      </c>
      <c r="AP21" s="121" t="s">
        <v>1106</v>
      </c>
      <c r="AQ21" s="3" t="s">
        <v>49</v>
      </c>
      <c r="AR21" s="3">
        <v>1</v>
      </c>
      <c r="AS21" s="3" t="s">
        <v>49</v>
      </c>
      <c r="AT21" s="3" t="s">
        <v>553</v>
      </c>
      <c r="AU21" s="65">
        <v>4.19E-2</v>
      </c>
      <c r="AV21" s="121" t="s">
        <v>418</v>
      </c>
      <c r="AW21" s="3" t="s">
        <v>418</v>
      </c>
      <c r="AX21" s="3" t="s">
        <v>418</v>
      </c>
      <c r="AY21" s="3" t="s">
        <v>418</v>
      </c>
      <c r="AZ21" s="3" t="s">
        <v>418</v>
      </c>
      <c r="BA21" s="3" t="s">
        <v>418</v>
      </c>
      <c r="BB21" s="121" t="s">
        <v>418</v>
      </c>
      <c r="BC21" s="3" t="s">
        <v>418</v>
      </c>
      <c r="BD21" s="3" t="s">
        <v>418</v>
      </c>
      <c r="BE21" s="3" t="s">
        <v>418</v>
      </c>
      <c r="BF21" s="3" t="s">
        <v>418</v>
      </c>
      <c r="BG21" s="3" t="s">
        <v>418</v>
      </c>
      <c r="BH21" s="121" t="s">
        <v>418</v>
      </c>
      <c r="BI21" s="3" t="s">
        <v>418</v>
      </c>
      <c r="BJ21" s="3" t="s">
        <v>418</v>
      </c>
      <c r="BK21" s="3" t="s">
        <v>418</v>
      </c>
      <c r="BL21" s="3" t="s">
        <v>418</v>
      </c>
      <c r="BM21" s="3" t="s">
        <v>418</v>
      </c>
      <c r="BN21" s="121" t="s">
        <v>418</v>
      </c>
      <c r="BO21" s="3" t="s">
        <v>418</v>
      </c>
      <c r="BP21" s="3" t="s">
        <v>418</v>
      </c>
      <c r="BQ21" s="3" t="s">
        <v>418</v>
      </c>
      <c r="BR21" s="3" t="s">
        <v>418</v>
      </c>
      <c r="BS21" s="3" t="s">
        <v>418</v>
      </c>
      <c r="BT21" s="16">
        <v>50</v>
      </c>
      <c r="BU21" s="16">
        <v>18</v>
      </c>
      <c r="BV21" s="16">
        <f t="shared" si="1"/>
        <v>68</v>
      </c>
      <c r="BW21" s="21">
        <v>35572</v>
      </c>
      <c r="BX21" s="17">
        <v>523.11764705882354</v>
      </c>
      <c r="BY21" s="16">
        <v>14</v>
      </c>
      <c r="BZ21" s="16">
        <v>0</v>
      </c>
      <c r="CA21" s="16">
        <f t="shared" si="0"/>
        <v>14</v>
      </c>
      <c r="CB21" s="16">
        <v>20.59</v>
      </c>
    </row>
    <row r="22" spans="1:80" x14ac:dyDescent="0.25">
      <c r="A22" s="159" t="s">
        <v>32</v>
      </c>
      <c r="B22" s="2" t="s">
        <v>9</v>
      </c>
      <c r="C22" s="162" t="s">
        <v>587</v>
      </c>
      <c r="D22" s="42" t="s">
        <v>49</v>
      </c>
      <c r="E22" s="42" t="s">
        <v>556</v>
      </c>
      <c r="F22" s="42" t="s">
        <v>49</v>
      </c>
      <c r="G22" s="107" t="s">
        <v>553</v>
      </c>
      <c r="H22" s="108">
        <v>6</v>
      </c>
      <c r="I22" s="118">
        <v>2130000</v>
      </c>
      <c r="J22" s="42" t="s">
        <v>554</v>
      </c>
      <c r="K22" s="27">
        <v>54.26</v>
      </c>
      <c r="L22" s="121" t="s">
        <v>1107</v>
      </c>
      <c r="M22" s="3" t="s">
        <v>49</v>
      </c>
      <c r="N22" s="3">
        <v>2</v>
      </c>
      <c r="O22" s="3" t="s">
        <v>49</v>
      </c>
      <c r="P22" s="3" t="s">
        <v>614</v>
      </c>
      <c r="Q22" s="65">
        <v>4.4900000000000002E-2</v>
      </c>
      <c r="R22" s="121" t="s">
        <v>1108</v>
      </c>
      <c r="S22" s="3" t="s">
        <v>49</v>
      </c>
      <c r="T22" s="3">
        <v>2</v>
      </c>
      <c r="U22" s="3" t="s">
        <v>49</v>
      </c>
      <c r="V22" s="3" t="s">
        <v>557</v>
      </c>
      <c r="W22" s="65">
        <v>6.4299999999999996E-2</v>
      </c>
      <c r="X22" s="121" t="s">
        <v>1109</v>
      </c>
      <c r="Y22" s="3" t="s">
        <v>49</v>
      </c>
      <c r="Z22" s="3">
        <v>2</v>
      </c>
      <c r="AA22" s="3" t="s">
        <v>49</v>
      </c>
      <c r="AB22" s="3" t="s">
        <v>553</v>
      </c>
      <c r="AC22" s="65">
        <v>5.16E-2</v>
      </c>
      <c r="AD22" s="121" t="s">
        <v>1110</v>
      </c>
      <c r="AE22" s="3" t="s">
        <v>49</v>
      </c>
      <c r="AF22" s="3">
        <v>1</v>
      </c>
      <c r="AG22" s="3" t="s">
        <v>49</v>
      </c>
      <c r="AH22" s="3" t="s">
        <v>563</v>
      </c>
      <c r="AI22" s="65">
        <v>7.0999999999999994E-2</v>
      </c>
      <c r="AJ22" s="121" t="s">
        <v>1111</v>
      </c>
      <c r="AK22" s="3" t="s">
        <v>49</v>
      </c>
      <c r="AL22" s="3">
        <v>1</v>
      </c>
      <c r="AM22" s="3" t="s">
        <v>49</v>
      </c>
      <c r="AN22" s="3" t="s">
        <v>568</v>
      </c>
      <c r="AO22" s="65">
        <v>6.0699999999999997E-2</v>
      </c>
      <c r="AP22" s="121" t="s">
        <v>1112</v>
      </c>
      <c r="AQ22" s="3" t="s">
        <v>49</v>
      </c>
      <c r="AR22" s="3">
        <v>2</v>
      </c>
      <c r="AS22" s="3" t="s">
        <v>49</v>
      </c>
      <c r="AT22" s="3" t="s">
        <v>579</v>
      </c>
      <c r="AU22" s="65">
        <v>4.65E-2</v>
      </c>
      <c r="AV22" s="121" t="s">
        <v>418</v>
      </c>
      <c r="AW22" s="3" t="s">
        <v>418</v>
      </c>
      <c r="AX22" s="3" t="s">
        <v>418</v>
      </c>
      <c r="AY22" s="3" t="s">
        <v>418</v>
      </c>
      <c r="AZ22" s="3" t="s">
        <v>418</v>
      </c>
      <c r="BA22" s="3" t="s">
        <v>418</v>
      </c>
      <c r="BB22" s="121" t="s">
        <v>418</v>
      </c>
      <c r="BC22" s="3" t="s">
        <v>418</v>
      </c>
      <c r="BD22" s="3" t="s">
        <v>418</v>
      </c>
      <c r="BE22" s="3" t="s">
        <v>418</v>
      </c>
      <c r="BF22" s="3" t="s">
        <v>418</v>
      </c>
      <c r="BG22" s="3" t="s">
        <v>418</v>
      </c>
      <c r="BH22" s="121" t="s">
        <v>418</v>
      </c>
      <c r="BI22" s="3" t="s">
        <v>418</v>
      </c>
      <c r="BJ22" s="3" t="s">
        <v>418</v>
      </c>
      <c r="BK22" s="3" t="s">
        <v>418</v>
      </c>
      <c r="BL22" s="3" t="s">
        <v>418</v>
      </c>
      <c r="BM22" s="3" t="s">
        <v>418</v>
      </c>
      <c r="BN22" s="121" t="s">
        <v>418</v>
      </c>
      <c r="BO22" s="3" t="s">
        <v>418</v>
      </c>
      <c r="BP22" s="3" t="s">
        <v>418</v>
      </c>
      <c r="BQ22" s="3" t="s">
        <v>418</v>
      </c>
      <c r="BR22" s="3" t="s">
        <v>418</v>
      </c>
      <c r="BS22" s="3" t="s">
        <v>418</v>
      </c>
      <c r="BT22" s="16">
        <v>35</v>
      </c>
      <c r="BU22" s="16">
        <v>9</v>
      </c>
      <c r="BV22" s="16">
        <f t="shared" si="1"/>
        <v>44</v>
      </c>
      <c r="BW22" s="21">
        <v>15217</v>
      </c>
      <c r="BX22" s="17">
        <v>345.84090909090907</v>
      </c>
      <c r="BY22" s="16">
        <v>8</v>
      </c>
      <c r="BZ22" s="16">
        <v>1</v>
      </c>
      <c r="CA22" s="16">
        <f t="shared" si="0"/>
        <v>9</v>
      </c>
      <c r="CB22" s="16">
        <v>20.45</v>
      </c>
    </row>
    <row r="23" spans="1:80" x14ac:dyDescent="0.25">
      <c r="A23" s="159" t="s">
        <v>33</v>
      </c>
      <c r="B23" s="2" t="s">
        <v>5</v>
      </c>
      <c r="C23" s="162" t="s">
        <v>588</v>
      </c>
      <c r="D23" s="42">
        <v>50</v>
      </c>
      <c r="E23" s="42" t="s">
        <v>545</v>
      </c>
      <c r="F23" s="42" t="s">
        <v>581</v>
      </c>
      <c r="G23" s="107" t="s">
        <v>589</v>
      </c>
      <c r="H23" s="108">
        <v>6</v>
      </c>
      <c r="I23" s="118">
        <v>2130000</v>
      </c>
      <c r="J23" s="42" t="s">
        <v>569</v>
      </c>
      <c r="K23" s="27">
        <v>55.05</v>
      </c>
      <c r="L23" s="121" t="s">
        <v>1113</v>
      </c>
      <c r="M23" s="3">
        <v>41</v>
      </c>
      <c r="N23" s="3">
        <v>1</v>
      </c>
      <c r="O23" s="3" t="s">
        <v>546</v>
      </c>
      <c r="P23" s="3" t="s">
        <v>560</v>
      </c>
      <c r="Q23" s="65">
        <v>9.0999999999999998E-2</v>
      </c>
      <c r="R23" s="121" t="s">
        <v>1114</v>
      </c>
      <c r="S23" s="3">
        <v>57</v>
      </c>
      <c r="T23" s="3">
        <v>1</v>
      </c>
      <c r="U23" s="3" t="s">
        <v>581</v>
      </c>
      <c r="V23" s="3" t="s">
        <v>547</v>
      </c>
      <c r="W23" s="65">
        <v>8.43E-2</v>
      </c>
      <c r="X23" s="121" t="s">
        <v>1115</v>
      </c>
      <c r="Y23" s="3">
        <v>51</v>
      </c>
      <c r="Z23" s="3">
        <v>1</v>
      </c>
      <c r="AA23" s="3" t="s">
        <v>546</v>
      </c>
      <c r="AB23" s="3" t="s">
        <v>563</v>
      </c>
      <c r="AC23" s="65">
        <v>8.3699999999999997E-2</v>
      </c>
      <c r="AD23" s="121" t="s">
        <v>1116</v>
      </c>
      <c r="AE23" s="3">
        <v>39</v>
      </c>
      <c r="AF23" s="3">
        <v>1</v>
      </c>
      <c r="AG23" s="3" t="s">
        <v>581</v>
      </c>
      <c r="AH23" s="3" t="s">
        <v>568</v>
      </c>
      <c r="AI23" s="65">
        <v>7.5700000000000003E-2</v>
      </c>
      <c r="AJ23" s="121" t="s">
        <v>1117</v>
      </c>
      <c r="AK23" s="3">
        <v>40</v>
      </c>
      <c r="AL23" s="3">
        <v>2</v>
      </c>
      <c r="AM23" s="3" t="s">
        <v>546</v>
      </c>
      <c r="AN23" s="3" t="s">
        <v>560</v>
      </c>
      <c r="AO23" s="65">
        <v>0.1086</v>
      </c>
      <c r="AP23" s="121" t="s">
        <v>1118</v>
      </c>
      <c r="AQ23" s="3">
        <v>70</v>
      </c>
      <c r="AR23" s="3">
        <v>1</v>
      </c>
      <c r="AS23" s="3" t="s">
        <v>546</v>
      </c>
      <c r="AT23" s="3" t="s">
        <v>563</v>
      </c>
      <c r="AU23" s="65">
        <v>9.1700000000000004E-2</v>
      </c>
      <c r="AV23" s="121" t="s">
        <v>418</v>
      </c>
      <c r="AW23" s="3" t="s">
        <v>418</v>
      </c>
      <c r="AX23" s="3" t="s">
        <v>418</v>
      </c>
      <c r="AY23" s="3" t="s">
        <v>418</v>
      </c>
      <c r="AZ23" s="3" t="s">
        <v>418</v>
      </c>
      <c r="BA23" s="3" t="s">
        <v>418</v>
      </c>
      <c r="BB23" s="121" t="s">
        <v>418</v>
      </c>
      <c r="BC23" s="3" t="s">
        <v>418</v>
      </c>
      <c r="BD23" s="3" t="s">
        <v>418</v>
      </c>
      <c r="BE23" s="3" t="s">
        <v>418</v>
      </c>
      <c r="BF23" s="3" t="s">
        <v>418</v>
      </c>
      <c r="BG23" s="3" t="s">
        <v>418</v>
      </c>
      <c r="BH23" s="121" t="s">
        <v>418</v>
      </c>
      <c r="BI23" s="3" t="s">
        <v>418</v>
      </c>
      <c r="BJ23" s="3" t="s">
        <v>418</v>
      </c>
      <c r="BK23" s="3" t="s">
        <v>418</v>
      </c>
      <c r="BL23" s="3" t="s">
        <v>418</v>
      </c>
      <c r="BM23" s="3" t="s">
        <v>418</v>
      </c>
      <c r="BN23" s="121" t="s">
        <v>418</v>
      </c>
      <c r="BO23" s="3" t="s">
        <v>418</v>
      </c>
      <c r="BP23" s="3" t="s">
        <v>418</v>
      </c>
      <c r="BQ23" s="3" t="s">
        <v>418</v>
      </c>
      <c r="BR23" s="3" t="s">
        <v>418</v>
      </c>
      <c r="BS23" s="3" t="s">
        <v>418</v>
      </c>
      <c r="BT23" s="16">
        <v>32</v>
      </c>
      <c r="BU23" s="16">
        <v>12</v>
      </c>
      <c r="BV23" s="16">
        <f t="shared" si="1"/>
        <v>44</v>
      </c>
      <c r="BW23" s="21">
        <v>26981</v>
      </c>
      <c r="BX23" s="17">
        <v>613.2045454545455</v>
      </c>
      <c r="BY23" s="16">
        <v>10</v>
      </c>
      <c r="BZ23" s="16">
        <v>6</v>
      </c>
      <c r="CA23" s="16">
        <f t="shared" si="0"/>
        <v>16</v>
      </c>
      <c r="CB23" s="16">
        <v>36.36</v>
      </c>
    </row>
    <row r="24" spans="1:80" x14ac:dyDescent="0.25">
      <c r="A24" s="159" t="s">
        <v>34</v>
      </c>
      <c r="B24" s="2" t="s">
        <v>3</v>
      </c>
      <c r="C24" s="162" t="s">
        <v>590</v>
      </c>
      <c r="D24" s="42" t="s">
        <v>49</v>
      </c>
      <c r="E24" s="42" t="s">
        <v>545</v>
      </c>
      <c r="F24" s="42" t="s">
        <v>49</v>
      </c>
      <c r="G24" s="107" t="s">
        <v>563</v>
      </c>
      <c r="H24" s="108">
        <v>6</v>
      </c>
      <c r="I24" s="118">
        <v>2130000</v>
      </c>
      <c r="J24" s="42" t="s">
        <v>558</v>
      </c>
      <c r="K24" s="27">
        <v>46.25</v>
      </c>
      <c r="L24" s="121" t="s">
        <v>1119</v>
      </c>
      <c r="M24" s="3">
        <v>62</v>
      </c>
      <c r="N24" s="3">
        <v>2</v>
      </c>
      <c r="O24" s="3" t="s">
        <v>49</v>
      </c>
      <c r="P24" s="3" t="s">
        <v>568</v>
      </c>
      <c r="Q24" s="65">
        <v>0.1522</v>
      </c>
      <c r="R24" s="121" t="s">
        <v>1120</v>
      </c>
      <c r="S24" s="3">
        <v>58</v>
      </c>
      <c r="T24" s="3">
        <v>1</v>
      </c>
      <c r="U24" s="3" t="s">
        <v>49</v>
      </c>
      <c r="V24" s="3" t="s">
        <v>916</v>
      </c>
      <c r="W24" s="65">
        <v>4.41E-2</v>
      </c>
      <c r="X24" s="121" t="s">
        <v>1121</v>
      </c>
      <c r="Y24" s="3">
        <v>50</v>
      </c>
      <c r="Z24" s="3">
        <v>1</v>
      </c>
      <c r="AA24" s="3" t="s">
        <v>574</v>
      </c>
      <c r="AB24" s="3" t="s">
        <v>579</v>
      </c>
      <c r="AC24" s="65">
        <v>6.9099999999999995E-2</v>
      </c>
      <c r="AD24" s="121" t="s">
        <v>1122</v>
      </c>
      <c r="AE24" s="3" t="s">
        <v>49</v>
      </c>
      <c r="AF24" s="3">
        <v>1</v>
      </c>
      <c r="AG24" s="3" t="s">
        <v>49</v>
      </c>
      <c r="AH24" s="3" t="s">
        <v>547</v>
      </c>
      <c r="AI24" s="65">
        <v>7.3300000000000004E-2</v>
      </c>
      <c r="AJ24" s="121" t="s">
        <v>1123</v>
      </c>
      <c r="AK24" s="3">
        <v>53</v>
      </c>
      <c r="AL24" s="3">
        <v>1</v>
      </c>
      <c r="AM24" s="3" t="s">
        <v>49</v>
      </c>
      <c r="AN24" s="3" t="s">
        <v>560</v>
      </c>
      <c r="AO24" s="65">
        <v>7.8899999999999998E-2</v>
      </c>
      <c r="AP24" s="121" t="s">
        <v>1124</v>
      </c>
      <c r="AQ24" s="3">
        <v>56</v>
      </c>
      <c r="AR24" s="3">
        <v>1</v>
      </c>
      <c r="AS24" s="3" t="s">
        <v>49</v>
      </c>
      <c r="AT24" s="3" t="s">
        <v>568</v>
      </c>
      <c r="AU24" s="65">
        <v>7.8899999999999998E-2</v>
      </c>
      <c r="AV24" s="121" t="s">
        <v>418</v>
      </c>
      <c r="AW24" s="3" t="s">
        <v>418</v>
      </c>
      <c r="AX24" s="3" t="s">
        <v>418</v>
      </c>
      <c r="AY24" s="3" t="s">
        <v>418</v>
      </c>
      <c r="AZ24" s="3" t="s">
        <v>418</v>
      </c>
      <c r="BA24" s="3" t="s">
        <v>418</v>
      </c>
      <c r="BB24" s="121" t="s">
        <v>418</v>
      </c>
      <c r="BC24" s="3" t="s">
        <v>418</v>
      </c>
      <c r="BD24" s="3" t="s">
        <v>418</v>
      </c>
      <c r="BE24" s="3" t="s">
        <v>418</v>
      </c>
      <c r="BF24" s="3" t="s">
        <v>418</v>
      </c>
      <c r="BG24" s="3" t="s">
        <v>418</v>
      </c>
      <c r="BH24" s="121" t="s">
        <v>418</v>
      </c>
      <c r="BI24" s="3" t="s">
        <v>418</v>
      </c>
      <c r="BJ24" s="3" t="s">
        <v>418</v>
      </c>
      <c r="BK24" s="3" t="s">
        <v>418</v>
      </c>
      <c r="BL24" s="3" t="s">
        <v>418</v>
      </c>
      <c r="BM24" s="3" t="s">
        <v>418</v>
      </c>
      <c r="BN24" s="121" t="s">
        <v>418</v>
      </c>
      <c r="BO24" s="3" t="s">
        <v>418</v>
      </c>
      <c r="BP24" s="3" t="s">
        <v>418</v>
      </c>
      <c r="BQ24" s="3" t="s">
        <v>418</v>
      </c>
      <c r="BR24" s="3" t="s">
        <v>418</v>
      </c>
      <c r="BS24" s="3" t="s">
        <v>418</v>
      </c>
      <c r="BT24" s="16">
        <v>19</v>
      </c>
      <c r="BU24" s="16">
        <v>23</v>
      </c>
      <c r="BV24" s="16">
        <f t="shared" si="1"/>
        <v>42</v>
      </c>
      <c r="BW24" s="21">
        <v>11096</v>
      </c>
      <c r="BX24" s="17">
        <v>264.1904761904762</v>
      </c>
      <c r="BY24" s="16">
        <v>6</v>
      </c>
      <c r="BZ24" s="16">
        <v>5</v>
      </c>
      <c r="CA24" s="16">
        <f t="shared" si="0"/>
        <v>11</v>
      </c>
      <c r="CB24" s="16">
        <v>26.19</v>
      </c>
    </row>
    <row r="25" spans="1:80" x14ac:dyDescent="0.25">
      <c r="A25" s="159" t="s">
        <v>35</v>
      </c>
      <c r="B25" s="2" t="s">
        <v>22</v>
      </c>
      <c r="C25" s="162" t="s">
        <v>591</v>
      </c>
      <c r="D25" s="42" t="s">
        <v>49</v>
      </c>
      <c r="E25" s="42" t="s">
        <v>545</v>
      </c>
      <c r="F25" s="42" t="s">
        <v>49</v>
      </c>
      <c r="G25" s="107" t="s">
        <v>592</v>
      </c>
      <c r="H25" s="108">
        <v>6</v>
      </c>
      <c r="I25" s="118">
        <v>2130000</v>
      </c>
      <c r="J25" s="42" t="s">
        <v>558</v>
      </c>
      <c r="K25" s="27">
        <v>30.47</v>
      </c>
      <c r="L25" s="121" t="s">
        <v>1125</v>
      </c>
      <c r="M25" s="3" t="s">
        <v>49</v>
      </c>
      <c r="N25" s="3">
        <v>1</v>
      </c>
      <c r="O25" s="3" t="s">
        <v>49</v>
      </c>
      <c r="P25" s="3" t="s">
        <v>1023</v>
      </c>
      <c r="Q25" s="65">
        <v>6.9099999999999995E-2</v>
      </c>
      <c r="R25" s="121" t="s">
        <v>1126</v>
      </c>
      <c r="S25" s="3" t="s">
        <v>49</v>
      </c>
      <c r="T25" s="3">
        <v>1</v>
      </c>
      <c r="U25" s="3" t="s">
        <v>49</v>
      </c>
      <c r="V25" s="3" t="s">
        <v>589</v>
      </c>
      <c r="W25" s="65">
        <v>0.11849999999999999</v>
      </c>
      <c r="X25" s="121" t="s">
        <v>1127</v>
      </c>
      <c r="Y25" s="3" t="s">
        <v>49</v>
      </c>
      <c r="Z25" s="3">
        <v>1</v>
      </c>
      <c r="AA25" s="3" t="s">
        <v>49</v>
      </c>
      <c r="AB25" s="3" t="s">
        <v>560</v>
      </c>
      <c r="AC25" s="65">
        <v>5.5199999999999999E-2</v>
      </c>
      <c r="AD25" s="121" t="s">
        <v>1128</v>
      </c>
      <c r="AE25" s="3" t="s">
        <v>49</v>
      </c>
      <c r="AF25" s="3">
        <v>1</v>
      </c>
      <c r="AG25" s="3" t="s">
        <v>49</v>
      </c>
      <c r="AH25" s="3" t="s">
        <v>1023</v>
      </c>
      <c r="AI25" s="65">
        <v>6.6900000000000001E-2</v>
      </c>
      <c r="AJ25" s="121" t="s">
        <v>1129</v>
      </c>
      <c r="AK25" s="3" t="s">
        <v>49</v>
      </c>
      <c r="AL25" s="3">
        <v>1</v>
      </c>
      <c r="AM25" s="3" t="s">
        <v>49</v>
      </c>
      <c r="AN25" s="3" t="s">
        <v>568</v>
      </c>
      <c r="AO25" s="65">
        <v>6.0900000000000003E-2</v>
      </c>
      <c r="AP25" s="121" t="s">
        <v>1130</v>
      </c>
      <c r="AQ25" s="3" t="s">
        <v>49</v>
      </c>
      <c r="AR25" s="3">
        <v>2</v>
      </c>
      <c r="AS25" s="3" t="s">
        <v>49</v>
      </c>
      <c r="AT25" s="3" t="s">
        <v>592</v>
      </c>
      <c r="AU25" s="65">
        <v>4.6300000000000001E-2</v>
      </c>
      <c r="AV25" s="121" t="s">
        <v>418</v>
      </c>
      <c r="AW25" s="3" t="s">
        <v>418</v>
      </c>
      <c r="AX25" s="3" t="s">
        <v>418</v>
      </c>
      <c r="AY25" s="3" t="s">
        <v>418</v>
      </c>
      <c r="AZ25" s="3" t="s">
        <v>418</v>
      </c>
      <c r="BA25" s="3" t="s">
        <v>418</v>
      </c>
      <c r="BB25" s="121" t="s">
        <v>418</v>
      </c>
      <c r="BC25" s="3" t="s">
        <v>418</v>
      </c>
      <c r="BD25" s="3" t="s">
        <v>418</v>
      </c>
      <c r="BE25" s="3" t="s">
        <v>418</v>
      </c>
      <c r="BF25" s="3" t="s">
        <v>418</v>
      </c>
      <c r="BG25" s="3" t="s">
        <v>418</v>
      </c>
      <c r="BH25" s="121" t="s">
        <v>418</v>
      </c>
      <c r="BI25" s="3" t="s">
        <v>418</v>
      </c>
      <c r="BJ25" s="3" t="s">
        <v>418</v>
      </c>
      <c r="BK25" s="3" t="s">
        <v>418</v>
      </c>
      <c r="BL25" s="3" t="s">
        <v>418</v>
      </c>
      <c r="BM25" s="3" t="s">
        <v>418</v>
      </c>
      <c r="BN25" s="121" t="s">
        <v>418</v>
      </c>
      <c r="BO25" s="3" t="s">
        <v>418</v>
      </c>
      <c r="BP25" s="3" t="s">
        <v>418</v>
      </c>
      <c r="BQ25" s="3" t="s">
        <v>418</v>
      </c>
      <c r="BR25" s="3" t="s">
        <v>418</v>
      </c>
      <c r="BS25" s="3" t="s">
        <v>418</v>
      </c>
      <c r="BT25" s="16">
        <v>13</v>
      </c>
      <c r="BU25" s="16">
        <v>4</v>
      </c>
      <c r="BV25" s="16">
        <f t="shared" si="1"/>
        <v>17</v>
      </c>
      <c r="BW25" s="21">
        <v>1686</v>
      </c>
      <c r="BX25" s="17">
        <v>99.17647058823529</v>
      </c>
      <c r="BY25" s="16">
        <v>5</v>
      </c>
      <c r="BZ25" s="16">
        <v>0</v>
      </c>
      <c r="CA25" s="16">
        <f t="shared" si="0"/>
        <v>5</v>
      </c>
      <c r="CB25" s="16">
        <v>29.41</v>
      </c>
    </row>
    <row r="26" spans="1:80" x14ac:dyDescent="0.25">
      <c r="A26" s="159" t="s">
        <v>36</v>
      </c>
      <c r="B26" s="2" t="s">
        <v>11</v>
      </c>
      <c r="C26" s="162" t="s">
        <v>593</v>
      </c>
      <c r="D26" s="42" t="s">
        <v>49</v>
      </c>
      <c r="E26" s="42" t="s">
        <v>545</v>
      </c>
      <c r="F26" s="42" t="s">
        <v>49</v>
      </c>
      <c r="G26" s="107" t="s">
        <v>547</v>
      </c>
      <c r="H26" s="108">
        <v>6</v>
      </c>
      <c r="I26" s="118">
        <v>2130000</v>
      </c>
      <c r="J26" s="42" t="s">
        <v>577</v>
      </c>
      <c r="K26" s="27">
        <v>72.900000000000006</v>
      </c>
      <c r="L26" s="121" t="s">
        <v>1131</v>
      </c>
      <c r="M26" s="3" t="s">
        <v>49</v>
      </c>
      <c r="N26" s="3">
        <v>1</v>
      </c>
      <c r="O26" s="3" t="s">
        <v>49</v>
      </c>
      <c r="P26" s="3" t="s">
        <v>584</v>
      </c>
      <c r="Q26" s="65">
        <v>6.25E-2</v>
      </c>
      <c r="R26" s="121" t="s">
        <v>1132</v>
      </c>
      <c r="S26" s="3" t="s">
        <v>49</v>
      </c>
      <c r="T26" s="3">
        <v>1</v>
      </c>
      <c r="U26" s="3" t="s">
        <v>49</v>
      </c>
      <c r="V26" s="3" t="s">
        <v>560</v>
      </c>
      <c r="W26" s="65">
        <v>0.1321</v>
      </c>
      <c r="X26" s="121" t="s">
        <v>1133</v>
      </c>
      <c r="Y26" s="3" t="s">
        <v>49</v>
      </c>
      <c r="Z26" s="3">
        <v>1</v>
      </c>
      <c r="AA26" s="3" t="s">
        <v>49</v>
      </c>
      <c r="AB26" s="3" t="s">
        <v>547</v>
      </c>
      <c r="AC26" s="65">
        <v>5.8099999999999999E-2</v>
      </c>
      <c r="AD26" s="121" t="s">
        <v>1134</v>
      </c>
      <c r="AE26" s="3" t="s">
        <v>49</v>
      </c>
      <c r="AF26" s="3">
        <v>1</v>
      </c>
      <c r="AG26" s="3" t="s">
        <v>49</v>
      </c>
      <c r="AH26" s="3" t="s">
        <v>547</v>
      </c>
      <c r="AI26" s="65">
        <v>0.12609999999999999</v>
      </c>
      <c r="AJ26" s="121" t="s">
        <v>1135</v>
      </c>
      <c r="AK26" s="3" t="s">
        <v>49</v>
      </c>
      <c r="AL26" s="3">
        <v>1</v>
      </c>
      <c r="AM26" s="3" t="s">
        <v>49</v>
      </c>
      <c r="AN26" s="3" t="s">
        <v>568</v>
      </c>
      <c r="AO26" s="65">
        <v>6.5799999999999997E-2</v>
      </c>
      <c r="AP26" s="121" t="s">
        <v>1136</v>
      </c>
      <c r="AQ26" s="3" t="s">
        <v>49</v>
      </c>
      <c r="AR26" s="3">
        <v>1</v>
      </c>
      <c r="AS26" s="3" t="s">
        <v>49</v>
      </c>
      <c r="AT26" s="3" t="s">
        <v>547</v>
      </c>
      <c r="AU26" s="65">
        <v>0.13100000000000001</v>
      </c>
      <c r="AV26" s="121" t="s">
        <v>418</v>
      </c>
      <c r="AW26" s="3" t="s">
        <v>418</v>
      </c>
      <c r="AX26" s="3" t="s">
        <v>418</v>
      </c>
      <c r="AY26" s="3" t="s">
        <v>418</v>
      </c>
      <c r="AZ26" s="3" t="s">
        <v>418</v>
      </c>
      <c r="BA26" s="3" t="s">
        <v>418</v>
      </c>
      <c r="BB26" s="121" t="s">
        <v>418</v>
      </c>
      <c r="BC26" s="3" t="s">
        <v>418</v>
      </c>
      <c r="BD26" s="3" t="s">
        <v>418</v>
      </c>
      <c r="BE26" s="3" t="s">
        <v>418</v>
      </c>
      <c r="BF26" s="3" t="s">
        <v>418</v>
      </c>
      <c r="BG26" s="3" t="s">
        <v>418</v>
      </c>
      <c r="BH26" s="121" t="s">
        <v>418</v>
      </c>
      <c r="BI26" s="3" t="s">
        <v>418</v>
      </c>
      <c r="BJ26" s="3" t="s">
        <v>418</v>
      </c>
      <c r="BK26" s="3" t="s">
        <v>418</v>
      </c>
      <c r="BL26" s="3" t="s">
        <v>418</v>
      </c>
      <c r="BM26" s="3" t="s">
        <v>418</v>
      </c>
      <c r="BN26" s="121" t="s">
        <v>418</v>
      </c>
      <c r="BO26" s="3" t="s">
        <v>418</v>
      </c>
      <c r="BP26" s="3" t="s">
        <v>418</v>
      </c>
      <c r="BQ26" s="3" t="s">
        <v>418</v>
      </c>
      <c r="BR26" s="3" t="s">
        <v>418</v>
      </c>
      <c r="BS26" s="3" t="s">
        <v>418</v>
      </c>
      <c r="BT26" s="16">
        <v>4</v>
      </c>
      <c r="BU26" s="16">
        <v>3</v>
      </c>
      <c r="BV26" s="16">
        <f t="shared" si="1"/>
        <v>7</v>
      </c>
      <c r="BW26" s="21">
        <v>990</v>
      </c>
      <c r="BX26" s="17">
        <v>141.42857142857142</v>
      </c>
      <c r="BY26" s="16">
        <v>2</v>
      </c>
      <c r="BZ26" s="16">
        <v>1</v>
      </c>
      <c r="CA26" s="16">
        <f t="shared" si="0"/>
        <v>3</v>
      </c>
      <c r="CB26" s="16">
        <v>42.86</v>
      </c>
    </row>
    <row r="27" spans="1:80" x14ac:dyDescent="0.25">
      <c r="A27" s="159" t="s">
        <v>37</v>
      </c>
      <c r="B27" s="2" t="s">
        <v>15</v>
      </c>
      <c r="C27" s="162" t="s">
        <v>594</v>
      </c>
      <c r="D27" s="42">
        <v>55</v>
      </c>
      <c r="E27" s="42" t="s">
        <v>545</v>
      </c>
      <c r="F27" s="42" t="s">
        <v>581</v>
      </c>
      <c r="G27" s="107" t="s">
        <v>550</v>
      </c>
      <c r="H27" s="108">
        <v>6</v>
      </c>
      <c r="I27" s="118">
        <v>2130000</v>
      </c>
      <c r="J27" s="42" t="s">
        <v>558</v>
      </c>
      <c r="K27" s="27">
        <v>49.74</v>
      </c>
      <c r="L27" s="121" t="s">
        <v>1137</v>
      </c>
      <c r="M27" s="3">
        <v>43</v>
      </c>
      <c r="N27" s="3">
        <v>2</v>
      </c>
      <c r="O27" s="3" t="s">
        <v>574</v>
      </c>
      <c r="P27" s="3" t="s">
        <v>589</v>
      </c>
      <c r="Q27" s="65">
        <v>4.2200000000000001E-2</v>
      </c>
      <c r="R27" s="121" t="s">
        <v>1138</v>
      </c>
      <c r="S27" s="3">
        <v>51</v>
      </c>
      <c r="T27" s="3">
        <v>2</v>
      </c>
      <c r="U27" s="3" t="s">
        <v>546</v>
      </c>
      <c r="V27" s="3" t="s">
        <v>553</v>
      </c>
      <c r="W27" s="65">
        <v>0.12870000000000001</v>
      </c>
      <c r="X27" s="121" t="s">
        <v>1139</v>
      </c>
      <c r="Y27" s="3">
        <v>50</v>
      </c>
      <c r="Z27" s="3">
        <v>2</v>
      </c>
      <c r="AA27" s="3" t="s">
        <v>574</v>
      </c>
      <c r="AB27" s="3" t="s">
        <v>584</v>
      </c>
      <c r="AC27" s="65">
        <v>3.0800000000000001E-2</v>
      </c>
      <c r="AD27" s="121" t="s">
        <v>1140</v>
      </c>
      <c r="AE27" s="3">
        <v>46</v>
      </c>
      <c r="AF27" s="3">
        <v>1</v>
      </c>
      <c r="AG27" s="3" t="s">
        <v>574</v>
      </c>
      <c r="AH27" s="3" t="s">
        <v>682</v>
      </c>
      <c r="AI27" s="65">
        <v>5.3199999999999997E-2</v>
      </c>
      <c r="AJ27" s="121" t="s">
        <v>1141</v>
      </c>
      <c r="AK27" s="3">
        <v>36</v>
      </c>
      <c r="AL27" s="3">
        <v>1</v>
      </c>
      <c r="AM27" s="3" t="s">
        <v>581</v>
      </c>
      <c r="AN27" s="3" t="s">
        <v>560</v>
      </c>
      <c r="AO27" s="65">
        <v>9.4500000000000001E-2</v>
      </c>
      <c r="AP27" s="121" t="s">
        <v>1142</v>
      </c>
      <c r="AQ27" s="3">
        <v>45</v>
      </c>
      <c r="AR27" s="3">
        <v>1</v>
      </c>
      <c r="AS27" s="3" t="s">
        <v>574</v>
      </c>
      <c r="AT27" s="3" t="s">
        <v>651</v>
      </c>
      <c r="AU27" s="65">
        <v>0.1411</v>
      </c>
      <c r="AV27" s="121" t="s">
        <v>418</v>
      </c>
      <c r="AW27" s="3" t="s">
        <v>418</v>
      </c>
      <c r="AX27" s="3" t="s">
        <v>418</v>
      </c>
      <c r="AY27" s="3" t="s">
        <v>418</v>
      </c>
      <c r="AZ27" s="3" t="s">
        <v>418</v>
      </c>
      <c r="BA27" s="3" t="s">
        <v>418</v>
      </c>
      <c r="BB27" s="121" t="s">
        <v>418</v>
      </c>
      <c r="BC27" s="3" t="s">
        <v>418</v>
      </c>
      <c r="BD27" s="3" t="s">
        <v>418</v>
      </c>
      <c r="BE27" s="3" t="s">
        <v>418</v>
      </c>
      <c r="BF27" s="3" t="s">
        <v>418</v>
      </c>
      <c r="BG27" s="3" t="s">
        <v>418</v>
      </c>
      <c r="BH27" s="121" t="s">
        <v>418</v>
      </c>
      <c r="BI27" s="3" t="s">
        <v>418</v>
      </c>
      <c r="BJ27" s="3" t="s">
        <v>418</v>
      </c>
      <c r="BK27" s="3" t="s">
        <v>418</v>
      </c>
      <c r="BL27" s="3" t="s">
        <v>418</v>
      </c>
      <c r="BM27" s="3" t="s">
        <v>418</v>
      </c>
      <c r="BN27" s="121" t="s">
        <v>418</v>
      </c>
      <c r="BO27" s="3" t="s">
        <v>418</v>
      </c>
      <c r="BP27" s="3" t="s">
        <v>418</v>
      </c>
      <c r="BQ27" s="3" t="s">
        <v>418</v>
      </c>
      <c r="BR27" s="3" t="s">
        <v>418</v>
      </c>
      <c r="BS27" s="3" t="s">
        <v>418</v>
      </c>
      <c r="BT27" s="16">
        <v>14</v>
      </c>
      <c r="BU27" s="16">
        <v>8</v>
      </c>
      <c r="BV27" s="16">
        <f t="shared" si="1"/>
        <v>22</v>
      </c>
      <c r="BW27" s="21">
        <v>8477</v>
      </c>
      <c r="BX27" s="17">
        <v>385.31818181818181</v>
      </c>
      <c r="BY27" s="16">
        <v>0</v>
      </c>
      <c r="BZ27" s="16">
        <v>0</v>
      </c>
      <c r="CA27" s="16">
        <f t="shared" si="0"/>
        <v>0</v>
      </c>
      <c r="CB27" s="16">
        <v>0</v>
      </c>
    </row>
    <row r="28" spans="1:80" x14ac:dyDescent="0.25">
      <c r="A28" s="159" t="s">
        <v>38</v>
      </c>
      <c r="B28" s="2" t="s">
        <v>7</v>
      </c>
      <c r="C28" s="162" t="s">
        <v>595</v>
      </c>
      <c r="D28" s="42">
        <v>60</v>
      </c>
      <c r="E28" s="42" t="s">
        <v>545</v>
      </c>
      <c r="F28" s="42" t="s">
        <v>546</v>
      </c>
      <c r="G28" s="107" t="s">
        <v>557</v>
      </c>
      <c r="H28" s="108">
        <v>5</v>
      </c>
      <c r="I28" s="118">
        <v>2430000</v>
      </c>
      <c r="J28" s="42" t="s">
        <v>554</v>
      </c>
      <c r="K28" s="27">
        <v>71.27</v>
      </c>
      <c r="L28" s="121" t="s">
        <v>1143</v>
      </c>
      <c r="M28" s="3">
        <v>50</v>
      </c>
      <c r="N28" s="3">
        <v>2</v>
      </c>
      <c r="O28" s="3" t="s">
        <v>546</v>
      </c>
      <c r="P28" s="3" t="s">
        <v>568</v>
      </c>
      <c r="Q28" s="65">
        <v>6.8099999999999994E-2</v>
      </c>
      <c r="R28" s="121" t="s">
        <v>1144</v>
      </c>
      <c r="S28" s="3">
        <v>54</v>
      </c>
      <c r="T28" s="3">
        <v>2</v>
      </c>
      <c r="U28" s="3" t="s">
        <v>546</v>
      </c>
      <c r="V28" s="3" t="s">
        <v>547</v>
      </c>
      <c r="W28" s="65">
        <v>4.9599999999999998E-2</v>
      </c>
      <c r="X28" s="121" t="s">
        <v>1145</v>
      </c>
      <c r="Y28" s="3">
        <v>36</v>
      </c>
      <c r="Z28" s="3">
        <v>1</v>
      </c>
      <c r="AA28" s="3" t="s">
        <v>546</v>
      </c>
      <c r="AB28" s="3" t="s">
        <v>560</v>
      </c>
      <c r="AC28" s="65">
        <v>0.02</v>
      </c>
      <c r="AD28" s="121" t="s">
        <v>1146</v>
      </c>
      <c r="AE28" s="3" t="s">
        <v>49</v>
      </c>
      <c r="AF28" s="3">
        <v>1</v>
      </c>
      <c r="AG28" s="3" t="s">
        <v>546</v>
      </c>
      <c r="AH28" s="3" t="s">
        <v>579</v>
      </c>
      <c r="AI28" s="65">
        <v>8.6E-3</v>
      </c>
      <c r="AJ28" s="121" t="s">
        <v>1147</v>
      </c>
      <c r="AK28" s="3">
        <v>39</v>
      </c>
      <c r="AL28" s="3">
        <v>1</v>
      </c>
      <c r="AM28" s="3" t="s">
        <v>546</v>
      </c>
      <c r="AN28" s="3" t="s">
        <v>563</v>
      </c>
      <c r="AO28" s="65">
        <v>6.4000000000000001E-2</v>
      </c>
      <c r="AP28" s="121" t="s">
        <v>1148</v>
      </c>
      <c r="AQ28" s="3">
        <v>67</v>
      </c>
      <c r="AR28" s="3">
        <v>1</v>
      </c>
      <c r="AS28" s="3" t="s">
        <v>546</v>
      </c>
      <c r="AT28" s="3" t="s">
        <v>579</v>
      </c>
      <c r="AU28" s="65">
        <v>0.2064</v>
      </c>
      <c r="AV28" s="121" t="s">
        <v>418</v>
      </c>
      <c r="AW28" s="3" t="s">
        <v>418</v>
      </c>
      <c r="AX28" s="3" t="s">
        <v>418</v>
      </c>
      <c r="AY28" s="3" t="s">
        <v>418</v>
      </c>
      <c r="AZ28" s="3" t="s">
        <v>418</v>
      </c>
      <c r="BA28" s="3" t="s">
        <v>418</v>
      </c>
      <c r="BB28" s="121" t="s">
        <v>418</v>
      </c>
      <c r="BC28" s="3" t="s">
        <v>418</v>
      </c>
      <c r="BD28" s="3" t="s">
        <v>418</v>
      </c>
      <c r="BE28" s="3" t="s">
        <v>418</v>
      </c>
      <c r="BF28" s="3" t="s">
        <v>418</v>
      </c>
      <c r="BG28" s="3" t="s">
        <v>418</v>
      </c>
      <c r="BH28" s="121" t="s">
        <v>418</v>
      </c>
      <c r="BI28" s="3" t="s">
        <v>418</v>
      </c>
      <c r="BJ28" s="3" t="s">
        <v>418</v>
      </c>
      <c r="BK28" s="3" t="s">
        <v>418</v>
      </c>
      <c r="BL28" s="3" t="s">
        <v>418</v>
      </c>
      <c r="BM28" s="3" t="s">
        <v>418</v>
      </c>
      <c r="BN28" s="121" t="s">
        <v>418</v>
      </c>
      <c r="BO28" s="3" t="s">
        <v>418</v>
      </c>
      <c r="BP28" s="3" t="s">
        <v>418</v>
      </c>
      <c r="BQ28" s="3" t="s">
        <v>418</v>
      </c>
      <c r="BR28" s="3" t="s">
        <v>418</v>
      </c>
      <c r="BS28" s="3" t="s">
        <v>418</v>
      </c>
      <c r="BT28" s="16">
        <v>39</v>
      </c>
      <c r="BU28" s="16">
        <v>16</v>
      </c>
      <c r="BV28" s="16">
        <f t="shared" si="1"/>
        <v>55</v>
      </c>
      <c r="BW28" s="21">
        <v>33857</v>
      </c>
      <c r="BX28" s="17">
        <v>615.58181818181822</v>
      </c>
      <c r="BY28" s="16">
        <v>10</v>
      </c>
      <c r="BZ28" s="16">
        <v>1</v>
      </c>
      <c r="CA28" s="16">
        <f t="shared" si="0"/>
        <v>11</v>
      </c>
      <c r="CB28" s="16">
        <v>20</v>
      </c>
    </row>
    <row r="29" spans="1:80" x14ac:dyDescent="0.25">
      <c r="A29" s="159" t="s">
        <v>39</v>
      </c>
      <c r="B29" s="2" t="s">
        <v>17</v>
      </c>
      <c r="C29" s="163" t="s">
        <v>596</v>
      </c>
      <c r="D29" s="106">
        <v>46</v>
      </c>
      <c r="E29" s="106" t="s">
        <v>545</v>
      </c>
      <c r="F29" s="106" t="s">
        <v>546</v>
      </c>
      <c r="G29" s="111" t="s">
        <v>579</v>
      </c>
      <c r="H29" s="108">
        <v>5</v>
      </c>
      <c r="I29" s="118">
        <v>2430000</v>
      </c>
      <c r="J29" s="42" t="s">
        <v>548</v>
      </c>
      <c r="K29" s="27" t="s">
        <v>921</v>
      </c>
      <c r="L29" s="121" t="s">
        <v>1149</v>
      </c>
      <c r="M29" s="3">
        <v>52</v>
      </c>
      <c r="N29" s="3">
        <v>1</v>
      </c>
      <c r="O29" s="3" t="s">
        <v>546</v>
      </c>
      <c r="P29" s="3" t="s">
        <v>1023</v>
      </c>
      <c r="Q29" s="65">
        <v>0.1051</v>
      </c>
      <c r="R29" s="121" t="s">
        <v>1150</v>
      </c>
      <c r="S29" s="3">
        <v>80</v>
      </c>
      <c r="T29" s="3">
        <v>1</v>
      </c>
      <c r="U29" s="3" t="s">
        <v>1073</v>
      </c>
      <c r="V29" s="3" t="s">
        <v>579</v>
      </c>
      <c r="W29" s="65">
        <v>1.2699999999999999E-2</v>
      </c>
      <c r="X29" s="121" t="s">
        <v>1151</v>
      </c>
      <c r="Y29" s="3">
        <v>58</v>
      </c>
      <c r="Z29" s="3">
        <v>1</v>
      </c>
      <c r="AA29" s="3" t="s">
        <v>546</v>
      </c>
      <c r="AB29" s="3" t="s">
        <v>568</v>
      </c>
      <c r="AC29" s="65">
        <v>8.3400000000000002E-2</v>
      </c>
      <c r="AD29" s="121" t="s">
        <v>1152</v>
      </c>
      <c r="AE29" s="3">
        <v>57</v>
      </c>
      <c r="AF29" s="3">
        <v>1</v>
      </c>
      <c r="AG29" s="3" t="s">
        <v>581</v>
      </c>
      <c r="AH29" s="3" t="s">
        <v>557</v>
      </c>
      <c r="AI29" s="65">
        <v>9.7799999999999998E-2</v>
      </c>
      <c r="AJ29" s="121" t="s">
        <v>1153</v>
      </c>
      <c r="AK29" s="3">
        <v>39</v>
      </c>
      <c r="AL29" s="3">
        <v>1</v>
      </c>
      <c r="AM29" s="3" t="s">
        <v>546</v>
      </c>
      <c r="AN29" s="3" t="s">
        <v>560</v>
      </c>
      <c r="AO29" s="65">
        <v>9.06E-2</v>
      </c>
      <c r="AP29" s="121" t="s">
        <v>1154</v>
      </c>
      <c r="AQ29" s="3">
        <v>64</v>
      </c>
      <c r="AR29" s="3">
        <v>1</v>
      </c>
      <c r="AS29" s="3" t="s">
        <v>1073</v>
      </c>
      <c r="AT29" s="3" t="s">
        <v>547</v>
      </c>
      <c r="AU29" s="65">
        <v>6.6799999999999998E-2</v>
      </c>
      <c r="AV29" s="121" t="s">
        <v>418</v>
      </c>
      <c r="AW29" s="3" t="s">
        <v>418</v>
      </c>
      <c r="AX29" s="3" t="s">
        <v>418</v>
      </c>
      <c r="AY29" s="3" t="s">
        <v>418</v>
      </c>
      <c r="AZ29" s="3" t="s">
        <v>418</v>
      </c>
      <c r="BA29" s="3" t="s">
        <v>418</v>
      </c>
      <c r="BB29" s="121" t="s">
        <v>418</v>
      </c>
      <c r="BC29" s="3" t="s">
        <v>418</v>
      </c>
      <c r="BD29" s="3" t="s">
        <v>418</v>
      </c>
      <c r="BE29" s="3" t="s">
        <v>418</v>
      </c>
      <c r="BF29" s="3" t="s">
        <v>418</v>
      </c>
      <c r="BG29" s="3" t="s">
        <v>418</v>
      </c>
      <c r="BH29" s="121" t="s">
        <v>418</v>
      </c>
      <c r="BI29" s="3" t="s">
        <v>418</v>
      </c>
      <c r="BJ29" s="3" t="s">
        <v>418</v>
      </c>
      <c r="BK29" s="3" t="s">
        <v>418</v>
      </c>
      <c r="BL29" s="3" t="s">
        <v>418</v>
      </c>
      <c r="BM29" s="3" t="s">
        <v>418</v>
      </c>
      <c r="BN29" s="121" t="s">
        <v>418</v>
      </c>
      <c r="BO29" s="3" t="s">
        <v>418</v>
      </c>
      <c r="BP29" s="3" t="s">
        <v>418</v>
      </c>
      <c r="BQ29" s="3" t="s">
        <v>418</v>
      </c>
      <c r="BR29" s="3" t="s">
        <v>418</v>
      </c>
      <c r="BS29" s="3" t="s">
        <v>418</v>
      </c>
      <c r="BT29" s="16">
        <v>41</v>
      </c>
      <c r="BU29" s="16">
        <v>17</v>
      </c>
      <c r="BV29" s="16">
        <f t="shared" si="1"/>
        <v>58</v>
      </c>
      <c r="BW29" s="21">
        <v>25557</v>
      </c>
      <c r="BX29" s="17">
        <v>440.63793103448273</v>
      </c>
      <c r="BY29" s="16">
        <v>13</v>
      </c>
      <c r="BZ29" s="16">
        <v>2</v>
      </c>
      <c r="CA29" s="16">
        <f t="shared" si="0"/>
        <v>15</v>
      </c>
      <c r="CB29" s="16">
        <v>25.86</v>
      </c>
    </row>
    <row r="30" spans="1:80" x14ac:dyDescent="0.25">
      <c r="A30" s="159" t="s">
        <v>40</v>
      </c>
      <c r="B30" s="2" t="s">
        <v>3</v>
      </c>
      <c r="C30" s="162" t="s">
        <v>597</v>
      </c>
      <c r="D30" s="106">
        <v>30</v>
      </c>
      <c r="E30" s="106" t="s">
        <v>545</v>
      </c>
      <c r="F30" s="106" t="s">
        <v>567</v>
      </c>
      <c r="G30" s="110" t="s">
        <v>550</v>
      </c>
      <c r="H30" s="108">
        <v>6</v>
      </c>
      <c r="I30" s="118">
        <v>2130000</v>
      </c>
      <c r="J30" s="42" t="s">
        <v>548</v>
      </c>
      <c r="K30" s="27" t="s">
        <v>921</v>
      </c>
      <c r="L30" s="121" t="s">
        <v>1155</v>
      </c>
      <c r="M30" s="3" t="s">
        <v>49</v>
      </c>
      <c r="N30" s="3">
        <v>2</v>
      </c>
      <c r="O30" s="3" t="s">
        <v>49</v>
      </c>
      <c r="P30" s="3" t="s">
        <v>579</v>
      </c>
      <c r="Q30" s="65">
        <v>2.2200000000000001E-2</v>
      </c>
      <c r="R30" s="121" t="s">
        <v>1156</v>
      </c>
      <c r="S30" s="3" t="s">
        <v>49</v>
      </c>
      <c r="T30" s="3">
        <v>2</v>
      </c>
      <c r="U30" s="3" t="s">
        <v>49</v>
      </c>
      <c r="V30" s="3" t="s">
        <v>568</v>
      </c>
      <c r="W30" s="65">
        <v>4.6899999999999997E-2</v>
      </c>
      <c r="X30" s="121" t="s">
        <v>1157</v>
      </c>
      <c r="Y30" s="3" t="s">
        <v>49</v>
      </c>
      <c r="Z30" s="3">
        <v>1</v>
      </c>
      <c r="AA30" s="3" t="s">
        <v>49</v>
      </c>
      <c r="AB30" s="3" t="s">
        <v>553</v>
      </c>
      <c r="AC30" s="65">
        <v>4.6800000000000001E-2</v>
      </c>
      <c r="AD30" s="121" t="s">
        <v>1158</v>
      </c>
      <c r="AE30" s="3" t="s">
        <v>49</v>
      </c>
      <c r="AF30" s="3">
        <v>1</v>
      </c>
      <c r="AG30" s="3" t="s">
        <v>49</v>
      </c>
      <c r="AH30" s="3" t="s">
        <v>547</v>
      </c>
      <c r="AI30" s="65">
        <v>6.2700000000000006E-2</v>
      </c>
      <c r="AJ30" s="121" t="s">
        <v>1159</v>
      </c>
      <c r="AK30" s="3" t="s">
        <v>49</v>
      </c>
      <c r="AL30" s="3">
        <v>1</v>
      </c>
      <c r="AM30" s="3" t="s">
        <v>49</v>
      </c>
      <c r="AN30" s="3" t="s">
        <v>579</v>
      </c>
      <c r="AO30" s="65">
        <v>6.5799999999999997E-2</v>
      </c>
      <c r="AP30" s="121" t="s">
        <v>1160</v>
      </c>
      <c r="AQ30" s="3" t="s">
        <v>49</v>
      </c>
      <c r="AR30" s="3">
        <v>1</v>
      </c>
      <c r="AS30" s="3" t="s">
        <v>49</v>
      </c>
      <c r="AT30" s="3" t="s">
        <v>547</v>
      </c>
      <c r="AU30" s="65">
        <v>6.2E-2</v>
      </c>
      <c r="AV30" s="121" t="s">
        <v>418</v>
      </c>
      <c r="AW30" s="3" t="s">
        <v>418</v>
      </c>
      <c r="AX30" s="3" t="s">
        <v>418</v>
      </c>
      <c r="AY30" s="3" t="s">
        <v>418</v>
      </c>
      <c r="AZ30" s="3" t="s">
        <v>418</v>
      </c>
      <c r="BA30" s="3" t="s">
        <v>418</v>
      </c>
      <c r="BB30" s="121" t="s">
        <v>418</v>
      </c>
      <c r="BC30" s="3" t="s">
        <v>418</v>
      </c>
      <c r="BD30" s="3" t="s">
        <v>418</v>
      </c>
      <c r="BE30" s="3" t="s">
        <v>418</v>
      </c>
      <c r="BF30" s="3" t="s">
        <v>418</v>
      </c>
      <c r="BG30" s="3" t="s">
        <v>418</v>
      </c>
      <c r="BH30" s="121" t="s">
        <v>418</v>
      </c>
      <c r="BI30" s="3" t="s">
        <v>418</v>
      </c>
      <c r="BJ30" s="3" t="s">
        <v>418</v>
      </c>
      <c r="BK30" s="3" t="s">
        <v>418</v>
      </c>
      <c r="BL30" s="3" t="s">
        <v>418</v>
      </c>
      <c r="BM30" s="3" t="s">
        <v>418</v>
      </c>
      <c r="BN30" s="121" t="s">
        <v>418</v>
      </c>
      <c r="BO30" s="3" t="s">
        <v>418</v>
      </c>
      <c r="BP30" s="3" t="s">
        <v>418</v>
      </c>
      <c r="BQ30" s="3" t="s">
        <v>418</v>
      </c>
      <c r="BR30" s="3" t="s">
        <v>418</v>
      </c>
      <c r="BS30" s="3" t="s">
        <v>418</v>
      </c>
      <c r="BT30" s="16">
        <v>76</v>
      </c>
      <c r="BU30" s="16">
        <v>56</v>
      </c>
      <c r="BV30" s="16">
        <f t="shared" si="1"/>
        <v>132</v>
      </c>
      <c r="BW30" s="21">
        <v>24942</v>
      </c>
      <c r="BX30" s="17">
        <v>188.95454545454547</v>
      </c>
      <c r="BY30" s="16">
        <v>10</v>
      </c>
      <c r="BZ30" s="16">
        <v>10</v>
      </c>
      <c r="CA30" s="16">
        <f t="shared" si="0"/>
        <v>20</v>
      </c>
      <c r="CB30" s="16">
        <v>15.15</v>
      </c>
    </row>
    <row r="31" spans="1:80" x14ac:dyDescent="0.25">
      <c r="A31" s="159" t="s">
        <v>41</v>
      </c>
      <c r="B31" s="2" t="s">
        <v>3</v>
      </c>
      <c r="C31" s="162" t="s">
        <v>598</v>
      </c>
      <c r="D31" s="42">
        <v>48</v>
      </c>
      <c r="E31" s="42" t="s">
        <v>545</v>
      </c>
      <c r="F31" s="42" t="s">
        <v>546</v>
      </c>
      <c r="G31" s="107" t="s">
        <v>568</v>
      </c>
      <c r="H31" s="108">
        <v>6</v>
      </c>
      <c r="I31" s="118">
        <v>2130000</v>
      </c>
      <c r="J31" s="42" t="s">
        <v>577</v>
      </c>
      <c r="K31" s="27">
        <v>50.76</v>
      </c>
      <c r="L31" s="121" t="s">
        <v>1161</v>
      </c>
      <c r="M31" s="3">
        <v>76</v>
      </c>
      <c r="N31" s="3">
        <v>1</v>
      </c>
      <c r="O31" s="3" t="s">
        <v>546</v>
      </c>
      <c r="P31" s="3" t="s">
        <v>560</v>
      </c>
      <c r="Q31" s="65">
        <v>8.8700000000000001E-2</v>
      </c>
      <c r="R31" s="121" t="s">
        <v>1162</v>
      </c>
      <c r="S31" s="3">
        <v>55</v>
      </c>
      <c r="T31" s="3">
        <v>1</v>
      </c>
      <c r="U31" s="3" t="s">
        <v>546</v>
      </c>
      <c r="V31" s="3" t="s">
        <v>547</v>
      </c>
      <c r="W31" s="65">
        <v>2.12E-2</v>
      </c>
      <c r="X31" s="121" t="s">
        <v>1163</v>
      </c>
      <c r="Y31" s="3">
        <v>46</v>
      </c>
      <c r="Z31" s="3">
        <v>1</v>
      </c>
      <c r="AA31" s="3" t="s">
        <v>546</v>
      </c>
      <c r="AB31" s="3" t="s">
        <v>568</v>
      </c>
      <c r="AC31" s="65">
        <v>2.9600000000000001E-2</v>
      </c>
      <c r="AD31" s="121" t="s">
        <v>1164</v>
      </c>
      <c r="AE31" s="3">
        <v>56</v>
      </c>
      <c r="AF31" s="3">
        <v>1</v>
      </c>
      <c r="AG31" s="3" t="s">
        <v>546</v>
      </c>
      <c r="AH31" s="3" t="s">
        <v>568</v>
      </c>
      <c r="AI31" s="65">
        <v>0.2298</v>
      </c>
      <c r="AJ31" s="121" t="s">
        <v>1165</v>
      </c>
      <c r="AK31" s="3">
        <v>44</v>
      </c>
      <c r="AL31" s="3">
        <v>1</v>
      </c>
      <c r="AM31" s="3" t="s">
        <v>546</v>
      </c>
      <c r="AN31" s="3" t="s">
        <v>547</v>
      </c>
      <c r="AO31" s="65">
        <v>1.78E-2</v>
      </c>
      <c r="AP31" s="121" t="s">
        <v>1166</v>
      </c>
      <c r="AQ31" s="3">
        <v>60</v>
      </c>
      <c r="AR31" s="3">
        <v>2</v>
      </c>
      <c r="AS31" s="3" t="s">
        <v>546</v>
      </c>
      <c r="AT31" s="3" t="s">
        <v>568</v>
      </c>
      <c r="AU31" s="65">
        <v>2.4899999999999999E-2</v>
      </c>
      <c r="AV31" s="121" t="s">
        <v>418</v>
      </c>
      <c r="AW31" s="3" t="s">
        <v>418</v>
      </c>
      <c r="AX31" s="3" t="s">
        <v>418</v>
      </c>
      <c r="AY31" s="3" t="s">
        <v>418</v>
      </c>
      <c r="AZ31" s="3" t="s">
        <v>418</v>
      </c>
      <c r="BA31" s="3" t="s">
        <v>418</v>
      </c>
      <c r="BB31" s="121" t="s">
        <v>418</v>
      </c>
      <c r="BC31" s="3" t="s">
        <v>418</v>
      </c>
      <c r="BD31" s="3" t="s">
        <v>418</v>
      </c>
      <c r="BE31" s="3" t="s">
        <v>418</v>
      </c>
      <c r="BF31" s="3" t="s">
        <v>418</v>
      </c>
      <c r="BG31" s="3" t="s">
        <v>418</v>
      </c>
      <c r="BH31" s="121" t="s">
        <v>418</v>
      </c>
      <c r="BI31" s="3" t="s">
        <v>418</v>
      </c>
      <c r="BJ31" s="3" t="s">
        <v>418</v>
      </c>
      <c r="BK31" s="3" t="s">
        <v>418</v>
      </c>
      <c r="BL31" s="3" t="s">
        <v>418</v>
      </c>
      <c r="BM31" s="3" t="s">
        <v>418</v>
      </c>
      <c r="BN31" s="121" t="s">
        <v>418</v>
      </c>
      <c r="BO31" s="3" t="s">
        <v>418</v>
      </c>
      <c r="BP31" s="3" t="s">
        <v>418</v>
      </c>
      <c r="BQ31" s="3" t="s">
        <v>418</v>
      </c>
      <c r="BR31" s="3" t="s">
        <v>418</v>
      </c>
      <c r="BS31" s="3" t="s">
        <v>418</v>
      </c>
      <c r="BT31" s="16">
        <v>10</v>
      </c>
      <c r="BU31" s="16">
        <v>5</v>
      </c>
      <c r="BV31" s="16">
        <f t="shared" si="1"/>
        <v>15</v>
      </c>
      <c r="BW31" s="21">
        <v>29886</v>
      </c>
      <c r="BX31" s="17">
        <v>1992.4</v>
      </c>
      <c r="BY31" s="16">
        <v>10</v>
      </c>
      <c r="BZ31" s="16">
        <v>5</v>
      </c>
      <c r="CA31" s="16">
        <f t="shared" si="0"/>
        <v>15</v>
      </c>
      <c r="CB31" s="16">
        <v>100</v>
      </c>
    </row>
    <row r="32" spans="1:80" x14ac:dyDescent="0.25">
      <c r="A32" s="159" t="s">
        <v>42</v>
      </c>
      <c r="B32" s="2" t="s">
        <v>13</v>
      </c>
      <c r="C32" s="162" t="s">
        <v>599</v>
      </c>
      <c r="D32" s="42" t="s">
        <v>49</v>
      </c>
      <c r="E32" s="42" t="s">
        <v>545</v>
      </c>
      <c r="F32" s="42" t="s">
        <v>49</v>
      </c>
      <c r="G32" s="107" t="s">
        <v>568</v>
      </c>
      <c r="H32" s="108">
        <v>5</v>
      </c>
      <c r="I32" s="118">
        <v>2430000</v>
      </c>
      <c r="J32" s="42" t="s">
        <v>551</v>
      </c>
      <c r="K32" s="27">
        <v>62.88</v>
      </c>
      <c r="L32" s="121" t="s">
        <v>1167</v>
      </c>
      <c r="M32" s="3" t="s">
        <v>49</v>
      </c>
      <c r="N32" s="3">
        <v>1</v>
      </c>
      <c r="O32" s="3" t="s">
        <v>49</v>
      </c>
      <c r="P32" s="3" t="s">
        <v>547</v>
      </c>
      <c r="Q32" s="65">
        <v>8.7300000000000003E-2</v>
      </c>
      <c r="R32" s="121" t="s">
        <v>1168</v>
      </c>
      <c r="S32" s="3" t="s">
        <v>49</v>
      </c>
      <c r="T32" s="3">
        <v>1</v>
      </c>
      <c r="U32" s="3" t="s">
        <v>49</v>
      </c>
      <c r="V32" s="3" t="s">
        <v>560</v>
      </c>
      <c r="W32" s="65">
        <v>8.9899999999999994E-2</v>
      </c>
      <c r="X32" s="121" t="s">
        <v>1169</v>
      </c>
      <c r="Y32" s="3" t="s">
        <v>49</v>
      </c>
      <c r="Z32" s="3">
        <v>1</v>
      </c>
      <c r="AA32" s="3" t="s">
        <v>49</v>
      </c>
      <c r="AB32" s="3" t="s">
        <v>1023</v>
      </c>
      <c r="AC32" s="65">
        <v>0.1181</v>
      </c>
      <c r="AD32" s="121" t="s">
        <v>1170</v>
      </c>
      <c r="AE32" s="3" t="s">
        <v>49</v>
      </c>
      <c r="AF32" s="3">
        <v>1</v>
      </c>
      <c r="AG32" s="3" t="s">
        <v>49</v>
      </c>
      <c r="AH32" s="3" t="s">
        <v>568</v>
      </c>
      <c r="AI32" s="65">
        <v>7.5600000000000001E-2</v>
      </c>
      <c r="AJ32" s="121" t="s">
        <v>1171</v>
      </c>
      <c r="AK32" s="3" t="s">
        <v>49</v>
      </c>
      <c r="AL32" s="3">
        <v>1</v>
      </c>
      <c r="AM32" s="3" t="s">
        <v>49</v>
      </c>
      <c r="AN32" s="3" t="s">
        <v>553</v>
      </c>
      <c r="AO32" s="65">
        <v>6.3299999999999995E-2</v>
      </c>
      <c r="AP32" s="121" t="s">
        <v>1172</v>
      </c>
      <c r="AQ32" s="3" t="s">
        <v>49</v>
      </c>
      <c r="AR32" s="3">
        <v>1</v>
      </c>
      <c r="AS32" s="3" t="s">
        <v>49</v>
      </c>
      <c r="AT32" s="3" t="s">
        <v>563</v>
      </c>
      <c r="AU32" s="65">
        <v>9.5399999999999999E-2</v>
      </c>
      <c r="AV32" s="121" t="s">
        <v>418</v>
      </c>
      <c r="AW32" s="3" t="s">
        <v>418</v>
      </c>
      <c r="AX32" s="3" t="s">
        <v>418</v>
      </c>
      <c r="AY32" s="3" t="s">
        <v>418</v>
      </c>
      <c r="AZ32" s="3" t="s">
        <v>418</v>
      </c>
      <c r="BA32" s="3" t="s">
        <v>418</v>
      </c>
      <c r="BB32" s="121" t="s">
        <v>418</v>
      </c>
      <c r="BC32" s="3" t="s">
        <v>418</v>
      </c>
      <c r="BD32" s="3" t="s">
        <v>418</v>
      </c>
      <c r="BE32" s="3" t="s">
        <v>418</v>
      </c>
      <c r="BF32" s="3" t="s">
        <v>418</v>
      </c>
      <c r="BG32" s="3" t="s">
        <v>418</v>
      </c>
      <c r="BH32" s="121" t="s">
        <v>418</v>
      </c>
      <c r="BI32" s="3" t="s">
        <v>418</v>
      </c>
      <c r="BJ32" s="3" t="s">
        <v>418</v>
      </c>
      <c r="BK32" s="3" t="s">
        <v>418</v>
      </c>
      <c r="BL32" s="3" t="s">
        <v>418</v>
      </c>
      <c r="BM32" s="3" t="s">
        <v>418</v>
      </c>
      <c r="BN32" s="121" t="s">
        <v>418</v>
      </c>
      <c r="BO32" s="3" t="s">
        <v>418</v>
      </c>
      <c r="BP32" s="3" t="s">
        <v>418</v>
      </c>
      <c r="BQ32" s="3" t="s">
        <v>418</v>
      </c>
      <c r="BR32" s="3" t="s">
        <v>418</v>
      </c>
      <c r="BS32" s="3" t="s">
        <v>418</v>
      </c>
      <c r="BT32" s="16">
        <v>63</v>
      </c>
      <c r="BU32" s="16">
        <v>26</v>
      </c>
      <c r="BV32" s="16">
        <f t="shared" si="1"/>
        <v>89</v>
      </c>
      <c r="BW32" s="21">
        <v>53106</v>
      </c>
      <c r="BX32" s="17">
        <v>596.69662921348311</v>
      </c>
      <c r="BY32" s="16">
        <v>16</v>
      </c>
      <c r="BZ32" s="16">
        <v>6</v>
      </c>
      <c r="CA32" s="16">
        <f t="shared" si="0"/>
        <v>22</v>
      </c>
      <c r="CB32" s="16">
        <v>24.72</v>
      </c>
    </row>
    <row r="33" spans="1:80" x14ac:dyDescent="0.25">
      <c r="A33" s="159" t="s">
        <v>43</v>
      </c>
      <c r="B33" s="2" t="s">
        <v>3</v>
      </c>
      <c r="C33" s="162" t="s">
        <v>600</v>
      </c>
      <c r="D33" s="42" t="s">
        <v>49</v>
      </c>
      <c r="E33" s="42" t="s">
        <v>545</v>
      </c>
      <c r="F33" s="42" t="s">
        <v>49</v>
      </c>
      <c r="G33" s="107" t="s">
        <v>547</v>
      </c>
      <c r="H33" s="108">
        <v>6</v>
      </c>
      <c r="I33" s="118">
        <v>2130000</v>
      </c>
      <c r="J33" s="42" t="s">
        <v>554</v>
      </c>
      <c r="K33" s="27">
        <v>41.35</v>
      </c>
      <c r="L33" s="121" t="s">
        <v>1173</v>
      </c>
      <c r="M33" s="3" t="s">
        <v>49</v>
      </c>
      <c r="N33" s="3">
        <v>2</v>
      </c>
      <c r="O33" s="3" t="s">
        <v>49</v>
      </c>
      <c r="P33" s="3" t="s">
        <v>557</v>
      </c>
      <c r="Q33" s="65">
        <v>1.8599999999999998E-2</v>
      </c>
      <c r="R33" s="121" t="s">
        <v>1174</v>
      </c>
      <c r="S33" s="3" t="s">
        <v>49</v>
      </c>
      <c r="T33" s="3">
        <v>1</v>
      </c>
      <c r="U33" s="3" t="s">
        <v>49</v>
      </c>
      <c r="V33" s="3" t="s">
        <v>553</v>
      </c>
      <c r="W33" s="65">
        <v>6.1600000000000002E-2</v>
      </c>
      <c r="X33" s="121" t="s">
        <v>1175</v>
      </c>
      <c r="Y33" s="3" t="s">
        <v>49</v>
      </c>
      <c r="Z33" s="3">
        <v>1</v>
      </c>
      <c r="AA33" s="3" t="s">
        <v>49</v>
      </c>
      <c r="AB33" s="3" t="s">
        <v>547</v>
      </c>
      <c r="AC33" s="65">
        <v>2.6200000000000001E-2</v>
      </c>
      <c r="AD33" s="121" t="s">
        <v>1176</v>
      </c>
      <c r="AE33" s="3" t="s">
        <v>49</v>
      </c>
      <c r="AF33" s="3">
        <v>2</v>
      </c>
      <c r="AG33" s="3" t="s">
        <v>49</v>
      </c>
      <c r="AH33" s="3" t="s">
        <v>563</v>
      </c>
      <c r="AI33" s="65">
        <v>8.4500000000000006E-2</v>
      </c>
      <c r="AJ33" s="121" t="s">
        <v>1177</v>
      </c>
      <c r="AK33" s="3" t="s">
        <v>49</v>
      </c>
      <c r="AL33" s="3">
        <v>1</v>
      </c>
      <c r="AM33" s="3" t="s">
        <v>49</v>
      </c>
      <c r="AN33" s="3" t="s">
        <v>553</v>
      </c>
      <c r="AO33" s="65">
        <v>6.1600000000000002E-2</v>
      </c>
      <c r="AP33" s="121" t="s">
        <v>1178</v>
      </c>
      <c r="AQ33" s="3" t="s">
        <v>49</v>
      </c>
      <c r="AR33" s="3">
        <v>1</v>
      </c>
      <c r="AS33" s="3" t="s">
        <v>49</v>
      </c>
      <c r="AT33" s="3" t="s">
        <v>614</v>
      </c>
      <c r="AU33" s="65">
        <v>6.5600000000000006E-2</v>
      </c>
      <c r="AV33" s="121" t="s">
        <v>418</v>
      </c>
      <c r="AW33" s="3" t="s">
        <v>418</v>
      </c>
      <c r="AX33" s="3" t="s">
        <v>418</v>
      </c>
      <c r="AY33" s="3" t="s">
        <v>418</v>
      </c>
      <c r="AZ33" s="3" t="s">
        <v>418</v>
      </c>
      <c r="BA33" s="3" t="s">
        <v>418</v>
      </c>
      <c r="BB33" s="121" t="s">
        <v>418</v>
      </c>
      <c r="BC33" s="3" t="s">
        <v>418</v>
      </c>
      <c r="BD33" s="3" t="s">
        <v>418</v>
      </c>
      <c r="BE33" s="3" t="s">
        <v>418</v>
      </c>
      <c r="BF33" s="3" t="s">
        <v>418</v>
      </c>
      <c r="BG33" s="3" t="s">
        <v>418</v>
      </c>
      <c r="BH33" s="121" t="s">
        <v>418</v>
      </c>
      <c r="BI33" s="3" t="s">
        <v>418</v>
      </c>
      <c r="BJ33" s="3" t="s">
        <v>418</v>
      </c>
      <c r="BK33" s="3" t="s">
        <v>418</v>
      </c>
      <c r="BL33" s="3" t="s">
        <v>418</v>
      </c>
      <c r="BM33" s="3" t="s">
        <v>418</v>
      </c>
      <c r="BN33" s="121" t="s">
        <v>418</v>
      </c>
      <c r="BO33" s="3" t="s">
        <v>418</v>
      </c>
      <c r="BP33" s="3" t="s">
        <v>418</v>
      </c>
      <c r="BQ33" s="3" t="s">
        <v>418</v>
      </c>
      <c r="BR33" s="3" t="s">
        <v>418</v>
      </c>
      <c r="BS33" s="3" t="s">
        <v>418</v>
      </c>
      <c r="BT33" s="16">
        <v>29</v>
      </c>
      <c r="BU33" s="16">
        <v>11</v>
      </c>
      <c r="BV33" s="16">
        <f t="shared" si="1"/>
        <v>40</v>
      </c>
      <c r="BW33" s="21">
        <v>13303</v>
      </c>
      <c r="BX33" s="17">
        <v>332.57499999999999</v>
      </c>
      <c r="BY33" s="16">
        <v>8</v>
      </c>
      <c r="BZ33" s="16">
        <v>1</v>
      </c>
      <c r="CA33" s="16">
        <f t="shared" si="0"/>
        <v>9</v>
      </c>
      <c r="CB33" s="16">
        <v>22.5</v>
      </c>
    </row>
    <row r="34" spans="1:80" x14ac:dyDescent="0.25">
      <c r="A34" s="159" t="s">
        <v>44</v>
      </c>
      <c r="B34" s="2" t="s">
        <v>45</v>
      </c>
      <c r="C34" s="162" t="s">
        <v>601</v>
      </c>
      <c r="D34" s="42">
        <v>63</v>
      </c>
      <c r="E34" s="42" t="s">
        <v>545</v>
      </c>
      <c r="F34" s="42" t="s">
        <v>581</v>
      </c>
      <c r="G34" s="107" t="s">
        <v>547</v>
      </c>
      <c r="H34" s="108">
        <v>4</v>
      </c>
      <c r="I34" s="118">
        <v>2700000</v>
      </c>
      <c r="J34" s="42" t="s">
        <v>558</v>
      </c>
      <c r="K34" s="27">
        <v>55.1</v>
      </c>
      <c r="L34" s="121" t="s">
        <v>1179</v>
      </c>
      <c r="M34" s="3" t="s">
        <v>49</v>
      </c>
      <c r="N34" s="3">
        <v>1</v>
      </c>
      <c r="O34" s="3" t="s">
        <v>49</v>
      </c>
      <c r="P34" s="3" t="s">
        <v>568</v>
      </c>
      <c r="Q34" s="65">
        <v>8.2900000000000001E-2</v>
      </c>
      <c r="R34" s="121" t="s">
        <v>1180</v>
      </c>
      <c r="S34" s="3" t="s">
        <v>49</v>
      </c>
      <c r="T34" s="3">
        <v>1</v>
      </c>
      <c r="U34" s="3" t="s">
        <v>49</v>
      </c>
      <c r="V34" s="3" t="s">
        <v>563</v>
      </c>
      <c r="W34" s="65">
        <v>4.6800000000000001E-2</v>
      </c>
      <c r="X34" s="121" t="s">
        <v>1181</v>
      </c>
      <c r="Y34" s="3" t="s">
        <v>49</v>
      </c>
      <c r="Z34" s="3">
        <v>1</v>
      </c>
      <c r="AA34" s="3" t="s">
        <v>49</v>
      </c>
      <c r="AB34" s="3" t="s">
        <v>560</v>
      </c>
      <c r="AC34" s="65">
        <v>0.15429999999999999</v>
      </c>
      <c r="AD34" s="121" t="s">
        <v>1182</v>
      </c>
      <c r="AE34" s="3" t="s">
        <v>49</v>
      </c>
      <c r="AF34" s="3">
        <v>2</v>
      </c>
      <c r="AG34" s="3" t="s">
        <v>49</v>
      </c>
      <c r="AH34" s="3" t="s">
        <v>560</v>
      </c>
      <c r="AI34" s="65">
        <v>4.7800000000000002E-2</v>
      </c>
      <c r="AJ34" s="121" t="s">
        <v>1183</v>
      </c>
      <c r="AK34" s="3" t="s">
        <v>49</v>
      </c>
      <c r="AL34" s="3">
        <v>1</v>
      </c>
      <c r="AM34" s="3" t="s">
        <v>49</v>
      </c>
      <c r="AN34" s="3" t="s">
        <v>553</v>
      </c>
      <c r="AO34" s="65">
        <v>6.4799999999999996E-2</v>
      </c>
      <c r="AP34" s="121" t="s">
        <v>1184</v>
      </c>
      <c r="AQ34" s="3" t="s">
        <v>49</v>
      </c>
      <c r="AR34" s="3">
        <v>1</v>
      </c>
      <c r="AS34" s="3" t="s">
        <v>49</v>
      </c>
      <c r="AT34" s="3" t="s">
        <v>547</v>
      </c>
      <c r="AU34" s="65">
        <v>7.0800000000000002E-2</v>
      </c>
      <c r="AV34" s="121" t="s">
        <v>418</v>
      </c>
      <c r="AW34" s="3" t="s">
        <v>418</v>
      </c>
      <c r="AX34" s="3" t="s">
        <v>418</v>
      </c>
      <c r="AY34" s="3" t="s">
        <v>418</v>
      </c>
      <c r="AZ34" s="3" t="s">
        <v>418</v>
      </c>
      <c r="BA34" s="3" t="s">
        <v>418</v>
      </c>
      <c r="BB34" s="121" t="s">
        <v>418</v>
      </c>
      <c r="BC34" s="3" t="s">
        <v>418</v>
      </c>
      <c r="BD34" s="3" t="s">
        <v>418</v>
      </c>
      <c r="BE34" s="3" t="s">
        <v>418</v>
      </c>
      <c r="BF34" s="3" t="s">
        <v>418</v>
      </c>
      <c r="BG34" s="3" t="s">
        <v>418</v>
      </c>
      <c r="BH34" s="121" t="s">
        <v>418</v>
      </c>
      <c r="BI34" s="3" t="s">
        <v>418</v>
      </c>
      <c r="BJ34" s="3" t="s">
        <v>418</v>
      </c>
      <c r="BK34" s="3" t="s">
        <v>418</v>
      </c>
      <c r="BL34" s="3" t="s">
        <v>418</v>
      </c>
      <c r="BM34" s="3" t="s">
        <v>418</v>
      </c>
      <c r="BN34" s="121" t="s">
        <v>418</v>
      </c>
      <c r="BO34" s="3" t="s">
        <v>418</v>
      </c>
      <c r="BP34" s="3" t="s">
        <v>418</v>
      </c>
      <c r="BQ34" s="3" t="s">
        <v>418</v>
      </c>
      <c r="BR34" s="3" t="s">
        <v>418</v>
      </c>
      <c r="BS34" s="3" t="s">
        <v>418</v>
      </c>
      <c r="BT34" s="16">
        <v>64</v>
      </c>
      <c r="BU34" s="16">
        <v>25</v>
      </c>
      <c r="BV34" s="16">
        <f t="shared" si="1"/>
        <v>89</v>
      </c>
      <c r="BW34" s="21">
        <v>42876</v>
      </c>
      <c r="BX34" s="17">
        <v>481.75280898876406</v>
      </c>
      <c r="BY34" s="16">
        <v>17</v>
      </c>
      <c r="BZ34" s="16">
        <v>4</v>
      </c>
      <c r="CA34" s="16">
        <f t="shared" ref="CA34:CA61" si="2">(BY34+BZ34)</f>
        <v>21</v>
      </c>
      <c r="CB34" s="16">
        <v>23.6</v>
      </c>
    </row>
    <row r="35" spans="1:80" x14ac:dyDescent="0.25">
      <c r="A35" s="159" t="s">
        <v>46</v>
      </c>
      <c r="B35" s="2" t="s">
        <v>5</v>
      </c>
      <c r="C35" s="162" t="s">
        <v>602</v>
      </c>
      <c r="D35" s="42">
        <v>54</v>
      </c>
      <c r="E35" s="42" t="s">
        <v>545</v>
      </c>
      <c r="F35" s="42" t="s">
        <v>49</v>
      </c>
      <c r="G35" s="107" t="s">
        <v>547</v>
      </c>
      <c r="H35" s="108">
        <v>2</v>
      </c>
      <c r="I35" s="119">
        <v>3120000</v>
      </c>
      <c r="J35" s="42" t="s">
        <v>551</v>
      </c>
      <c r="K35" s="27">
        <v>65.52</v>
      </c>
      <c r="L35" s="121" t="s">
        <v>1185</v>
      </c>
      <c r="M35" s="3">
        <v>63</v>
      </c>
      <c r="N35" s="3">
        <v>2</v>
      </c>
      <c r="O35" s="3" t="s">
        <v>49</v>
      </c>
      <c r="P35" s="3" t="s">
        <v>553</v>
      </c>
      <c r="Q35" s="65">
        <v>6.4500000000000002E-2</v>
      </c>
      <c r="R35" s="121" t="s">
        <v>1186</v>
      </c>
      <c r="S35" s="3">
        <v>56</v>
      </c>
      <c r="T35" s="3">
        <v>1</v>
      </c>
      <c r="U35" s="3" t="s">
        <v>49</v>
      </c>
      <c r="V35" s="3" t="s">
        <v>547</v>
      </c>
      <c r="W35" s="65">
        <v>7.0900000000000005E-2</v>
      </c>
      <c r="X35" s="121" t="s">
        <v>1187</v>
      </c>
      <c r="Y35" s="3">
        <v>52</v>
      </c>
      <c r="Z35" s="3">
        <v>1</v>
      </c>
      <c r="AA35" s="3" t="s">
        <v>49</v>
      </c>
      <c r="AB35" s="3" t="s">
        <v>547</v>
      </c>
      <c r="AC35" s="65">
        <v>5.3199999999999997E-2</v>
      </c>
      <c r="AD35" s="121" t="s">
        <v>1188</v>
      </c>
      <c r="AE35" s="3">
        <v>39</v>
      </c>
      <c r="AF35" s="3">
        <v>1</v>
      </c>
      <c r="AG35" s="3" t="s">
        <v>49</v>
      </c>
      <c r="AH35" s="3" t="s">
        <v>563</v>
      </c>
      <c r="AI35" s="65">
        <v>3.9199999999999999E-2</v>
      </c>
      <c r="AJ35" s="121" t="s">
        <v>1189</v>
      </c>
      <c r="AK35" s="3">
        <v>75</v>
      </c>
      <c r="AL35" s="3">
        <v>2</v>
      </c>
      <c r="AM35" s="3" t="s">
        <v>49</v>
      </c>
      <c r="AN35" s="3" t="s">
        <v>547</v>
      </c>
      <c r="AO35" s="65">
        <v>0.25040000000000001</v>
      </c>
      <c r="AP35" s="121" t="s">
        <v>1190</v>
      </c>
      <c r="AQ35" s="3">
        <v>60</v>
      </c>
      <c r="AR35" s="3">
        <v>1</v>
      </c>
      <c r="AS35" s="3" t="s">
        <v>49</v>
      </c>
      <c r="AT35" s="3" t="s">
        <v>563</v>
      </c>
      <c r="AU35" s="65">
        <v>0.14149999999999999</v>
      </c>
      <c r="AV35" s="121" t="s">
        <v>418</v>
      </c>
      <c r="AW35" s="3" t="s">
        <v>418</v>
      </c>
      <c r="AX35" s="3" t="s">
        <v>418</v>
      </c>
      <c r="AY35" s="3" t="s">
        <v>418</v>
      </c>
      <c r="AZ35" s="3" t="s">
        <v>418</v>
      </c>
      <c r="BA35" s="3" t="s">
        <v>418</v>
      </c>
      <c r="BB35" s="121" t="s">
        <v>418</v>
      </c>
      <c r="BC35" s="3" t="s">
        <v>418</v>
      </c>
      <c r="BD35" s="3" t="s">
        <v>418</v>
      </c>
      <c r="BE35" s="3" t="s">
        <v>418</v>
      </c>
      <c r="BF35" s="3" t="s">
        <v>418</v>
      </c>
      <c r="BG35" s="3" t="s">
        <v>418</v>
      </c>
      <c r="BH35" s="121" t="s">
        <v>418</v>
      </c>
      <c r="BI35" s="3" t="s">
        <v>418</v>
      </c>
      <c r="BJ35" s="3" t="s">
        <v>418</v>
      </c>
      <c r="BK35" s="3" t="s">
        <v>418</v>
      </c>
      <c r="BL35" s="3" t="s">
        <v>418</v>
      </c>
      <c r="BM35" s="3" t="s">
        <v>418</v>
      </c>
      <c r="BN35" s="121" t="s">
        <v>418</v>
      </c>
      <c r="BO35" s="3" t="s">
        <v>418</v>
      </c>
      <c r="BP35" s="3" t="s">
        <v>418</v>
      </c>
      <c r="BQ35" s="3" t="s">
        <v>418</v>
      </c>
      <c r="BR35" s="3" t="s">
        <v>418</v>
      </c>
      <c r="BS35" s="3" t="s">
        <v>418</v>
      </c>
      <c r="BT35" s="16">
        <v>178</v>
      </c>
      <c r="BU35" s="16">
        <v>74</v>
      </c>
      <c r="BV35" s="16">
        <f t="shared" si="1"/>
        <v>252</v>
      </c>
      <c r="BW35" s="21">
        <v>66160</v>
      </c>
      <c r="BX35" s="17">
        <v>262.53968253968253</v>
      </c>
      <c r="BY35" s="16">
        <v>34</v>
      </c>
      <c r="BZ35" s="16">
        <v>2</v>
      </c>
      <c r="CA35" s="16">
        <f t="shared" si="2"/>
        <v>36</v>
      </c>
      <c r="CB35" s="16">
        <v>14.29</v>
      </c>
    </row>
    <row r="36" spans="1:80" x14ac:dyDescent="0.25">
      <c r="A36" s="159" t="s">
        <v>47</v>
      </c>
      <c r="B36" s="2" t="s">
        <v>5</v>
      </c>
      <c r="C36" s="162" t="s">
        <v>603</v>
      </c>
      <c r="D36" s="42" t="s">
        <v>49</v>
      </c>
      <c r="E36" s="42" t="s">
        <v>545</v>
      </c>
      <c r="F36" s="42" t="s">
        <v>49</v>
      </c>
      <c r="G36" s="107" t="s">
        <v>547</v>
      </c>
      <c r="H36" s="108">
        <v>2</v>
      </c>
      <c r="I36" s="119">
        <v>3120000</v>
      </c>
      <c r="J36" s="42" t="s">
        <v>558</v>
      </c>
      <c r="K36" s="27">
        <v>52.11</v>
      </c>
      <c r="L36" s="121" t="s">
        <v>1191</v>
      </c>
      <c r="M36" s="3" t="s">
        <v>49</v>
      </c>
      <c r="N36" s="3">
        <v>1</v>
      </c>
      <c r="O36" s="3" t="s">
        <v>49</v>
      </c>
      <c r="P36" s="3" t="s">
        <v>651</v>
      </c>
      <c r="Q36" s="65">
        <v>0.1028</v>
      </c>
      <c r="R36" s="121" t="s">
        <v>1192</v>
      </c>
      <c r="S36" s="3" t="s">
        <v>49</v>
      </c>
      <c r="T36" s="3">
        <v>2</v>
      </c>
      <c r="U36" s="3" t="s">
        <v>49</v>
      </c>
      <c r="V36" s="3" t="s">
        <v>547</v>
      </c>
      <c r="W36" s="65">
        <v>0.1361</v>
      </c>
      <c r="X36" s="121" t="s">
        <v>1193</v>
      </c>
      <c r="Y36" s="3" t="s">
        <v>49</v>
      </c>
      <c r="Z36" s="3">
        <v>1</v>
      </c>
      <c r="AA36" s="3" t="s">
        <v>49</v>
      </c>
      <c r="AB36" s="3" t="s">
        <v>547</v>
      </c>
      <c r="AC36" s="65">
        <v>5.2999999999999999E-2</v>
      </c>
      <c r="AD36" s="121" t="s">
        <v>1194</v>
      </c>
      <c r="AE36" s="3" t="s">
        <v>49</v>
      </c>
      <c r="AF36" s="3">
        <v>1</v>
      </c>
      <c r="AG36" s="3" t="s">
        <v>49</v>
      </c>
      <c r="AH36" s="3" t="s">
        <v>553</v>
      </c>
      <c r="AI36" s="65">
        <v>8.8300000000000003E-2</v>
      </c>
      <c r="AJ36" s="121" t="s">
        <v>1195</v>
      </c>
      <c r="AK36" s="3" t="s">
        <v>49</v>
      </c>
      <c r="AL36" s="3">
        <v>1</v>
      </c>
      <c r="AM36" s="3" t="s">
        <v>49</v>
      </c>
      <c r="AN36" s="3" t="s">
        <v>553</v>
      </c>
      <c r="AO36" s="65">
        <v>2.5499999999999998E-2</v>
      </c>
      <c r="AP36" s="121" t="s">
        <v>1196</v>
      </c>
      <c r="AQ36" s="3" t="s">
        <v>49</v>
      </c>
      <c r="AR36" s="3">
        <v>2</v>
      </c>
      <c r="AS36" s="3" t="s">
        <v>49</v>
      </c>
      <c r="AT36" s="3" t="s">
        <v>568</v>
      </c>
      <c r="AU36" s="65">
        <v>3.0200000000000001E-2</v>
      </c>
      <c r="AV36" s="121" t="s">
        <v>1197</v>
      </c>
      <c r="AW36" s="3" t="s">
        <v>49</v>
      </c>
      <c r="AX36" s="3">
        <v>1</v>
      </c>
      <c r="AY36" s="3" t="s">
        <v>49</v>
      </c>
      <c r="AZ36" s="3" t="s">
        <v>560</v>
      </c>
      <c r="BA36" s="65">
        <v>0.06</v>
      </c>
      <c r="BB36" s="121" t="s">
        <v>1198</v>
      </c>
      <c r="BC36" s="3" t="s">
        <v>49</v>
      </c>
      <c r="BD36" s="3">
        <v>2</v>
      </c>
      <c r="BE36" s="3" t="s">
        <v>49</v>
      </c>
      <c r="BF36" s="3" t="s">
        <v>614</v>
      </c>
      <c r="BG36" s="65">
        <v>3.8899999999999997E-2</v>
      </c>
      <c r="BH36" s="121" t="s">
        <v>418</v>
      </c>
      <c r="BI36" s="3" t="s">
        <v>418</v>
      </c>
      <c r="BJ36" s="3" t="s">
        <v>418</v>
      </c>
      <c r="BK36" s="3" t="s">
        <v>418</v>
      </c>
      <c r="BL36" s="3" t="s">
        <v>418</v>
      </c>
      <c r="BM36" s="3" t="s">
        <v>418</v>
      </c>
      <c r="BN36" s="121" t="s">
        <v>418</v>
      </c>
      <c r="BO36" s="3" t="s">
        <v>418</v>
      </c>
      <c r="BP36" s="3" t="s">
        <v>418</v>
      </c>
      <c r="BQ36" s="3" t="s">
        <v>418</v>
      </c>
      <c r="BR36" s="3" t="s">
        <v>418</v>
      </c>
      <c r="BS36" s="3" t="s">
        <v>418</v>
      </c>
      <c r="BT36" s="16">
        <v>40</v>
      </c>
      <c r="BU36" s="16">
        <v>20</v>
      </c>
      <c r="BV36" s="16">
        <f t="shared" ref="BV36:BV60" si="3">(BT36+BU36)</f>
        <v>60</v>
      </c>
      <c r="BW36" s="21">
        <v>133943</v>
      </c>
      <c r="BX36" s="17">
        <v>2232.3833333333332</v>
      </c>
      <c r="BY36" s="16">
        <v>39</v>
      </c>
      <c r="BZ36" s="16">
        <v>20</v>
      </c>
      <c r="CA36" s="16">
        <f t="shared" si="2"/>
        <v>59</v>
      </c>
      <c r="CB36" s="16">
        <v>98.33</v>
      </c>
    </row>
    <row r="37" spans="1:80" x14ac:dyDescent="0.25">
      <c r="A37" s="159" t="s">
        <v>48</v>
      </c>
      <c r="B37" s="2" t="s">
        <v>13</v>
      </c>
      <c r="C37" s="162" t="s">
        <v>604</v>
      </c>
      <c r="D37" s="42">
        <v>57</v>
      </c>
      <c r="E37" s="42" t="s">
        <v>545</v>
      </c>
      <c r="F37" s="42" t="s">
        <v>49</v>
      </c>
      <c r="G37" s="107" t="s">
        <v>557</v>
      </c>
      <c r="H37" s="108">
        <v>6</v>
      </c>
      <c r="I37" s="118">
        <v>2130000</v>
      </c>
      <c r="J37" s="42" t="s">
        <v>558</v>
      </c>
      <c r="K37" s="27">
        <v>50.7</v>
      </c>
      <c r="L37" s="121" t="s">
        <v>1199</v>
      </c>
      <c r="M37" s="3">
        <v>49</v>
      </c>
      <c r="N37" s="3">
        <v>2</v>
      </c>
      <c r="O37" s="3" t="s">
        <v>49</v>
      </c>
      <c r="P37" s="3" t="s">
        <v>589</v>
      </c>
      <c r="Q37" s="65">
        <v>0.23269999999999999</v>
      </c>
      <c r="R37" s="121" t="s">
        <v>1200</v>
      </c>
      <c r="S37" s="3">
        <v>47</v>
      </c>
      <c r="T37" s="3">
        <v>1</v>
      </c>
      <c r="U37" s="3" t="s">
        <v>49</v>
      </c>
      <c r="V37" s="3" t="s">
        <v>553</v>
      </c>
      <c r="W37" s="65">
        <v>4.2299999999999997E-2</v>
      </c>
      <c r="X37" s="121" t="s">
        <v>1201</v>
      </c>
      <c r="Y37" s="3">
        <v>56</v>
      </c>
      <c r="Z37" s="3">
        <v>2</v>
      </c>
      <c r="AA37" s="3" t="s">
        <v>49</v>
      </c>
      <c r="AB37" s="3" t="s">
        <v>560</v>
      </c>
      <c r="AC37" s="65">
        <v>3.8199999999999998E-2</v>
      </c>
      <c r="AD37" s="121" t="s">
        <v>1202</v>
      </c>
      <c r="AE37" s="3">
        <v>41</v>
      </c>
      <c r="AF37" s="3">
        <v>2</v>
      </c>
      <c r="AG37" s="3" t="s">
        <v>49</v>
      </c>
      <c r="AH37" s="3" t="s">
        <v>568</v>
      </c>
      <c r="AI37" s="65">
        <v>1.9300000000000001E-2</v>
      </c>
      <c r="AJ37" s="121" t="s">
        <v>1203</v>
      </c>
      <c r="AK37" s="3">
        <v>44</v>
      </c>
      <c r="AL37" s="3">
        <v>1</v>
      </c>
      <c r="AM37" s="3" t="s">
        <v>49</v>
      </c>
      <c r="AN37" s="3" t="s">
        <v>682</v>
      </c>
      <c r="AO37" s="65">
        <v>6.1199999999999997E-2</v>
      </c>
      <c r="AP37" s="121" t="s">
        <v>1204</v>
      </c>
      <c r="AQ37" s="3">
        <v>39</v>
      </c>
      <c r="AR37" s="3">
        <v>1</v>
      </c>
      <c r="AS37" s="3" t="s">
        <v>49</v>
      </c>
      <c r="AT37" s="3" t="s">
        <v>557</v>
      </c>
      <c r="AU37" s="65">
        <v>7.0499999999999993E-2</v>
      </c>
      <c r="AV37" s="121" t="s">
        <v>418</v>
      </c>
      <c r="AW37" s="3" t="s">
        <v>418</v>
      </c>
      <c r="AX37" s="3" t="s">
        <v>418</v>
      </c>
      <c r="AY37" s="3" t="s">
        <v>418</v>
      </c>
      <c r="AZ37" s="3" t="s">
        <v>418</v>
      </c>
      <c r="BA37" s="3" t="s">
        <v>418</v>
      </c>
      <c r="BB37" s="121" t="s">
        <v>418</v>
      </c>
      <c r="BC37" s="3" t="s">
        <v>418</v>
      </c>
      <c r="BD37" s="3" t="s">
        <v>418</v>
      </c>
      <c r="BE37" s="3" t="s">
        <v>418</v>
      </c>
      <c r="BF37" s="3" t="s">
        <v>418</v>
      </c>
      <c r="BG37" s="3" t="s">
        <v>418</v>
      </c>
      <c r="BH37" s="121" t="s">
        <v>418</v>
      </c>
      <c r="BI37" s="3" t="s">
        <v>418</v>
      </c>
      <c r="BJ37" s="3" t="s">
        <v>418</v>
      </c>
      <c r="BK37" s="3" t="s">
        <v>418</v>
      </c>
      <c r="BL37" s="3" t="s">
        <v>418</v>
      </c>
      <c r="BM37" s="3" t="s">
        <v>418</v>
      </c>
      <c r="BN37" s="121" t="s">
        <v>418</v>
      </c>
      <c r="BO37" s="3" t="s">
        <v>418</v>
      </c>
      <c r="BP37" s="3" t="s">
        <v>418</v>
      </c>
      <c r="BQ37" s="3" t="s">
        <v>418</v>
      </c>
      <c r="BR37" s="3" t="s">
        <v>418</v>
      </c>
      <c r="BS37" s="3" t="s">
        <v>418</v>
      </c>
      <c r="BT37" s="16">
        <v>20</v>
      </c>
      <c r="BU37" s="16">
        <v>11</v>
      </c>
      <c r="BV37" s="16">
        <f t="shared" si="3"/>
        <v>31</v>
      </c>
      <c r="BW37" s="21">
        <v>7053</v>
      </c>
      <c r="BX37" s="17">
        <v>227.51612903225808</v>
      </c>
      <c r="BY37" s="16">
        <v>5</v>
      </c>
      <c r="BZ37" s="16">
        <v>1</v>
      </c>
      <c r="CA37" s="16">
        <f t="shared" si="2"/>
        <v>6</v>
      </c>
      <c r="CB37" s="16">
        <v>19.350000000000001</v>
      </c>
    </row>
    <row r="38" spans="1:80" x14ac:dyDescent="0.25">
      <c r="A38" s="159" t="s">
        <v>50</v>
      </c>
      <c r="B38" s="2" t="s">
        <v>45</v>
      </c>
      <c r="C38" s="162" t="s">
        <v>605</v>
      </c>
      <c r="D38" s="42" t="s">
        <v>49</v>
      </c>
      <c r="E38" s="42" t="s">
        <v>556</v>
      </c>
      <c r="F38" s="42" t="s">
        <v>49</v>
      </c>
      <c r="G38" s="107" t="s">
        <v>547</v>
      </c>
      <c r="H38" s="108">
        <v>6</v>
      </c>
      <c r="I38" s="118">
        <v>2130000</v>
      </c>
      <c r="J38" s="42" t="s">
        <v>558</v>
      </c>
      <c r="K38" s="27">
        <v>49.19</v>
      </c>
      <c r="L38" s="121" t="s">
        <v>1205</v>
      </c>
      <c r="M38" s="3" t="s">
        <v>49</v>
      </c>
      <c r="N38" s="3">
        <v>1</v>
      </c>
      <c r="O38" s="3" t="s">
        <v>49</v>
      </c>
      <c r="P38" s="3" t="s">
        <v>560</v>
      </c>
      <c r="Q38" s="65">
        <v>6.4299999999999996E-2</v>
      </c>
      <c r="R38" s="121" t="s">
        <v>1206</v>
      </c>
      <c r="S38" s="3" t="s">
        <v>49</v>
      </c>
      <c r="T38" s="3">
        <v>1</v>
      </c>
      <c r="U38" s="3" t="s">
        <v>49</v>
      </c>
      <c r="V38" s="3" t="s">
        <v>547</v>
      </c>
      <c r="W38" s="65">
        <v>3.0499999999999999E-2</v>
      </c>
      <c r="X38" s="121" t="s">
        <v>1207</v>
      </c>
      <c r="Y38" s="3" t="s">
        <v>49</v>
      </c>
      <c r="Z38" s="3">
        <v>1</v>
      </c>
      <c r="AA38" s="3" t="s">
        <v>49</v>
      </c>
      <c r="AB38" s="3" t="s">
        <v>579</v>
      </c>
      <c r="AC38" s="65">
        <v>5.9299999999999999E-2</v>
      </c>
      <c r="AD38" s="121" t="s">
        <v>1208</v>
      </c>
      <c r="AE38" s="3" t="s">
        <v>49</v>
      </c>
      <c r="AF38" s="3">
        <v>1</v>
      </c>
      <c r="AG38" s="3" t="s">
        <v>49</v>
      </c>
      <c r="AH38" s="3" t="s">
        <v>547</v>
      </c>
      <c r="AI38" s="65">
        <v>3.1099999999999999E-2</v>
      </c>
      <c r="AJ38" s="121" t="s">
        <v>1209</v>
      </c>
      <c r="AK38" s="3" t="s">
        <v>49</v>
      </c>
      <c r="AL38" s="3">
        <v>1</v>
      </c>
      <c r="AM38" s="3" t="s">
        <v>49</v>
      </c>
      <c r="AN38" s="3" t="s">
        <v>568</v>
      </c>
      <c r="AO38" s="65">
        <v>0.1042</v>
      </c>
      <c r="AP38" s="121" t="s">
        <v>1210</v>
      </c>
      <c r="AQ38" s="3" t="s">
        <v>49</v>
      </c>
      <c r="AR38" s="3">
        <v>1</v>
      </c>
      <c r="AS38" s="3" t="s">
        <v>49</v>
      </c>
      <c r="AT38" s="3" t="s">
        <v>547</v>
      </c>
      <c r="AU38" s="65">
        <v>0.35249999999999998</v>
      </c>
      <c r="AV38" s="121" t="s">
        <v>418</v>
      </c>
      <c r="AW38" s="3" t="s">
        <v>418</v>
      </c>
      <c r="AX38" s="3" t="s">
        <v>418</v>
      </c>
      <c r="AY38" s="3" t="s">
        <v>418</v>
      </c>
      <c r="AZ38" s="3" t="s">
        <v>418</v>
      </c>
      <c r="BA38" s="3" t="s">
        <v>418</v>
      </c>
      <c r="BB38" s="121" t="s">
        <v>418</v>
      </c>
      <c r="BC38" s="3" t="s">
        <v>418</v>
      </c>
      <c r="BD38" s="3" t="s">
        <v>418</v>
      </c>
      <c r="BE38" s="3" t="s">
        <v>418</v>
      </c>
      <c r="BF38" s="3" t="s">
        <v>418</v>
      </c>
      <c r="BG38" s="3" t="s">
        <v>418</v>
      </c>
      <c r="BH38" s="121" t="s">
        <v>418</v>
      </c>
      <c r="BI38" s="3" t="s">
        <v>418</v>
      </c>
      <c r="BJ38" s="3" t="s">
        <v>418</v>
      </c>
      <c r="BK38" s="3" t="s">
        <v>418</v>
      </c>
      <c r="BL38" s="3" t="s">
        <v>418</v>
      </c>
      <c r="BM38" s="3" t="s">
        <v>418</v>
      </c>
      <c r="BN38" s="121" t="s">
        <v>418</v>
      </c>
      <c r="BO38" s="3" t="s">
        <v>418</v>
      </c>
      <c r="BP38" s="3" t="s">
        <v>418</v>
      </c>
      <c r="BQ38" s="3" t="s">
        <v>418</v>
      </c>
      <c r="BR38" s="3" t="s">
        <v>418</v>
      </c>
      <c r="BS38" s="3" t="s">
        <v>418</v>
      </c>
      <c r="BT38" s="16">
        <v>20</v>
      </c>
      <c r="BU38" s="16">
        <v>12</v>
      </c>
      <c r="BV38" s="16">
        <f t="shared" si="3"/>
        <v>32</v>
      </c>
      <c r="BW38" s="21">
        <v>9585</v>
      </c>
      <c r="BX38" s="17">
        <v>299.53125</v>
      </c>
      <c r="BY38" s="16">
        <v>8</v>
      </c>
      <c r="BZ38" s="16">
        <v>1</v>
      </c>
      <c r="CA38" s="16">
        <f t="shared" si="2"/>
        <v>9</v>
      </c>
      <c r="CB38" s="16">
        <v>28.13</v>
      </c>
    </row>
    <row r="39" spans="1:80" x14ac:dyDescent="0.25">
      <c r="A39" s="159" t="s">
        <v>51</v>
      </c>
      <c r="B39" s="2" t="s">
        <v>9</v>
      </c>
      <c r="C39" s="162" t="s">
        <v>606</v>
      </c>
      <c r="D39" s="42" t="s">
        <v>49</v>
      </c>
      <c r="E39" s="42" t="s">
        <v>545</v>
      </c>
      <c r="F39" s="42" t="s">
        <v>49</v>
      </c>
      <c r="G39" s="107" t="s">
        <v>579</v>
      </c>
      <c r="H39" s="108">
        <v>6</v>
      </c>
      <c r="I39" s="118">
        <v>2130000</v>
      </c>
      <c r="J39" s="42" t="s">
        <v>569</v>
      </c>
      <c r="K39" s="27">
        <v>61.41</v>
      </c>
      <c r="L39" s="121" t="s">
        <v>1211</v>
      </c>
      <c r="M39" s="3" t="s">
        <v>49</v>
      </c>
      <c r="N39" s="3">
        <v>1</v>
      </c>
      <c r="O39" s="3" t="s">
        <v>49</v>
      </c>
      <c r="P39" s="3" t="s">
        <v>614</v>
      </c>
      <c r="Q39" s="65">
        <v>4.2599999999999999E-2</v>
      </c>
      <c r="R39" s="121" t="s">
        <v>1212</v>
      </c>
      <c r="S39" s="3" t="s">
        <v>49</v>
      </c>
      <c r="T39" s="3">
        <v>2</v>
      </c>
      <c r="U39" s="3" t="s">
        <v>49</v>
      </c>
      <c r="V39" s="3" t="s">
        <v>563</v>
      </c>
      <c r="W39" s="65">
        <v>8.5599999999999996E-2</v>
      </c>
      <c r="X39" s="121" t="s">
        <v>1213</v>
      </c>
      <c r="Y39" s="3" t="s">
        <v>49</v>
      </c>
      <c r="Z39" s="3">
        <v>2</v>
      </c>
      <c r="AA39" s="3" t="s">
        <v>49</v>
      </c>
      <c r="AB39" s="3" t="s">
        <v>579</v>
      </c>
      <c r="AC39" s="65">
        <v>7.2700000000000001E-2</v>
      </c>
      <c r="AD39" s="121" t="s">
        <v>1214</v>
      </c>
      <c r="AE39" s="3" t="s">
        <v>49</v>
      </c>
      <c r="AF39" s="3">
        <v>2</v>
      </c>
      <c r="AG39" s="3" t="s">
        <v>49</v>
      </c>
      <c r="AH39" s="3" t="s">
        <v>568</v>
      </c>
      <c r="AI39" s="65">
        <v>5.7099999999999998E-2</v>
      </c>
      <c r="AJ39" s="121" t="s">
        <v>1215</v>
      </c>
      <c r="AK39" s="3" t="s">
        <v>49</v>
      </c>
      <c r="AL39" s="3">
        <v>2</v>
      </c>
      <c r="AM39" s="3" t="s">
        <v>49</v>
      </c>
      <c r="AN39" s="3" t="s">
        <v>553</v>
      </c>
      <c r="AO39" s="65">
        <v>4.1200000000000001E-2</v>
      </c>
      <c r="AP39" s="121" t="s">
        <v>1216</v>
      </c>
      <c r="AQ39" s="3" t="s">
        <v>49</v>
      </c>
      <c r="AR39" s="3">
        <v>1</v>
      </c>
      <c r="AS39" s="3" t="s">
        <v>49</v>
      </c>
      <c r="AT39" s="3" t="s">
        <v>547</v>
      </c>
      <c r="AU39" s="65">
        <v>3.6700000000000003E-2</v>
      </c>
      <c r="AV39" s="121" t="s">
        <v>418</v>
      </c>
      <c r="AW39" s="3" t="s">
        <v>418</v>
      </c>
      <c r="AX39" s="3" t="s">
        <v>418</v>
      </c>
      <c r="AY39" s="3" t="s">
        <v>418</v>
      </c>
      <c r="AZ39" s="3" t="s">
        <v>418</v>
      </c>
      <c r="BA39" s="3" t="s">
        <v>418</v>
      </c>
      <c r="BB39" s="121" t="s">
        <v>418</v>
      </c>
      <c r="BC39" s="3" t="s">
        <v>418</v>
      </c>
      <c r="BD39" s="3" t="s">
        <v>418</v>
      </c>
      <c r="BE39" s="3" t="s">
        <v>418</v>
      </c>
      <c r="BF39" s="3" t="s">
        <v>418</v>
      </c>
      <c r="BG39" s="3" t="s">
        <v>418</v>
      </c>
      <c r="BH39" s="121" t="s">
        <v>418</v>
      </c>
      <c r="BI39" s="3" t="s">
        <v>418</v>
      </c>
      <c r="BJ39" s="3" t="s">
        <v>418</v>
      </c>
      <c r="BK39" s="3" t="s">
        <v>418</v>
      </c>
      <c r="BL39" s="3" t="s">
        <v>418</v>
      </c>
      <c r="BM39" s="3" t="s">
        <v>418</v>
      </c>
      <c r="BN39" s="121" t="s">
        <v>418</v>
      </c>
      <c r="BO39" s="3" t="s">
        <v>418</v>
      </c>
      <c r="BP39" s="3" t="s">
        <v>418</v>
      </c>
      <c r="BQ39" s="3" t="s">
        <v>418</v>
      </c>
      <c r="BR39" s="3" t="s">
        <v>418</v>
      </c>
      <c r="BS39" s="3" t="s">
        <v>418</v>
      </c>
      <c r="BT39" s="16">
        <v>51</v>
      </c>
      <c r="BU39" s="16">
        <v>23</v>
      </c>
      <c r="BV39" s="16">
        <f t="shared" si="3"/>
        <v>74</v>
      </c>
      <c r="BW39" s="21">
        <v>12702</v>
      </c>
      <c r="BX39" s="17">
        <v>171.64864864864865</v>
      </c>
      <c r="BY39" s="16">
        <v>7</v>
      </c>
      <c r="BZ39" s="16">
        <v>4</v>
      </c>
      <c r="CA39" s="16">
        <f t="shared" si="2"/>
        <v>11</v>
      </c>
      <c r="CB39" s="16">
        <v>14.86</v>
      </c>
    </row>
    <row r="40" spans="1:80" x14ac:dyDescent="0.25">
      <c r="A40" s="159" t="s">
        <v>52</v>
      </c>
      <c r="B40" s="2" t="s">
        <v>53</v>
      </c>
      <c r="C40" s="162" t="s">
        <v>607</v>
      </c>
      <c r="D40" s="42" t="s">
        <v>49</v>
      </c>
      <c r="E40" s="42" t="s">
        <v>556</v>
      </c>
      <c r="F40" s="42" t="s">
        <v>49</v>
      </c>
      <c r="G40" s="107" t="s">
        <v>560</v>
      </c>
      <c r="H40" s="108">
        <v>6</v>
      </c>
      <c r="I40" s="118">
        <v>2130000</v>
      </c>
      <c r="J40" s="42" t="s">
        <v>558</v>
      </c>
      <c r="K40" s="27">
        <v>62.71</v>
      </c>
      <c r="L40" s="121" t="s">
        <v>1217</v>
      </c>
      <c r="M40" s="3" t="s">
        <v>49</v>
      </c>
      <c r="N40" s="3">
        <v>1</v>
      </c>
      <c r="O40" s="3" t="s">
        <v>49</v>
      </c>
      <c r="P40" s="3" t="s">
        <v>560</v>
      </c>
      <c r="Q40" s="65">
        <v>8.7400000000000005E-2</v>
      </c>
      <c r="R40" s="121" t="s">
        <v>1218</v>
      </c>
      <c r="S40" s="3" t="s">
        <v>49</v>
      </c>
      <c r="T40" s="3">
        <v>1</v>
      </c>
      <c r="U40" s="3" t="s">
        <v>49</v>
      </c>
      <c r="V40" s="3" t="s">
        <v>560</v>
      </c>
      <c r="W40" s="65">
        <v>7.7399999999999997E-2</v>
      </c>
      <c r="X40" s="121" t="s">
        <v>1219</v>
      </c>
      <c r="Y40" s="3" t="s">
        <v>49</v>
      </c>
      <c r="Z40" s="3">
        <v>1</v>
      </c>
      <c r="AA40" s="3" t="s">
        <v>49</v>
      </c>
      <c r="AB40" s="3" t="s">
        <v>547</v>
      </c>
      <c r="AC40" s="65">
        <v>8.1199999999999994E-2</v>
      </c>
      <c r="AD40" s="121" t="s">
        <v>1220</v>
      </c>
      <c r="AE40" s="3" t="s">
        <v>49</v>
      </c>
      <c r="AF40" s="3">
        <v>1</v>
      </c>
      <c r="AG40" s="3" t="s">
        <v>49</v>
      </c>
      <c r="AH40" s="3" t="s">
        <v>1023</v>
      </c>
      <c r="AI40" s="65">
        <v>8.7099999999999997E-2</v>
      </c>
      <c r="AJ40" s="121" t="s">
        <v>1221</v>
      </c>
      <c r="AK40" s="3" t="s">
        <v>49</v>
      </c>
      <c r="AL40" s="3">
        <v>1</v>
      </c>
      <c r="AM40" s="3" t="s">
        <v>49</v>
      </c>
      <c r="AN40" s="3" t="s">
        <v>560</v>
      </c>
      <c r="AO40" s="65">
        <v>0.19500000000000001</v>
      </c>
      <c r="AP40" s="121" t="s">
        <v>1222</v>
      </c>
      <c r="AQ40" s="3" t="s">
        <v>49</v>
      </c>
      <c r="AR40" s="3">
        <v>1</v>
      </c>
      <c r="AS40" s="3" t="s">
        <v>49</v>
      </c>
      <c r="AT40" s="3" t="s">
        <v>563</v>
      </c>
      <c r="AU40" s="65">
        <v>4.7199999999999999E-2</v>
      </c>
      <c r="AV40" s="121" t="s">
        <v>418</v>
      </c>
      <c r="AW40" s="3" t="s">
        <v>418</v>
      </c>
      <c r="AX40" s="3" t="s">
        <v>418</v>
      </c>
      <c r="AY40" s="3" t="s">
        <v>418</v>
      </c>
      <c r="AZ40" s="3" t="s">
        <v>418</v>
      </c>
      <c r="BA40" s="3" t="s">
        <v>418</v>
      </c>
      <c r="BB40" s="121" t="s">
        <v>418</v>
      </c>
      <c r="BC40" s="3" t="s">
        <v>418</v>
      </c>
      <c r="BD40" s="3" t="s">
        <v>418</v>
      </c>
      <c r="BE40" s="3" t="s">
        <v>418</v>
      </c>
      <c r="BF40" s="3" t="s">
        <v>418</v>
      </c>
      <c r="BG40" s="3" t="s">
        <v>418</v>
      </c>
      <c r="BH40" s="121" t="s">
        <v>418</v>
      </c>
      <c r="BI40" s="3" t="s">
        <v>418</v>
      </c>
      <c r="BJ40" s="3" t="s">
        <v>418</v>
      </c>
      <c r="BK40" s="3" t="s">
        <v>418</v>
      </c>
      <c r="BL40" s="3" t="s">
        <v>418</v>
      </c>
      <c r="BM40" s="3" t="s">
        <v>418</v>
      </c>
      <c r="BN40" s="121" t="s">
        <v>418</v>
      </c>
      <c r="BO40" s="3" t="s">
        <v>418</v>
      </c>
      <c r="BP40" s="3" t="s">
        <v>418</v>
      </c>
      <c r="BQ40" s="3" t="s">
        <v>418</v>
      </c>
      <c r="BR40" s="3" t="s">
        <v>418</v>
      </c>
      <c r="BS40" s="3" t="s">
        <v>418</v>
      </c>
      <c r="BT40" s="16">
        <v>36</v>
      </c>
      <c r="BU40" s="16">
        <v>15</v>
      </c>
      <c r="BV40" s="16">
        <f t="shared" si="3"/>
        <v>51</v>
      </c>
      <c r="BW40" s="21">
        <v>13770</v>
      </c>
      <c r="BX40" s="17">
        <v>270</v>
      </c>
      <c r="BY40" s="16">
        <v>16</v>
      </c>
      <c r="BZ40" s="16">
        <v>4</v>
      </c>
      <c r="CA40" s="16">
        <f t="shared" si="2"/>
        <v>20</v>
      </c>
      <c r="CB40" s="16">
        <v>39.22</v>
      </c>
    </row>
    <row r="41" spans="1:80" x14ac:dyDescent="0.25">
      <c r="A41" s="159" t="s">
        <v>54</v>
      </c>
      <c r="B41" s="2" t="s">
        <v>7</v>
      </c>
      <c r="C41" s="162" t="s">
        <v>608</v>
      </c>
      <c r="D41" s="42">
        <v>78</v>
      </c>
      <c r="E41" s="42" t="s">
        <v>545</v>
      </c>
      <c r="F41" s="42" t="s">
        <v>546</v>
      </c>
      <c r="G41" s="107" t="s">
        <v>563</v>
      </c>
      <c r="H41" s="108">
        <v>4</v>
      </c>
      <c r="I41" s="118">
        <v>2700000</v>
      </c>
      <c r="J41" s="42" t="s">
        <v>551</v>
      </c>
      <c r="K41" s="27">
        <v>58.38</v>
      </c>
      <c r="L41" s="121" t="s">
        <v>1223</v>
      </c>
      <c r="M41" s="3">
        <v>40</v>
      </c>
      <c r="N41" s="3">
        <v>1</v>
      </c>
      <c r="O41" s="3" t="s">
        <v>546</v>
      </c>
      <c r="P41" s="3" t="s">
        <v>568</v>
      </c>
      <c r="Q41" s="65">
        <v>0.114</v>
      </c>
      <c r="R41" s="121" t="s">
        <v>1224</v>
      </c>
      <c r="S41" s="3">
        <v>65</v>
      </c>
      <c r="T41" s="3">
        <v>1</v>
      </c>
      <c r="U41" s="3" t="s">
        <v>546</v>
      </c>
      <c r="V41" s="3" t="s">
        <v>553</v>
      </c>
      <c r="W41" s="65">
        <v>4.0800000000000003E-2</v>
      </c>
      <c r="X41" s="121" t="s">
        <v>1225</v>
      </c>
      <c r="Y41" s="3">
        <v>74</v>
      </c>
      <c r="Z41" s="3">
        <v>1</v>
      </c>
      <c r="AA41" s="3" t="s">
        <v>546</v>
      </c>
      <c r="AB41" s="3" t="s">
        <v>547</v>
      </c>
      <c r="AC41" s="65">
        <v>3.27E-2</v>
      </c>
      <c r="AD41" s="121" t="s">
        <v>1226</v>
      </c>
      <c r="AE41" s="3">
        <v>56</v>
      </c>
      <c r="AF41" s="3">
        <v>1</v>
      </c>
      <c r="AG41" s="3" t="s">
        <v>581</v>
      </c>
      <c r="AH41" s="3" t="s">
        <v>682</v>
      </c>
      <c r="AI41" s="65">
        <v>7.1900000000000006E-2</v>
      </c>
      <c r="AJ41" s="121" t="s">
        <v>1227</v>
      </c>
      <c r="AK41" s="3">
        <v>51</v>
      </c>
      <c r="AL41" s="3">
        <v>1</v>
      </c>
      <c r="AM41" s="3" t="s">
        <v>546</v>
      </c>
      <c r="AN41" s="3" t="s">
        <v>563</v>
      </c>
      <c r="AO41" s="65">
        <v>0.16700000000000001</v>
      </c>
      <c r="AP41" s="121" t="s">
        <v>1228</v>
      </c>
      <c r="AQ41" s="3">
        <v>71</v>
      </c>
      <c r="AR41" s="3">
        <v>1</v>
      </c>
      <c r="AS41" s="3" t="s">
        <v>581</v>
      </c>
      <c r="AT41" s="3" t="s">
        <v>589</v>
      </c>
      <c r="AU41" s="65">
        <v>7.5899999999999995E-2</v>
      </c>
      <c r="AV41" s="121" t="s">
        <v>418</v>
      </c>
      <c r="AW41" s="3" t="s">
        <v>418</v>
      </c>
      <c r="AX41" s="3" t="s">
        <v>418</v>
      </c>
      <c r="AY41" s="3" t="s">
        <v>418</v>
      </c>
      <c r="AZ41" s="3" t="s">
        <v>418</v>
      </c>
      <c r="BA41" s="3" t="s">
        <v>418</v>
      </c>
      <c r="BB41" s="121" t="s">
        <v>418</v>
      </c>
      <c r="BC41" s="3" t="s">
        <v>418</v>
      </c>
      <c r="BD41" s="3" t="s">
        <v>418</v>
      </c>
      <c r="BE41" s="3" t="s">
        <v>418</v>
      </c>
      <c r="BF41" s="3" t="s">
        <v>418</v>
      </c>
      <c r="BG41" s="3" t="s">
        <v>418</v>
      </c>
      <c r="BH41" s="121" t="s">
        <v>418</v>
      </c>
      <c r="BI41" s="3" t="s">
        <v>418</v>
      </c>
      <c r="BJ41" s="3" t="s">
        <v>418</v>
      </c>
      <c r="BK41" s="3" t="s">
        <v>418</v>
      </c>
      <c r="BL41" s="3" t="s">
        <v>418</v>
      </c>
      <c r="BM41" s="3" t="s">
        <v>418</v>
      </c>
      <c r="BN41" s="121" t="s">
        <v>418</v>
      </c>
      <c r="BO41" s="3" t="s">
        <v>418</v>
      </c>
      <c r="BP41" s="3" t="s">
        <v>418</v>
      </c>
      <c r="BQ41" s="3" t="s">
        <v>418</v>
      </c>
      <c r="BR41" s="3" t="s">
        <v>418</v>
      </c>
      <c r="BS41" s="3" t="s">
        <v>418</v>
      </c>
      <c r="BT41" s="16">
        <v>55</v>
      </c>
      <c r="BU41" s="16">
        <v>55</v>
      </c>
      <c r="BV41" s="16">
        <f t="shared" si="3"/>
        <v>110</v>
      </c>
      <c r="BW41" s="21">
        <v>123708</v>
      </c>
      <c r="BX41" s="17">
        <v>1124.6181818181817</v>
      </c>
      <c r="BY41" s="16">
        <v>25</v>
      </c>
      <c r="BZ41" s="16">
        <v>14</v>
      </c>
      <c r="CA41" s="16">
        <f t="shared" si="2"/>
        <v>39</v>
      </c>
      <c r="CB41" s="16">
        <v>35.450000000000003</v>
      </c>
    </row>
    <row r="42" spans="1:80" x14ac:dyDescent="0.25">
      <c r="A42" s="159" t="s">
        <v>55</v>
      </c>
      <c r="B42" s="2" t="s">
        <v>23</v>
      </c>
      <c r="C42" s="162" t="s">
        <v>609</v>
      </c>
      <c r="D42" s="42" t="s">
        <v>49</v>
      </c>
      <c r="E42" s="112" t="s">
        <v>545</v>
      </c>
      <c r="F42" s="42" t="s">
        <v>49</v>
      </c>
      <c r="G42" s="107" t="s">
        <v>553</v>
      </c>
      <c r="H42" s="108">
        <v>6</v>
      </c>
      <c r="I42" s="118">
        <v>2130000</v>
      </c>
      <c r="J42" s="42" t="s">
        <v>554</v>
      </c>
      <c r="K42" s="27">
        <v>55.21</v>
      </c>
      <c r="L42" s="121" t="s">
        <v>1229</v>
      </c>
      <c r="M42" s="3" t="s">
        <v>49</v>
      </c>
      <c r="N42" s="3">
        <v>2</v>
      </c>
      <c r="O42" s="3" t="s">
        <v>49</v>
      </c>
      <c r="P42" s="3" t="s">
        <v>563</v>
      </c>
      <c r="Q42" s="65">
        <v>4.24E-2</v>
      </c>
      <c r="R42" s="121" t="s">
        <v>1230</v>
      </c>
      <c r="S42" s="3" t="s">
        <v>49</v>
      </c>
      <c r="T42" s="3">
        <v>1</v>
      </c>
      <c r="U42" s="3" t="s">
        <v>49</v>
      </c>
      <c r="V42" s="3" t="s">
        <v>560</v>
      </c>
      <c r="W42" s="65">
        <v>6.8599999999999994E-2</v>
      </c>
      <c r="X42" s="121" t="s">
        <v>1231</v>
      </c>
      <c r="Y42" s="3" t="s">
        <v>49</v>
      </c>
      <c r="Z42" s="3">
        <v>2</v>
      </c>
      <c r="AA42" s="3" t="s">
        <v>49</v>
      </c>
      <c r="AB42" s="3" t="s">
        <v>1023</v>
      </c>
      <c r="AC42" s="65">
        <v>0.1071</v>
      </c>
      <c r="AD42" s="121" t="s">
        <v>1232</v>
      </c>
      <c r="AE42" s="3" t="s">
        <v>49</v>
      </c>
      <c r="AF42" s="3">
        <v>1</v>
      </c>
      <c r="AG42" s="3" t="s">
        <v>49</v>
      </c>
      <c r="AH42" s="3" t="s">
        <v>553</v>
      </c>
      <c r="AI42" s="65">
        <v>4.7399999999999998E-2</v>
      </c>
      <c r="AJ42" s="121" t="s">
        <v>1233</v>
      </c>
      <c r="AK42" s="3" t="s">
        <v>49</v>
      </c>
      <c r="AL42" s="3">
        <v>1</v>
      </c>
      <c r="AM42" s="3" t="s">
        <v>49</v>
      </c>
      <c r="AN42" s="3" t="s">
        <v>547</v>
      </c>
      <c r="AO42" s="65">
        <v>6.4000000000000001E-2</v>
      </c>
      <c r="AP42" s="121" t="s">
        <v>1234</v>
      </c>
      <c r="AQ42" s="3" t="s">
        <v>49</v>
      </c>
      <c r="AR42" s="3">
        <v>1</v>
      </c>
      <c r="AS42" s="3" t="s">
        <v>49</v>
      </c>
      <c r="AT42" s="3" t="s">
        <v>568</v>
      </c>
      <c r="AU42" s="65">
        <v>8.8999999999999996E-2</v>
      </c>
      <c r="AV42" s="121" t="s">
        <v>418</v>
      </c>
      <c r="AW42" s="3" t="s">
        <v>418</v>
      </c>
      <c r="AX42" s="3" t="s">
        <v>418</v>
      </c>
      <c r="AY42" s="3" t="s">
        <v>418</v>
      </c>
      <c r="AZ42" s="3" t="s">
        <v>418</v>
      </c>
      <c r="BA42" s="3" t="s">
        <v>418</v>
      </c>
      <c r="BB42" s="121" t="s">
        <v>418</v>
      </c>
      <c r="BC42" s="3" t="s">
        <v>418</v>
      </c>
      <c r="BD42" s="3" t="s">
        <v>418</v>
      </c>
      <c r="BE42" s="3" t="s">
        <v>418</v>
      </c>
      <c r="BF42" s="3" t="s">
        <v>418</v>
      </c>
      <c r="BG42" s="3" t="s">
        <v>418</v>
      </c>
      <c r="BH42" s="121" t="s">
        <v>418</v>
      </c>
      <c r="BI42" s="3" t="s">
        <v>418</v>
      </c>
      <c r="BJ42" s="3" t="s">
        <v>418</v>
      </c>
      <c r="BK42" s="3" t="s">
        <v>418</v>
      </c>
      <c r="BL42" s="3" t="s">
        <v>418</v>
      </c>
      <c r="BM42" s="3" t="s">
        <v>418</v>
      </c>
      <c r="BN42" s="121" t="s">
        <v>418</v>
      </c>
      <c r="BO42" s="3" t="s">
        <v>418</v>
      </c>
      <c r="BP42" s="3" t="s">
        <v>418</v>
      </c>
      <c r="BQ42" s="3" t="s">
        <v>418</v>
      </c>
      <c r="BR42" s="3" t="s">
        <v>418</v>
      </c>
      <c r="BS42" s="3" t="s">
        <v>418</v>
      </c>
      <c r="BT42" s="16">
        <v>15</v>
      </c>
      <c r="BU42" s="16">
        <v>4</v>
      </c>
      <c r="BV42" s="16">
        <f t="shared" si="3"/>
        <v>19</v>
      </c>
      <c r="BW42" s="21">
        <v>5269</v>
      </c>
      <c r="BX42" s="17">
        <v>277.31578947368422</v>
      </c>
      <c r="BY42" s="16">
        <v>8</v>
      </c>
      <c r="BZ42" s="16">
        <v>1</v>
      </c>
      <c r="CA42" s="16">
        <f t="shared" si="2"/>
        <v>9</v>
      </c>
      <c r="CB42" s="16">
        <v>47.37</v>
      </c>
    </row>
    <row r="43" spans="1:80" x14ac:dyDescent="0.25">
      <c r="A43" s="159" t="s">
        <v>56</v>
      </c>
      <c r="B43" s="2" t="s">
        <v>7</v>
      </c>
      <c r="C43" s="162" t="s">
        <v>610</v>
      </c>
      <c r="D43" s="42">
        <v>60</v>
      </c>
      <c r="E43" s="42" t="s">
        <v>545</v>
      </c>
      <c r="F43" s="42" t="s">
        <v>546</v>
      </c>
      <c r="G43" s="107" t="s">
        <v>557</v>
      </c>
      <c r="H43" s="108">
        <v>2</v>
      </c>
      <c r="I43" s="119">
        <v>3120000</v>
      </c>
      <c r="J43" s="42" t="s">
        <v>558</v>
      </c>
      <c r="K43" s="27">
        <v>64.03</v>
      </c>
      <c r="L43" s="121" t="s">
        <v>1235</v>
      </c>
      <c r="M43" s="3">
        <v>58</v>
      </c>
      <c r="N43" s="3">
        <v>1</v>
      </c>
      <c r="O43" s="3" t="s">
        <v>546</v>
      </c>
      <c r="P43" s="3" t="s">
        <v>563</v>
      </c>
      <c r="Q43" s="65">
        <v>4.2799999999999998E-2</v>
      </c>
      <c r="R43" s="121" t="s">
        <v>1236</v>
      </c>
      <c r="S43" s="3">
        <v>46</v>
      </c>
      <c r="T43" s="3">
        <v>1</v>
      </c>
      <c r="U43" s="3" t="s">
        <v>546</v>
      </c>
      <c r="V43" s="3" t="s">
        <v>547</v>
      </c>
      <c r="W43" s="65">
        <v>2.69E-2</v>
      </c>
      <c r="X43" s="121" t="s">
        <v>1237</v>
      </c>
      <c r="Y43" s="3">
        <v>70</v>
      </c>
      <c r="Z43" s="3">
        <v>1</v>
      </c>
      <c r="AA43" s="3" t="s">
        <v>546</v>
      </c>
      <c r="AB43" s="3" t="s">
        <v>560</v>
      </c>
      <c r="AC43" s="65">
        <v>2.8799999999999999E-2</v>
      </c>
      <c r="AD43" s="121" t="s">
        <v>1238</v>
      </c>
      <c r="AE43" s="3">
        <v>58</v>
      </c>
      <c r="AF43" s="3">
        <v>1</v>
      </c>
      <c r="AG43" s="3" t="s">
        <v>546</v>
      </c>
      <c r="AH43" s="3" t="s">
        <v>568</v>
      </c>
      <c r="AI43" s="65">
        <v>7.3800000000000004E-2</v>
      </c>
      <c r="AJ43" s="121" t="s">
        <v>1239</v>
      </c>
      <c r="AK43" s="3">
        <v>63</v>
      </c>
      <c r="AL43" s="3">
        <v>1</v>
      </c>
      <c r="AM43" s="3" t="s">
        <v>567</v>
      </c>
      <c r="AN43" s="3" t="s">
        <v>547</v>
      </c>
      <c r="AO43" s="65">
        <v>7.0000000000000007E-2</v>
      </c>
      <c r="AP43" s="121" t="s">
        <v>1240</v>
      </c>
      <c r="AQ43" s="3">
        <v>31</v>
      </c>
      <c r="AR43" s="3">
        <v>1</v>
      </c>
      <c r="AS43" s="3" t="s">
        <v>546</v>
      </c>
      <c r="AT43" s="3" t="s">
        <v>579</v>
      </c>
      <c r="AU43" s="65">
        <v>4.1300000000000003E-2</v>
      </c>
      <c r="AV43" s="121" t="s">
        <v>1241</v>
      </c>
      <c r="AW43" s="3">
        <v>39</v>
      </c>
      <c r="AX43" s="3">
        <v>1</v>
      </c>
      <c r="AY43" s="3" t="s">
        <v>546</v>
      </c>
      <c r="AZ43" s="3" t="s">
        <v>560</v>
      </c>
      <c r="BA43" s="65">
        <v>0.14219999999999999</v>
      </c>
      <c r="BB43" s="121" t="s">
        <v>1242</v>
      </c>
      <c r="BC43" s="3">
        <v>62</v>
      </c>
      <c r="BD43" s="3">
        <v>1</v>
      </c>
      <c r="BE43" s="3" t="s">
        <v>546</v>
      </c>
      <c r="BF43" s="3" t="s">
        <v>563</v>
      </c>
      <c r="BG43" s="65">
        <v>7.0400000000000004E-2</v>
      </c>
      <c r="BH43" s="121" t="s">
        <v>418</v>
      </c>
      <c r="BI43" s="3" t="s">
        <v>418</v>
      </c>
      <c r="BJ43" s="3" t="s">
        <v>418</v>
      </c>
      <c r="BK43" s="3" t="s">
        <v>418</v>
      </c>
      <c r="BL43" s="3" t="s">
        <v>418</v>
      </c>
      <c r="BM43" s="3" t="s">
        <v>418</v>
      </c>
      <c r="BN43" s="121" t="s">
        <v>418</v>
      </c>
      <c r="BO43" s="3" t="s">
        <v>418</v>
      </c>
      <c r="BP43" s="3" t="s">
        <v>418</v>
      </c>
      <c r="BQ43" s="3" t="s">
        <v>418</v>
      </c>
      <c r="BR43" s="3" t="s">
        <v>418</v>
      </c>
      <c r="BS43" s="3" t="s">
        <v>418</v>
      </c>
      <c r="BT43" s="16">
        <v>184</v>
      </c>
      <c r="BU43" s="16">
        <v>62</v>
      </c>
      <c r="BV43" s="16">
        <f t="shared" si="3"/>
        <v>246</v>
      </c>
      <c r="BW43" s="21">
        <v>177588</v>
      </c>
      <c r="BX43" s="17">
        <v>721.90243902439022</v>
      </c>
      <c r="BY43" s="16">
        <v>50</v>
      </c>
      <c r="BZ43" s="16">
        <v>6</v>
      </c>
      <c r="CA43" s="16">
        <f t="shared" si="2"/>
        <v>56</v>
      </c>
      <c r="CB43" s="16">
        <v>22.76</v>
      </c>
    </row>
    <row r="44" spans="1:80" x14ac:dyDescent="0.25">
      <c r="A44" s="159" t="s">
        <v>57</v>
      </c>
      <c r="B44" s="2" t="s">
        <v>7</v>
      </c>
      <c r="C44" s="162" t="s">
        <v>611</v>
      </c>
      <c r="D44" s="42">
        <v>43</v>
      </c>
      <c r="E44" s="42" t="s">
        <v>545</v>
      </c>
      <c r="F44" s="42" t="s">
        <v>546</v>
      </c>
      <c r="G44" s="107" t="s">
        <v>550</v>
      </c>
      <c r="H44" s="108">
        <v>5</v>
      </c>
      <c r="I44" s="118">
        <v>2430000</v>
      </c>
      <c r="J44" s="42" t="s">
        <v>558</v>
      </c>
      <c r="K44" s="27">
        <v>56.22</v>
      </c>
      <c r="L44" s="121" t="s">
        <v>1243</v>
      </c>
      <c r="M44" s="3">
        <v>50</v>
      </c>
      <c r="N44" s="3">
        <v>1</v>
      </c>
      <c r="O44" s="3" t="s">
        <v>613</v>
      </c>
      <c r="P44" s="3" t="s">
        <v>1023</v>
      </c>
      <c r="Q44" s="65">
        <v>4.7199999999999999E-2</v>
      </c>
      <c r="R44" s="121" t="s">
        <v>1244</v>
      </c>
      <c r="S44" s="3">
        <v>50</v>
      </c>
      <c r="T44" s="3">
        <v>2</v>
      </c>
      <c r="U44" s="3" t="s">
        <v>546</v>
      </c>
      <c r="V44" s="3" t="s">
        <v>568</v>
      </c>
      <c r="W44" s="65">
        <v>7.8299999999999995E-2</v>
      </c>
      <c r="X44" s="121" t="s">
        <v>1245</v>
      </c>
      <c r="Y44" s="3">
        <v>45</v>
      </c>
      <c r="Z44" s="3">
        <v>1</v>
      </c>
      <c r="AA44" s="3" t="s">
        <v>546</v>
      </c>
      <c r="AB44" s="3" t="s">
        <v>547</v>
      </c>
      <c r="AC44" s="65">
        <v>9.0300000000000005E-2</v>
      </c>
      <c r="AD44" s="121" t="s">
        <v>1246</v>
      </c>
      <c r="AE44" s="3">
        <v>41</v>
      </c>
      <c r="AF44" s="3">
        <v>1</v>
      </c>
      <c r="AG44" s="3" t="s">
        <v>546</v>
      </c>
      <c r="AH44" s="3" t="s">
        <v>579</v>
      </c>
      <c r="AI44" s="65">
        <v>0.14030000000000001</v>
      </c>
      <c r="AJ44" s="121" t="s">
        <v>1247</v>
      </c>
      <c r="AK44" s="3">
        <v>47</v>
      </c>
      <c r="AL44" s="3">
        <v>1</v>
      </c>
      <c r="AM44" s="3" t="s">
        <v>546</v>
      </c>
      <c r="AN44" s="3" t="s">
        <v>568</v>
      </c>
      <c r="AO44" s="65">
        <v>0.12230000000000001</v>
      </c>
      <c r="AP44" s="121" t="s">
        <v>1248</v>
      </c>
      <c r="AQ44" s="3">
        <v>50</v>
      </c>
      <c r="AR44" s="3">
        <v>2</v>
      </c>
      <c r="AS44" s="3" t="s">
        <v>1041</v>
      </c>
      <c r="AT44" s="3" t="s">
        <v>547</v>
      </c>
      <c r="AU44" s="65">
        <v>6.6600000000000006E-2</v>
      </c>
      <c r="AV44" s="121" t="s">
        <v>418</v>
      </c>
      <c r="AW44" s="3" t="s">
        <v>418</v>
      </c>
      <c r="AX44" s="3" t="s">
        <v>418</v>
      </c>
      <c r="AY44" s="3" t="s">
        <v>418</v>
      </c>
      <c r="AZ44" s="3" t="s">
        <v>418</v>
      </c>
      <c r="BA44" s="3" t="s">
        <v>418</v>
      </c>
      <c r="BB44" s="121" t="s">
        <v>418</v>
      </c>
      <c r="BC44" s="3" t="s">
        <v>418</v>
      </c>
      <c r="BD44" s="3" t="s">
        <v>418</v>
      </c>
      <c r="BE44" s="3" t="s">
        <v>418</v>
      </c>
      <c r="BF44" s="3" t="s">
        <v>418</v>
      </c>
      <c r="BG44" s="3" t="s">
        <v>418</v>
      </c>
      <c r="BH44" s="121" t="s">
        <v>418</v>
      </c>
      <c r="BI44" s="3" t="s">
        <v>418</v>
      </c>
      <c r="BJ44" s="3" t="s">
        <v>418</v>
      </c>
      <c r="BK44" s="3" t="s">
        <v>418</v>
      </c>
      <c r="BL44" s="3" t="s">
        <v>418</v>
      </c>
      <c r="BM44" s="3" t="s">
        <v>418</v>
      </c>
      <c r="BN44" s="121" t="s">
        <v>418</v>
      </c>
      <c r="BO44" s="3" t="s">
        <v>418</v>
      </c>
      <c r="BP44" s="3" t="s">
        <v>418</v>
      </c>
      <c r="BQ44" s="3" t="s">
        <v>418</v>
      </c>
      <c r="BR44" s="3" t="s">
        <v>418</v>
      </c>
      <c r="BS44" s="3" t="s">
        <v>418</v>
      </c>
      <c r="BT44" s="16">
        <v>31</v>
      </c>
      <c r="BU44" s="16">
        <v>17</v>
      </c>
      <c r="BV44" s="16">
        <f t="shared" si="3"/>
        <v>48</v>
      </c>
      <c r="BW44" s="21">
        <v>30772</v>
      </c>
      <c r="BX44" s="17">
        <v>641.08333333333337</v>
      </c>
      <c r="BY44" s="16">
        <v>12</v>
      </c>
      <c r="BZ44" s="16">
        <v>6</v>
      </c>
      <c r="CA44" s="16">
        <f t="shared" si="2"/>
        <v>18</v>
      </c>
      <c r="CB44" s="16">
        <v>37.5</v>
      </c>
    </row>
    <row r="45" spans="1:80" x14ac:dyDescent="0.25">
      <c r="A45" s="159" t="s">
        <v>58</v>
      </c>
      <c r="B45" s="2" t="s">
        <v>53</v>
      </c>
      <c r="C45" s="162" t="s">
        <v>612</v>
      </c>
      <c r="D45" s="42">
        <v>52</v>
      </c>
      <c r="E45" s="42" t="s">
        <v>545</v>
      </c>
      <c r="F45" s="42" t="s">
        <v>613</v>
      </c>
      <c r="G45" s="107" t="s">
        <v>614</v>
      </c>
      <c r="H45" s="108">
        <v>5</v>
      </c>
      <c r="I45" s="118">
        <v>2430000</v>
      </c>
      <c r="J45" s="42" t="s">
        <v>569</v>
      </c>
      <c r="K45" s="27">
        <v>65.06</v>
      </c>
      <c r="L45" s="121" t="s">
        <v>1249</v>
      </c>
      <c r="M45" s="3">
        <v>64</v>
      </c>
      <c r="N45" s="3">
        <v>1</v>
      </c>
      <c r="O45" s="3" t="s">
        <v>613</v>
      </c>
      <c r="P45" s="3" t="s">
        <v>560</v>
      </c>
      <c r="Q45" s="65">
        <v>0.12690000000000001</v>
      </c>
      <c r="R45" s="121" t="s">
        <v>1250</v>
      </c>
      <c r="S45" s="3">
        <v>47</v>
      </c>
      <c r="T45" s="3">
        <v>1</v>
      </c>
      <c r="U45" s="3" t="s">
        <v>546</v>
      </c>
      <c r="V45" s="3" t="s">
        <v>563</v>
      </c>
      <c r="W45" s="65">
        <v>6.4100000000000004E-2</v>
      </c>
      <c r="X45" s="121" t="s">
        <v>1251</v>
      </c>
      <c r="Y45" s="3">
        <v>61</v>
      </c>
      <c r="Z45" s="3">
        <v>1</v>
      </c>
      <c r="AA45" s="3" t="s">
        <v>613</v>
      </c>
      <c r="AB45" s="3" t="s">
        <v>584</v>
      </c>
      <c r="AC45" s="65">
        <v>8.77E-2</v>
      </c>
      <c r="AD45" s="121" t="s">
        <v>1252</v>
      </c>
      <c r="AE45" s="3">
        <v>56</v>
      </c>
      <c r="AF45" s="3">
        <v>1</v>
      </c>
      <c r="AG45" s="3" t="s">
        <v>1073</v>
      </c>
      <c r="AH45" s="3" t="s">
        <v>560</v>
      </c>
      <c r="AI45" s="65">
        <v>3.1399999999999997E-2</v>
      </c>
      <c r="AJ45" s="121" t="s">
        <v>1253</v>
      </c>
      <c r="AK45" s="3">
        <v>52</v>
      </c>
      <c r="AL45" s="3">
        <v>1</v>
      </c>
      <c r="AM45" s="3" t="s">
        <v>546</v>
      </c>
      <c r="AN45" s="3" t="s">
        <v>584</v>
      </c>
      <c r="AO45" s="65">
        <v>0.105</v>
      </c>
      <c r="AP45" s="121" t="s">
        <v>1254</v>
      </c>
      <c r="AQ45" s="3">
        <v>39</v>
      </c>
      <c r="AR45" s="3">
        <v>1</v>
      </c>
      <c r="AS45" s="3" t="s">
        <v>613</v>
      </c>
      <c r="AT45" s="3" t="s">
        <v>614</v>
      </c>
      <c r="AU45" s="65">
        <v>0.12509999999999999</v>
      </c>
      <c r="AV45" s="121" t="s">
        <v>418</v>
      </c>
      <c r="AW45" s="3" t="s">
        <v>418</v>
      </c>
      <c r="AX45" s="3" t="s">
        <v>418</v>
      </c>
      <c r="AY45" s="3" t="s">
        <v>418</v>
      </c>
      <c r="AZ45" s="3" t="s">
        <v>418</v>
      </c>
      <c r="BA45" s="3" t="s">
        <v>418</v>
      </c>
      <c r="BB45" s="121" t="s">
        <v>418</v>
      </c>
      <c r="BC45" s="3" t="s">
        <v>418</v>
      </c>
      <c r="BD45" s="3" t="s">
        <v>418</v>
      </c>
      <c r="BE45" s="3" t="s">
        <v>418</v>
      </c>
      <c r="BF45" s="3" t="s">
        <v>418</v>
      </c>
      <c r="BG45" s="3" t="s">
        <v>418</v>
      </c>
      <c r="BH45" s="121" t="s">
        <v>418</v>
      </c>
      <c r="BI45" s="3" t="s">
        <v>418</v>
      </c>
      <c r="BJ45" s="3" t="s">
        <v>418</v>
      </c>
      <c r="BK45" s="3" t="s">
        <v>418</v>
      </c>
      <c r="BL45" s="3" t="s">
        <v>418</v>
      </c>
      <c r="BM45" s="3" t="s">
        <v>418</v>
      </c>
      <c r="BN45" s="121" t="s">
        <v>418</v>
      </c>
      <c r="BO45" s="3" t="s">
        <v>418</v>
      </c>
      <c r="BP45" s="3" t="s">
        <v>418</v>
      </c>
      <c r="BQ45" s="3" t="s">
        <v>418</v>
      </c>
      <c r="BR45" s="3" t="s">
        <v>418</v>
      </c>
      <c r="BS45" s="3" t="s">
        <v>418</v>
      </c>
      <c r="BT45" s="16">
        <v>26</v>
      </c>
      <c r="BU45" s="16">
        <v>3</v>
      </c>
      <c r="BV45" s="16">
        <f t="shared" si="3"/>
        <v>29</v>
      </c>
      <c r="BW45" s="21">
        <v>34602</v>
      </c>
      <c r="BX45" s="17">
        <v>1193.1724137931035</v>
      </c>
      <c r="BY45" s="16">
        <v>12</v>
      </c>
      <c r="BZ45" s="16">
        <v>3</v>
      </c>
      <c r="CA45" s="16">
        <f t="shared" si="2"/>
        <v>15</v>
      </c>
      <c r="CB45" s="16">
        <v>51.72</v>
      </c>
    </row>
    <row r="46" spans="1:80" x14ac:dyDescent="0.25">
      <c r="A46" s="159" t="s">
        <v>59</v>
      </c>
      <c r="B46" s="2" t="s">
        <v>17</v>
      </c>
      <c r="C46" s="162" t="s">
        <v>615</v>
      </c>
      <c r="D46" s="42" t="s">
        <v>49</v>
      </c>
      <c r="E46" s="42" t="s">
        <v>556</v>
      </c>
      <c r="F46" s="42" t="s">
        <v>49</v>
      </c>
      <c r="G46" s="107" t="s">
        <v>560</v>
      </c>
      <c r="H46" s="108">
        <v>5</v>
      </c>
      <c r="I46" s="118">
        <v>2430000</v>
      </c>
      <c r="J46" s="42" t="s">
        <v>558</v>
      </c>
      <c r="K46" s="27">
        <v>36.6</v>
      </c>
      <c r="L46" s="121" t="s">
        <v>1255</v>
      </c>
      <c r="M46" s="3" t="s">
        <v>49</v>
      </c>
      <c r="N46" s="3">
        <v>1</v>
      </c>
      <c r="O46" s="3" t="s">
        <v>49</v>
      </c>
      <c r="P46" s="3" t="s">
        <v>547</v>
      </c>
      <c r="Q46" s="65">
        <v>0.1202</v>
      </c>
      <c r="R46" s="121" t="s">
        <v>1256</v>
      </c>
      <c r="S46" s="3" t="s">
        <v>49</v>
      </c>
      <c r="T46" s="3">
        <v>1</v>
      </c>
      <c r="U46" s="3" t="s">
        <v>49</v>
      </c>
      <c r="V46" s="3" t="s">
        <v>589</v>
      </c>
      <c r="W46" s="65">
        <v>4.82E-2</v>
      </c>
      <c r="X46" s="121" t="s">
        <v>1257</v>
      </c>
      <c r="Y46" s="3" t="s">
        <v>49</v>
      </c>
      <c r="Z46" s="3">
        <v>2</v>
      </c>
      <c r="AA46" s="3" t="s">
        <v>49</v>
      </c>
      <c r="AB46" s="3" t="s">
        <v>1023</v>
      </c>
      <c r="AC46" s="65">
        <v>9.8500000000000004E-2</v>
      </c>
      <c r="AD46" s="121" t="s">
        <v>1258</v>
      </c>
      <c r="AE46" s="3" t="s">
        <v>49</v>
      </c>
      <c r="AF46" s="3">
        <v>1</v>
      </c>
      <c r="AG46" s="3" t="s">
        <v>49</v>
      </c>
      <c r="AH46" s="3" t="s">
        <v>614</v>
      </c>
      <c r="AI46" s="65">
        <v>7.4300000000000005E-2</v>
      </c>
      <c r="AJ46" s="121" t="s">
        <v>1259</v>
      </c>
      <c r="AK46" s="3" t="s">
        <v>49</v>
      </c>
      <c r="AL46" s="3">
        <v>1</v>
      </c>
      <c r="AM46" s="3" t="s">
        <v>49</v>
      </c>
      <c r="AN46" s="3" t="s">
        <v>560</v>
      </c>
      <c r="AO46" s="65">
        <v>5.0599999999999999E-2</v>
      </c>
      <c r="AP46" s="121" t="s">
        <v>1260</v>
      </c>
      <c r="AQ46" s="3" t="s">
        <v>49</v>
      </c>
      <c r="AR46" s="3">
        <v>1</v>
      </c>
      <c r="AS46" s="3" t="s">
        <v>49</v>
      </c>
      <c r="AT46" s="3" t="s">
        <v>553</v>
      </c>
      <c r="AU46" s="65">
        <v>6.9000000000000006E-2</v>
      </c>
      <c r="AV46" s="121" t="s">
        <v>418</v>
      </c>
      <c r="AW46" s="3" t="s">
        <v>418</v>
      </c>
      <c r="AX46" s="3" t="s">
        <v>418</v>
      </c>
      <c r="AY46" s="3" t="s">
        <v>418</v>
      </c>
      <c r="AZ46" s="3" t="s">
        <v>418</v>
      </c>
      <c r="BA46" s="3" t="s">
        <v>418</v>
      </c>
      <c r="BB46" s="121" t="s">
        <v>418</v>
      </c>
      <c r="BC46" s="3" t="s">
        <v>418</v>
      </c>
      <c r="BD46" s="3" t="s">
        <v>418</v>
      </c>
      <c r="BE46" s="3" t="s">
        <v>418</v>
      </c>
      <c r="BF46" s="3" t="s">
        <v>418</v>
      </c>
      <c r="BG46" s="3" t="s">
        <v>418</v>
      </c>
      <c r="BH46" s="121" t="s">
        <v>418</v>
      </c>
      <c r="BI46" s="3" t="s">
        <v>418</v>
      </c>
      <c r="BJ46" s="3" t="s">
        <v>418</v>
      </c>
      <c r="BK46" s="3" t="s">
        <v>418</v>
      </c>
      <c r="BL46" s="3" t="s">
        <v>418</v>
      </c>
      <c r="BM46" s="3" t="s">
        <v>418</v>
      </c>
      <c r="BN46" s="121" t="s">
        <v>418</v>
      </c>
      <c r="BO46" s="3" t="s">
        <v>418</v>
      </c>
      <c r="BP46" s="3" t="s">
        <v>418</v>
      </c>
      <c r="BQ46" s="3" t="s">
        <v>418</v>
      </c>
      <c r="BR46" s="3" t="s">
        <v>418</v>
      </c>
      <c r="BS46" s="3" t="s">
        <v>418</v>
      </c>
      <c r="BT46" s="16">
        <v>27</v>
      </c>
      <c r="BU46" s="16">
        <v>16</v>
      </c>
      <c r="BV46" s="16">
        <f t="shared" si="3"/>
        <v>43</v>
      </c>
      <c r="BW46" s="21">
        <v>10926</v>
      </c>
      <c r="BX46" s="17">
        <v>254.09302325581396</v>
      </c>
      <c r="BY46" s="16">
        <v>13</v>
      </c>
      <c r="BZ46" s="16">
        <v>3</v>
      </c>
      <c r="CA46" s="16">
        <f t="shared" si="2"/>
        <v>16</v>
      </c>
      <c r="CB46" s="16">
        <v>37.21</v>
      </c>
    </row>
    <row r="47" spans="1:80" x14ac:dyDescent="0.25">
      <c r="A47" s="159" t="s">
        <v>60</v>
      </c>
      <c r="B47" s="2" t="s">
        <v>13</v>
      </c>
      <c r="C47" s="162" t="s">
        <v>616</v>
      </c>
      <c r="D47" s="42" t="s">
        <v>49</v>
      </c>
      <c r="E47" s="42" t="s">
        <v>545</v>
      </c>
      <c r="F47" s="42" t="s">
        <v>49</v>
      </c>
      <c r="G47" s="107" t="s">
        <v>568</v>
      </c>
      <c r="H47" s="108">
        <v>6</v>
      </c>
      <c r="I47" s="118">
        <v>2130000</v>
      </c>
      <c r="J47" s="42" t="s">
        <v>554</v>
      </c>
      <c r="K47" s="27">
        <v>51.25</v>
      </c>
      <c r="L47" s="121" t="s">
        <v>1261</v>
      </c>
      <c r="M47" s="3" t="s">
        <v>49</v>
      </c>
      <c r="N47" s="3">
        <v>1</v>
      </c>
      <c r="O47" s="3" t="s">
        <v>49</v>
      </c>
      <c r="P47" s="3" t="s">
        <v>568</v>
      </c>
      <c r="Q47" s="65">
        <v>7.9799999999999996E-2</v>
      </c>
      <c r="R47" s="121" t="s">
        <v>1262</v>
      </c>
      <c r="S47" s="3" t="s">
        <v>49</v>
      </c>
      <c r="T47" s="3">
        <v>1</v>
      </c>
      <c r="U47" s="3" t="s">
        <v>49</v>
      </c>
      <c r="V47" s="3" t="s">
        <v>563</v>
      </c>
      <c r="W47" s="65">
        <v>7.8700000000000006E-2</v>
      </c>
      <c r="X47" s="121" t="s">
        <v>1263</v>
      </c>
      <c r="Y47" s="3" t="s">
        <v>49</v>
      </c>
      <c r="Z47" s="3">
        <v>1</v>
      </c>
      <c r="AA47" s="3" t="s">
        <v>49</v>
      </c>
      <c r="AB47" s="3" t="s">
        <v>547</v>
      </c>
      <c r="AC47" s="65">
        <v>4.1000000000000002E-2</v>
      </c>
      <c r="AD47" s="121" t="s">
        <v>1264</v>
      </c>
      <c r="AE47" s="3" t="s">
        <v>49</v>
      </c>
      <c r="AF47" s="3">
        <v>1</v>
      </c>
      <c r="AG47" s="3" t="s">
        <v>49</v>
      </c>
      <c r="AH47" s="3" t="s">
        <v>547</v>
      </c>
      <c r="AI47" s="65">
        <v>4.7100000000000003E-2</v>
      </c>
      <c r="AJ47" s="121" t="s">
        <v>1265</v>
      </c>
      <c r="AK47" s="3" t="s">
        <v>49</v>
      </c>
      <c r="AL47" s="3">
        <v>1</v>
      </c>
      <c r="AM47" s="3" t="s">
        <v>49</v>
      </c>
      <c r="AN47" s="3" t="s">
        <v>560</v>
      </c>
      <c r="AO47" s="65">
        <v>0.1171</v>
      </c>
      <c r="AP47" s="121" t="s">
        <v>1266</v>
      </c>
      <c r="AQ47" s="3" t="s">
        <v>49</v>
      </c>
      <c r="AR47" s="3">
        <v>1</v>
      </c>
      <c r="AS47" s="3" t="s">
        <v>49</v>
      </c>
      <c r="AT47" s="3" t="s">
        <v>547</v>
      </c>
      <c r="AU47" s="65">
        <v>0.2271</v>
      </c>
      <c r="AV47" s="121" t="s">
        <v>418</v>
      </c>
      <c r="AW47" s="3" t="s">
        <v>418</v>
      </c>
      <c r="AX47" s="3" t="s">
        <v>418</v>
      </c>
      <c r="AY47" s="3" t="s">
        <v>418</v>
      </c>
      <c r="AZ47" s="3" t="s">
        <v>418</v>
      </c>
      <c r="BA47" s="3" t="s">
        <v>418</v>
      </c>
      <c r="BB47" s="121" t="s">
        <v>418</v>
      </c>
      <c r="BC47" s="3" t="s">
        <v>418</v>
      </c>
      <c r="BD47" s="3" t="s">
        <v>418</v>
      </c>
      <c r="BE47" s="3" t="s">
        <v>418</v>
      </c>
      <c r="BF47" s="3" t="s">
        <v>418</v>
      </c>
      <c r="BG47" s="3" t="s">
        <v>418</v>
      </c>
      <c r="BH47" s="121" t="s">
        <v>418</v>
      </c>
      <c r="BI47" s="3" t="s">
        <v>418</v>
      </c>
      <c r="BJ47" s="3" t="s">
        <v>418</v>
      </c>
      <c r="BK47" s="3" t="s">
        <v>418</v>
      </c>
      <c r="BL47" s="3" t="s">
        <v>418</v>
      </c>
      <c r="BM47" s="3" t="s">
        <v>418</v>
      </c>
      <c r="BN47" s="121" t="s">
        <v>418</v>
      </c>
      <c r="BO47" s="3" t="s">
        <v>418</v>
      </c>
      <c r="BP47" s="3" t="s">
        <v>418</v>
      </c>
      <c r="BQ47" s="3" t="s">
        <v>418</v>
      </c>
      <c r="BR47" s="3" t="s">
        <v>418</v>
      </c>
      <c r="BS47" s="3" t="s">
        <v>418</v>
      </c>
      <c r="BT47" s="16">
        <v>27</v>
      </c>
      <c r="BU47" s="16">
        <v>9</v>
      </c>
      <c r="BV47" s="16">
        <f t="shared" si="3"/>
        <v>36</v>
      </c>
      <c r="BW47" s="21">
        <v>15017</v>
      </c>
      <c r="BX47" s="17">
        <v>417.13888888888891</v>
      </c>
      <c r="BY47" s="16">
        <v>12</v>
      </c>
      <c r="BZ47" s="16">
        <v>1</v>
      </c>
      <c r="CA47" s="16">
        <f t="shared" si="2"/>
        <v>13</v>
      </c>
      <c r="CB47" s="16">
        <v>36.11</v>
      </c>
    </row>
    <row r="48" spans="1:80" x14ac:dyDescent="0.25">
      <c r="A48" s="159" t="s">
        <v>61</v>
      </c>
      <c r="B48" s="2" t="s">
        <v>23</v>
      </c>
      <c r="C48" s="162" t="s">
        <v>617</v>
      </c>
      <c r="D48" s="42" t="s">
        <v>49</v>
      </c>
      <c r="E48" s="42" t="s">
        <v>545</v>
      </c>
      <c r="F48" s="42" t="s">
        <v>49</v>
      </c>
      <c r="G48" s="107" t="s">
        <v>563</v>
      </c>
      <c r="H48" s="108">
        <v>6</v>
      </c>
      <c r="I48" s="118">
        <v>2130000</v>
      </c>
      <c r="J48" s="42" t="s">
        <v>554</v>
      </c>
      <c r="K48" s="27">
        <v>55.31</v>
      </c>
      <c r="L48" s="121" t="s">
        <v>1267</v>
      </c>
      <c r="M48" s="3" t="s">
        <v>49</v>
      </c>
      <c r="N48" s="3">
        <v>2</v>
      </c>
      <c r="O48" s="3" t="s">
        <v>49</v>
      </c>
      <c r="P48" s="3" t="s">
        <v>557</v>
      </c>
      <c r="Q48" s="65">
        <v>9.6000000000000002E-2</v>
      </c>
      <c r="R48" s="121" t="s">
        <v>1268</v>
      </c>
      <c r="S48" s="3" t="s">
        <v>49</v>
      </c>
      <c r="T48" s="3">
        <v>1</v>
      </c>
      <c r="U48" s="3" t="s">
        <v>49</v>
      </c>
      <c r="V48" s="3" t="s">
        <v>560</v>
      </c>
      <c r="W48" s="65">
        <v>6.7699999999999996E-2</v>
      </c>
      <c r="X48" s="121" t="s">
        <v>1269</v>
      </c>
      <c r="Y48" s="3" t="s">
        <v>49</v>
      </c>
      <c r="Z48" s="3">
        <v>1</v>
      </c>
      <c r="AA48" s="3" t="s">
        <v>49</v>
      </c>
      <c r="AB48" s="3" t="s">
        <v>563</v>
      </c>
      <c r="AC48" s="65">
        <v>6.2600000000000003E-2</v>
      </c>
      <c r="AD48" s="121" t="s">
        <v>1270</v>
      </c>
      <c r="AE48" s="3" t="s">
        <v>49</v>
      </c>
      <c r="AF48" s="3">
        <v>1</v>
      </c>
      <c r="AG48" s="3" t="s">
        <v>49</v>
      </c>
      <c r="AH48" s="3" t="s">
        <v>579</v>
      </c>
      <c r="AI48" s="65">
        <v>7.1400000000000005E-2</v>
      </c>
      <c r="AJ48" s="121" t="s">
        <v>1271</v>
      </c>
      <c r="AK48" s="3" t="s">
        <v>49</v>
      </c>
      <c r="AL48" s="3">
        <v>2</v>
      </c>
      <c r="AM48" s="3" t="s">
        <v>49</v>
      </c>
      <c r="AN48" s="3" t="s">
        <v>584</v>
      </c>
      <c r="AO48" s="65">
        <v>7.2800000000000004E-2</v>
      </c>
      <c r="AP48" s="121" t="s">
        <v>1272</v>
      </c>
      <c r="AQ48" s="3" t="s">
        <v>49</v>
      </c>
      <c r="AR48" s="3">
        <v>1</v>
      </c>
      <c r="AS48" s="3" t="s">
        <v>49</v>
      </c>
      <c r="AT48" s="3" t="s">
        <v>547</v>
      </c>
      <c r="AU48" s="65">
        <v>0.12379999999999999</v>
      </c>
      <c r="AV48" s="121" t="s">
        <v>418</v>
      </c>
      <c r="AW48" s="3" t="s">
        <v>418</v>
      </c>
      <c r="AX48" s="3" t="s">
        <v>418</v>
      </c>
      <c r="AY48" s="3" t="s">
        <v>418</v>
      </c>
      <c r="AZ48" s="3" t="s">
        <v>418</v>
      </c>
      <c r="BA48" s="3" t="s">
        <v>418</v>
      </c>
      <c r="BB48" s="121" t="s">
        <v>418</v>
      </c>
      <c r="BC48" s="3" t="s">
        <v>418</v>
      </c>
      <c r="BD48" s="3" t="s">
        <v>418</v>
      </c>
      <c r="BE48" s="3" t="s">
        <v>418</v>
      </c>
      <c r="BF48" s="3" t="s">
        <v>418</v>
      </c>
      <c r="BG48" s="3" t="s">
        <v>418</v>
      </c>
      <c r="BH48" s="121" t="s">
        <v>418</v>
      </c>
      <c r="BI48" s="3" t="s">
        <v>418</v>
      </c>
      <c r="BJ48" s="3" t="s">
        <v>418</v>
      </c>
      <c r="BK48" s="3" t="s">
        <v>418</v>
      </c>
      <c r="BL48" s="3" t="s">
        <v>418</v>
      </c>
      <c r="BM48" s="3" t="s">
        <v>418</v>
      </c>
      <c r="BN48" s="121" t="s">
        <v>418</v>
      </c>
      <c r="BO48" s="3" t="s">
        <v>418</v>
      </c>
      <c r="BP48" s="3" t="s">
        <v>418</v>
      </c>
      <c r="BQ48" s="3" t="s">
        <v>418</v>
      </c>
      <c r="BR48" s="3" t="s">
        <v>418</v>
      </c>
      <c r="BS48" s="3" t="s">
        <v>418</v>
      </c>
      <c r="BT48" s="16">
        <v>12</v>
      </c>
      <c r="BU48" s="16">
        <v>5</v>
      </c>
      <c r="BV48" s="16">
        <f t="shared" si="3"/>
        <v>17</v>
      </c>
      <c r="BW48" s="21">
        <v>6152</v>
      </c>
      <c r="BX48" s="17">
        <v>361.88235294117646</v>
      </c>
      <c r="BY48" s="16">
        <v>0</v>
      </c>
      <c r="BZ48" s="16">
        <v>0</v>
      </c>
      <c r="CA48" s="16">
        <f t="shared" si="2"/>
        <v>0</v>
      </c>
      <c r="CB48" s="16">
        <v>0</v>
      </c>
    </row>
    <row r="49" spans="1:80" x14ac:dyDescent="0.25">
      <c r="A49" s="159" t="s">
        <v>62</v>
      </c>
      <c r="B49" s="2" t="s">
        <v>7</v>
      </c>
      <c r="C49" s="162" t="s">
        <v>618</v>
      </c>
      <c r="D49" s="42">
        <v>48</v>
      </c>
      <c r="E49" s="42" t="s">
        <v>545</v>
      </c>
      <c r="F49" s="42" t="s">
        <v>546</v>
      </c>
      <c r="G49" s="107" t="s">
        <v>579</v>
      </c>
      <c r="H49" s="108">
        <v>6</v>
      </c>
      <c r="I49" s="118">
        <v>2130000</v>
      </c>
      <c r="J49" s="42" t="s">
        <v>569</v>
      </c>
      <c r="K49" s="27">
        <v>56.63</v>
      </c>
      <c r="L49" s="121" t="s">
        <v>1273</v>
      </c>
      <c r="M49" s="3">
        <v>57</v>
      </c>
      <c r="N49" s="3">
        <v>1</v>
      </c>
      <c r="O49" s="3" t="s">
        <v>574</v>
      </c>
      <c r="P49" s="3" t="s">
        <v>579</v>
      </c>
      <c r="Q49" s="65">
        <v>3.56E-2</v>
      </c>
      <c r="R49" s="121" t="s">
        <v>1274</v>
      </c>
      <c r="S49" s="3">
        <v>58</v>
      </c>
      <c r="T49" s="3">
        <v>1</v>
      </c>
      <c r="U49" s="3" t="s">
        <v>546</v>
      </c>
      <c r="V49" s="3" t="s">
        <v>568</v>
      </c>
      <c r="W49" s="65">
        <v>4.0599999999999997E-2</v>
      </c>
      <c r="X49" s="121" t="s">
        <v>1275</v>
      </c>
      <c r="Y49" s="3" t="s">
        <v>49</v>
      </c>
      <c r="Z49" s="3">
        <v>1</v>
      </c>
      <c r="AA49" s="3" t="s">
        <v>49</v>
      </c>
      <c r="AB49" s="3" t="s">
        <v>547</v>
      </c>
      <c r="AC49" s="65">
        <v>0.1231</v>
      </c>
      <c r="AD49" s="121" t="s">
        <v>1276</v>
      </c>
      <c r="AE49" s="3" t="s">
        <v>49</v>
      </c>
      <c r="AF49" s="3">
        <v>1</v>
      </c>
      <c r="AG49" s="3" t="s">
        <v>49</v>
      </c>
      <c r="AH49" s="3" t="s">
        <v>1023</v>
      </c>
      <c r="AI49" s="65">
        <v>0.11260000000000001</v>
      </c>
      <c r="AJ49" s="121" t="s">
        <v>1277</v>
      </c>
      <c r="AK49" s="3">
        <v>59</v>
      </c>
      <c r="AL49" s="3">
        <v>1</v>
      </c>
      <c r="AM49" s="3" t="s">
        <v>581</v>
      </c>
      <c r="AN49" s="3" t="s">
        <v>563</v>
      </c>
      <c r="AO49" s="65">
        <v>7.8700000000000006E-2</v>
      </c>
      <c r="AP49" s="121" t="s">
        <v>1278</v>
      </c>
      <c r="AQ49" s="3">
        <v>49</v>
      </c>
      <c r="AR49" s="3">
        <v>2</v>
      </c>
      <c r="AS49" s="3" t="s">
        <v>581</v>
      </c>
      <c r="AT49" s="3" t="s">
        <v>547</v>
      </c>
      <c r="AU49" s="65">
        <v>8.8700000000000001E-2</v>
      </c>
      <c r="AV49" s="121" t="s">
        <v>418</v>
      </c>
      <c r="AW49" s="3" t="s">
        <v>418</v>
      </c>
      <c r="AX49" s="3" t="s">
        <v>418</v>
      </c>
      <c r="AY49" s="3" t="s">
        <v>418</v>
      </c>
      <c r="AZ49" s="3" t="s">
        <v>418</v>
      </c>
      <c r="BA49" s="3" t="s">
        <v>418</v>
      </c>
      <c r="BB49" s="121" t="s">
        <v>418</v>
      </c>
      <c r="BC49" s="3" t="s">
        <v>418</v>
      </c>
      <c r="BD49" s="3" t="s">
        <v>418</v>
      </c>
      <c r="BE49" s="3" t="s">
        <v>418</v>
      </c>
      <c r="BF49" s="3" t="s">
        <v>418</v>
      </c>
      <c r="BG49" s="3" t="s">
        <v>418</v>
      </c>
      <c r="BH49" s="121" t="s">
        <v>418</v>
      </c>
      <c r="BI49" s="3" t="s">
        <v>418</v>
      </c>
      <c r="BJ49" s="3" t="s">
        <v>418</v>
      </c>
      <c r="BK49" s="3" t="s">
        <v>418</v>
      </c>
      <c r="BL49" s="3" t="s">
        <v>418</v>
      </c>
      <c r="BM49" s="3" t="s">
        <v>418</v>
      </c>
      <c r="BN49" s="121" t="s">
        <v>418</v>
      </c>
      <c r="BO49" s="3" t="s">
        <v>418</v>
      </c>
      <c r="BP49" s="3" t="s">
        <v>418</v>
      </c>
      <c r="BQ49" s="3" t="s">
        <v>418</v>
      </c>
      <c r="BR49" s="3" t="s">
        <v>418</v>
      </c>
      <c r="BS49" s="3" t="s">
        <v>418</v>
      </c>
      <c r="BT49" s="16">
        <v>21</v>
      </c>
      <c r="BU49" s="16">
        <v>9</v>
      </c>
      <c r="BV49" s="16">
        <f t="shared" si="3"/>
        <v>30</v>
      </c>
      <c r="BW49" s="21">
        <v>5071</v>
      </c>
      <c r="BX49" s="17">
        <v>169.03333333333333</v>
      </c>
      <c r="BY49" s="16">
        <v>7</v>
      </c>
      <c r="BZ49" s="16">
        <v>0</v>
      </c>
      <c r="CA49" s="16">
        <f t="shared" si="2"/>
        <v>7</v>
      </c>
      <c r="CB49" s="16">
        <v>23.33</v>
      </c>
    </row>
    <row r="50" spans="1:80" x14ac:dyDescent="0.25">
      <c r="A50" s="159" t="s">
        <v>63</v>
      </c>
      <c r="B50" s="2" t="s">
        <v>13</v>
      </c>
      <c r="C50" s="162" t="s">
        <v>619</v>
      </c>
      <c r="D50" s="42" t="s">
        <v>49</v>
      </c>
      <c r="E50" s="42" t="s">
        <v>545</v>
      </c>
      <c r="F50" s="42" t="s">
        <v>49</v>
      </c>
      <c r="G50" s="107" t="s">
        <v>579</v>
      </c>
      <c r="H50" s="108">
        <v>6</v>
      </c>
      <c r="I50" s="118">
        <v>2130000</v>
      </c>
      <c r="J50" s="42" t="s">
        <v>554</v>
      </c>
      <c r="K50" s="27">
        <v>47.95</v>
      </c>
      <c r="L50" s="121" t="s">
        <v>1279</v>
      </c>
      <c r="M50" s="3" t="s">
        <v>49</v>
      </c>
      <c r="N50" s="3">
        <v>2</v>
      </c>
      <c r="O50" s="3" t="s">
        <v>49</v>
      </c>
      <c r="P50" s="3" t="s">
        <v>589</v>
      </c>
      <c r="Q50" s="65">
        <v>3.5700000000000003E-2</v>
      </c>
      <c r="R50" s="121" t="s">
        <v>1280</v>
      </c>
      <c r="S50" s="3" t="s">
        <v>49</v>
      </c>
      <c r="T50" s="3">
        <v>2</v>
      </c>
      <c r="U50" s="3" t="s">
        <v>49</v>
      </c>
      <c r="V50" s="3" t="s">
        <v>1023</v>
      </c>
      <c r="W50" s="65">
        <v>9.0399999999999994E-2</v>
      </c>
      <c r="X50" s="121" t="s">
        <v>1281</v>
      </c>
      <c r="Y50" s="3" t="s">
        <v>49</v>
      </c>
      <c r="Z50" s="3">
        <v>2</v>
      </c>
      <c r="AA50" s="3" t="s">
        <v>49</v>
      </c>
      <c r="AB50" s="3" t="s">
        <v>560</v>
      </c>
      <c r="AC50" s="65">
        <v>0.105</v>
      </c>
      <c r="AD50" s="121" t="s">
        <v>1282</v>
      </c>
      <c r="AE50" s="3" t="s">
        <v>49</v>
      </c>
      <c r="AF50" s="3">
        <v>1</v>
      </c>
      <c r="AG50" s="3" t="s">
        <v>49</v>
      </c>
      <c r="AH50" s="3" t="s">
        <v>614</v>
      </c>
      <c r="AI50" s="65">
        <v>6.4000000000000001E-2</v>
      </c>
      <c r="AJ50" s="121" t="s">
        <v>1283</v>
      </c>
      <c r="AK50" s="3" t="s">
        <v>49</v>
      </c>
      <c r="AL50" s="3">
        <v>2</v>
      </c>
      <c r="AM50" s="3" t="s">
        <v>49</v>
      </c>
      <c r="AN50" s="3" t="s">
        <v>547</v>
      </c>
      <c r="AO50" s="65">
        <v>6.9400000000000003E-2</v>
      </c>
      <c r="AP50" s="121" t="s">
        <v>1284</v>
      </c>
      <c r="AQ50" s="3" t="s">
        <v>49</v>
      </c>
      <c r="AR50" s="3">
        <v>1</v>
      </c>
      <c r="AS50" s="3" t="s">
        <v>49</v>
      </c>
      <c r="AT50" s="3" t="s">
        <v>568</v>
      </c>
      <c r="AU50" s="65">
        <v>7.0800000000000002E-2</v>
      </c>
      <c r="AV50" s="121" t="s">
        <v>418</v>
      </c>
      <c r="AW50" s="3" t="s">
        <v>418</v>
      </c>
      <c r="AX50" s="3" t="s">
        <v>418</v>
      </c>
      <c r="AY50" s="3" t="s">
        <v>418</v>
      </c>
      <c r="AZ50" s="3" t="s">
        <v>418</v>
      </c>
      <c r="BA50" s="3" t="s">
        <v>418</v>
      </c>
      <c r="BB50" s="121" t="s">
        <v>418</v>
      </c>
      <c r="BC50" s="3" t="s">
        <v>418</v>
      </c>
      <c r="BD50" s="3" t="s">
        <v>418</v>
      </c>
      <c r="BE50" s="3" t="s">
        <v>418</v>
      </c>
      <c r="BF50" s="3" t="s">
        <v>418</v>
      </c>
      <c r="BG50" s="3" t="s">
        <v>418</v>
      </c>
      <c r="BH50" s="121" t="s">
        <v>418</v>
      </c>
      <c r="BI50" s="3" t="s">
        <v>418</v>
      </c>
      <c r="BJ50" s="3" t="s">
        <v>418</v>
      </c>
      <c r="BK50" s="3" t="s">
        <v>418</v>
      </c>
      <c r="BL50" s="3" t="s">
        <v>418</v>
      </c>
      <c r="BM50" s="3" t="s">
        <v>418</v>
      </c>
      <c r="BN50" s="121" t="s">
        <v>418</v>
      </c>
      <c r="BO50" s="3" t="s">
        <v>418</v>
      </c>
      <c r="BP50" s="3" t="s">
        <v>418</v>
      </c>
      <c r="BQ50" s="3" t="s">
        <v>418</v>
      </c>
      <c r="BR50" s="3" t="s">
        <v>418</v>
      </c>
      <c r="BS50" s="3" t="s">
        <v>418</v>
      </c>
      <c r="BT50" s="16">
        <v>15</v>
      </c>
      <c r="BU50" s="16">
        <v>4</v>
      </c>
      <c r="BV50" s="16">
        <f t="shared" si="3"/>
        <v>19</v>
      </c>
      <c r="BW50" s="21">
        <v>4304</v>
      </c>
      <c r="BX50" s="17">
        <v>226.52631578947367</v>
      </c>
      <c r="BY50" s="16">
        <v>3</v>
      </c>
      <c r="BZ50" s="16">
        <v>0</v>
      </c>
      <c r="CA50" s="16">
        <f t="shared" si="2"/>
        <v>3</v>
      </c>
      <c r="CB50" s="16">
        <v>15.79</v>
      </c>
    </row>
    <row r="51" spans="1:80" x14ac:dyDescent="0.25">
      <c r="A51" s="159" t="s">
        <v>64</v>
      </c>
      <c r="B51" s="2" t="s">
        <v>23</v>
      </c>
      <c r="C51" s="162" t="s">
        <v>620</v>
      </c>
      <c r="D51" s="42">
        <v>47</v>
      </c>
      <c r="E51" s="42" t="s">
        <v>545</v>
      </c>
      <c r="F51" s="42" t="s">
        <v>546</v>
      </c>
      <c r="G51" s="107" t="s">
        <v>560</v>
      </c>
      <c r="H51" s="108">
        <v>6</v>
      </c>
      <c r="I51" s="118">
        <v>2130000</v>
      </c>
      <c r="J51" s="42" t="s">
        <v>558</v>
      </c>
      <c r="K51" s="27">
        <v>63.12</v>
      </c>
      <c r="L51" s="121" t="s">
        <v>1285</v>
      </c>
      <c r="M51" s="3">
        <v>45</v>
      </c>
      <c r="N51" s="3">
        <v>1</v>
      </c>
      <c r="O51" s="3" t="s">
        <v>574</v>
      </c>
      <c r="P51" s="3" t="s">
        <v>547</v>
      </c>
      <c r="Q51" s="65">
        <v>0.10920000000000001</v>
      </c>
      <c r="R51" s="121" t="s">
        <v>1286</v>
      </c>
      <c r="S51" s="3">
        <v>32</v>
      </c>
      <c r="T51" s="3">
        <v>2</v>
      </c>
      <c r="U51" s="3" t="s">
        <v>581</v>
      </c>
      <c r="V51" s="3" t="s">
        <v>589</v>
      </c>
      <c r="W51" s="65">
        <v>3.78E-2</v>
      </c>
      <c r="X51" s="121" t="s">
        <v>1287</v>
      </c>
      <c r="Y51" s="3">
        <v>46</v>
      </c>
      <c r="Z51" s="3">
        <v>1</v>
      </c>
      <c r="AA51" s="3" t="s">
        <v>581</v>
      </c>
      <c r="AB51" s="3" t="s">
        <v>557</v>
      </c>
      <c r="AC51" s="65">
        <v>0.1016</v>
      </c>
      <c r="AD51" s="121" t="s">
        <v>1288</v>
      </c>
      <c r="AE51" s="3">
        <v>41</v>
      </c>
      <c r="AF51" s="3">
        <v>1</v>
      </c>
      <c r="AG51" s="3" t="s">
        <v>546</v>
      </c>
      <c r="AH51" s="3" t="s">
        <v>589</v>
      </c>
      <c r="AI51" s="65">
        <v>0.10580000000000001</v>
      </c>
      <c r="AJ51" s="121" t="s">
        <v>1289</v>
      </c>
      <c r="AK51" s="3">
        <v>55</v>
      </c>
      <c r="AL51" s="3">
        <v>2</v>
      </c>
      <c r="AM51" s="3" t="s">
        <v>574</v>
      </c>
      <c r="AN51" s="3" t="s">
        <v>579</v>
      </c>
      <c r="AO51" s="65">
        <v>7.9699999999999993E-2</v>
      </c>
      <c r="AP51" s="121" t="s">
        <v>1290</v>
      </c>
      <c r="AQ51" s="3">
        <v>49</v>
      </c>
      <c r="AR51" s="3">
        <v>2</v>
      </c>
      <c r="AS51" s="3" t="s">
        <v>574</v>
      </c>
      <c r="AT51" s="3" t="s">
        <v>557</v>
      </c>
      <c r="AU51" s="65">
        <v>0.1037</v>
      </c>
      <c r="AV51" s="121" t="s">
        <v>418</v>
      </c>
      <c r="AW51" s="3" t="s">
        <v>418</v>
      </c>
      <c r="AX51" s="3" t="s">
        <v>418</v>
      </c>
      <c r="AY51" s="3" t="s">
        <v>418</v>
      </c>
      <c r="AZ51" s="3" t="s">
        <v>418</v>
      </c>
      <c r="BA51" s="3" t="s">
        <v>418</v>
      </c>
      <c r="BB51" s="121" t="s">
        <v>418</v>
      </c>
      <c r="BC51" s="3" t="s">
        <v>418</v>
      </c>
      <c r="BD51" s="3" t="s">
        <v>418</v>
      </c>
      <c r="BE51" s="3" t="s">
        <v>418</v>
      </c>
      <c r="BF51" s="3" t="s">
        <v>418</v>
      </c>
      <c r="BG51" s="3" t="s">
        <v>418</v>
      </c>
      <c r="BH51" s="121" t="s">
        <v>418</v>
      </c>
      <c r="BI51" s="3" t="s">
        <v>418</v>
      </c>
      <c r="BJ51" s="3" t="s">
        <v>418</v>
      </c>
      <c r="BK51" s="3" t="s">
        <v>418</v>
      </c>
      <c r="BL51" s="3" t="s">
        <v>418</v>
      </c>
      <c r="BM51" s="3" t="s">
        <v>418</v>
      </c>
      <c r="BN51" s="121" t="s">
        <v>418</v>
      </c>
      <c r="BO51" s="3" t="s">
        <v>418</v>
      </c>
      <c r="BP51" s="3" t="s">
        <v>418</v>
      </c>
      <c r="BQ51" s="3" t="s">
        <v>418</v>
      </c>
      <c r="BR51" s="3" t="s">
        <v>418</v>
      </c>
      <c r="BS51" s="3" t="s">
        <v>418</v>
      </c>
      <c r="BT51" s="16">
        <v>7</v>
      </c>
      <c r="BU51" s="16">
        <v>6</v>
      </c>
      <c r="BV51" s="16">
        <f t="shared" si="3"/>
        <v>13</v>
      </c>
      <c r="BW51" s="21">
        <v>2780</v>
      </c>
      <c r="BX51" s="17">
        <v>213.84615384615384</v>
      </c>
      <c r="BY51" s="16">
        <v>3</v>
      </c>
      <c r="BZ51" s="16">
        <v>1</v>
      </c>
      <c r="CA51" s="16">
        <f t="shared" si="2"/>
        <v>4</v>
      </c>
      <c r="CB51" s="16">
        <v>30.77</v>
      </c>
    </row>
    <row r="52" spans="1:80" x14ac:dyDescent="0.25">
      <c r="A52" s="159" t="s">
        <v>65</v>
      </c>
      <c r="B52" s="2" t="s">
        <v>53</v>
      </c>
      <c r="C52" s="162" t="s">
        <v>621</v>
      </c>
      <c r="D52" s="42" t="s">
        <v>49</v>
      </c>
      <c r="E52" s="42" t="s">
        <v>556</v>
      </c>
      <c r="F52" s="42" t="s">
        <v>49</v>
      </c>
      <c r="G52" s="107" t="s">
        <v>568</v>
      </c>
      <c r="H52" s="108">
        <v>6</v>
      </c>
      <c r="I52" s="118">
        <v>2130000</v>
      </c>
      <c r="J52" s="42" t="s">
        <v>558</v>
      </c>
      <c r="K52" s="27">
        <v>54.08</v>
      </c>
      <c r="L52" s="121" t="s">
        <v>1291</v>
      </c>
      <c r="M52" s="3" t="s">
        <v>49</v>
      </c>
      <c r="N52" s="3">
        <v>1</v>
      </c>
      <c r="O52" s="3" t="s">
        <v>49</v>
      </c>
      <c r="P52" s="3" t="s">
        <v>563</v>
      </c>
      <c r="Q52" s="65">
        <v>0.14630000000000001</v>
      </c>
      <c r="R52" s="121" t="s">
        <v>1292</v>
      </c>
      <c r="S52" s="3" t="s">
        <v>49</v>
      </c>
      <c r="T52" s="3">
        <v>2</v>
      </c>
      <c r="U52" s="3" t="s">
        <v>49</v>
      </c>
      <c r="V52" s="3" t="s">
        <v>560</v>
      </c>
      <c r="W52" s="65">
        <v>7.6799999999999993E-2</v>
      </c>
      <c r="X52" s="121" t="s">
        <v>1293</v>
      </c>
      <c r="Y52" s="3" t="s">
        <v>49</v>
      </c>
      <c r="Z52" s="3">
        <v>1</v>
      </c>
      <c r="AA52" s="3" t="s">
        <v>49</v>
      </c>
      <c r="AB52" s="3" t="s">
        <v>553</v>
      </c>
      <c r="AC52" s="65">
        <v>7.0499999999999993E-2</v>
      </c>
      <c r="AD52" s="121" t="s">
        <v>1294</v>
      </c>
      <c r="AE52" s="3" t="s">
        <v>49</v>
      </c>
      <c r="AF52" s="3">
        <v>1</v>
      </c>
      <c r="AG52" s="3" t="s">
        <v>49</v>
      </c>
      <c r="AH52" s="3" t="s">
        <v>584</v>
      </c>
      <c r="AI52" s="65">
        <v>0.05</v>
      </c>
      <c r="AJ52" s="121" t="s">
        <v>1295</v>
      </c>
      <c r="AK52" s="3" t="s">
        <v>49</v>
      </c>
      <c r="AL52" s="3">
        <v>1</v>
      </c>
      <c r="AM52" s="3" t="s">
        <v>49</v>
      </c>
      <c r="AN52" s="3" t="s">
        <v>568</v>
      </c>
      <c r="AO52" s="65">
        <v>0.11559999999999999</v>
      </c>
      <c r="AP52" s="121" t="s">
        <v>1296</v>
      </c>
      <c r="AQ52" s="3" t="s">
        <v>49</v>
      </c>
      <c r="AR52" s="3">
        <v>1</v>
      </c>
      <c r="AS52" s="3" t="s">
        <v>49</v>
      </c>
      <c r="AT52" s="3" t="s">
        <v>547</v>
      </c>
      <c r="AU52" s="65">
        <v>4.9299999999999997E-2</v>
      </c>
      <c r="AV52" s="121" t="s">
        <v>418</v>
      </c>
      <c r="AW52" s="3" t="s">
        <v>418</v>
      </c>
      <c r="AX52" s="3" t="s">
        <v>418</v>
      </c>
      <c r="AY52" s="3" t="s">
        <v>418</v>
      </c>
      <c r="AZ52" s="3" t="s">
        <v>418</v>
      </c>
      <c r="BA52" s="3" t="s">
        <v>418</v>
      </c>
      <c r="BB52" s="121" t="s">
        <v>418</v>
      </c>
      <c r="BC52" s="3" t="s">
        <v>418</v>
      </c>
      <c r="BD52" s="3" t="s">
        <v>418</v>
      </c>
      <c r="BE52" s="3" t="s">
        <v>418</v>
      </c>
      <c r="BF52" s="3" t="s">
        <v>418</v>
      </c>
      <c r="BG52" s="3" t="s">
        <v>418</v>
      </c>
      <c r="BH52" s="121" t="s">
        <v>418</v>
      </c>
      <c r="BI52" s="3" t="s">
        <v>418</v>
      </c>
      <c r="BJ52" s="3" t="s">
        <v>418</v>
      </c>
      <c r="BK52" s="3" t="s">
        <v>418</v>
      </c>
      <c r="BL52" s="3" t="s">
        <v>418</v>
      </c>
      <c r="BM52" s="3" t="s">
        <v>418</v>
      </c>
      <c r="BN52" s="121" t="s">
        <v>418</v>
      </c>
      <c r="BO52" s="3" t="s">
        <v>418</v>
      </c>
      <c r="BP52" s="3" t="s">
        <v>418</v>
      </c>
      <c r="BQ52" s="3" t="s">
        <v>418</v>
      </c>
      <c r="BR52" s="3" t="s">
        <v>418</v>
      </c>
      <c r="BS52" s="3" t="s">
        <v>418</v>
      </c>
      <c r="BT52" s="16">
        <v>36</v>
      </c>
      <c r="BU52" s="16">
        <v>0</v>
      </c>
      <c r="BV52" s="16">
        <f t="shared" si="3"/>
        <v>36</v>
      </c>
      <c r="BW52" s="21">
        <v>12594</v>
      </c>
      <c r="BX52" s="17">
        <v>349.83333333333331</v>
      </c>
      <c r="BY52" s="16">
        <v>9</v>
      </c>
      <c r="BZ52" s="16">
        <v>0</v>
      </c>
      <c r="CA52" s="16">
        <f t="shared" si="2"/>
        <v>9</v>
      </c>
      <c r="CB52" s="16">
        <v>25</v>
      </c>
    </row>
    <row r="53" spans="1:80" x14ac:dyDescent="0.25">
      <c r="A53" s="159" t="s">
        <v>66</v>
      </c>
      <c r="B53" s="2" t="s">
        <v>7</v>
      </c>
      <c r="C53" s="162" t="s">
        <v>622</v>
      </c>
      <c r="D53" s="42">
        <v>54</v>
      </c>
      <c r="E53" s="42" t="s">
        <v>556</v>
      </c>
      <c r="F53" s="42" t="s">
        <v>567</v>
      </c>
      <c r="G53" s="107" t="s">
        <v>557</v>
      </c>
      <c r="H53" s="108">
        <v>6</v>
      </c>
      <c r="I53" s="118">
        <v>2130000</v>
      </c>
      <c r="J53" s="42" t="s">
        <v>558</v>
      </c>
      <c r="K53" s="27">
        <v>60.59</v>
      </c>
      <c r="L53" s="121" t="s">
        <v>1297</v>
      </c>
      <c r="M53" s="3">
        <v>35</v>
      </c>
      <c r="N53" s="3">
        <v>1</v>
      </c>
      <c r="O53" s="3" t="s">
        <v>546</v>
      </c>
      <c r="P53" s="3" t="s">
        <v>568</v>
      </c>
      <c r="Q53" s="65">
        <v>9.7500000000000003E-2</v>
      </c>
      <c r="R53" s="121" t="s">
        <v>1298</v>
      </c>
      <c r="S53" s="3">
        <v>52</v>
      </c>
      <c r="T53" s="3">
        <v>2</v>
      </c>
      <c r="U53" s="3" t="s">
        <v>581</v>
      </c>
      <c r="V53" s="3" t="s">
        <v>547</v>
      </c>
      <c r="W53" s="65">
        <v>3.3099999999999997E-2</v>
      </c>
      <c r="X53" s="121" t="s">
        <v>1299</v>
      </c>
      <c r="Y53" s="3">
        <v>31</v>
      </c>
      <c r="Z53" s="3">
        <v>2</v>
      </c>
      <c r="AA53" s="3" t="s">
        <v>546</v>
      </c>
      <c r="AB53" s="3" t="s">
        <v>557</v>
      </c>
      <c r="AC53" s="65">
        <v>0.1888</v>
      </c>
      <c r="AD53" s="121" t="s">
        <v>1300</v>
      </c>
      <c r="AE53" s="3">
        <v>48</v>
      </c>
      <c r="AF53" s="3">
        <v>2</v>
      </c>
      <c r="AG53" s="3" t="s">
        <v>581</v>
      </c>
      <c r="AH53" s="3" t="s">
        <v>553</v>
      </c>
      <c r="AI53" s="65">
        <v>4.6199999999999998E-2</v>
      </c>
      <c r="AJ53" s="121" t="s">
        <v>1301</v>
      </c>
      <c r="AK53" s="3">
        <v>54</v>
      </c>
      <c r="AL53" s="3">
        <v>1</v>
      </c>
      <c r="AM53" s="3" t="s">
        <v>546</v>
      </c>
      <c r="AN53" s="3" t="s">
        <v>579</v>
      </c>
      <c r="AO53" s="65">
        <v>7.3999999999999996E-2</v>
      </c>
      <c r="AP53" s="121" t="s">
        <v>1302</v>
      </c>
      <c r="AQ53" s="3">
        <v>49</v>
      </c>
      <c r="AR53" s="3">
        <v>1</v>
      </c>
      <c r="AS53" s="3" t="s">
        <v>546</v>
      </c>
      <c r="AT53" s="3" t="s">
        <v>568</v>
      </c>
      <c r="AU53" s="65">
        <v>7.0699999999999999E-2</v>
      </c>
      <c r="AV53" s="121" t="s">
        <v>418</v>
      </c>
      <c r="AW53" s="3" t="s">
        <v>418</v>
      </c>
      <c r="AX53" s="3" t="s">
        <v>418</v>
      </c>
      <c r="AY53" s="3" t="s">
        <v>418</v>
      </c>
      <c r="AZ53" s="3" t="s">
        <v>418</v>
      </c>
      <c r="BA53" s="3" t="s">
        <v>418</v>
      </c>
      <c r="BB53" s="121" t="s">
        <v>418</v>
      </c>
      <c r="BC53" s="3" t="s">
        <v>418</v>
      </c>
      <c r="BD53" s="3" t="s">
        <v>418</v>
      </c>
      <c r="BE53" s="3" t="s">
        <v>418</v>
      </c>
      <c r="BF53" s="3" t="s">
        <v>418</v>
      </c>
      <c r="BG53" s="3" t="s">
        <v>418</v>
      </c>
      <c r="BH53" s="121" t="s">
        <v>418</v>
      </c>
      <c r="BI53" s="3" t="s">
        <v>418</v>
      </c>
      <c r="BJ53" s="3" t="s">
        <v>418</v>
      </c>
      <c r="BK53" s="3" t="s">
        <v>418</v>
      </c>
      <c r="BL53" s="3" t="s">
        <v>418</v>
      </c>
      <c r="BM53" s="3" t="s">
        <v>418</v>
      </c>
      <c r="BN53" s="121" t="s">
        <v>418</v>
      </c>
      <c r="BO53" s="3" t="s">
        <v>418</v>
      </c>
      <c r="BP53" s="3" t="s">
        <v>418</v>
      </c>
      <c r="BQ53" s="3" t="s">
        <v>418</v>
      </c>
      <c r="BR53" s="3" t="s">
        <v>418</v>
      </c>
      <c r="BS53" s="3" t="s">
        <v>418</v>
      </c>
      <c r="BT53" s="16">
        <v>24</v>
      </c>
      <c r="BU53" s="16">
        <v>13</v>
      </c>
      <c r="BV53" s="16">
        <f t="shared" si="3"/>
        <v>37</v>
      </c>
      <c r="BW53" s="21">
        <v>15266</v>
      </c>
      <c r="BX53" s="17">
        <v>412.59459459459458</v>
      </c>
      <c r="BY53" s="16">
        <v>5</v>
      </c>
      <c r="BZ53" s="16">
        <v>1</v>
      </c>
      <c r="CA53" s="16">
        <f t="shared" si="2"/>
        <v>6</v>
      </c>
      <c r="CB53" s="16">
        <v>16.22</v>
      </c>
    </row>
    <row r="54" spans="1:80" x14ac:dyDescent="0.25">
      <c r="A54" s="159" t="s">
        <v>67</v>
      </c>
      <c r="B54" s="2" t="s">
        <v>7</v>
      </c>
      <c r="C54" s="162" t="s">
        <v>623</v>
      </c>
      <c r="D54" s="42">
        <v>55</v>
      </c>
      <c r="E54" s="42" t="s">
        <v>545</v>
      </c>
      <c r="F54" s="42" t="s">
        <v>546</v>
      </c>
      <c r="G54" s="107" t="s">
        <v>553</v>
      </c>
      <c r="H54" s="108">
        <v>5</v>
      </c>
      <c r="I54" s="118">
        <v>2430000</v>
      </c>
      <c r="J54" s="42" t="s">
        <v>554</v>
      </c>
      <c r="K54" s="27">
        <v>45.9</v>
      </c>
      <c r="L54" s="121" t="s">
        <v>1303</v>
      </c>
      <c r="M54" s="3">
        <v>48</v>
      </c>
      <c r="N54" s="3">
        <v>1</v>
      </c>
      <c r="O54" s="3" t="s">
        <v>546</v>
      </c>
      <c r="P54" s="3" t="s">
        <v>547</v>
      </c>
      <c r="Q54" s="65">
        <v>0.1353</v>
      </c>
      <c r="R54" s="121" t="s">
        <v>1304</v>
      </c>
      <c r="S54" s="3">
        <v>44</v>
      </c>
      <c r="T54" s="3">
        <v>1</v>
      </c>
      <c r="U54" s="3" t="s">
        <v>574</v>
      </c>
      <c r="V54" s="3" t="s">
        <v>568</v>
      </c>
      <c r="W54" s="65">
        <v>6.8599999999999994E-2</v>
      </c>
      <c r="X54" s="121" t="s">
        <v>1305</v>
      </c>
      <c r="Y54" s="3">
        <v>37</v>
      </c>
      <c r="Z54" s="3">
        <v>2</v>
      </c>
      <c r="AA54" s="3" t="s">
        <v>546</v>
      </c>
      <c r="AB54" s="3" t="s">
        <v>568</v>
      </c>
      <c r="AC54" s="65">
        <v>0.10680000000000001</v>
      </c>
      <c r="AD54" s="121" t="s">
        <v>1306</v>
      </c>
      <c r="AE54" s="3">
        <v>39</v>
      </c>
      <c r="AF54" s="3">
        <v>1</v>
      </c>
      <c r="AG54" s="3" t="s">
        <v>49</v>
      </c>
      <c r="AH54" s="3" t="s">
        <v>547</v>
      </c>
      <c r="AI54" s="65">
        <v>7.2599999999999998E-2</v>
      </c>
      <c r="AJ54" s="121" t="s">
        <v>1307</v>
      </c>
      <c r="AK54" s="3">
        <v>61</v>
      </c>
      <c r="AL54" s="3">
        <v>1</v>
      </c>
      <c r="AM54" s="3" t="s">
        <v>49</v>
      </c>
      <c r="AN54" s="3" t="s">
        <v>557</v>
      </c>
      <c r="AO54" s="65">
        <v>4.8399999999999999E-2</v>
      </c>
      <c r="AP54" s="121" t="s">
        <v>1308</v>
      </c>
      <c r="AQ54" s="3">
        <v>50</v>
      </c>
      <c r="AR54" s="3">
        <v>1</v>
      </c>
      <c r="AS54" s="3" t="s">
        <v>546</v>
      </c>
      <c r="AT54" s="3" t="s">
        <v>553</v>
      </c>
      <c r="AU54" s="65">
        <v>4.07E-2</v>
      </c>
      <c r="AV54" s="121" t="s">
        <v>418</v>
      </c>
      <c r="AW54" s="3" t="s">
        <v>418</v>
      </c>
      <c r="AX54" s="3" t="s">
        <v>418</v>
      </c>
      <c r="AY54" s="3" t="s">
        <v>418</v>
      </c>
      <c r="AZ54" s="3" t="s">
        <v>418</v>
      </c>
      <c r="BA54" s="3" t="s">
        <v>418</v>
      </c>
      <c r="BB54" s="121" t="s">
        <v>418</v>
      </c>
      <c r="BC54" s="3" t="s">
        <v>418</v>
      </c>
      <c r="BD54" s="3" t="s">
        <v>418</v>
      </c>
      <c r="BE54" s="3" t="s">
        <v>418</v>
      </c>
      <c r="BF54" s="3" t="s">
        <v>418</v>
      </c>
      <c r="BG54" s="3" t="s">
        <v>418</v>
      </c>
      <c r="BH54" s="121" t="s">
        <v>418</v>
      </c>
      <c r="BI54" s="3" t="s">
        <v>418</v>
      </c>
      <c r="BJ54" s="3" t="s">
        <v>418</v>
      </c>
      <c r="BK54" s="3" t="s">
        <v>418</v>
      </c>
      <c r="BL54" s="3" t="s">
        <v>418</v>
      </c>
      <c r="BM54" s="3" t="s">
        <v>418</v>
      </c>
      <c r="BN54" s="121" t="s">
        <v>418</v>
      </c>
      <c r="BO54" s="3" t="s">
        <v>418</v>
      </c>
      <c r="BP54" s="3" t="s">
        <v>418</v>
      </c>
      <c r="BQ54" s="3" t="s">
        <v>418</v>
      </c>
      <c r="BR54" s="3" t="s">
        <v>418</v>
      </c>
      <c r="BS54" s="3" t="s">
        <v>418</v>
      </c>
      <c r="BT54" s="16">
        <v>41</v>
      </c>
      <c r="BU54" s="16">
        <v>11</v>
      </c>
      <c r="BV54" s="16">
        <f t="shared" si="3"/>
        <v>52</v>
      </c>
      <c r="BW54" s="21">
        <v>24817</v>
      </c>
      <c r="BX54" s="17">
        <v>477.25</v>
      </c>
      <c r="BY54" s="16">
        <v>12</v>
      </c>
      <c r="BZ54" s="16">
        <v>3</v>
      </c>
      <c r="CA54" s="16">
        <f t="shared" si="2"/>
        <v>15</v>
      </c>
      <c r="CB54" s="16">
        <v>28.85</v>
      </c>
    </row>
    <row r="55" spans="1:80" x14ac:dyDescent="0.25">
      <c r="A55" s="159" t="s">
        <v>68</v>
      </c>
      <c r="B55" s="2" t="s">
        <v>53</v>
      </c>
      <c r="C55" s="162" t="s">
        <v>624</v>
      </c>
      <c r="D55" s="42">
        <v>60</v>
      </c>
      <c r="E55" s="42" t="s">
        <v>545</v>
      </c>
      <c r="F55" s="42" t="s">
        <v>581</v>
      </c>
      <c r="G55" s="107" t="s">
        <v>547</v>
      </c>
      <c r="H55" s="108">
        <v>6</v>
      </c>
      <c r="I55" s="118">
        <v>2130000</v>
      </c>
      <c r="J55" s="42" t="s">
        <v>586</v>
      </c>
      <c r="K55" s="27">
        <v>53.2</v>
      </c>
      <c r="L55" s="121" t="s">
        <v>1309</v>
      </c>
      <c r="M55" s="3">
        <v>47</v>
      </c>
      <c r="N55" s="3">
        <v>1</v>
      </c>
      <c r="O55" s="3" t="s">
        <v>581</v>
      </c>
      <c r="P55" s="3" t="s">
        <v>553</v>
      </c>
      <c r="Q55" s="65">
        <v>7.1900000000000006E-2</v>
      </c>
      <c r="R55" s="121" t="s">
        <v>1310</v>
      </c>
      <c r="S55" s="3">
        <v>65</v>
      </c>
      <c r="T55" s="3">
        <v>1</v>
      </c>
      <c r="U55" s="3" t="s">
        <v>574</v>
      </c>
      <c r="V55" s="3" t="s">
        <v>560</v>
      </c>
      <c r="W55" s="65">
        <v>9.1200000000000003E-2</v>
      </c>
      <c r="X55" s="121" t="s">
        <v>1311</v>
      </c>
      <c r="Y55" s="3">
        <v>57</v>
      </c>
      <c r="Z55" s="3">
        <v>1</v>
      </c>
      <c r="AA55" s="3" t="s">
        <v>574</v>
      </c>
      <c r="AB55" s="3" t="s">
        <v>547</v>
      </c>
      <c r="AC55" s="65">
        <v>0.13489999999999999</v>
      </c>
      <c r="AD55" s="121" t="s">
        <v>1312</v>
      </c>
      <c r="AE55" s="3">
        <v>54</v>
      </c>
      <c r="AF55" s="3">
        <v>2</v>
      </c>
      <c r="AG55" s="3" t="s">
        <v>546</v>
      </c>
      <c r="AH55" s="3" t="s">
        <v>547</v>
      </c>
      <c r="AI55" s="65">
        <v>0.16689999999999999</v>
      </c>
      <c r="AJ55" s="121" t="s">
        <v>1313</v>
      </c>
      <c r="AK55" s="3">
        <v>52</v>
      </c>
      <c r="AL55" s="3">
        <v>2</v>
      </c>
      <c r="AM55" s="3" t="s">
        <v>1058</v>
      </c>
      <c r="AN55" s="3" t="s">
        <v>557</v>
      </c>
      <c r="AO55" s="65">
        <v>1.55E-2</v>
      </c>
      <c r="AP55" s="121" t="s">
        <v>1314</v>
      </c>
      <c r="AQ55" s="3">
        <v>48</v>
      </c>
      <c r="AR55" s="3">
        <v>1</v>
      </c>
      <c r="AS55" s="3" t="s">
        <v>581</v>
      </c>
      <c r="AT55" s="3" t="s">
        <v>563</v>
      </c>
      <c r="AU55" s="65">
        <v>7.1099999999999997E-2</v>
      </c>
      <c r="AV55" s="121" t="s">
        <v>418</v>
      </c>
      <c r="AW55" s="3" t="s">
        <v>418</v>
      </c>
      <c r="AX55" s="3" t="s">
        <v>418</v>
      </c>
      <c r="AY55" s="3" t="s">
        <v>418</v>
      </c>
      <c r="AZ55" s="3" t="s">
        <v>418</v>
      </c>
      <c r="BA55" s="3" t="s">
        <v>418</v>
      </c>
      <c r="BB55" s="121" t="s">
        <v>418</v>
      </c>
      <c r="BC55" s="3" t="s">
        <v>418</v>
      </c>
      <c r="BD55" s="3" t="s">
        <v>418</v>
      </c>
      <c r="BE55" s="3" t="s">
        <v>418</v>
      </c>
      <c r="BF55" s="3" t="s">
        <v>418</v>
      </c>
      <c r="BG55" s="3" t="s">
        <v>418</v>
      </c>
      <c r="BH55" s="121" t="s">
        <v>418</v>
      </c>
      <c r="BI55" s="3" t="s">
        <v>418</v>
      </c>
      <c r="BJ55" s="3" t="s">
        <v>418</v>
      </c>
      <c r="BK55" s="3" t="s">
        <v>418</v>
      </c>
      <c r="BL55" s="3" t="s">
        <v>418</v>
      </c>
      <c r="BM55" s="3" t="s">
        <v>418</v>
      </c>
      <c r="BN55" s="121" t="s">
        <v>418</v>
      </c>
      <c r="BO55" s="3" t="s">
        <v>418</v>
      </c>
      <c r="BP55" s="3" t="s">
        <v>418</v>
      </c>
      <c r="BQ55" s="3" t="s">
        <v>418</v>
      </c>
      <c r="BR55" s="3" t="s">
        <v>418</v>
      </c>
      <c r="BS55" s="3" t="s">
        <v>418</v>
      </c>
      <c r="BT55" s="16">
        <v>17</v>
      </c>
      <c r="BU55" s="16">
        <v>4</v>
      </c>
      <c r="BV55" s="16">
        <f t="shared" si="3"/>
        <v>21</v>
      </c>
      <c r="BW55" s="21">
        <v>7187</v>
      </c>
      <c r="BX55" s="17">
        <v>342.23809523809524</v>
      </c>
      <c r="BY55" s="16">
        <v>7</v>
      </c>
      <c r="BZ55" s="16">
        <v>1</v>
      </c>
      <c r="CA55" s="16">
        <f t="shared" si="2"/>
        <v>8</v>
      </c>
      <c r="CB55" s="16">
        <v>38.1</v>
      </c>
    </row>
    <row r="56" spans="1:80" x14ac:dyDescent="0.25">
      <c r="A56" s="159" t="s">
        <v>69</v>
      </c>
      <c r="B56" s="2" t="s">
        <v>45</v>
      </c>
      <c r="C56" s="162" t="s">
        <v>625</v>
      </c>
      <c r="D56" s="42" t="s">
        <v>49</v>
      </c>
      <c r="E56" s="42" t="s">
        <v>545</v>
      </c>
      <c r="F56" s="42" t="s">
        <v>49</v>
      </c>
      <c r="G56" s="107" t="s">
        <v>550</v>
      </c>
      <c r="H56" s="108">
        <v>6</v>
      </c>
      <c r="I56" s="118">
        <v>2130000</v>
      </c>
      <c r="J56" s="42" t="s">
        <v>558</v>
      </c>
      <c r="K56" s="27">
        <v>21.42</v>
      </c>
      <c r="L56" s="121" t="s">
        <v>1315</v>
      </c>
      <c r="M56" s="3" t="s">
        <v>49</v>
      </c>
      <c r="N56" s="3">
        <v>1</v>
      </c>
      <c r="O56" s="3" t="s">
        <v>49</v>
      </c>
      <c r="P56" s="3" t="s">
        <v>553</v>
      </c>
      <c r="Q56" s="65">
        <v>8.0199999999999994E-2</v>
      </c>
      <c r="R56" s="121" t="s">
        <v>1316</v>
      </c>
      <c r="S56" s="3" t="s">
        <v>49</v>
      </c>
      <c r="T56" s="3">
        <v>2</v>
      </c>
      <c r="U56" s="3" t="s">
        <v>49</v>
      </c>
      <c r="V56" s="3" t="s">
        <v>579</v>
      </c>
      <c r="W56" s="65">
        <v>7.5899999999999995E-2</v>
      </c>
      <c r="X56" s="121" t="s">
        <v>1317</v>
      </c>
      <c r="Y56" s="3" t="s">
        <v>49</v>
      </c>
      <c r="Z56" s="3">
        <v>2</v>
      </c>
      <c r="AA56" s="3" t="s">
        <v>49</v>
      </c>
      <c r="AB56" s="3" t="s">
        <v>614</v>
      </c>
      <c r="AC56" s="65">
        <v>7.0199999999999999E-2</v>
      </c>
      <c r="AD56" s="121" t="s">
        <v>1318</v>
      </c>
      <c r="AE56" s="3" t="s">
        <v>49</v>
      </c>
      <c r="AF56" s="3">
        <v>1</v>
      </c>
      <c r="AG56" s="3" t="s">
        <v>49</v>
      </c>
      <c r="AH56" s="3" t="s">
        <v>563</v>
      </c>
      <c r="AI56" s="65">
        <v>4.8500000000000001E-2</v>
      </c>
      <c r="AJ56" s="121" t="s">
        <v>1319</v>
      </c>
      <c r="AK56" s="3" t="s">
        <v>49</v>
      </c>
      <c r="AL56" s="3">
        <v>1</v>
      </c>
      <c r="AM56" s="3" t="s">
        <v>49</v>
      </c>
      <c r="AN56" s="3" t="s">
        <v>560</v>
      </c>
      <c r="AO56" s="65">
        <v>6.59E-2</v>
      </c>
      <c r="AP56" s="121" t="s">
        <v>1320</v>
      </c>
      <c r="AQ56" s="3" t="s">
        <v>49</v>
      </c>
      <c r="AR56" s="3">
        <v>1</v>
      </c>
      <c r="AS56" s="3" t="s">
        <v>49</v>
      </c>
      <c r="AT56" s="3" t="s">
        <v>547</v>
      </c>
      <c r="AU56" s="65">
        <v>5.4800000000000001E-2</v>
      </c>
      <c r="AV56" s="121" t="s">
        <v>418</v>
      </c>
      <c r="AW56" s="3" t="s">
        <v>418</v>
      </c>
      <c r="AX56" s="3" t="s">
        <v>418</v>
      </c>
      <c r="AY56" s="3" t="s">
        <v>418</v>
      </c>
      <c r="AZ56" s="3" t="s">
        <v>418</v>
      </c>
      <c r="BA56" s="3" t="s">
        <v>418</v>
      </c>
      <c r="BB56" s="121" t="s">
        <v>418</v>
      </c>
      <c r="BC56" s="3" t="s">
        <v>418</v>
      </c>
      <c r="BD56" s="3" t="s">
        <v>418</v>
      </c>
      <c r="BE56" s="3" t="s">
        <v>418</v>
      </c>
      <c r="BF56" s="3" t="s">
        <v>418</v>
      </c>
      <c r="BG56" s="3" t="s">
        <v>418</v>
      </c>
      <c r="BH56" s="121" t="s">
        <v>418</v>
      </c>
      <c r="BI56" s="3" t="s">
        <v>418</v>
      </c>
      <c r="BJ56" s="3" t="s">
        <v>418</v>
      </c>
      <c r="BK56" s="3" t="s">
        <v>418</v>
      </c>
      <c r="BL56" s="3" t="s">
        <v>418</v>
      </c>
      <c r="BM56" s="3" t="s">
        <v>418</v>
      </c>
      <c r="BN56" s="121" t="s">
        <v>418</v>
      </c>
      <c r="BO56" s="3" t="s">
        <v>418</v>
      </c>
      <c r="BP56" s="3" t="s">
        <v>418</v>
      </c>
      <c r="BQ56" s="3" t="s">
        <v>418</v>
      </c>
      <c r="BR56" s="3" t="s">
        <v>418</v>
      </c>
      <c r="BS56" s="3" t="s">
        <v>418</v>
      </c>
      <c r="BT56" s="16">
        <v>32</v>
      </c>
      <c r="BU56" s="16">
        <v>9</v>
      </c>
      <c r="BV56" s="16">
        <f t="shared" si="3"/>
        <v>41</v>
      </c>
      <c r="BW56" s="21">
        <v>18570</v>
      </c>
      <c r="BX56" s="17">
        <v>452.92682926829269</v>
      </c>
      <c r="BY56" s="16">
        <v>8</v>
      </c>
      <c r="BZ56" s="16">
        <v>3</v>
      </c>
      <c r="CA56" s="16">
        <f t="shared" si="2"/>
        <v>11</v>
      </c>
      <c r="CB56" s="16">
        <v>26.83</v>
      </c>
    </row>
    <row r="57" spans="1:80" x14ac:dyDescent="0.25">
      <c r="A57" s="159" t="s">
        <v>70</v>
      </c>
      <c r="B57" s="2" t="s">
        <v>11</v>
      </c>
      <c r="C57" s="162" t="s">
        <v>626</v>
      </c>
      <c r="D57" s="42" t="s">
        <v>49</v>
      </c>
      <c r="E57" s="42" t="s">
        <v>545</v>
      </c>
      <c r="F57" s="42" t="s">
        <v>49</v>
      </c>
      <c r="G57" s="107" t="s">
        <v>547</v>
      </c>
      <c r="H57" s="108">
        <v>6</v>
      </c>
      <c r="I57" s="118">
        <v>2130000</v>
      </c>
      <c r="J57" s="42" t="s">
        <v>558</v>
      </c>
      <c r="K57" s="27">
        <v>57.95</v>
      </c>
      <c r="L57" s="121" t="s">
        <v>1321</v>
      </c>
      <c r="M57" s="3" t="s">
        <v>49</v>
      </c>
      <c r="N57" s="3">
        <v>1</v>
      </c>
      <c r="O57" s="3" t="s">
        <v>49</v>
      </c>
      <c r="P57" s="3" t="s">
        <v>560</v>
      </c>
      <c r="Q57" s="65">
        <v>0.16259999999999999</v>
      </c>
      <c r="R57" s="121" t="s">
        <v>1322</v>
      </c>
      <c r="S57" s="3" t="s">
        <v>49</v>
      </c>
      <c r="T57" s="3">
        <v>1</v>
      </c>
      <c r="U57" s="3" t="s">
        <v>49</v>
      </c>
      <c r="V57" s="3" t="s">
        <v>560</v>
      </c>
      <c r="W57" s="65">
        <v>7.9399999999999998E-2</v>
      </c>
      <c r="X57" s="121" t="s">
        <v>1323</v>
      </c>
      <c r="Y57" s="3" t="s">
        <v>49</v>
      </c>
      <c r="Z57" s="3">
        <v>2</v>
      </c>
      <c r="AA57" s="3" t="s">
        <v>49</v>
      </c>
      <c r="AB57" s="3" t="s">
        <v>1023</v>
      </c>
      <c r="AC57" s="65">
        <v>8.9800000000000005E-2</v>
      </c>
      <c r="AD57" s="121" t="s">
        <v>1324</v>
      </c>
      <c r="AE57" s="3" t="s">
        <v>49</v>
      </c>
      <c r="AF57" s="3">
        <v>1</v>
      </c>
      <c r="AG57" s="3" t="s">
        <v>49</v>
      </c>
      <c r="AH57" s="3" t="s">
        <v>547</v>
      </c>
      <c r="AI57" s="65">
        <v>0.1166</v>
      </c>
      <c r="AJ57" s="121" t="s">
        <v>1325</v>
      </c>
      <c r="AK57" s="3" t="s">
        <v>49</v>
      </c>
      <c r="AL57" s="3">
        <v>2</v>
      </c>
      <c r="AM57" s="3" t="s">
        <v>49</v>
      </c>
      <c r="AN57" s="3" t="s">
        <v>1023</v>
      </c>
      <c r="AO57" s="65">
        <v>0.21310000000000001</v>
      </c>
      <c r="AP57" s="121" t="s">
        <v>1326</v>
      </c>
      <c r="AQ57" s="3" t="s">
        <v>49</v>
      </c>
      <c r="AR57" s="3">
        <v>1</v>
      </c>
      <c r="AS57" s="3" t="s">
        <v>49</v>
      </c>
      <c r="AT57" s="3" t="s">
        <v>547</v>
      </c>
      <c r="AU57" s="65">
        <v>0.15290000000000001</v>
      </c>
      <c r="AV57" s="121" t="s">
        <v>418</v>
      </c>
      <c r="AW57" s="3" t="s">
        <v>418</v>
      </c>
      <c r="AX57" s="3" t="s">
        <v>418</v>
      </c>
      <c r="AY57" s="3" t="s">
        <v>418</v>
      </c>
      <c r="AZ57" s="3" t="s">
        <v>418</v>
      </c>
      <c r="BA57" s="3" t="s">
        <v>418</v>
      </c>
      <c r="BB57" s="121" t="s">
        <v>418</v>
      </c>
      <c r="BC57" s="3" t="s">
        <v>418</v>
      </c>
      <c r="BD57" s="3" t="s">
        <v>418</v>
      </c>
      <c r="BE57" s="3" t="s">
        <v>418</v>
      </c>
      <c r="BF57" s="3" t="s">
        <v>418</v>
      </c>
      <c r="BG57" s="3" t="s">
        <v>418</v>
      </c>
      <c r="BH57" s="121" t="s">
        <v>418</v>
      </c>
      <c r="BI57" s="3" t="s">
        <v>418</v>
      </c>
      <c r="BJ57" s="3" t="s">
        <v>418</v>
      </c>
      <c r="BK57" s="3" t="s">
        <v>418</v>
      </c>
      <c r="BL57" s="3" t="s">
        <v>418</v>
      </c>
      <c r="BM57" s="3" t="s">
        <v>418</v>
      </c>
      <c r="BN57" s="121" t="s">
        <v>418</v>
      </c>
      <c r="BO57" s="3" t="s">
        <v>418</v>
      </c>
      <c r="BP57" s="3" t="s">
        <v>418</v>
      </c>
      <c r="BQ57" s="3" t="s">
        <v>418</v>
      </c>
      <c r="BR57" s="3" t="s">
        <v>418</v>
      </c>
      <c r="BS57" s="3" t="s">
        <v>418</v>
      </c>
      <c r="BT57" s="16">
        <v>12</v>
      </c>
      <c r="BU57" s="16">
        <v>2</v>
      </c>
      <c r="BV57" s="16">
        <f t="shared" si="3"/>
        <v>14</v>
      </c>
      <c r="BW57" s="21">
        <v>1630</v>
      </c>
      <c r="BX57" s="17">
        <v>116.42857142857143</v>
      </c>
      <c r="BY57" s="16">
        <v>2</v>
      </c>
      <c r="BZ57" s="16">
        <v>0</v>
      </c>
      <c r="CA57" s="16">
        <f t="shared" si="2"/>
        <v>2</v>
      </c>
      <c r="CB57" s="16">
        <v>14.29</v>
      </c>
    </row>
    <row r="58" spans="1:80" x14ac:dyDescent="0.25">
      <c r="A58" s="159" t="s">
        <v>71</v>
      </c>
      <c r="B58" s="2" t="s">
        <v>5</v>
      </c>
      <c r="C58" s="162" t="s">
        <v>627</v>
      </c>
      <c r="D58" s="42">
        <v>49</v>
      </c>
      <c r="E58" s="42" t="s">
        <v>545</v>
      </c>
      <c r="F58" s="42" t="s">
        <v>546</v>
      </c>
      <c r="G58" s="107" t="s">
        <v>560</v>
      </c>
      <c r="H58" s="108">
        <v>4</v>
      </c>
      <c r="I58" s="118">
        <v>2700000</v>
      </c>
      <c r="J58" s="42" t="s">
        <v>569</v>
      </c>
      <c r="K58" s="27">
        <v>57.47</v>
      </c>
      <c r="L58" s="121" t="s">
        <v>1327</v>
      </c>
      <c r="M58" s="3">
        <v>59</v>
      </c>
      <c r="N58" s="3">
        <v>1</v>
      </c>
      <c r="O58" s="3" t="s">
        <v>567</v>
      </c>
      <c r="P58" s="3" t="s">
        <v>568</v>
      </c>
      <c r="Q58" s="65">
        <v>7.6700000000000004E-2</v>
      </c>
      <c r="R58" s="121" t="s">
        <v>1328</v>
      </c>
      <c r="S58" s="3">
        <v>60</v>
      </c>
      <c r="T58" s="3">
        <v>1</v>
      </c>
      <c r="U58" s="3" t="s">
        <v>546</v>
      </c>
      <c r="V58" s="3" t="s">
        <v>560</v>
      </c>
      <c r="W58" s="65">
        <v>9.98E-2</v>
      </c>
      <c r="X58" s="121" t="s">
        <v>1329</v>
      </c>
      <c r="Y58" s="3">
        <v>79</v>
      </c>
      <c r="Z58" s="3">
        <v>1</v>
      </c>
      <c r="AA58" s="3" t="s">
        <v>546</v>
      </c>
      <c r="AB58" s="3" t="s">
        <v>614</v>
      </c>
      <c r="AC58" s="65">
        <v>7.9600000000000004E-2</v>
      </c>
      <c r="AD58" s="121" t="s">
        <v>1330</v>
      </c>
      <c r="AE58" s="3">
        <v>39</v>
      </c>
      <c r="AF58" s="3">
        <v>1</v>
      </c>
      <c r="AG58" s="3" t="s">
        <v>546</v>
      </c>
      <c r="AH58" s="3" t="s">
        <v>557</v>
      </c>
      <c r="AI58" s="65">
        <v>9.8100000000000007E-2</v>
      </c>
      <c r="AJ58" s="121" t="s">
        <v>1331</v>
      </c>
      <c r="AK58" s="3">
        <v>29</v>
      </c>
      <c r="AL58" s="3">
        <v>1</v>
      </c>
      <c r="AM58" s="3" t="s">
        <v>546</v>
      </c>
      <c r="AN58" s="3" t="s">
        <v>568</v>
      </c>
      <c r="AO58" s="65">
        <v>9.7600000000000006E-2</v>
      </c>
      <c r="AP58" s="121" t="s">
        <v>1332</v>
      </c>
      <c r="AQ58" s="3">
        <v>52</v>
      </c>
      <c r="AR58" s="3">
        <v>1</v>
      </c>
      <c r="AS58" s="3" t="s">
        <v>546</v>
      </c>
      <c r="AT58" s="3" t="s">
        <v>560</v>
      </c>
      <c r="AU58" s="65">
        <v>0.16589999999999999</v>
      </c>
      <c r="AV58" s="121" t="s">
        <v>418</v>
      </c>
      <c r="AW58" s="3" t="s">
        <v>418</v>
      </c>
      <c r="AX58" s="3" t="s">
        <v>418</v>
      </c>
      <c r="AY58" s="3" t="s">
        <v>418</v>
      </c>
      <c r="AZ58" s="3" t="s">
        <v>418</v>
      </c>
      <c r="BA58" s="3" t="s">
        <v>418</v>
      </c>
      <c r="BB58" s="121" t="s">
        <v>418</v>
      </c>
      <c r="BC58" s="3" t="s">
        <v>418</v>
      </c>
      <c r="BD58" s="3" t="s">
        <v>418</v>
      </c>
      <c r="BE58" s="3" t="s">
        <v>418</v>
      </c>
      <c r="BF58" s="3" t="s">
        <v>418</v>
      </c>
      <c r="BG58" s="3" t="s">
        <v>418</v>
      </c>
      <c r="BH58" s="121" t="s">
        <v>418</v>
      </c>
      <c r="BI58" s="3" t="s">
        <v>418</v>
      </c>
      <c r="BJ58" s="3" t="s">
        <v>418</v>
      </c>
      <c r="BK58" s="3" t="s">
        <v>418</v>
      </c>
      <c r="BL58" s="3" t="s">
        <v>418</v>
      </c>
      <c r="BM58" s="3" t="s">
        <v>418</v>
      </c>
      <c r="BN58" s="121" t="s">
        <v>418</v>
      </c>
      <c r="BO58" s="3" t="s">
        <v>418</v>
      </c>
      <c r="BP58" s="3" t="s">
        <v>418</v>
      </c>
      <c r="BQ58" s="3" t="s">
        <v>418</v>
      </c>
      <c r="BR58" s="3" t="s">
        <v>418</v>
      </c>
      <c r="BS58" s="3" t="s">
        <v>418</v>
      </c>
      <c r="BT58" s="16">
        <v>69</v>
      </c>
      <c r="BU58" s="16">
        <v>23</v>
      </c>
      <c r="BV58" s="16">
        <f t="shared" si="3"/>
        <v>92</v>
      </c>
      <c r="BW58" s="21">
        <v>113404</v>
      </c>
      <c r="BX58" s="17">
        <v>1232.6521739130435</v>
      </c>
      <c r="BY58" s="16">
        <v>16</v>
      </c>
      <c r="BZ58" s="16">
        <v>0</v>
      </c>
      <c r="CA58" s="16">
        <f t="shared" si="2"/>
        <v>16</v>
      </c>
      <c r="CB58" s="16">
        <v>17.39</v>
      </c>
    </row>
    <row r="59" spans="1:80" x14ac:dyDescent="0.25">
      <c r="A59" s="159" t="s">
        <v>72</v>
      </c>
      <c r="B59" s="2" t="s">
        <v>17</v>
      </c>
      <c r="C59" s="162" t="s">
        <v>628</v>
      </c>
      <c r="D59" s="42">
        <v>55</v>
      </c>
      <c r="E59" s="42" t="s">
        <v>545</v>
      </c>
      <c r="F59" s="42" t="s">
        <v>546</v>
      </c>
      <c r="G59" s="107" t="s">
        <v>563</v>
      </c>
      <c r="H59" s="108">
        <v>5</v>
      </c>
      <c r="I59" s="118">
        <v>2430000</v>
      </c>
      <c r="J59" s="42" t="s">
        <v>569</v>
      </c>
      <c r="K59" s="27">
        <v>60.36</v>
      </c>
      <c r="L59" s="121" t="s">
        <v>1333</v>
      </c>
      <c r="M59" s="3">
        <v>44</v>
      </c>
      <c r="N59" s="3">
        <v>2</v>
      </c>
      <c r="O59" s="3" t="s">
        <v>574</v>
      </c>
      <c r="P59" s="3" t="s">
        <v>547</v>
      </c>
      <c r="Q59" s="65">
        <v>9.3799999999999994E-2</v>
      </c>
      <c r="R59" s="121" t="s">
        <v>1334</v>
      </c>
      <c r="S59" s="3">
        <v>46</v>
      </c>
      <c r="T59" s="3">
        <v>1</v>
      </c>
      <c r="U59" s="3" t="s">
        <v>546</v>
      </c>
      <c r="V59" s="3" t="s">
        <v>560</v>
      </c>
      <c r="W59" s="65">
        <v>8.4099999999999994E-2</v>
      </c>
      <c r="X59" s="121" t="s">
        <v>1335</v>
      </c>
      <c r="Y59" s="3">
        <v>70</v>
      </c>
      <c r="Z59" s="3">
        <v>2</v>
      </c>
      <c r="AA59" s="3" t="s">
        <v>546</v>
      </c>
      <c r="AB59" s="3" t="s">
        <v>568</v>
      </c>
      <c r="AC59" s="65">
        <v>9.8199999999999996E-2</v>
      </c>
      <c r="AD59" s="121" t="s">
        <v>1336</v>
      </c>
      <c r="AE59" s="3">
        <v>62</v>
      </c>
      <c r="AF59" s="3">
        <v>2</v>
      </c>
      <c r="AG59" s="3" t="s">
        <v>49</v>
      </c>
      <c r="AH59" s="3" t="s">
        <v>553</v>
      </c>
      <c r="AI59" s="65">
        <v>7.1499999999999994E-2</v>
      </c>
      <c r="AJ59" s="121" t="s">
        <v>1337</v>
      </c>
      <c r="AK59" s="3">
        <v>60</v>
      </c>
      <c r="AL59" s="3">
        <v>1</v>
      </c>
      <c r="AM59" s="3" t="s">
        <v>546</v>
      </c>
      <c r="AN59" s="3" t="s">
        <v>563</v>
      </c>
      <c r="AO59" s="65">
        <v>5.16E-2</v>
      </c>
      <c r="AP59" s="121" t="s">
        <v>1338</v>
      </c>
      <c r="AQ59" s="3">
        <v>48</v>
      </c>
      <c r="AR59" s="3">
        <v>2</v>
      </c>
      <c r="AS59" s="3" t="s">
        <v>546</v>
      </c>
      <c r="AT59" s="3" t="s">
        <v>614</v>
      </c>
      <c r="AU59" s="65">
        <v>4.9200000000000001E-2</v>
      </c>
      <c r="AV59" s="121" t="s">
        <v>418</v>
      </c>
      <c r="AW59" s="3" t="s">
        <v>418</v>
      </c>
      <c r="AX59" s="3" t="s">
        <v>418</v>
      </c>
      <c r="AY59" s="3" t="s">
        <v>418</v>
      </c>
      <c r="AZ59" s="3" t="s">
        <v>418</v>
      </c>
      <c r="BA59" s="3" t="s">
        <v>418</v>
      </c>
      <c r="BB59" s="121" t="s">
        <v>418</v>
      </c>
      <c r="BC59" s="3" t="s">
        <v>418</v>
      </c>
      <c r="BD59" s="3" t="s">
        <v>418</v>
      </c>
      <c r="BE59" s="3" t="s">
        <v>418</v>
      </c>
      <c r="BF59" s="3" t="s">
        <v>418</v>
      </c>
      <c r="BG59" s="3" t="s">
        <v>418</v>
      </c>
      <c r="BH59" s="121" t="s">
        <v>418</v>
      </c>
      <c r="BI59" s="3" t="s">
        <v>418</v>
      </c>
      <c r="BJ59" s="3" t="s">
        <v>418</v>
      </c>
      <c r="BK59" s="3" t="s">
        <v>418</v>
      </c>
      <c r="BL59" s="3" t="s">
        <v>418</v>
      </c>
      <c r="BM59" s="3" t="s">
        <v>418</v>
      </c>
      <c r="BN59" s="121" t="s">
        <v>418</v>
      </c>
      <c r="BO59" s="3" t="s">
        <v>418</v>
      </c>
      <c r="BP59" s="3" t="s">
        <v>418</v>
      </c>
      <c r="BQ59" s="3" t="s">
        <v>418</v>
      </c>
      <c r="BR59" s="3" t="s">
        <v>418</v>
      </c>
      <c r="BS59" s="3" t="s">
        <v>418</v>
      </c>
      <c r="BT59" s="16">
        <v>40</v>
      </c>
      <c r="BU59" s="16">
        <v>17</v>
      </c>
      <c r="BV59" s="16">
        <f t="shared" si="3"/>
        <v>57</v>
      </c>
      <c r="BW59" s="21">
        <v>21419</v>
      </c>
      <c r="BX59" s="17">
        <v>375.77192982456143</v>
      </c>
      <c r="BY59" s="16">
        <v>10</v>
      </c>
      <c r="BZ59" s="16">
        <v>2</v>
      </c>
      <c r="CA59" s="16">
        <f t="shared" si="2"/>
        <v>12</v>
      </c>
      <c r="CB59" s="16">
        <v>21.05</v>
      </c>
    </row>
    <row r="60" spans="1:80" x14ac:dyDescent="0.25">
      <c r="A60" s="159" t="s">
        <v>73</v>
      </c>
      <c r="B60" s="2" t="s">
        <v>53</v>
      </c>
      <c r="C60" s="162" t="s">
        <v>629</v>
      </c>
      <c r="D60" s="42" t="s">
        <v>49</v>
      </c>
      <c r="E60" s="42" t="s">
        <v>545</v>
      </c>
      <c r="F60" s="42" t="s">
        <v>49</v>
      </c>
      <c r="G60" s="107" t="s">
        <v>563</v>
      </c>
      <c r="H60" s="108">
        <v>6</v>
      </c>
      <c r="I60" s="118">
        <v>2130000</v>
      </c>
      <c r="J60" s="42" t="s">
        <v>558</v>
      </c>
      <c r="K60" s="27">
        <v>53.38</v>
      </c>
      <c r="L60" s="121" t="s">
        <v>1339</v>
      </c>
      <c r="M60" s="3" t="s">
        <v>49</v>
      </c>
      <c r="N60" s="3">
        <v>1</v>
      </c>
      <c r="O60" s="3" t="s">
        <v>49</v>
      </c>
      <c r="P60" s="3" t="s">
        <v>579</v>
      </c>
      <c r="Q60" s="65">
        <v>5.62E-2</v>
      </c>
      <c r="R60" s="121" t="s">
        <v>1340</v>
      </c>
      <c r="S60" s="3" t="s">
        <v>49</v>
      </c>
      <c r="T60" s="3">
        <v>2</v>
      </c>
      <c r="U60" s="3" t="s">
        <v>49</v>
      </c>
      <c r="V60" s="3" t="s">
        <v>557</v>
      </c>
      <c r="W60" s="65">
        <v>5.4100000000000002E-2</v>
      </c>
      <c r="X60" s="121" t="s">
        <v>1341</v>
      </c>
      <c r="Y60" s="3" t="s">
        <v>49</v>
      </c>
      <c r="Z60" s="3">
        <v>1</v>
      </c>
      <c r="AA60" s="3" t="s">
        <v>49</v>
      </c>
      <c r="AB60" s="3" t="s">
        <v>589</v>
      </c>
      <c r="AC60" s="65">
        <v>5.8400000000000001E-2</v>
      </c>
      <c r="AD60" s="121" t="s">
        <v>1342</v>
      </c>
      <c r="AE60" s="3" t="s">
        <v>49</v>
      </c>
      <c r="AF60" s="3">
        <v>1</v>
      </c>
      <c r="AG60" s="3" t="s">
        <v>49</v>
      </c>
      <c r="AH60" s="3" t="s">
        <v>563</v>
      </c>
      <c r="AI60" s="65">
        <v>7.3800000000000004E-2</v>
      </c>
      <c r="AJ60" s="121" t="s">
        <v>1343</v>
      </c>
      <c r="AK60" s="3" t="s">
        <v>49</v>
      </c>
      <c r="AL60" s="3">
        <v>1</v>
      </c>
      <c r="AM60" s="3" t="s">
        <v>49</v>
      </c>
      <c r="AN60" s="3" t="s">
        <v>560</v>
      </c>
      <c r="AO60" s="65">
        <v>9.35E-2</v>
      </c>
      <c r="AP60" s="121" t="s">
        <v>1344</v>
      </c>
      <c r="AQ60" s="3" t="s">
        <v>49</v>
      </c>
      <c r="AR60" s="3">
        <v>2</v>
      </c>
      <c r="AS60" s="3" t="s">
        <v>49</v>
      </c>
      <c r="AT60" s="3" t="s">
        <v>579</v>
      </c>
      <c r="AU60" s="65">
        <v>8.0600000000000005E-2</v>
      </c>
      <c r="AV60" s="121" t="s">
        <v>418</v>
      </c>
      <c r="AW60" s="3" t="s">
        <v>418</v>
      </c>
      <c r="AX60" s="3" t="s">
        <v>418</v>
      </c>
      <c r="AY60" s="3" t="s">
        <v>418</v>
      </c>
      <c r="AZ60" s="3" t="s">
        <v>418</v>
      </c>
      <c r="BA60" s="3" t="s">
        <v>418</v>
      </c>
      <c r="BB60" s="121" t="s">
        <v>418</v>
      </c>
      <c r="BC60" s="3" t="s">
        <v>418</v>
      </c>
      <c r="BD60" s="3" t="s">
        <v>418</v>
      </c>
      <c r="BE60" s="3" t="s">
        <v>418</v>
      </c>
      <c r="BF60" s="3" t="s">
        <v>418</v>
      </c>
      <c r="BG60" s="3" t="s">
        <v>418</v>
      </c>
      <c r="BH60" s="121" t="s">
        <v>418</v>
      </c>
      <c r="BI60" s="3" t="s">
        <v>418</v>
      </c>
      <c r="BJ60" s="3" t="s">
        <v>418</v>
      </c>
      <c r="BK60" s="3" t="s">
        <v>418</v>
      </c>
      <c r="BL60" s="3" t="s">
        <v>418</v>
      </c>
      <c r="BM60" s="3" t="s">
        <v>418</v>
      </c>
      <c r="BN60" s="121" t="s">
        <v>418</v>
      </c>
      <c r="BO60" s="3" t="s">
        <v>418</v>
      </c>
      <c r="BP60" s="3" t="s">
        <v>418</v>
      </c>
      <c r="BQ60" s="3" t="s">
        <v>418</v>
      </c>
      <c r="BR60" s="3" t="s">
        <v>418</v>
      </c>
      <c r="BS60" s="3" t="s">
        <v>418</v>
      </c>
      <c r="BT60" s="16">
        <v>28</v>
      </c>
      <c r="BU60" s="16">
        <v>12</v>
      </c>
      <c r="BV60" s="16">
        <f t="shared" si="3"/>
        <v>40</v>
      </c>
      <c r="BW60" s="21">
        <v>17546</v>
      </c>
      <c r="BX60" s="17">
        <v>438.65</v>
      </c>
      <c r="BY60" s="16">
        <v>9</v>
      </c>
      <c r="BZ60" s="16">
        <v>1</v>
      </c>
      <c r="CA60" s="16">
        <f t="shared" si="2"/>
        <v>10</v>
      </c>
      <c r="CB60" s="16">
        <v>25</v>
      </c>
    </row>
    <row r="61" spans="1:80" x14ac:dyDescent="0.25">
      <c r="A61" s="159" t="s">
        <v>74</v>
      </c>
      <c r="B61" s="2" t="s">
        <v>15</v>
      </c>
      <c r="C61" s="162" t="s">
        <v>630</v>
      </c>
      <c r="D61" s="42">
        <v>52</v>
      </c>
      <c r="E61" s="42" t="s">
        <v>545</v>
      </c>
      <c r="F61" s="42" t="s">
        <v>567</v>
      </c>
      <c r="G61" s="107" t="s">
        <v>584</v>
      </c>
      <c r="H61" s="108">
        <v>6</v>
      </c>
      <c r="I61" s="118">
        <v>2130000</v>
      </c>
      <c r="J61" s="42" t="s">
        <v>558</v>
      </c>
      <c r="K61" s="27">
        <v>25.67</v>
      </c>
      <c r="L61" s="121" t="s">
        <v>1345</v>
      </c>
      <c r="M61" s="3">
        <v>54</v>
      </c>
      <c r="N61" s="3">
        <v>2</v>
      </c>
      <c r="O61" s="3" t="s">
        <v>546</v>
      </c>
      <c r="P61" s="3" t="s">
        <v>568</v>
      </c>
      <c r="Q61" s="65">
        <v>5.0999999999999997E-2</v>
      </c>
      <c r="R61" s="121" t="s">
        <v>1346</v>
      </c>
      <c r="S61" s="3">
        <v>62</v>
      </c>
      <c r="T61" s="3">
        <v>1</v>
      </c>
      <c r="U61" s="3" t="s">
        <v>567</v>
      </c>
      <c r="V61" s="3" t="s">
        <v>614</v>
      </c>
      <c r="W61" s="65">
        <v>4.1099999999999998E-2</v>
      </c>
      <c r="X61" s="121" t="s">
        <v>1347</v>
      </c>
      <c r="Y61" s="3">
        <v>56</v>
      </c>
      <c r="Z61" s="3">
        <v>1</v>
      </c>
      <c r="AA61" s="3" t="s">
        <v>581</v>
      </c>
      <c r="AB61" s="3" t="s">
        <v>553</v>
      </c>
      <c r="AC61" s="65">
        <v>7.6600000000000001E-2</v>
      </c>
      <c r="AD61" s="121" t="s">
        <v>1348</v>
      </c>
      <c r="AE61" s="3">
        <v>40</v>
      </c>
      <c r="AF61" s="3">
        <v>1</v>
      </c>
      <c r="AG61" s="3" t="s">
        <v>613</v>
      </c>
      <c r="AH61" s="3" t="s">
        <v>563</v>
      </c>
      <c r="AI61" s="65">
        <v>5.7200000000000001E-2</v>
      </c>
      <c r="AJ61" s="121" t="s">
        <v>1349</v>
      </c>
      <c r="AK61" s="3">
        <v>68</v>
      </c>
      <c r="AL61" s="3">
        <v>1</v>
      </c>
      <c r="AM61" s="3" t="s">
        <v>567</v>
      </c>
      <c r="AN61" s="3" t="s">
        <v>547</v>
      </c>
      <c r="AO61" s="65">
        <v>9.11E-2</v>
      </c>
      <c r="AP61" s="121" t="s">
        <v>1350</v>
      </c>
      <c r="AQ61" s="3">
        <v>57</v>
      </c>
      <c r="AR61" s="3">
        <v>1</v>
      </c>
      <c r="AS61" s="3" t="s">
        <v>581</v>
      </c>
      <c r="AT61" s="3" t="s">
        <v>557</v>
      </c>
      <c r="AU61" s="65">
        <v>0.04</v>
      </c>
      <c r="AV61" s="121" t="s">
        <v>418</v>
      </c>
      <c r="AW61" s="3" t="s">
        <v>418</v>
      </c>
      <c r="AX61" s="3" t="s">
        <v>418</v>
      </c>
      <c r="AY61" s="3" t="s">
        <v>418</v>
      </c>
      <c r="AZ61" s="3" t="s">
        <v>418</v>
      </c>
      <c r="BA61" s="3" t="s">
        <v>418</v>
      </c>
      <c r="BB61" s="121" t="s">
        <v>418</v>
      </c>
      <c r="BC61" s="3" t="s">
        <v>418</v>
      </c>
      <c r="BD61" s="3" t="s">
        <v>418</v>
      </c>
      <c r="BE61" s="3" t="s">
        <v>418</v>
      </c>
      <c r="BF61" s="3" t="s">
        <v>418</v>
      </c>
      <c r="BG61" s="3" t="s">
        <v>418</v>
      </c>
      <c r="BH61" s="121" t="s">
        <v>418</v>
      </c>
      <c r="BI61" s="3" t="s">
        <v>418</v>
      </c>
      <c r="BJ61" s="3" t="s">
        <v>418</v>
      </c>
      <c r="BK61" s="3" t="s">
        <v>418</v>
      </c>
      <c r="BL61" s="3" t="s">
        <v>418</v>
      </c>
      <c r="BM61" s="3" t="s">
        <v>418</v>
      </c>
      <c r="BN61" s="121" t="s">
        <v>418</v>
      </c>
      <c r="BO61" s="3" t="s">
        <v>418</v>
      </c>
      <c r="BP61" s="3" t="s">
        <v>418</v>
      </c>
      <c r="BQ61" s="3" t="s">
        <v>418</v>
      </c>
      <c r="BR61" s="3" t="s">
        <v>418</v>
      </c>
      <c r="BS61" s="3" t="s">
        <v>418</v>
      </c>
      <c r="BT61" s="175">
        <v>24</v>
      </c>
      <c r="BU61" s="175">
        <v>9</v>
      </c>
      <c r="BV61" s="16">
        <f>(BT61+BU61)</f>
        <v>33</v>
      </c>
      <c r="BW61" s="21">
        <v>12218</v>
      </c>
      <c r="BX61" s="17">
        <f>(BW61/BV61)</f>
        <v>370.24242424242425</v>
      </c>
      <c r="BY61" s="175">
        <v>7</v>
      </c>
      <c r="BZ61" s="175">
        <v>0</v>
      </c>
      <c r="CA61" s="175">
        <f t="shared" si="2"/>
        <v>7</v>
      </c>
      <c r="CB61" s="16">
        <v>21.21</v>
      </c>
    </row>
    <row r="62" spans="1:80" x14ac:dyDescent="0.25">
      <c r="A62" s="159" t="s">
        <v>75</v>
      </c>
      <c r="B62" s="2" t="s">
        <v>7</v>
      </c>
      <c r="C62" s="162" t="s">
        <v>631</v>
      </c>
      <c r="D62" s="106" t="s">
        <v>49</v>
      </c>
      <c r="E62" s="106" t="s">
        <v>545</v>
      </c>
      <c r="F62" s="106" t="s">
        <v>49</v>
      </c>
      <c r="G62" s="113" t="s">
        <v>560</v>
      </c>
      <c r="H62" s="108">
        <v>1</v>
      </c>
      <c r="I62" s="119">
        <v>3250000</v>
      </c>
      <c r="J62" s="42" t="s">
        <v>548</v>
      </c>
      <c r="K62" s="27" t="s">
        <v>921</v>
      </c>
      <c r="L62" s="121" t="s">
        <v>1351</v>
      </c>
      <c r="M62" s="3" t="s">
        <v>49</v>
      </c>
      <c r="N62" s="3">
        <v>1</v>
      </c>
      <c r="O62" s="3" t="s">
        <v>49</v>
      </c>
      <c r="P62" s="3" t="s">
        <v>560</v>
      </c>
      <c r="Q62" s="65">
        <v>2.2700000000000001E-2</v>
      </c>
      <c r="R62" s="121" t="s">
        <v>1352</v>
      </c>
      <c r="S62" s="3" t="s">
        <v>49</v>
      </c>
      <c r="T62" s="3">
        <v>1</v>
      </c>
      <c r="U62" s="3" t="s">
        <v>49</v>
      </c>
      <c r="V62" s="3" t="s">
        <v>560</v>
      </c>
      <c r="W62" s="65">
        <v>1.4999999999999999E-2</v>
      </c>
      <c r="X62" s="121" t="s">
        <v>1353</v>
      </c>
      <c r="Y62" s="3" t="s">
        <v>49</v>
      </c>
      <c r="Z62" s="3">
        <v>1</v>
      </c>
      <c r="AA62" s="3" t="s">
        <v>49</v>
      </c>
      <c r="AB62" s="3" t="s">
        <v>568</v>
      </c>
      <c r="AC62" s="65">
        <v>9.1200000000000003E-2</v>
      </c>
      <c r="AD62" s="121" t="s">
        <v>631</v>
      </c>
      <c r="AE62" s="3" t="s">
        <v>49</v>
      </c>
      <c r="AF62" s="3">
        <v>1</v>
      </c>
      <c r="AG62" s="3" t="s">
        <v>49</v>
      </c>
      <c r="AH62" s="3" t="s">
        <v>560</v>
      </c>
      <c r="AI62" s="65">
        <v>6.7999999999999996E-3</v>
      </c>
      <c r="AJ62" s="121" t="s">
        <v>1354</v>
      </c>
      <c r="AK62" s="3" t="s">
        <v>49</v>
      </c>
      <c r="AL62" s="3">
        <v>1</v>
      </c>
      <c r="AM62" s="3" t="s">
        <v>49</v>
      </c>
      <c r="AN62" s="3" t="s">
        <v>584</v>
      </c>
      <c r="AO62" s="65">
        <v>3.5900000000000001E-2</v>
      </c>
      <c r="AP62" s="121" t="s">
        <v>1355</v>
      </c>
      <c r="AQ62" s="3" t="s">
        <v>49</v>
      </c>
      <c r="AR62" s="3">
        <v>1</v>
      </c>
      <c r="AS62" s="3" t="s">
        <v>49</v>
      </c>
      <c r="AT62" s="3" t="s">
        <v>547</v>
      </c>
      <c r="AU62" s="65">
        <v>5.67E-2</v>
      </c>
      <c r="AV62" s="121" t="s">
        <v>1356</v>
      </c>
      <c r="AW62" s="3" t="s">
        <v>49</v>
      </c>
      <c r="AX62" s="3">
        <v>1</v>
      </c>
      <c r="AY62" s="3" t="s">
        <v>49</v>
      </c>
      <c r="AZ62" s="3" t="s">
        <v>568</v>
      </c>
      <c r="BA62" s="65">
        <v>0.13370000000000001</v>
      </c>
      <c r="BB62" s="121" t="s">
        <v>1357</v>
      </c>
      <c r="BC62" s="3" t="s">
        <v>49</v>
      </c>
      <c r="BD62" s="3">
        <v>2</v>
      </c>
      <c r="BE62" s="3" t="s">
        <v>49</v>
      </c>
      <c r="BF62" s="3" t="s">
        <v>568</v>
      </c>
      <c r="BG62" s="65">
        <v>1.54E-2</v>
      </c>
      <c r="BH62" s="121" t="s">
        <v>418</v>
      </c>
      <c r="BI62" s="3" t="s">
        <v>418</v>
      </c>
      <c r="BJ62" s="3" t="s">
        <v>418</v>
      </c>
      <c r="BK62" s="3" t="s">
        <v>418</v>
      </c>
      <c r="BL62" s="3" t="s">
        <v>418</v>
      </c>
      <c r="BM62" s="3" t="s">
        <v>418</v>
      </c>
      <c r="BN62" s="121" t="s">
        <v>418</v>
      </c>
      <c r="BO62" s="3" t="s">
        <v>418</v>
      </c>
      <c r="BP62" s="3" t="s">
        <v>418</v>
      </c>
      <c r="BQ62" s="3" t="s">
        <v>418</v>
      </c>
      <c r="BR62" s="3" t="s">
        <v>418</v>
      </c>
      <c r="BS62" s="3" t="s">
        <v>418</v>
      </c>
      <c r="BT62" s="16">
        <v>324</v>
      </c>
      <c r="BU62" s="16">
        <v>78</v>
      </c>
      <c r="BV62" s="16">
        <f t="shared" ref="BV62:BV93" si="4">(BT62+BU62)</f>
        <v>402</v>
      </c>
      <c r="BW62" s="21">
        <v>229169</v>
      </c>
      <c r="BX62" s="17">
        <v>570.07213930348257</v>
      </c>
      <c r="BY62" s="16">
        <v>91</v>
      </c>
      <c r="BZ62" s="16">
        <v>37</v>
      </c>
      <c r="CA62" s="16">
        <f t="shared" ref="CA62:CA93" si="5">(BY62+BZ62)</f>
        <v>128</v>
      </c>
      <c r="CB62" s="16">
        <v>31.84</v>
      </c>
    </row>
    <row r="63" spans="1:80" x14ac:dyDescent="0.25">
      <c r="A63" s="159" t="s">
        <v>76</v>
      </c>
      <c r="B63" s="2" t="s">
        <v>5</v>
      </c>
      <c r="C63" s="162" t="s">
        <v>632</v>
      </c>
      <c r="D63" s="42">
        <v>35</v>
      </c>
      <c r="E63" s="42" t="s">
        <v>545</v>
      </c>
      <c r="F63" s="42" t="s">
        <v>546</v>
      </c>
      <c r="G63" s="107" t="s">
        <v>547</v>
      </c>
      <c r="H63" s="108">
        <v>2</v>
      </c>
      <c r="I63" s="119">
        <v>3120000</v>
      </c>
      <c r="J63" s="42" t="s">
        <v>558</v>
      </c>
      <c r="K63" s="27">
        <v>43.33</v>
      </c>
      <c r="L63" s="121" t="s">
        <v>1358</v>
      </c>
      <c r="M63" s="3">
        <v>71</v>
      </c>
      <c r="N63" s="3">
        <v>1</v>
      </c>
      <c r="O63" s="3" t="s">
        <v>574</v>
      </c>
      <c r="P63" s="3" t="s">
        <v>651</v>
      </c>
      <c r="Q63" s="65">
        <v>4.1799999999999997E-2</v>
      </c>
      <c r="R63" s="121" t="s">
        <v>1359</v>
      </c>
      <c r="S63" s="3">
        <v>54</v>
      </c>
      <c r="T63" s="3">
        <v>1</v>
      </c>
      <c r="U63" s="3" t="s">
        <v>546</v>
      </c>
      <c r="V63" s="3" t="s">
        <v>1023</v>
      </c>
      <c r="W63" s="65">
        <v>5.28E-2</v>
      </c>
      <c r="X63" s="121" t="s">
        <v>1360</v>
      </c>
      <c r="Y63" s="3">
        <v>60</v>
      </c>
      <c r="Z63" s="3">
        <v>2</v>
      </c>
      <c r="AA63" s="3" t="s">
        <v>583</v>
      </c>
      <c r="AB63" s="3" t="s">
        <v>563</v>
      </c>
      <c r="AC63" s="65">
        <v>6.2300000000000001E-2</v>
      </c>
      <c r="AD63" s="121" t="s">
        <v>1361</v>
      </c>
      <c r="AE63" s="3">
        <v>28</v>
      </c>
      <c r="AF63" s="3">
        <v>2</v>
      </c>
      <c r="AG63" s="3" t="s">
        <v>546</v>
      </c>
      <c r="AH63" s="3" t="s">
        <v>547</v>
      </c>
      <c r="AI63" s="65">
        <v>0.1263</v>
      </c>
      <c r="AJ63" s="121" t="s">
        <v>1362</v>
      </c>
      <c r="AK63" s="3">
        <v>28</v>
      </c>
      <c r="AL63" s="3">
        <v>1</v>
      </c>
      <c r="AM63" s="3" t="s">
        <v>567</v>
      </c>
      <c r="AN63" s="3" t="s">
        <v>560</v>
      </c>
      <c r="AO63" s="65">
        <v>0.1159</v>
      </c>
      <c r="AP63" s="121" t="s">
        <v>1363</v>
      </c>
      <c r="AQ63" s="3">
        <v>43</v>
      </c>
      <c r="AR63" s="3">
        <v>1</v>
      </c>
      <c r="AS63" s="3" t="s">
        <v>546</v>
      </c>
      <c r="AT63" s="3" t="s">
        <v>553</v>
      </c>
      <c r="AU63" s="65">
        <v>6.6699999999999995E-2</v>
      </c>
      <c r="AV63" s="121" t="s">
        <v>1364</v>
      </c>
      <c r="AW63" s="3">
        <v>66</v>
      </c>
      <c r="AX63" s="3">
        <v>1</v>
      </c>
      <c r="AY63" s="3" t="s">
        <v>581</v>
      </c>
      <c r="AZ63" s="3" t="s">
        <v>568</v>
      </c>
      <c r="BA63" s="65">
        <v>3.7199999999999997E-2</v>
      </c>
      <c r="BB63" s="121" t="s">
        <v>1365</v>
      </c>
      <c r="BC63" s="3">
        <v>55</v>
      </c>
      <c r="BD63" s="3">
        <v>1</v>
      </c>
      <c r="BE63" s="3" t="s">
        <v>581</v>
      </c>
      <c r="BF63" s="3" t="s">
        <v>560</v>
      </c>
      <c r="BG63" s="65">
        <v>4.8500000000000001E-2</v>
      </c>
      <c r="BH63" s="121" t="s">
        <v>418</v>
      </c>
      <c r="BI63" s="3" t="s">
        <v>418</v>
      </c>
      <c r="BJ63" s="3" t="s">
        <v>418</v>
      </c>
      <c r="BK63" s="3" t="s">
        <v>418</v>
      </c>
      <c r="BL63" s="3" t="s">
        <v>418</v>
      </c>
      <c r="BM63" s="3" t="s">
        <v>418</v>
      </c>
      <c r="BN63" s="121" t="s">
        <v>418</v>
      </c>
      <c r="BO63" s="3" t="s">
        <v>418</v>
      </c>
      <c r="BP63" s="3" t="s">
        <v>418</v>
      </c>
      <c r="BQ63" s="3" t="s">
        <v>418</v>
      </c>
      <c r="BR63" s="3" t="s">
        <v>418</v>
      </c>
      <c r="BS63" s="3" t="s">
        <v>418</v>
      </c>
      <c r="BT63" s="16">
        <v>240</v>
      </c>
      <c r="BU63" s="16">
        <v>49</v>
      </c>
      <c r="BV63" s="16">
        <f t="shared" si="4"/>
        <v>289</v>
      </c>
      <c r="BW63" s="21">
        <v>107246</v>
      </c>
      <c r="BX63" s="17">
        <v>371.09342560553631</v>
      </c>
      <c r="BY63" s="16">
        <v>38</v>
      </c>
      <c r="BZ63" s="16">
        <v>20</v>
      </c>
      <c r="CA63" s="16">
        <f t="shared" si="5"/>
        <v>58</v>
      </c>
      <c r="CB63" s="16">
        <v>20.07</v>
      </c>
    </row>
    <row r="64" spans="1:80" x14ac:dyDescent="0.25">
      <c r="A64" s="159" t="s">
        <v>77</v>
      </c>
      <c r="B64" s="2" t="s">
        <v>3</v>
      </c>
      <c r="C64" s="162" t="s">
        <v>633</v>
      </c>
      <c r="D64" s="42">
        <v>52</v>
      </c>
      <c r="E64" s="42" t="s">
        <v>545</v>
      </c>
      <c r="F64" s="42" t="s">
        <v>581</v>
      </c>
      <c r="G64" s="107" t="s">
        <v>589</v>
      </c>
      <c r="H64" s="108">
        <v>4</v>
      </c>
      <c r="I64" s="118">
        <v>2700000</v>
      </c>
      <c r="J64" s="42" t="s">
        <v>558</v>
      </c>
      <c r="K64" s="27">
        <v>41.88</v>
      </c>
      <c r="L64" s="121" t="s">
        <v>1366</v>
      </c>
      <c r="M64" s="3">
        <v>58</v>
      </c>
      <c r="N64" s="3">
        <v>1</v>
      </c>
      <c r="O64" s="3" t="s">
        <v>49</v>
      </c>
      <c r="P64" s="3" t="s">
        <v>550</v>
      </c>
      <c r="Q64" s="65">
        <v>0.1197</v>
      </c>
      <c r="R64" s="121" t="s">
        <v>1367</v>
      </c>
      <c r="S64" s="3">
        <v>58</v>
      </c>
      <c r="T64" s="3">
        <v>1</v>
      </c>
      <c r="U64" s="3" t="s">
        <v>546</v>
      </c>
      <c r="V64" s="3" t="s">
        <v>579</v>
      </c>
      <c r="W64" s="65">
        <v>8.4500000000000006E-2</v>
      </c>
      <c r="X64" s="121" t="s">
        <v>1368</v>
      </c>
      <c r="Y64" s="3">
        <v>45</v>
      </c>
      <c r="Z64" s="3">
        <v>2</v>
      </c>
      <c r="AA64" s="3" t="s">
        <v>546</v>
      </c>
      <c r="AB64" s="3" t="s">
        <v>547</v>
      </c>
      <c r="AC64" s="65">
        <v>4.3299999999999998E-2</v>
      </c>
      <c r="AD64" s="121" t="s">
        <v>1369</v>
      </c>
      <c r="AE64" s="3">
        <v>29</v>
      </c>
      <c r="AF64" s="3">
        <v>1</v>
      </c>
      <c r="AG64" s="3" t="s">
        <v>546</v>
      </c>
      <c r="AH64" s="3" t="s">
        <v>557</v>
      </c>
      <c r="AI64" s="65">
        <v>9.8900000000000002E-2</v>
      </c>
      <c r="AJ64" s="121" t="s">
        <v>1370</v>
      </c>
      <c r="AK64" s="3">
        <v>57</v>
      </c>
      <c r="AL64" s="3">
        <v>1</v>
      </c>
      <c r="AM64" s="3" t="s">
        <v>546</v>
      </c>
      <c r="AN64" s="3" t="s">
        <v>568</v>
      </c>
      <c r="AO64" s="65">
        <v>6.6199999999999995E-2</v>
      </c>
      <c r="AP64" s="121" t="s">
        <v>1371</v>
      </c>
      <c r="AQ64" s="3">
        <v>45</v>
      </c>
      <c r="AR64" s="3">
        <v>1</v>
      </c>
      <c r="AS64" s="3" t="s">
        <v>613</v>
      </c>
      <c r="AT64" s="3" t="s">
        <v>568</v>
      </c>
      <c r="AU64" s="65">
        <v>3.9199999999999999E-2</v>
      </c>
      <c r="AV64" s="121" t="s">
        <v>418</v>
      </c>
      <c r="AW64" s="3" t="s">
        <v>418</v>
      </c>
      <c r="AX64" s="3" t="s">
        <v>418</v>
      </c>
      <c r="AY64" s="3" t="s">
        <v>418</v>
      </c>
      <c r="AZ64" s="3" t="s">
        <v>418</v>
      </c>
      <c r="BA64" s="3" t="s">
        <v>418</v>
      </c>
      <c r="BB64" s="121" t="s">
        <v>418</v>
      </c>
      <c r="BC64" s="3" t="s">
        <v>418</v>
      </c>
      <c r="BD64" s="3" t="s">
        <v>418</v>
      </c>
      <c r="BE64" s="3" t="s">
        <v>418</v>
      </c>
      <c r="BF64" s="3" t="s">
        <v>418</v>
      </c>
      <c r="BG64" s="3" t="s">
        <v>418</v>
      </c>
      <c r="BH64" s="121" t="s">
        <v>418</v>
      </c>
      <c r="BI64" s="3" t="s">
        <v>418</v>
      </c>
      <c r="BJ64" s="3" t="s">
        <v>418</v>
      </c>
      <c r="BK64" s="3" t="s">
        <v>418</v>
      </c>
      <c r="BL64" s="3" t="s">
        <v>418</v>
      </c>
      <c r="BM64" s="3" t="s">
        <v>418</v>
      </c>
      <c r="BN64" s="121" t="s">
        <v>418</v>
      </c>
      <c r="BO64" s="3" t="s">
        <v>418</v>
      </c>
      <c r="BP64" s="3" t="s">
        <v>418</v>
      </c>
      <c r="BQ64" s="3" t="s">
        <v>418</v>
      </c>
      <c r="BR64" s="3" t="s">
        <v>418</v>
      </c>
      <c r="BS64" s="3" t="s">
        <v>418</v>
      </c>
      <c r="BT64" s="16">
        <v>38</v>
      </c>
      <c r="BU64" s="16">
        <v>25</v>
      </c>
      <c r="BV64" s="16">
        <f t="shared" si="4"/>
        <v>63</v>
      </c>
      <c r="BW64" s="21">
        <v>59907</v>
      </c>
      <c r="BX64" s="17">
        <v>950.90476190476193</v>
      </c>
      <c r="BY64" s="16">
        <v>22</v>
      </c>
      <c r="BZ64" s="16">
        <v>3</v>
      </c>
      <c r="CA64" s="16">
        <f t="shared" si="5"/>
        <v>25</v>
      </c>
      <c r="CB64" s="16">
        <v>39.68</v>
      </c>
    </row>
    <row r="65" spans="1:80" x14ac:dyDescent="0.25">
      <c r="A65" s="159" t="s">
        <v>78</v>
      </c>
      <c r="B65" s="2" t="s">
        <v>45</v>
      </c>
      <c r="C65" s="162" t="s">
        <v>634</v>
      </c>
      <c r="D65" s="42" t="s">
        <v>49</v>
      </c>
      <c r="E65" s="42" t="s">
        <v>545</v>
      </c>
      <c r="F65" s="42" t="s">
        <v>49</v>
      </c>
      <c r="G65" s="107" t="s">
        <v>550</v>
      </c>
      <c r="H65" s="108">
        <v>4</v>
      </c>
      <c r="I65" s="118">
        <v>2700000</v>
      </c>
      <c r="J65" s="42" t="s">
        <v>558</v>
      </c>
      <c r="K65" s="27">
        <v>29.72</v>
      </c>
      <c r="L65" s="121" t="s">
        <v>1372</v>
      </c>
      <c r="M65" s="3" t="s">
        <v>49</v>
      </c>
      <c r="N65" s="3">
        <v>2</v>
      </c>
      <c r="O65" s="3" t="s">
        <v>49</v>
      </c>
      <c r="P65" s="3" t="s">
        <v>553</v>
      </c>
      <c r="Q65" s="65">
        <v>3.7999999999999999E-2</v>
      </c>
      <c r="R65" s="121" t="s">
        <v>1373</v>
      </c>
      <c r="S65" s="3" t="s">
        <v>49</v>
      </c>
      <c r="T65" s="3">
        <v>1</v>
      </c>
      <c r="U65" s="3" t="s">
        <v>49</v>
      </c>
      <c r="V65" s="3" t="s">
        <v>651</v>
      </c>
      <c r="W65" s="65">
        <v>6.4799999999999996E-2</v>
      </c>
      <c r="X65" s="121" t="s">
        <v>1374</v>
      </c>
      <c r="Y65" s="3" t="s">
        <v>49</v>
      </c>
      <c r="Z65" s="3">
        <v>1</v>
      </c>
      <c r="AA65" s="3" t="s">
        <v>49</v>
      </c>
      <c r="AB65" s="3" t="s">
        <v>547</v>
      </c>
      <c r="AC65" s="65">
        <v>5.3100000000000001E-2</v>
      </c>
      <c r="AD65" s="121" t="s">
        <v>1375</v>
      </c>
      <c r="AE65" s="3" t="s">
        <v>49</v>
      </c>
      <c r="AF65" s="3">
        <v>1</v>
      </c>
      <c r="AG65" s="3" t="s">
        <v>49</v>
      </c>
      <c r="AH65" s="3" t="s">
        <v>563</v>
      </c>
      <c r="AI65" s="65">
        <v>8.43E-2</v>
      </c>
      <c r="AJ65" s="121" t="s">
        <v>1376</v>
      </c>
      <c r="AK65" s="3" t="s">
        <v>49</v>
      </c>
      <c r="AL65" s="3">
        <v>1</v>
      </c>
      <c r="AM65" s="3" t="s">
        <v>49</v>
      </c>
      <c r="AN65" s="3" t="s">
        <v>584</v>
      </c>
      <c r="AO65" s="65">
        <v>0.1168</v>
      </c>
      <c r="AP65" s="121" t="s">
        <v>1377</v>
      </c>
      <c r="AQ65" s="3" t="s">
        <v>49</v>
      </c>
      <c r="AR65" s="3">
        <v>1</v>
      </c>
      <c r="AS65" s="3" t="s">
        <v>49</v>
      </c>
      <c r="AT65" s="3" t="s">
        <v>560</v>
      </c>
      <c r="AU65" s="65">
        <v>0.10199999999999999</v>
      </c>
      <c r="AV65" s="121" t="s">
        <v>418</v>
      </c>
      <c r="AW65" s="3" t="s">
        <v>418</v>
      </c>
      <c r="AX65" s="3" t="s">
        <v>418</v>
      </c>
      <c r="AY65" s="3" t="s">
        <v>418</v>
      </c>
      <c r="AZ65" s="3" t="s">
        <v>418</v>
      </c>
      <c r="BA65" s="3" t="s">
        <v>418</v>
      </c>
      <c r="BB65" s="121" t="s">
        <v>418</v>
      </c>
      <c r="BC65" s="3" t="s">
        <v>418</v>
      </c>
      <c r="BD65" s="3" t="s">
        <v>418</v>
      </c>
      <c r="BE65" s="3" t="s">
        <v>418</v>
      </c>
      <c r="BF65" s="3" t="s">
        <v>418</v>
      </c>
      <c r="BG65" s="3" t="s">
        <v>418</v>
      </c>
      <c r="BH65" s="121" t="s">
        <v>418</v>
      </c>
      <c r="BI65" s="3" t="s">
        <v>418</v>
      </c>
      <c r="BJ65" s="3" t="s">
        <v>418</v>
      </c>
      <c r="BK65" s="3" t="s">
        <v>418</v>
      </c>
      <c r="BL65" s="3" t="s">
        <v>418</v>
      </c>
      <c r="BM65" s="3" t="s">
        <v>418</v>
      </c>
      <c r="BN65" s="121" t="s">
        <v>418</v>
      </c>
      <c r="BO65" s="3" t="s">
        <v>418</v>
      </c>
      <c r="BP65" s="3" t="s">
        <v>418</v>
      </c>
      <c r="BQ65" s="3" t="s">
        <v>418</v>
      </c>
      <c r="BR65" s="3" t="s">
        <v>418</v>
      </c>
      <c r="BS65" s="3" t="s">
        <v>418</v>
      </c>
      <c r="BT65" s="16">
        <v>61</v>
      </c>
      <c r="BU65" s="16">
        <v>25</v>
      </c>
      <c r="BV65" s="16">
        <f t="shared" si="4"/>
        <v>86</v>
      </c>
      <c r="BW65" s="21">
        <v>54446</v>
      </c>
      <c r="BX65" s="17">
        <v>633.09302325581393</v>
      </c>
      <c r="BY65" s="16">
        <v>20</v>
      </c>
      <c r="BZ65" s="16">
        <v>7</v>
      </c>
      <c r="CA65" s="16">
        <f t="shared" si="5"/>
        <v>27</v>
      </c>
      <c r="CB65" s="16">
        <v>31.4</v>
      </c>
    </row>
    <row r="66" spans="1:80" x14ac:dyDescent="0.25">
      <c r="A66" s="159" t="s">
        <v>79</v>
      </c>
      <c r="B66" s="2" t="s">
        <v>7</v>
      </c>
      <c r="C66" s="162" t="s">
        <v>635</v>
      </c>
      <c r="D66" s="42" t="s">
        <v>49</v>
      </c>
      <c r="E66" s="42" t="s">
        <v>545</v>
      </c>
      <c r="F66" s="42" t="s">
        <v>49</v>
      </c>
      <c r="G66" s="107" t="s">
        <v>560</v>
      </c>
      <c r="H66" s="108">
        <v>6</v>
      </c>
      <c r="I66" s="118">
        <v>2130000</v>
      </c>
      <c r="J66" s="42" t="s">
        <v>569</v>
      </c>
      <c r="K66" s="27">
        <v>61.48</v>
      </c>
      <c r="L66" s="121" t="s">
        <v>1378</v>
      </c>
      <c r="M66" s="3" t="s">
        <v>49</v>
      </c>
      <c r="N66" s="3">
        <v>1</v>
      </c>
      <c r="O66" s="3" t="s">
        <v>49</v>
      </c>
      <c r="P66" s="3" t="s">
        <v>560</v>
      </c>
      <c r="Q66" s="65">
        <v>6.6199999999999995E-2</v>
      </c>
      <c r="R66" s="121" t="s">
        <v>1379</v>
      </c>
      <c r="S66" s="3" t="s">
        <v>49</v>
      </c>
      <c r="T66" s="3">
        <v>1</v>
      </c>
      <c r="U66" s="3" t="s">
        <v>49</v>
      </c>
      <c r="V66" s="3" t="s">
        <v>563</v>
      </c>
      <c r="W66" s="65">
        <v>9.7000000000000003E-2</v>
      </c>
      <c r="X66" s="121" t="s">
        <v>1380</v>
      </c>
      <c r="Y66" s="3" t="s">
        <v>49</v>
      </c>
      <c r="Z66" s="3">
        <v>2</v>
      </c>
      <c r="AA66" s="3" t="s">
        <v>49</v>
      </c>
      <c r="AB66" s="3" t="s">
        <v>547</v>
      </c>
      <c r="AC66" s="65">
        <v>6.8699999999999997E-2</v>
      </c>
      <c r="AD66" s="121" t="s">
        <v>1381</v>
      </c>
      <c r="AE66" s="3" t="s">
        <v>49</v>
      </c>
      <c r="AF66" s="3">
        <v>1</v>
      </c>
      <c r="AG66" s="3" t="s">
        <v>49</v>
      </c>
      <c r="AH66" s="3" t="s">
        <v>589</v>
      </c>
      <c r="AI66" s="65">
        <v>7.6200000000000004E-2</v>
      </c>
      <c r="AJ66" s="121" t="s">
        <v>1382</v>
      </c>
      <c r="AK66" s="3" t="s">
        <v>49</v>
      </c>
      <c r="AL66" s="3">
        <v>1</v>
      </c>
      <c r="AM66" s="3" t="s">
        <v>49</v>
      </c>
      <c r="AN66" s="3" t="s">
        <v>553</v>
      </c>
      <c r="AO66" s="65">
        <v>4.82E-2</v>
      </c>
      <c r="AP66" s="121" t="s">
        <v>418</v>
      </c>
      <c r="AQ66" s="3" t="s">
        <v>418</v>
      </c>
      <c r="AR66" s="3" t="s">
        <v>418</v>
      </c>
      <c r="AS66" s="3" t="s">
        <v>418</v>
      </c>
      <c r="AT66" s="3" t="s">
        <v>418</v>
      </c>
      <c r="AU66" s="3" t="s">
        <v>418</v>
      </c>
      <c r="AV66" s="121" t="s">
        <v>418</v>
      </c>
      <c r="AW66" s="3" t="s">
        <v>418</v>
      </c>
      <c r="AX66" s="3" t="s">
        <v>418</v>
      </c>
      <c r="AY66" s="3" t="s">
        <v>418</v>
      </c>
      <c r="AZ66" s="3" t="s">
        <v>418</v>
      </c>
      <c r="BA66" s="3" t="s">
        <v>418</v>
      </c>
      <c r="BB66" s="121" t="s">
        <v>418</v>
      </c>
      <c r="BC66" s="3" t="s">
        <v>418</v>
      </c>
      <c r="BD66" s="3" t="s">
        <v>418</v>
      </c>
      <c r="BE66" s="3" t="s">
        <v>418</v>
      </c>
      <c r="BF66" s="3" t="s">
        <v>418</v>
      </c>
      <c r="BG66" s="3" t="s">
        <v>418</v>
      </c>
      <c r="BH66" s="121" t="s">
        <v>418</v>
      </c>
      <c r="BI66" s="3" t="s">
        <v>418</v>
      </c>
      <c r="BJ66" s="3" t="s">
        <v>418</v>
      </c>
      <c r="BK66" s="3" t="s">
        <v>418</v>
      </c>
      <c r="BL66" s="3" t="s">
        <v>418</v>
      </c>
      <c r="BM66" s="3" t="s">
        <v>418</v>
      </c>
      <c r="BN66" s="121" t="s">
        <v>418</v>
      </c>
      <c r="BO66" s="3" t="s">
        <v>418</v>
      </c>
      <c r="BP66" s="3" t="s">
        <v>418</v>
      </c>
      <c r="BQ66" s="3" t="s">
        <v>418</v>
      </c>
      <c r="BR66" s="3" t="s">
        <v>418</v>
      </c>
      <c r="BS66" s="3" t="s">
        <v>418</v>
      </c>
      <c r="BT66" s="16">
        <v>23</v>
      </c>
      <c r="BU66" s="16">
        <v>11</v>
      </c>
      <c r="BV66" s="16">
        <f t="shared" si="4"/>
        <v>34</v>
      </c>
      <c r="BW66" s="21">
        <v>5032</v>
      </c>
      <c r="BX66" s="17">
        <v>148</v>
      </c>
      <c r="BY66" s="16">
        <v>10</v>
      </c>
      <c r="BZ66" s="16">
        <v>1</v>
      </c>
      <c r="CA66" s="16">
        <f t="shared" si="5"/>
        <v>11</v>
      </c>
      <c r="CB66" s="16">
        <v>32.35</v>
      </c>
    </row>
    <row r="67" spans="1:80" x14ac:dyDescent="0.25">
      <c r="A67" s="159" t="s">
        <v>80</v>
      </c>
      <c r="B67" s="2" t="s">
        <v>9</v>
      </c>
      <c r="C67" s="162" t="s">
        <v>636</v>
      </c>
      <c r="D67" s="42" t="s">
        <v>49</v>
      </c>
      <c r="E67" s="42" t="s">
        <v>545</v>
      </c>
      <c r="F67" s="42" t="s">
        <v>49</v>
      </c>
      <c r="G67" s="107" t="s">
        <v>584</v>
      </c>
      <c r="H67" s="108">
        <v>3</v>
      </c>
      <c r="I67" s="118">
        <v>2800000</v>
      </c>
      <c r="J67" s="42" t="s">
        <v>558</v>
      </c>
      <c r="K67" s="27">
        <v>37.71</v>
      </c>
      <c r="L67" s="121" t="s">
        <v>1383</v>
      </c>
      <c r="M67" s="3" t="s">
        <v>49</v>
      </c>
      <c r="N67" s="3">
        <v>2</v>
      </c>
      <c r="O67" s="3" t="s">
        <v>49</v>
      </c>
      <c r="P67" s="3" t="s">
        <v>563</v>
      </c>
      <c r="Q67" s="65">
        <v>0.14480000000000001</v>
      </c>
      <c r="R67" s="121" t="s">
        <v>1384</v>
      </c>
      <c r="S67" s="3" t="s">
        <v>49</v>
      </c>
      <c r="T67" s="3">
        <v>1</v>
      </c>
      <c r="U67" s="3" t="s">
        <v>49</v>
      </c>
      <c r="V67" s="3" t="s">
        <v>563</v>
      </c>
      <c r="W67" s="65">
        <v>4.3799999999999999E-2</v>
      </c>
      <c r="X67" s="121" t="s">
        <v>1385</v>
      </c>
      <c r="Y67" s="3" t="s">
        <v>49</v>
      </c>
      <c r="Z67" s="3">
        <v>1</v>
      </c>
      <c r="AA67" s="3" t="s">
        <v>49</v>
      </c>
      <c r="AB67" s="3" t="s">
        <v>547</v>
      </c>
      <c r="AC67" s="65">
        <v>9.74E-2</v>
      </c>
      <c r="AD67" s="121" t="s">
        <v>1386</v>
      </c>
      <c r="AE67" s="3" t="s">
        <v>49</v>
      </c>
      <c r="AF67" s="3">
        <v>1</v>
      </c>
      <c r="AG67" s="3" t="s">
        <v>49</v>
      </c>
      <c r="AH67" s="3" t="s">
        <v>547</v>
      </c>
      <c r="AI67" s="65">
        <v>7.0499999999999993E-2</v>
      </c>
      <c r="AJ67" s="121" t="s">
        <v>1387</v>
      </c>
      <c r="AK67" s="3" t="s">
        <v>49</v>
      </c>
      <c r="AL67" s="3">
        <v>1</v>
      </c>
      <c r="AM67" s="3" t="s">
        <v>49</v>
      </c>
      <c r="AN67" s="3" t="s">
        <v>568</v>
      </c>
      <c r="AO67" s="65">
        <v>9.9000000000000005E-2</v>
      </c>
      <c r="AP67" s="121" t="s">
        <v>1388</v>
      </c>
      <c r="AQ67" s="3" t="s">
        <v>49</v>
      </c>
      <c r="AR67" s="3">
        <v>1</v>
      </c>
      <c r="AS67" s="3" t="s">
        <v>49</v>
      </c>
      <c r="AT67" s="3" t="s">
        <v>553</v>
      </c>
      <c r="AU67" s="65">
        <v>5.6099999999999997E-2</v>
      </c>
      <c r="AV67" s="121" t="s">
        <v>418</v>
      </c>
      <c r="AW67" s="3" t="s">
        <v>418</v>
      </c>
      <c r="AX67" s="3" t="s">
        <v>418</v>
      </c>
      <c r="AY67" s="3" t="s">
        <v>418</v>
      </c>
      <c r="AZ67" s="3" t="s">
        <v>418</v>
      </c>
      <c r="BA67" s="3" t="s">
        <v>418</v>
      </c>
      <c r="BB67" s="121" t="s">
        <v>418</v>
      </c>
      <c r="BC67" s="3" t="s">
        <v>418</v>
      </c>
      <c r="BD67" s="3" t="s">
        <v>418</v>
      </c>
      <c r="BE67" s="3" t="s">
        <v>418</v>
      </c>
      <c r="BF67" s="3" t="s">
        <v>418</v>
      </c>
      <c r="BG67" s="3" t="s">
        <v>418</v>
      </c>
      <c r="BH67" s="121" t="s">
        <v>418</v>
      </c>
      <c r="BI67" s="3" t="s">
        <v>418</v>
      </c>
      <c r="BJ67" s="3" t="s">
        <v>418</v>
      </c>
      <c r="BK67" s="3" t="s">
        <v>418</v>
      </c>
      <c r="BL67" s="3" t="s">
        <v>418</v>
      </c>
      <c r="BM67" s="3" t="s">
        <v>418</v>
      </c>
      <c r="BN67" s="121" t="s">
        <v>418</v>
      </c>
      <c r="BO67" s="3" t="s">
        <v>418</v>
      </c>
      <c r="BP67" s="3" t="s">
        <v>418</v>
      </c>
      <c r="BQ67" s="3" t="s">
        <v>418</v>
      </c>
      <c r="BR67" s="3" t="s">
        <v>418</v>
      </c>
      <c r="BS67" s="3" t="s">
        <v>418</v>
      </c>
      <c r="BT67" s="16">
        <v>160</v>
      </c>
      <c r="BU67" s="16">
        <v>39</v>
      </c>
      <c r="BV67" s="16">
        <f t="shared" si="4"/>
        <v>199</v>
      </c>
      <c r="BW67" s="21">
        <v>163866</v>
      </c>
      <c r="BX67" s="17">
        <v>823.4472361809045</v>
      </c>
      <c r="BY67" s="16">
        <v>36</v>
      </c>
      <c r="BZ67" s="16">
        <v>7</v>
      </c>
      <c r="CA67" s="16">
        <f t="shared" si="5"/>
        <v>43</v>
      </c>
      <c r="CB67" s="16">
        <v>21.61</v>
      </c>
    </row>
    <row r="68" spans="1:80" x14ac:dyDescent="0.25">
      <c r="A68" s="159" t="s">
        <v>15</v>
      </c>
      <c r="B68" s="2" t="s">
        <v>15</v>
      </c>
      <c r="C68" s="162" t="s">
        <v>637</v>
      </c>
      <c r="D68" s="42" t="s">
        <v>49</v>
      </c>
      <c r="E68" s="42" t="s">
        <v>545</v>
      </c>
      <c r="F68" s="42" t="s">
        <v>613</v>
      </c>
      <c r="G68" s="107" t="s">
        <v>568</v>
      </c>
      <c r="H68" s="108">
        <v>3</v>
      </c>
      <c r="I68" s="118">
        <v>2800000</v>
      </c>
      <c r="J68" s="42" t="s">
        <v>558</v>
      </c>
      <c r="K68" s="27">
        <v>55.19</v>
      </c>
      <c r="L68" s="121" t="s">
        <v>1389</v>
      </c>
      <c r="M68" s="3" t="s">
        <v>49</v>
      </c>
      <c r="N68" s="3">
        <v>1</v>
      </c>
      <c r="O68" s="3" t="s">
        <v>49</v>
      </c>
      <c r="P68" s="3" t="s">
        <v>568</v>
      </c>
      <c r="Q68" s="65">
        <v>0.1082</v>
      </c>
      <c r="R68" s="121" t="s">
        <v>1390</v>
      </c>
      <c r="S68" s="3" t="s">
        <v>49</v>
      </c>
      <c r="T68" s="3">
        <v>1</v>
      </c>
      <c r="U68" s="3" t="s">
        <v>49</v>
      </c>
      <c r="V68" s="3" t="s">
        <v>568</v>
      </c>
      <c r="W68" s="65">
        <v>5.7200000000000001E-2</v>
      </c>
      <c r="X68" s="121" t="s">
        <v>1391</v>
      </c>
      <c r="Y68" s="3" t="s">
        <v>49</v>
      </c>
      <c r="Z68" s="3">
        <v>2</v>
      </c>
      <c r="AA68" s="3" t="s">
        <v>49</v>
      </c>
      <c r="AB68" s="3" t="s">
        <v>682</v>
      </c>
      <c r="AC68" s="65">
        <v>4.0399999999999998E-2</v>
      </c>
      <c r="AD68" s="121" t="s">
        <v>1392</v>
      </c>
      <c r="AE68" s="3" t="s">
        <v>49</v>
      </c>
      <c r="AF68" s="3">
        <v>2</v>
      </c>
      <c r="AG68" s="3" t="s">
        <v>49</v>
      </c>
      <c r="AH68" s="3" t="s">
        <v>560</v>
      </c>
      <c r="AI68" s="65">
        <v>4.4200000000000003E-2</v>
      </c>
      <c r="AJ68" s="121" t="s">
        <v>1393</v>
      </c>
      <c r="AK68" s="3" t="s">
        <v>49</v>
      </c>
      <c r="AL68" s="3">
        <v>1</v>
      </c>
      <c r="AM68" s="3" t="s">
        <v>49</v>
      </c>
      <c r="AN68" s="3" t="s">
        <v>568</v>
      </c>
      <c r="AO68" s="65">
        <v>5.0099999999999999E-2</v>
      </c>
      <c r="AP68" s="121" t="s">
        <v>1394</v>
      </c>
      <c r="AQ68" s="3" t="s">
        <v>49</v>
      </c>
      <c r="AR68" s="3">
        <v>1</v>
      </c>
      <c r="AS68" s="3" t="s">
        <v>49</v>
      </c>
      <c r="AT68" s="3" t="s">
        <v>579</v>
      </c>
      <c r="AU68" s="65">
        <v>5.7500000000000002E-2</v>
      </c>
      <c r="AV68" s="121" t="s">
        <v>1395</v>
      </c>
      <c r="AW68" s="3" t="s">
        <v>49</v>
      </c>
      <c r="AX68" s="3">
        <v>1</v>
      </c>
      <c r="AY68" s="3" t="s">
        <v>49</v>
      </c>
      <c r="AZ68" s="3" t="s">
        <v>563</v>
      </c>
      <c r="BA68" s="65">
        <v>7.5300000000000006E-2</v>
      </c>
      <c r="BB68" s="121" t="s">
        <v>1396</v>
      </c>
      <c r="BC68" s="3" t="s">
        <v>49</v>
      </c>
      <c r="BD68" s="3">
        <v>1</v>
      </c>
      <c r="BE68" s="3" t="s">
        <v>49</v>
      </c>
      <c r="BF68" s="3" t="s">
        <v>547</v>
      </c>
      <c r="BG68" s="65">
        <v>5.57E-2</v>
      </c>
      <c r="BH68" s="121" t="s">
        <v>418</v>
      </c>
      <c r="BI68" s="3" t="s">
        <v>418</v>
      </c>
      <c r="BJ68" s="3" t="s">
        <v>418</v>
      </c>
      <c r="BK68" s="3" t="s">
        <v>418</v>
      </c>
      <c r="BL68" s="3" t="s">
        <v>418</v>
      </c>
      <c r="BM68" s="3" t="s">
        <v>418</v>
      </c>
      <c r="BN68" s="121" t="s">
        <v>418</v>
      </c>
      <c r="BO68" s="3" t="s">
        <v>418</v>
      </c>
      <c r="BP68" s="3" t="s">
        <v>418</v>
      </c>
      <c r="BQ68" s="3" t="s">
        <v>418</v>
      </c>
      <c r="BR68" s="3" t="s">
        <v>418</v>
      </c>
      <c r="BS68" s="3" t="s">
        <v>418</v>
      </c>
      <c r="BT68" s="16">
        <v>150</v>
      </c>
      <c r="BU68" s="16">
        <v>89</v>
      </c>
      <c r="BV68" s="16">
        <f t="shared" si="4"/>
        <v>239</v>
      </c>
      <c r="BW68" s="21">
        <v>215109</v>
      </c>
      <c r="BX68" s="17">
        <v>900.03765690376565</v>
      </c>
      <c r="BY68" s="16">
        <v>32</v>
      </c>
      <c r="BZ68" s="16">
        <v>17</v>
      </c>
      <c r="CA68" s="16">
        <f t="shared" si="5"/>
        <v>49</v>
      </c>
      <c r="CB68" s="16">
        <v>20.5</v>
      </c>
    </row>
    <row r="69" spans="1:80" x14ac:dyDescent="0.25">
      <c r="A69" s="159" t="s">
        <v>81</v>
      </c>
      <c r="B69" s="2" t="s">
        <v>7</v>
      </c>
      <c r="C69" s="162" t="s">
        <v>638</v>
      </c>
      <c r="D69" s="42">
        <v>57</v>
      </c>
      <c r="E69" s="42" t="s">
        <v>545</v>
      </c>
      <c r="F69" s="42" t="s">
        <v>581</v>
      </c>
      <c r="G69" s="107" t="s">
        <v>557</v>
      </c>
      <c r="H69" s="108">
        <v>4</v>
      </c>
      <c r="I69" s="118">
        <v>2700000</v>
      </c>
      <c r="J69" s="42" t="s">
        <v>558</v>
      </c>
      <c r="K69" s="27">
        <v>42.14</v>
      </c>
      <c r="L69" s="121" t="s">
        <v>1397</v>
      </c>
      <c r="M69" s="3">
        <v>51</v>
      </c>
      <c r="N69" s="3">
        <v>1</v>
      </c>
      <c r="O69" s="3" t="s">
        <v>567</v>
      </c>
      <c r="P69" s="3" t="s">
        <v>560</v>
      </c>
      <c r="Q69" s="65">
        <v>5.7700000000000001E-2</v>
      </c>
      <c r="R69" s="121" t="s">
        <v>1398</v>
      </c>
      <c r="S69" s="3">
        <v>58</v>
      </c>
      <c r="T69" s="3">
        <v>1</v>
      </c>
      <c r="U69" s="3" t="s">
        <v>546</v>
      </c>
      <c r="V69" s="3" t="s">
        <v>568</v>
      </c>
      <c r="W69" s="65">
        <v>9.5100000000000004E-2</v>
      </c>
      <c r="X69" s="121" t="s">
        <v>1399</v>
      </c>
      <c r="Y69" s="3">
        <v>45</v>
      </c>
      <c r="Z69" s="3">
        <v>2</v>
      </c>
      <c r="AA69" s="3" t="s">
        <v>567</v>
      </c>
      <c r="AB69" s="3" t="s">
        <v>651</v>
      </c>
      <c r="AC69" s="65">
        <v>5.11E-2</v>
      </c>
      <c r="AD69" s="121" t="s">
        <v>1400</v>
      </c>
      <c r="AE69" s="3">
        <v>48</v>
      </c>
      <c r="AF69" s="3">
        <v>1</v>
      </c>
      <c r="AG69" s="3" t="s">
        <v>546</v>
      </c>
      <c r="AH69" s="3" t="s">
        <v>553</v>
      </c>
      <c r="AI69" s="65">
        <v>8.2799999999999999E-2</v>
      </c>
      <c r="AJ69" s="121" t="s">
        <v>1401</v>
      </c>
      <c r="AK69" s="3">
        <v>53</v>
      </c>
      <c r="AL69" s="3">
        <v>1</v>
      </c>
      <c r="AM69" s="3" t="s">
        <v>546</v>
      </c>
      <c r="AN69" s="3" t="s">
        <v>563</v>
      </c>
      <c r="AO69" s="65">
        <v>0.14360000000000001</v>
      </c>
      <c r="AP69" s="121" t="s">
        <v>418</v>
      </c>
      <c r="AQ69" s="3" t="s">
        <v>418</v>
      </c>
      <c r="AR69" s="3" t="s">
        <v>418</v>
      </c>
      <c r="AS69" s="3" t="s">
        <v>418</v>
      </c>
      <c r="AT69" s="3" t="s">
        <v>418</v>
      </c>
      <c r="AU69" s="3" t="s">
        <v>418</v>
      </c>
      <c r="AV69" s="121" t="s">
        <v>418</v>
      </c>
      <c r="AW69" s="3" t="s">
        <v>418</v>
      </c>
      <c r="AX69" s="3" t="s">
        <v>418</v>
      </c>
      <c r="AY69" s="3" t="s">
        <v>418</v>
      </c>
      <c r="AZ69" s="3" t="s">
        <v>418</v>
      </c>
      <c r="BA69" s="3" t="s">
        <v>418</v>
      </c>
      <c r="BB69" s="121" t="s">
        <v>418</v>
      </c>
      <c r="BC69" s="3" t="s">
        <v>418</v>
      </c>
      <c r="BD69" s="3" t="s">
        <v>418</v>
      </c>
      <c r="BE69" s="3" t="s">
        <v>418</v>
      </c>
      <c r="BF69" s="3" t="s">
        <v>418</v>
      </c>
      <c r="BG69" s="3" t="s">
        <v>418</v>
      </c>
      <c r="BH69" s="121" t="s">
        <v>418</v>
      </c>
      <c r="BI69" s="3" t="s">
        <v>418</v>
      </c>
      <c r="BJ69" s="3" t="s">
        <v>418</v>
      </c>
      <c r="BK69" s="3" t="s">
        <v>418</v>
      </c>
      <c r="BL69" s="3" t="s">
        <v>418</v>
      </c>
      <c r="BM69" s="3" t="s">
        <v>418</v>
      </c>
      <c r="BN69" s="121" t="s">
        <v>418</v>
      </c>
      <c r="BO69" s="3" t="s">
        <v>418</v>
      </c>
      <c r="BP69" s="3" t="s">
        <v>418</v>
      </c>
      <c r="BQ69" s="3" t="s">
        <v>418</v>
      </c>
      <c r="BR69" s="3" t="s">
        <v>418</v>
      </c>
      <c r="BS69" s="3" t="s">
        <v>418</v>
      </c>
      <c r="BT69" s="16">
        <v>156</v>
      </c>
      <c r="BU69" s="16">
        <v>87</v>
      </c>
      <c r="BV69" s="16">
        <f t="shared" si="4"/>
        <v>243</v>
      </c>
      <c r="BW69" s="21">
        <v>109625</v>
      </c>
      <c r="BX69" s="17">
        <v>451.13168724279836</v>
      </c>
      <c r="BY69" s="16">
        <v>39</v>
      </c>
      <c r="BZ69" s="16">
        <v>20</v>
      </c>
      <c r="CA69" s="16">
        <f t="shared" si="5"/>
        <v>59</v>
      </c>
      <c r="CB69" s="16">
        <v>24.28</v>
      </c>
    </row>
    <row r="70" spans="1:80" x14ac:dyDescent="0.25">
      <c r="A70" s="159" t="s">
        <v>82</v>
      </c>
      <c r="B70" s="2" t="s">
        <v>83</v>
      </c>
      <c r="C70" s="162" t="s">
        <v>639</v>
      </c>
      <c r="D70" s="42" t="s">
        <v>49</v>
      </c>
      <c r="E70" s="42" t="s">
        <v>545</v>
      </c>
      <c r="F70" s="42" t="s">
        <v>49</v>
      </c>
      <c r="G70" s="107" t="s">
        <v>557</v>
      </c>
      <c r="H70" s="108">
        <v>6</v>
      </c>
      <c r="I70" s="118">
        <v>2130000</v>
      </c>
      <c r="J70" s="42" t="s">
        <v>558</v>
      </c>
      <c r="K70" s="27">
        <v>55.32</v>
      </c>
      <c r="L70" s="121" t="s">
        <v>1402</v>
      </c>
      <c r="M70" s="3" t="s">
        <v>49</v>
      </c>
      <c r="N70" s="3">
        <v>1</v>
      </c>
      <c r="O70" s="3" t="s">
        <v>49</v>
      </c>
      <c r="P70" s="3" t="s">
        <v>584</v>
      </c>
      <c r="Q70" s="65">
        <v>4.6600000000000003E-2</v>
      </c>
      <c r="R70" s="121" t="s">
        <v>1403</v>
      </c>
      <c r="S70" s="3" t="s">
        <v>49</v>
      </c>
      <c r="T70" s="3">
        <v>1</v>
      </c>
      <c r="U70" s="3" t="s">
        <v>49</v>
      </c>
      <c r="V70" s="3" t="s">
        <v>568</v>
      </c>
      <c r="W70" s="65">
        <v>4.4999999999999998E-2</v>
      </c>
      <c r="X70" s="121" t="s">
        <v>1404</v>
      </c>
      <c r="Y70" s="3" t="s">
        <v>49</v>
      </c>
      <c r="Z70" s="3">
        <v>2</v>
      </c>
      <c r="AA70" s="3" t="s">
        <v>49</v>
      </c>
      <c r="AB70" s="3" t="s">
        <v>553</v>
      </c>
      <c r="AC70" s="65">
        <v>6.13E-2</v>
      </c>
      <c r="AD70" s="121" t="s">
        <v>1405</v>
      </c>
      <c r="AE70" s="3" t="s">
        <v>49</v>
      </c>
      <c r="AF70" s="3">
        <v>2</v>
      </c>
      <c r="AG70" s="3" t="s">
        <v>49</v>
      </c>
      <c r="AH70" s="3" t="s">
        <v>563</v>
      </c>
      <c r="AI70" s="65">
        <v>3.8399999999999997E-2</v>
      </c>
      <c r="AJ70" s="121" t="s">
        <v>1406</v>
      </c>
      <c r="AK70" s="3" t="s">
        <v>49</v>
      </c>
      <c r="AL70" s="3">
        <v>1</v>
      </c>
      <c r="AM70" s="3" t="s">
        <v>49</v>
      </c>
      <c r="AN70" s="3" t="s">
        <v>560</v>
      </c>
      <c r="AO70" s="65">
        <v>6.8400000000000002E-2</v>
      </c>
      <c r="AP70" s="121" t="s">
        <v>1407</v>
      </c>
      <c r="AQ70" s="3" t="s">
        <v>49</v>
      </c>
      <c r="AR70" s="3">
        <v>1</v>
      </c>
      <c r="AS70" s="3" t="s">
        <v>49</v>
      </c>
      <c r="AT70" s="3" t="s">
        <v>547</v>
      </c>
      <c r="AU70" s="65">
        <v>5.1299999999999998E-2</v>
      </c>
      <c r="AV70" s="121" t="s">
        <v>418</v>
      </c>
      <c r="AW70" s="3" t="s">
        <v>418</v>
      </c>
      <c r="AX70" s="3" t="s">
        <v>418</v>
      </c>
      <c r="AY70" s="3" t="s">
        <v>418</v>
      </c>
      <c r="AZ70" s="3" t="s">
        <v>418</v>
      </c>
      <c r="BA70" s="3" t="s">
        <v>418</v>
      </c>
      <c r="BB70" s="121" t="s">
        <v>418</v>
      </c>
      <c r="BC70" s="3" t="s">
        <v>418</v>
      </c>
      <c r="BD70" s="3" t="s">
        <v>418</v>
      </c>
      <c r="BE70" s="3" t="s">
        <v>418</v>
      </c>
      <c r="BF70" s="3" t="s">
        <v>418</v>
      </c>
      <c r="BG70" s="3" t="s">
        <v>418</v>
      </c>
      <c r="BH70" s="121" t="s">
        <v>418</v>
      </c>
      <c r="BI70" s="3" t="s">
        <v>418</v>
      </c>
      <c r="BJ70" s="3" t="s">
        <v>418</v>
      </c>
      <c r="BK70" s="3" t="s">
        <v>418</v>
      </c>
      <c r="BL70" s="3" t="s">
        <v>418</v>
      </c>
      <c r="BM70" s="3" t="s">
        <v>418</v>
      </c>
      <c r="BN70" s="121" t="s">
        <v>418</v>
      </c>
      <c r="BO70" s="3" t="s">
        <v>418</v>
      </c>
      <c r="BP70" s="3" t="s">
        <v>418</v>
      </c>
      <c r="BQ70" s="3" t="s">
        <v>418</v>
      </c>
      <c r="BR70" s="3" t="s">
        <v>418</v>
      </c>
      <c r="BS70" s="3" t="s">
        <v>418</v>
      </c>
      <c r="BT70" s="16">
        <v>16</v>
      </c>
      <c r="BU70" s="16">
        <v>6</v>
      </c>
      <c r="BV70" s="16">
        <f t="shared" si="4"/>
        <v>22</v>
      </c>
      <c r="BW70" s="21">
        <v>4974</v>
      </c>
      <c r="BX70" s="17">
        <v>226.09090909090909</v>
      </c>
      <c r="BY70" s="16">
        <v>6</v>
      </c>
      <c r="BZ70" s="16">
        <v>0</v>
      </c>
      <c r="CA70" s="16">
        <f t="shared" si="5"/>
        <v>6</v>
      </c>
      <c r="CB70" s="16">
        <v>27.27</v>
      </c>
    </row>
    <row r="71" spans="1:80" x14ac:dyDescent="0.25">
      <c r="A71" s="159" t="s">
        <v>84</v>
      </c>
      <c r="B71" s="2" t="s">
        <v>23</v>
      </c>
      <c r="C71" s="162" t="s">
        <v>640</v>
      </c>
      <c r="D71" s="42" t="s">
        <v>49</v>
      </c>
      <c r="E71" s="42" t="s">
        <v>545</v>
      </c>
      <c r="F71" s="42" t="s">
        <v>49</v>
      </c>
      <c r="G71" s="107" t="s">
        <v>560</v>
      </c>
      <c r="H71" s="108">
        <v>4</v>
      </c>
      <c r="I71" s="118">
        <v>2700000</v>
      </c>
      <c r="J71" s="42" t="s">
        <v>558</v>
      </c>
      <c r="K71" s="27">
        <v>37.72</v>
      </c>
      <c r="L71" s="121" t="s">
        <v>1408</v>
      </c>
      <c r="M71" s="3" t="s">
        <v>49</v>
      </c>
      <c r="N71" s="3">
        <v>1</v>
      </c>
      <c r="O71" s="3" t="s">
        <v>49</v>
      </c>
      <c r="P71" s="3" t="s">
        <v>560</v>
      </c>
      <c r="Q71" s="65">
        <v>0.10100000000000001</v>
      </c>
      <c r="R71" s="121" t="s">
        <v>1409</v>
      </c>
      <c r="S71" s="3" t="s">
        <v>49</v>
      </c>
      <c r="T71" s="3">
        <v>1</v>
      </c>
      <c r="U71" s="3" t="s">
        <v>49</v>
      </c>
      <c r="V71" s="3" t="s">
        <v>547</v>
      </c>
      <c r="W71" s="65">
        <v>7.0400000000000004E-2</v>
      </c>
      <c r="X71" s="121" t="s">
        <v>1410</v>
      </c>
      <c r="Y71" s="3" t="s">
        <v>49</v>
      </c>
      <c r="Z71" s="3">
        <v>2</v>
      </c>
      <c r="AA71" s="3" t="s">
        <v>49</v>
      </c>
      <c r="AB71" s="3" t="s">
        <v>547</v>
      </c>
      <c r="AC71" s="65">
        <v>0.13100000000000001</v>
      </c>
      <c r="AD71" s="121" t="s">
        <v>1411</v>
      </c>
      <c r="AE71" s="3" t="s">
        <v>49</v>
      </c>
      <c r="AF71" s="3">
        <v>1</v>
      </c>
      <c r="AG71" s="3" t="s">
        <v>49</v>
      </c>
      <c r="AH71" s="3" t="s">
        <v>553</v>
      </c>
      <c r="AI71" s="65">
        <v>0.1351</v>
      </c>
      <c r="AJ71" s="121" t="s">
        <v>1412</v>
      </c>
      <c r="AK71" s="3" t="s">
        <v>49</v>
      </c>
      <c r="AL71" s="3">
        <v>2</v>
      </c>
      <c r="AM71" s="3" t="s">
        <v>49</v>
      </c>
      <c r="AN71" s="3" t="s">
        <v>579</v>
      </c>
      <c r="AO71" s="65">
        <v>8.14E-2</v>
      </c>
      <c r="AP71" s="121" t="s">
        <v>1413</v>
      </c>
      <c r="AQ71" s="3" t="s">
        <v>49</v>
      </c>
      <c r="AR71" s="3">
        <v>1</v>
      </c>
      <c r="AS71" s="3" t="s">
        <v>49</v>
      </c>
      <c r="AT71" s="3" t="s">
        <v>563</v>
      </c>
      <c r="AU71" s="65">
        <v>5.7099999999999998E-2</v>
      </c>
      <c r="AV71" s="121" t="s">
        <v>418</v>
      </c>
      <c r="AW71" s="3" t="s">
        <v>418</v>
      </c>
      <c r="AX71" s="3" t="s">
        <v>418</v>
      </c>
      <c r="AY71" s="3" t="s">
        <v>418</v>
      </c>
      <c r="AZ71" s="3" t="s">
        <v>418</v>
      </c>
      <c r="BA71" s="3" t="s">
        <v>418</v>
      </c>
      <c r="BB71" s="121" t="s">
        <v>418</v>
      </c>
      <c r="BC71" s="3" t="s">
        <v>418</v>
      </c>
      <c r="BD71" s="3" t="s">
        <v>418</v>
      </c>
      <c r="BE71" s="3" t="s">
        <v>418</v>
      </c>
      <c r="BF71" s="3" t="s">
        <v>418</v>
      </c>
      <c r="BG71" s="3" t="s">
        <v>418</v>
      </c>
      <c r="BH71" s="121" t="s">
        <v>418</v>
      </c>
      <c r="BI71" s="3" t="s">
        <v>418</v>
      </c>
      <c r="BJ71" s="3" t="s">
        <v>418</v>
      </c>
      <c r="BK71" s="3" t="s">
        <v>418</v>
      </c>
      <c r="BL71" s="3" t="s">
        <v>418</v>
      </c>
      <c r="BM71" s="3" t="s">
        <v>418</v>
      </c>
      <c r="BN71" s="121" t="s">
        <v>418</v>
      </c>
      <c r="BO71" s="3" t="s">
        <v>418</v>
      </c>
      <c r="BP71" s="3" t="s">
        <v>418</v>
      </c>
      <c r="BQ71" s="3" t="s">
        <v>418</v>
      </c>
      <c r="BR71" s="3" t="s">
        <v>418</v>
      </c>
      <c r="BS71" s="3" t="s">
        <v>418</v>
      </c>
      <c r="BT71" s="16">
        <v>67</v>
      </c>
      <c r="BU71" s="16">
        <v>31</v>
      </c>
      <c r="BV71" s="16">
        <f t="shared" si="4"/>
        <v>98</v>
      </c>
      <c r="BW71" s="21">
        <v>58625</v>
      </c>
      <c r="BX71" s="17">
        <v>598.21428571428567</v>
      </c>
      <c r="BY71" s="16">
        <v>28</v>
      </c>
      <c r="BZ71" s="16">
        <v>8</v>
      </c>
      <c r="CA71" s="16">
        <f t="shared" si="5"/>
        <v>36</v>
      </c>
      <c r="CB71" s="16">
        <v>36.729999999999997</v>
      </c>
    </row>
    <row r="72" spans="1:80" x14ac:dyDescent="0.25">
      <c r="A72" s="159" t="s">
        <v>85</v>
      </c>
      <c r="B72" s="2" t="s">
        <v>17</v>
      </c>
      <c r="C72" s="162" t="s">
        <v>641</v>
      </c>
      <c r="D72" s="42">
        <v>55</v>
      </c>
      <c r="E72" s="42" t="s">
        <v>545</v>
      </c>
      <c r="F72" s="42" t="s">
        <v>613</v>
      </c>
      <c r="G72" s="107" t="s">
        <v>560</v>
      </c>
      <c r="H72" s="108">
        <v>6</v>
      </c>
      <c r="I72" s="118">
        <v>2130000</v>
      </c>
      <c r="J72" s="42" t="s">
        <v>569</v>
      </c>
      <c r="K72" s="27">
        <v>44.97</v>
      </c>
      <c r="L72" s="121" t="s">
        <v>1414</v>
      </c>
      <c r="M72" s="3">
        <v>60</v>
      </c>
      <c r="N72" s="3">
        <v>1</v>
      </c>
      <c r="O72" s="3" t="s">
        <v>546</v>
      </c>
      <c r="P72" s="3" t="s">
        <v>614</v>
      </c>
      <c r="Q72" s="65">
        <v>4.9700000000000001E-2</v>
      </c>
      <c r="R72" s="121" t="s">
        <v>1415</v>
      </c>
      <c r="S72" s="3">
        <v>56</v>
      </c>
      <c r="T72" s="3">
        <v>1</v>
      </c>
      <c r="U72" s="3" t="s">
        <v>546</v>
      </c>
      <c r="V72" s="3" t="s">
        <v>553</v>
      </c>
      <c r="W72" s="65">
        <v>7.8700000000000006E-2</v>
      </c>
      <c r="X72" s="121" t="s">
        <v>1416</v>
      </c>
      <c r="Y72" s="3">
        <v>30</v>
      </c>
      <c r="Z72" s="3">
        <v>1</v>
      </c>
      <c r="AA72" s="3" t="s">
        <v>574</v>
      </c>
      <c r="AB72" s="3" t="s">
        <v>547</v>
      </c>
      <c r="AC72" s="65">
        <v>9.5600000000000004E-2</v>
      </c>
      <c r="AD72" s="121" t="s">
        <v>1417</v>
      </c>
      <c r="AE72" s="3">
        <v>60</v>
      </c>
      <c r="AF72" s="3">
        <v>1</v>
      </c>
      <c r="AG72" s="3" t="s">
        <v>546</v>
      </c>
      <c r="AH72" s="3" t="s">
        <v>560</v>
      </c>
      <c r="AI72" s="65">
        <v>6.9699999999999998E-2</v>
      </c>
      <c r="AJ72" s="121" t="s">
        <v>1418</v>
      </c>
      <c r="AK72" s="3">
        <v>58</v>
      </c>
      <c r="AL72" s="3">
        <v>1</v>
      </c>
      <c r="AM72" s="3" t="s">
        <v>567</v>
      </c>
      <c r="AN72" s="3" t="s">
        <v>547</v>
      </c>
      <c r="AO72" s="65">
        <v>0.10539999999999999</v>
      </c>
      <c r="AP72" s="121" t="s">
        <v>1419</v>
      </c>
      <c r="AQ72" s="3">
        <v>44</v>
      </c>
      <c r="AR72" s="3">
        <v>1</v>
      </c>
      <c r="AS72" s="3" t="s">
        <v>581</v>
      </c>
      <c r="AT72" s="3" t="s">
        <v>568</v>
      </c>
      <c r="AU72" s="65">
        <v>5.5500000000000001E-2</v>
      </c>
      <c r="AV72" s="121" t="s">
        <v>418</v>
      </c>
      <c r="AW72" s="3" t="s">
        <v>418</v>
      </c>
      <c r="AX72" s="3" t="s">
        <v>418</v>
      </c>
      <c r="AY72" s="3" t="s">
        <v>418</v>
      </c>
      <c r="AZ72" s="3" t="s">
        <v>418</v>
      </c>
      <c r="BA72" s="3" t="s">
        <v>418</v>
      </c>
      <c r="BB72" s="121" t="s">
        <v>418</v>
      </c>
      <c r="BC72" s="3" t="s">
        <v>418</v>
      </c>
      <c r="BD72" s="3" t="s">
        <v>418</v>
      </c>
      <c r="BE72" s="3" t="s">
        <v>418</v>
      </c>
      <c r="BF72" s="3" t="s">
        <v>418</v>
      </c>
      <c r="BG72" s="3" t="s">
        <v>418</v>
      </c>
      <c r="BH72" s="121" t="s">
        <v>418</v>
      </c>
      <c r="BI72" s="3" t="s">
        <v>418</v>
      </c>
      <c r="BJ72" s="3" t="s">
        <v>418</v>
      </c>
      <c r="BK72" s="3" t="s">
        <v>418</v>
      </c>
      <c r="BL72" s="3" t="s">
        <v>418</v>
      </c>
      <c r="BM72" s="3" t="s">
        <v>418</v>
      </c>
      <c r="BN72" s="121" t="s">
        <v>418</v>
      </c>
      <c r="BO72" s="3" t="s">
        <v>418</v>
      </c>
      <c r="BP72" s="3" t="s">
        <v>418</v>
      </c>
      <c r="BQ72" s="3" t="s">
        <v>418</v>
      </c>
      <c r="BR72" s="3" t="s">
        <v>418</v>
      </c>
      <c r="BS72" s="3" t="s">
        <v>418</v>
      </c>
      <c r="BT72" s="16">
        <v>26</v>
      </c>
      <c r="BU72" s="16">
        <v>16</v>
      </c>
      <c r="BV72" s="16">
        <f t="shared" si="4"/>
        <v>42</v>
      </c>
      <c r="BW72" s="21">
        <v>18986</v>
      </c>
      <c r="BX72" s="17">
        <v>452.04761904761904</v>
      </c>
      <c r="BY72" s="16">
        <v>5</v>
      </c>
      <c r="BZ72" s="16">
        <v>2</v>
      </c>
      <c r="CA72" s="16">
        <f t="shared" si="5"/>
        <v>7</v>
      </c>
      <c r="CB72" s="16">
        <v>16.670000000000002</v>
      </c>
    </row>
    <row r="73" spans="1:80" x14ac:dyDescent="0.25">
      <c r="A73" s="159" t="s">
        <v>86</v>
      </c>
      <c r="B73" s="2" t="s">
        <v>17</v>
      </c>
      <c r="C73" s="162" t="s">
        <v>642</v>
      </c>
      <c r="D73" s="42" t="s">
        <v>49</v>
      </c>
      <c r="E73" s="42" t="s">
        <v>545</v>
      </c>
      <c r="F73" s="42" t="s">
        <v>49</v>
      </c>
      <c r="G73" s="107" t="s">
        <v>550</v>
      </c>
      <c r="H73" s="108">
        <v>6</v>
      </c>
      <c r="I73" s="118">
        <v>2130000</v>
      </c>
      <c r="J73" s="42" t="s">
        <v>558</v>
      </c>
      <c r="K73" s="27">
        <v>45.48</v>
      </c>
      <c r="L73" s="121" t="s">
        <v>1420</v>
      </c>
      <c r="M73" s="3" t="s">
        <v>49</v>
      </c>
      <c r="N73" s="3">
        <v>1</v>
      </c>
      <c r="O73" s="3" t="s">
        <v>49</v>
      </c>
      <c r="P73" s="3" t="s">
        <v>560</v>
      </c>
      <c r="Q73" s="65">
        <v>0.20499999999999999</v>
      </c>
      <c r="R73" s="121" t="s">
        <v>1421</v>
      </c>
      <c r="S73" s="3" t="s">
        <v>49</v>
      </c>
      <c r="T73" s="3">
        <v>1</v>
      </c>
      <c r="U73" s="3" t="s">
        <v>49</v>
      </c>
      <c r="V73" s="3" t="s">
        <v>568</v>
      </c>
      <c r="W73" s="65">
        <v>0.1124</v>
      </c>
      <c r="X73" s="121" t="s">
        <v>1422</v>
      </c>
      <c r="Y73" s="3" t="s">
        <v>49</v>
      </c>
      <c r="Z73" s="3">
        <v>2</v>
      </c>
      <c r="AA73" s="3" t="s">
        <v>49</v>
      </c>
      <c r="AB73" s="3" t="s">
        <v>547</v>
      </c>
      <c r="AC73" s="65">
        <v>6.5699999999999995E-2</v>
      </c>
      <c r="AD73" s="121" t="s">
        <v>1423</v>
      </c>
      <c r="AE73" s="3" t="s">
        <v>49</v>
      </c>
      <c r="AF73" s="3">
        <v>2</v>
      </c>
      <c r="AG73" s="3" t="s">
        <v>49</v>
      </c>
      <c r="AH73" s="3" t="s">
        <v>553</v>
      </c>
      <c r="AI73" s="65">
        <v>4.9500000000000002E-2</v>
      </c>
      <c r="AJ73" s="121" t="s">
        <v>1424</v>
      </c>
      <c r="AK73" s="3" t="s">
        <v>49</v>
      </c>
      <c r="AL73" s="3">
        <v>1</v>
      </c>
      <c r="AM73" s="3" t="s">
        <v>49</v>
      </c>
      <c r="AN73" s="3" t="s">
        <v>563</v>
      </c>
      <c r="AO73" s="65">
        <v>0.1837</v>
      </c>
      <c r="AP73" s="121" t="s">
        <v>1425</v>
      </c>
      <c r="AQ73" s="3" t="s">
        <v>49</v>
      </c>
      <c r="AR73" s="3">
        <v>2</v>
      </c>
      <c r="AS73" s="3" t="s">
        <v>49</v>
      </c>
      <c r="AT73" s="3" t="s">
        <v>589</v>
      </c>
      <c r="AU73" s="65">
        <v>2.2700000000000001E-2</v>
      </c>
      <c r="AV73" s="121" t="s">
        <v>418</v>
      </c>
      <c r="AW73" s="3" t="s">
        <v>418</v>
      </c>
      <c r="AX73" s="3" t="s">
        <v>418</v>
      </c>
      <c r="AY73" s="3" t="s">
        <v>418</v>
      </c>
      <c r="AZ73" s="3" t="s">
        <v>418</v>
      </c>
      <c r="BA73" s="3" t="s">
        <v>418</v>
      </c>
      <c r="BB73" s="121" t="s">
        <v>418</v>
      </c>
      <c r="BC73" s="3" t="s">
        <v>418</v>
      </c>
      <c r="BD73" s="3" t="s">
        <v>418</v>
      </c>
      <c r="BE73" s="3" t="s">
        <v>418</v>
      </c>
      <c r="BF73" s="3" t="s">
        <v>418</v>
      </c>
      <c r="BG73" s="3" t="s">
        <v>418</v>
      </c>
      <c r="BH73" s="121" t="s">
        <v>418</v>
      </c>
      <c r="BI73" s="3" t="s">
        <v>418</v>
      </c>
      <c r="BJ73" s="3" t="s">
        <v>418</v>
      </c>
      <c r="BK73" s="3" t="s">
        <v>418</v>
      </c>
      <c r="BL73" s="3" t="s">
        <v>418</v>
      </c>
      <c r="BM73" s="3" t="s">
        <v>418</v>
      </c>
      <c r="BN73" s="121" t="s">
        <v>418</v>
      </c>
      <c r="BO73" s="3" t="s">
        <v>418</v>
      </c>
      <c r="BP73" s="3" t="s">
        <v>418</v>
      </c>
      <c r="BQ73" s="3" t="s">
        <v>418</v>
      </c>
      <c r="BR73" s="3" t="s">
        <v>418</v>
      </c>
      <c r="BS73" s="3" t="s">
        <v>418</v>
      </c>
      <c r="BT73" s="16">
        <v>34</v>
      </c>
      <c r="BU73" s="16">
        <v>13</v>
      </c>
      <c r="BV73" s="16">
        <f t="shared" si="4"/>
        <v>47</v>
      </c>
      <c r="BW73" s="21">
        <v>15376</v>
      </c>
      <c r="BX73" s="17">
        <v>327.14893617021278</v>
      </c>
      <c r="BY73" s="16">
        <v>6</v>
      </c>
      <c r="BZ73" s="16">
        <v>2</v>
      </c>
      <c r="CA73" s="16">
        <f t="shared" si="5"/>
        <v>8</v>
      </c>
      <c r="CB73" s="16">
        <v>17.02</v>
      </c>
    </row>
    <row r="74" spans="1:80" x14ac:dyDescent="0.25">
      <c r="A74" s="159" t="s">
        <v>87</v>
      </c>
      <c r="B74" s="2" t="s">
        <v>5</v>
      </c>
      <c r="C74" s="162" t="s">
        <v>643</v>
      </c>
      <c r="D74" s="42" t="s">
        <v>49</v>
      </c>
      <c r="E74" s="42" t="s">
        <v>545</v>
      </c>
      <c r="F74" s="42" t="s">
        <v>546</v>
      </c>
      <c r="G74" s="107" t="s">
        <v>560</v>
      </c>
      <c r="H74" s="108">
        <v>6</v>
      </c>
      <c r="I74" s="118">
        <v>2130000</v>
      </c>
      <c r="J74" s="42" t="s">
        <v>554</v>
      </c>
      <c r="K74" s="27">
        <v>50.56</v>
      </c>
      <c r="L74" s="121" t="s">
        <v>1426</v>
      </c>
      <c r="M74" s="3" t="s">
        <v>49</v>
      </c>
      <c r="N74" s="3">
        <v>1</v>
      </c>
      <c r="O74" s="3" t="s">
        <v>49</v>
      </c>
      <c r="P74" s="3" t="s">
        <v>560</v>
      </c>
      <c r="Q74" s="65">
        <v>5.67E-2</v>
      </c>
      <c r="R74" s="121" t="s">
        <v>1427</v>
      </c>
      <c r="S74" s="3" t="s">
        <v>49</v>
      </c>
      <c r="T74" s="3">
        <v>1</v>
      </c>
      <c r="U74" s="3" t="s">
        <v>49</v>
      </c>
      <c r="V74" s="3" t="s">
        <v>568</v>
      </c>
      <c r="W74" s="65">
        <v>7.1199999999999999E-2</v>
      </c>
      <c r="X74" s="121" t="s">
        <v>1428</v>
      </c>
      <c r="Y74" s="3" t="s">
        <v>49</v>
      </c>
      <c r="Z74" s="3">
        <v>1</v>
      </c>
      <c r="AA74" s="3" t="s">
        <v>49</v>
      </c>
      <c r="AB74" s="3" t="s">
        <v>560</v>
      </c>
      <c r="AC74" s="65">
        <v>6.2300000000000001E-2</v>
      </c>
      <c r="AD74" s="121" t="s">
        <v>1429</v>
      </c>
      <c r="AE74" s="3" t="s">
        <v>49</v>
      </c>
      <c r="AF74" s="3">
        <v>1</v>
      </c>
      <c r="AG74" s="3" t="s">
        <v>49</v>
      </c>
      <c r="AH74" s="3" t="s">
        <v>1430</v>
      </c>
      <c r="AI74" s="65">
        <v>0.2341</v>
      </c>
      <c r="AJ74" s="121" t="s">
        <v>1431</v>
      </c>
      <c r="AK74" s="3" t="s">
        <v>49</v>
      </c>
      <c r="AL74" s="3">
        <v>1</v>
      </c>
      <c r="AM74" s="3" t="s">
        <v>49</v>
      </c>
      <c r="AN74" s="3" t="s">
        <v>563</v>
      </c>
      <c r="AO74" s="65">
        <v>0.1017</v>
      </c>
      <c r="AP74" s="121" t="s">
        <v>418</v>
      </c>
      <c r="AQ74" s="3" t="s">
        <v>418</v>
      </c>
      <c r="AR74" s="3" t="s">
        <v>418</v>
      </c>
      <c r="AS74" s="3" t="s">
        <v>418</v>
      </c>
      <c r="AT74" s="3" t="s">
        <v>418</v>
      </c>
      <c r="AU74" s="3" t="s">
        <v>418</v>
      </c>
      <c r="AV74" s="121" t="s">
        <v>418</v>
      </c>
      <c r="AW74" s="3" t="s">
        <v>418</v>
      </c>
      <c r="AX74" s="3" t="s">
        <v>418</v>
      </c>
      <c r="AY74" s="3" t="s">
        <v>418</v>
      </c>
      <c r="AZ74" s="3" t="s">
        <v>418</v>
      </c>
      <c r="BA74" s="3" t="s">
        <v>418</v>
      </c>
      <c r="BB74" s="121" t="s">
        <v>418</v>
      </c>
      <c r="BC74" s="3" t="s">
        <v>418</v>
      </c>
      <c r="BD74" s="3" t="s">
        <v>418</v>
      </c>
      <c r="BE74" s="3" t="s">
        <v>418</v>
      </c>
      <c r="BF74" s="3" t="s">
        <v>418</v>
      </c>
      <c r="BG74" s="3" t="s">
        <v>418</v>
      </c>
      <c r="BH74" s="121" t="s">
        <v>418</v>
      </c>
      <c r="BI74" s="3" t="s">
        <v>418</v>
      </c>
      <c r="BJ74" s="3" t="s">
        <v>418</v>
      </c>
      <c r="BK74" s="3" t="s">
        <v>418</v>
      </c>
      <c r="BL74" s="3" t="s">
        <v>418</v>
      </c>
      <c r="BM74" s="3" t="s">
        <v>418</v>
      </c>
      <c r="BN74" s="121" t="s">
        <v>418</v>
      </c>
      <c r="BO74" s="3" t="s">
        <v>418</v>
      </c>
      <c r="BP74" s="3" t="s">
        <v>418</v>
      </c>
      <c r="BQ74" s="3" t="s">
        <v>418</v>
      </c>
      <c r="BR74" s="3" t="s">
        <v>418</v>
      </c>
      <c r="BS74" s="3" t="s">
        <v>418</v>
      </c>
      <c r="BT74" s="16">
        <v>50</v>
      </c>
      <c r="BU74" s="16">
        <v>12</v>
      </c>
      <c r="BV74" s="16">
        <f t="shared" si="4"/>
        <v>62</v>
      </c>
      <c r="BW74" s="21">
        <v>29784</v>
      </c>
      <c r="BX74" s="17">
        <v>480.38709677419354</v>
      </c>
      <c r="BY74" s="16">
        <v>8</v>
      </c>
      <c r="BZ74" s="16">
        <v>0</v>
      </c>
      <c r="CA74" s="16">
        <f t="shared" si="5"/>
        <v>8</v>
      </c>
      <c r="CB74" s="16">
        <v>12.9</v>
      </c>
    </row>
    <row r="75" spans="1:80" x14ac:dyDescent="0.25">
      <c r="A75" s="159" t="s">
        <v>88</v>
      </c>
      <c r="B75" s="2" t="s">
        <v>13</v>
      </c>
      <c r="C75" s="162" t="s">
        <v>644</v>
      </c>
      <c r="D75" s="42" t="s">
        <v>49</v>
      </c>
      <c r="E75" s="42" t="s">
        <v>545</v>
      </c>
      <c r="F75" s="42" t="s">
        <v>49</v>
      </c>
      <c r="G75" s="107" t="s">
        <v>568</v>
      </c>
      <c r="H75" s="108">
        <v>6</v>
      </c>
      <c r="I75" s="118">
        <v>2130000</v>
      </c>
      <c r="J75" s="42" t="s">
        <v>569</v>
      </c>
      <c r="K75" s="27">
        <v>69.39</v>
      </c>
      <c r="L75" s="121" t="s">
        <v>1432</v>
      </c>
      <c r="M75" s="3" t="s">
        <v>49</v>
      </c>
      <c r="N75" s="3">
        <v>1</v>
      </c>
      <c r="O75" s="3" t="s">
        <v>49</v>
      </c>
      <c r="P75" s="3" t="s">
        <v>560</v>
      </c>
      <c r="Q75" s="65">
        <v>0.1042</v>
      </c>
      <c r="R75" s="121" t="s">
        <v>1433</v>
      </c>
      <c r="S75" s="3" t="s">
        <v>49</v>
      </c>
      <c r="T75" s="3">
        <v>1</v>
      </c>
      <c r="U75" s="3" t="s">
        <v>49</v>
      </c>
      <c r="V75" s="3" t="s">
        <v>568</v>
      </c>
      <c r="W75" s="65">
        <v>0.13139999999999999</v>
      </c>
      <c r="X75" s="121" t="s">
        <v>1434</v>
      </c>
      <c r="Y75" s="3" t="s">
        <v>49</v>
      </c>
      <c r="Z75" s="3">
        <v>2</v>
      </c>
      <c r="AA75" s="3" t="s">
        <v>49</v>
      </c>
      <c r="AB75" s="3" t="s">
        <v>563</v>
      </c>
      <c r="AC75" s="65">
        <v>0.1014</v>
      </c>
      <c r="AD75" s="121" t="s">
        <v>1435</v>
      </c>
      <c r="AE75" s="3" t="s">
        <v>49</v>
      </c>
      <c r="AF75" s="3">
        <v>1</v>
      </c>
      <c r="AG75" s="3" t="s">
        <v>49</v>
      </c>
      <c r="AH75" s="3" t="s">
        <v>553</v>
      </c>
      <c r="AI75" s="65">
        <v>0.1014</v>
      </c>
      <c r="AJ75" s="121" t="s">
        <v>1436</v>
      </c>
      <c r="AK75" s="3" t="s">
        <v>49</v>
      </c>
      <c r="AL75" s="3">
        <v>1</v>
      </c>
      <c r="AM75" s="3" t="s">
        <v>49</v>
      </c>
      <c r="AN75" s="3" t="s">
        <v>560</v>
      </c>
      <c r="AO75" s="65">
        <v>0.12379999999999999</v>
      </c>
      <c r="AP75" s="121" t="s">
        <v>1437</v>
      </c>
      <c r="AQ75" s="3" t="s">
        <v>49</v>
      </c>
      <c r="AR75" s="3">
        <v>1</v>
      </c>
      <c r="AS75" s="3" t="s">
        <v>49</v>
      </c>
      <c r="AT75" s="3" t="s">
        <v>568</v>
      </c>
      <c r="AU75" s="65">
        <v>6.9500000000000006E-2</v>
      </c>
      <c r="AV75" s="121" t="s">
        <v>418</v>
      </c>
      <c r="AW75" s="3" t="s">
        <v>418</v>
      </c>
      <c r="AX75" s="3" t="s">
        <v>418</v>
      </c>
      <c r="AY75" s="3" t="s">
        <v>418</v>
      </c>
      <c r="AZ75" s="3" t="s">
        <v>418</v>
      </c>
      <c r="BA75" s="3" t="s">
        <v>418</v>
      </c>
      <c r="BB75" s="121" t="s">
        <v>418</v>
      </c>
      <c r="BC75" s="3" t="s">
        <v>418</v>
      </c>
      <c r="BD75" s="3" t="s">
        <v>418</v>
      </c>
      <c r="BE75" s="3" t="s">
        <v>418</v>
      </c>
      <c r="BF75" s="3" t="s">
        <v>418</v>
      </c>
      <c r="BG75" s="3" t="s">
        <v>418</v>
      </c>
      <c r="BH75" s="121" t="s">
        <v>418</v>
      </c>
      <c r="BI75" s="3" t="s">
        <v>418</v>
      </c>
      <c r="BJ75" s="3" t="s">
        <v>418</v>
      </c>
      <c r="BK75" s="3" t="s">
        <v>418</v>
      </c>
      <c r="BL75" s="3" t="s">
        <v>418</v>
      </c>
      <c r="BM75" s="3" t="s">
        <v>418</v>
      </c>
      <c r="BN75" s="121" t="s">
        <v>418</v>
      </c>
      <c r="BO75" s="3" t="s">
        <v>418</v>
      </c>
      <c r="BP75" s="3" t="s">
        <v>418</v>
      </c>
      <c r="BQ75" s="3" t="s">
        <v>418</v>
      </c>
      <c r="BR75" s="3" t="s">
        <v>418</v>
      </c>
      <c r="BS75" s="3" t="s">
        <v>418</v>
      </c>
      <c r="BT75" s="16">
        <v>4</v>
      </c>
      <c r="BU75" s="16">
        <v>4</v>
      </c>
      <c r="BV75" s="16">
        <f t="shared" si="4"/>
        <v>8</v>
      </c>
      <c r="BW75" s="21">
        <v>3978</v>
      </c>
      <c r="BX75" s="17">
        <v>497.25</v>
      </c>
      <c r="BY75" s="16">
        <v>1</v>
      </c>
      <c r="BZ75" s="16">
        <v>4</v>
      </c>
      <c r="CA75" s="16">
        <f t="shared" si="5"/>
        <v>5</v>
      </c>
      <c r="CB75" s="16">
        <v>62.5</v>
      </c>
    </row>
    <row r="76" spans="1:80" x14ac:dyDescent="0.25">
      <c r="A76" s="159" t="s">
        <v>89</v>
      </c>
      <c r="B76" s="2" t="s">
        <v>7</v>
      </c>
      <c r="C76" s="162" t="s">
        <v>645</v>
      </c>
      <c r="D76" s="42">
        <v>47</v>
      </c>
      <c r="E76" s="42" t="s">
        <v>545</v>
      </c>
      <c r="F76" s="42" t="s">
        <v>581</v>
      </c>
      <c r="G76" s="107" t="s">
        <v>568</v>
      </c>
      <c r="H76" s="108">
        <v>5</v>
      </c>
      <c r="I76" s="118">
        <v>2430000</v>
      </c>
      <c r="J76" s="42" t="s">
        <v>554</v>
      </c>
      <c r="K76" s="27">
        <v>33.770000000000003</v>
      </c>
      <c r="L76" s="121" t="s">
        <v>1438</v>
      </c>
      <c r="M76" s="3">
        <v>32</v>
      </c>
      <c r="N76" s="3">
        <v>1</v>
      </c>
      <c r="O76" s="3" t="s">
        <v>546</v>
      </c>
      <c r="P76" s="3" t="s">
        <v>560</v>
      </c>
      <c r="Q76" s="65">
        <v>5.3199999999999997E-2</v>
      </c>
      <c r="R76" s="121" t="s">
        <v>1439</v>
      </c>
      <c r="S76" s="3">
        <v>36</v>
      </c>
      <c r="T76" s="3">
        <v>1</v>
      </c>
      <c r="U76" s="3" t="s">
        <v>546</v>
      </c>
      <c r="V76" s="3" t="s">
        <v>560</v>
      </c>
      <c r="W76" s="65">
        <v>0.1394</v>
      </c>
      <c r="X76" s="121" t="s">
        <v>1440</v>
      </c>
      <c r="Y76" s="3">
        <v>55</v>
      </c>
      <c r="Z76" s="3">
        <v>1</v>
      </c>
      <c r="AA76" s="3" t="s">
        <v>581</v>
      </c>
      <c r="AB76" s="3" t="s">
        <v>553</v>
      </c>
      <c r="AC76" s="65">
        <v>0.11310000000000001</v>
      </c>
      <c r="AD76" s="121" t="s">
        <v>1441</v>
      </c>
      <c r="AE76" s="3">
        <v>48</v>
      </c>
      <c r="AF76" s="3">
        <v>1</v>
      </c>
      <c r="AG76" s="3" t="s">
        <v>613</v>
      </c>
      <c r="AH76" s="3" t="s">
        <v>651</v>
      </c>
      <c r="AI76" s="65">
        <v>0.12939999999999999</v>
      </c>
      <c r="AJ76" s="121" t="s">
        <v>1442</v>
      </c>
      <c r="AK76" s="3">
        <v>57</v>
      </c>
      <c r="AL76" s="3">
        <v>1</v>
      </c>
      <c r="AM76" s="3" t="s">
        <v>613</v>
      </c>
      <c r="AN76" s="3" t="s">
        <v>568</v>
      </c>
      <c r="AO76" s="65">
        <v>7.7200000000000005E-2</v>
      </c>
      <c r="AP76" s="121" t="s">
        <v>1443</v>
      </c>
      <c r="AQ76" s="3" t="s">
        <v>49</v>
      </c>
      <c r="AR76" s="3">
        <v>1</v>
      </c>
      <c r="AS76" s="3" t="s">
        <v>49</v>
      </c>
      <c r="AT76" s="3" t="s">
        <v>584</v>
      </c>
      <c r="AU76" s="65">
        <v>7.6600000000000001E-2</v>
      </c>
      <c r="AV76" s="121" t="s">
        <v>418</v>
      </c>
      <c r="AW76" s="3" t="s">
        <v>418</v>
      </c>
      <c r="AX76" s="3" t="s">
        <v>418</v>
      </c>
      <c r="AY76" s="3" t="s">
        <v>418</v>
      </c>
      <c r="AZ76" s="3" t="s">
        <v>418</v>
      </c>
      <c r="BA76" s="3" t="s">
        <v>418</v>
      </c>
      <c r="BB76" s="121" t="s">
        <v>418</v>
      </c>
      <c r="BC76" s="3" t="s">
        <v>418</v>
      </c>
      <c r="BD76" s="3" t="s">
        <v>418</v>
      </c>
      <c r="BE76" s="3" t="s">
        <v>418</v>
      </c>
      <c r="BF76" s="3" t="s">
        <v>418</v>
      </c>
      <c r="BG76" s="3" t="s">
        <v>418</v>
      </c>
      <c r="BH76" s="121" t="s">
        <v>418</v>
      </c>
      <c r="BI76" s="3" t="s">
        <v>418</v>
      </c>
      <c r="BJ76" s="3" t="s">
        <v>418</v>
      </c>
      <c r="BK76" s="3" t="s">
        <v>418</v>
      </c>
      <c r="BL76" s="3" t="s">
        <v>418</v>
      </c>
      <c r="BM76" s="3" t="s">
        <v>418</v>
      </c>
      <c r="BN76" s="121" t="s">
        <v>418</v>
      </c>
      <c r="BO76" s="3" t="s">
        <v>418</v>
      </c>
      <c r="BP76" s="3" t="s">
        <v>418</v>
      </c>
      <c r="BQ76" s="3" t="s">
        <v>418</v>
      </c>
      <c r="BR76" s="3" t="s">
        <v>418</v>
      </c>
      <c r="BS76" s="3" t="s">
        <v>418</v>
      </c>
      <c r="BT76" s="16">
        <v>55</v>
      </c>
      <c r="BU76" s="16">
        <v>22</v>
      </c>
      <c r="BV76" s="16">
        <f t="shared" si="4"/>
        <v>77</v>
      </c>
      <c r="BW76" s="21">
        <v>30426</v>
      </c>
      <c r="BX76" s="17">
        <v>395.14285714285717</v>
      </c>
      <c r="BY76" s="16">
        <v>14</v>
      </c>
      <c r="BZ76" s="16">
        <v>2</v>
      </c>
      <c r="CA76" s="16">
        <f t="shared" si="5"/>
        <v>16</v>
      </c>
      <c r="CB76" s="16">
        <v>20.78</v>
      </c>
    </row>
    <row r="77" spans="1:80" x14ac:dyDescent="0.25">
      <c r="A77" s="159" t="s">
        <v>90</v>
      </c>
      <c r="B77" s="2" t="s">
        <v>17</v>
      </c>
      <c r="C77" s="162" t="s">
        <v>646</v>
      </c>
      <c r="D77" s="42" t="s">
        <v>49</v>
      </c>
      <c r="E77" s="42" t="s">
        <v>545</v>
      </c>
      <c r="F77" s="42" t="s">
        <v>49</v>
      </c>
      <c r="G77" s="107" t="s">
        <v>547</v>
      </c>
      <c r="H77" s="108">
        <v>6</v>
      </c>
      <c r="I77" s="118">
        <v>2130000</v>
      </c>
      <c r="J77" s="42" t="s">
        <v>558</v>
      </c>
      <c r="K77" s="27">
        <v>47.2</v>
      </c>
      <c r="L77" s="121" t="s">
        <v>1444</v>
      </c>
      <c r="M77" s="3" t="s">
        <v>49</v>
      </c>
      <c r="N77" s="3">
        <v>2</v>
      </c>
      <c r="O77" s="3" t="s">
        <v>49</v>
      </c>
      <c r="P77" s="3" t="s">
        <v>547</v>
      </c>
      <c r="Q77" s="65">
        <v>0.127</v>
      </c>
      <c r="R77" s="121" t="s">
        <v>1445</v>
      </c>
      <c r="S77" s="3" t="s">
        <v>49</v>
      </c>
      <c r="T77" s="3">
        <v>1</v>
      </c>
      <c r="U77" s="3" t="s">
        <v>49</v>
      </c>
      <c r="V77" s="3" t="s">
        <v>568</v>
      </c>
      <c r="W77" s="65">
        <v>8.6300000000000002E-2</v>
      </c>
      <c r="X77" s="121" t="s">
        <v>1446</v>
      </c>
      <c r="Y77" s="3" t="s">
        <v>49</v>
      </c>
      <c r="Z77" s="3">
        <v>1</v>
      </c>
      <c r="AA77" s="3" t="s">
        <v>49</v>
      </c>
      <c r="AB77" s="3" t="s">
        <v>553</v>
      </c>
      <c r="AC77" s="65">
        <v>5.5800000000000002E-2</v>
      </c>
      <c r="AD77" s="121" t="s">
        <v>1447</v>
      </c>
      <c r="AE77" s="3" t="s">
        <v>49</v>
      </c>
      <c r="AF77" s="3">
        <v>1</v>
      </c>
      <c r="AG77" s="3" t="s">
        <v>49</v>
      </c>
      <c r="AH77" s="3" t="s">
        <v>614</v>
      </c>
      <c r="AI77" s="65">
        <v>6.0299999999999999E-2</v>
      </c>
      <c r="AJ77" s="121" t="s">
        <v>1448</v>
      </c>
      <c r="AK77" s="3" t="s">
        <v>49</v>
      </c>
      <c r="AL77" s="3">
        <v>1</v>
      </c>
      <c r="AM77" s="3" t="s">
        <v>49</v>
      </c>
      <c r="AN77" s="3" t="s">
        <v>589</v>
      </c>
      <c r="AO77" s="65">
        <v>6.1899999999999997E-2</v>
      </c>
      <c r="AP77" s="121" t="s">
        <v>1449</v>
      </c>
      <c r="AQ77" s="3" t="s">
        <v>49</v>
      </c>
      <c r="AR77" s="3">
        <v>1</v>
      </c>
      <c r="AS77" s="3" t="s">
        <v>49</v>
      </c>
      <c r="AT77" s="3" t="s">
        <v>560</v>
      </c>
      <c r="AU77" s="65">
        <v>8.2299999999999998E-2</v>
      </c>
      <c r="AV77" s="121" t="s">
        <v>418</v>
      </c>
      <c r="AW77" s="3" t="s">
        <v>418</v>
      </c>
      <c r="AX77" s="3" t="s">
        <v>418</v>
      </c>
      <c r="AY77" s="3" t="s">
        <v>418</v>
      </c>
      <c r="AZ77" s="3" t="s">
        <v>418</v>
      </c>
      <c r="BA77" s="3" t="s">
        <v>418</v>
      </c>
      <c r="BB77" s="121" t="s">
        <v>418</v>
      </c>
      <c r="BC77" s="3" t="s">
        <v>418</v>
      </c>
      <c r="BD77" s="3" t="s">
        <v>418</v>
      </c>
      <c r="BE77" s="3" t="s">
        <v>418</v>
      </c>
      <c r="BF77" s="3" t="s">
        <v>418</v>
      </c>
      <c r="BG77" s="3" t="s">
        <v>418</v>
      </c>
      <c r="BH77" s="121" t="s">
        <v>418</v>
      </c>
      <c r="BI77" s="3" t="s">
        <v>418</v>
      </c>
      <c r="BJ77" s="3" t="s">
        <v>418</v>
      </c>
      <c r="BK77" s="3" t="s">
        <v>418</v>
      </c>
      <c r="BL77" s="3" t="s">
        <v>418</v>
      </c>
      <c r="BM77" s="3" t="s">
        <v>418</v>
      </c>
      <c r="BN77" s="121" t="s">
        <v>418</v>
      </c>
      <c r="BO77" s="3" t="s">
        <v>418</v>
      </c>
      <c r="BP77" s="3" t="s">
        <v>418</v>
      </c>
      <c r="BQ77" s="3" t="s">
        <v>418</v>
      </c>
      <c r="BR77" s="3" t="s">
        <v>418</v>
      </c>
      <c r="BS77" s="3" t="s">
        <v>418</v>
      </c>
      <c r="BT77" s="16">
        <v>21</v>
      </c>
      <c r="BU77" s="16">
        <v>9</v>
      </c>
      <c r="BV77" s="16">
        <f t="shared" si="4"/>
        <v>30</v>
      </c>
      <c r="BW77" s="21">
        <v>7660</v>
      </c>
      <c r="BX77" s="17">
        <v>255.33333333333334</v>
      </c>
      <c r="BY77" s="16">
        <v>8</v>
      </c>
      <c r="BZ77" s="16">
        <v>0</v>
      </c>
      <c r="CA77" s="16">
        <f t="shared" si="5"/>
        <v>8</v>
      </c>
      <c r="CB77" s="16">
        <v>26.67</v>
      </c>
    </row>
    <row r="78" spans="1:80" x14ac:dyDescent="0.25">
      <c r="A78" s="159" t="s">
        <v>91</v>
      </c>
      <c r="B78" s="2" t="s">
        <v>45</v>
      </c>
      <c r="C78" s="162" t="s">
        <v>647</v>
      </c>
      <c r="D78" s="42">
        <v>56</v>
      </c>
      <c r="E78" s="42" t="s">
        <v>545</v>
      </c>
      <c r="F78" s="42" t="s">
        <v>546</v>
      </c>
      <c r="G78" s="107" t="s">
        <v>547</v>
      </c>
      <c r="H78" s="108">
        <v>6</v>
      </c>
      <c r="I78" s="118">
        <v>2130000</v>
      </c>
      <c r="J78" s="42" t="s">
        <v>569</v>
      </c>
      <c r="K78" s="27">
        <v>56.92</v>
      </c>
      <c r="L78" s="121" t="s">
        <v>1450</v>
      </c>
      <c r="M78" s="3">
        <v>65</v>
      </c>
      <c r="N78" s="3">
        <v>2</v>
      </c>
      <c r="O78" s="3" t="s">
        <v>581</v>
      </c>
      <c r="P78" s="3" t="s">
        <v>563</v>
      </c>
      <c r="Q78" s="65">
        <v>0.1401</v>
      </c>
      <c r="R78" s="121" t="s">
        <v>1451</v>
      </c>
      <c r="S78" s="3">
        <v>53</v>
      </c>
      <c r="T78" s="3">
        <v>1</v>
      </c>
      <c r="U78" s="3" t="s">
        <v>581</v>
      </c>
      <c r="V78" s="3" t="s">
        <v>579</v>
      </c>
      <c r="W78" s="65">
        <v>7.8600000000000003E-2</v>
      </c>
      <c r="X78" s="121" t="s">
        <v>1452</v>
      </c>
      <c r="Y78" s="3">
        <v>74</v>
      </c>
      <c r="Z78" s="3">
        <v>1</v>
      </c>
      <c r="AA78" s="3" t="s">
        <v>1073</v>
      </c>
      <c r="AB78" s="3" t="s">
        <v>560</v>
      </c>
      <c r="AC78" s="65">
        <v>0.1032</v>
      </c>
      <c r="AD78" s="121" t="s">
        <v>1453</v>
      </c>
      <c r="AE78" s="3">
        <v>63</v>
      </c>
      <c r="AF78" s="3">
        <v>1</v>
      </c>
      <c r="AG78" s="3" t="s">
        <v>1073</v>
      </c>
      <c r="AH78" s="3" t="s">
        <v>560</v>
      </c>
      <c r="AI78" s="65">
        <v>7.7600000000000002E-2</v>
      </c>
      <c r="AJ78" s="121" t="s">
        <v>1454</v>
      </c>
      <c r="AK78" s="3">
        <v>57</v>
      </c>
      <c r="AL78" s="3">
        <v>1</v>
      </c>
      <c r="AM78" s="3" t="s">
        <v>546</v>
      </c>
      <c r="AN78" s="3" t="s">
        <v>568</v>
      </c>
      <c r="AO78" s="65">
        <v>7.9100000000000004E-2</v>
      </c>
      <c r="AP78" s="121" t="s">
        <v>1455</v>
      </c>
      <c r="AQ78" s="3">
        <v>48</v>
      </c>
      <c r="AR78" s="3">
        <v>1</v>
      </c>
      <c r="AS78" s="3" t="s">
        <v>613</v>
      </c>
      <c r="AT78" s="3" t="s">
        <v>547</v>
      </c>
      <c r="AU78" s="65">
        <v>0.10009999999999999</v>
      </c>
      <c r="AV78" s="121" t="s">
        <v>418</v>
      </c>
      <c r="AW78" s="3" t="s">
        <v>418</v>
      </c>
      <c r="AX78" s="3" t="s">
        <v>418</v>
      </c>
      <c r="AY78" s="3" t="s">
        <v>418</v>
      </c>
      <c r="AZ78" s="3" t="s">
        <v>418</v>
      </c>
      <c r="BA78" s="3" t="s">
        <v>418</v>
      </c>
      <c r="BB78" s="121" t="s">
        <v>418</v>
      </c>
      <c r="BC78" s="3" t="s">
        <v>418</v>
      </c>
      <c r="BD78" s="3" t="s">
        <v>418</v>
      </c>
      <c r="BE78" s="3" t="s">
        <v>418</v>
      </c>
      <c r="BF78" s="3" t="s">
        <v>418</v>
      </c>
      <c r="BG78" s="3" t="s">
        <v>418</v>
      </c>
      <c r="BH78" s="121" t="s">
        <v>418</v>
      </c>
      <c r="BI78" s="3" t="s">
        <v>418</v>
      </c>
      <c r="BJ78" s="3" t="s">
        <v>418</v>
      </c>
      <c r="BK78" s="3" t="s">
        <v>418</v>
      </c>
      <c r="BL78" s="3" t="s">
        <v>418</v>
      </c>
      <c r="BM78" s="3" t="s">
        <v>418</v>
      </c>
      <c r="BN78" s="121" t="s">
        <v>418</v>
      </c>
      <c r="BO78" s="3" t="s">
        <v>418</v>
      </c>
      <c r="BP78" s="3" t="s">
        <v>418</v>
      </c>
      <c r="BQ78" s="3" t="s">
        <v>418</v>
      </c>
      <c r="BR78" s="3" t="s">
        <v>418</v>
      </c>
      <c r="BS78" s="3" t="s">
        <v>418</v>
      </c>
      <c r="BT78" s="16">
        <v>33</v>
      </c>
      <c r="BU78" s="16">
        <v>10</v>
      </c>
      <c r="BV78" s="16">
        <f t="shared" si="4"/>
        <v>43</v>
      </c>
      <c r="BW78" s="21">
        <v>9529</v>
      </c>
      <c r="BX78" s="17">
        <v>221.6046511627907</v>
      </c>
      <c r="BY78" s="16">
        <v>4</v>
      </c>
      <c r="BZ78" s="16">
        <v>1</v>
      </c>
      <c r="CA78" s="16">
        <f t="shared" si="5"/>
        <v>5</v>
      </c>
      <c r="CB78" s="16">
        <v>11.63</v>
      </c>
    </row>
    <row r="79" spans="1:80" x14ac:dyDescent="0.25">
      <c r="A79" s="159" t="s">
        <v>92</v>
      </c>
      <c r="B79" s="2" t="s">
        <v>45</v>
      </c>
      <c r="C79" s="162" t="s">
        <v>648</v>
      </c>
      <c r="D79" s="42">
        <v>39</v>
      </c>
      <c r="E79" s="42" t="s">
        <v>545</v>
      </c>
      <c r="F79" s="42" t="s">
        <v>546</v>
      </c>
      <c r="G79" s="107" t="s">
        <v>560</v>
      </c>
      <c r="H79" s="108">
        <v>4</v>
      </c>
      <c r="I79" s="118">
        <v>2700000</v>
      </c>
      <c r="J79" s="42" t="s">
        <v>558</v>
      </c>
      <c r="K79" s="27">
        <v>48.6</v>
      </c>
      <c r="L79" s="121" t="s">
        <v>1456</v>
      </c>
      <c r="M79" s="3">
        <v>54</v>
      </c>
      <c r="N79" s="3">
        <v>1</v>
      </c>
      <c r="O79" s="3" t="s">
        <v>581</v>
      </c>
      <c r="P79" s="3" t="s">
        <v>547</v>
      </c>
      <c r="Q79" s="65">
        <v>0.13120000000000001</v>
      </c>
      <c r="R79" s="121" t="s">
        <v>1457</v>
      </c>
      <c r="S79" s="3">
        <v>48</v>
      </c>
      <c r="T79" s="3">
        <v>1</v>
      </c>
      <c r="U79" s="3" t="s">
        <v>581</v>
      </c>
      <c r="V79" s="3" t="s">
        <v>563</v>
      </c>
      <c r="W79" s="65">
        <v>4.5600000000000002E-2</v>
      </c>
      <c r="X79" s="121" t="s">
        <v>1458</v>
      </c>
      <c r="Y79" s="3">
        <v>45</v>
      </c>
      <c r="Z79" s="3">
        <v>1</v>
      </c>
      <c r="AA79" s="3" t="s">
        <v>574</v>
      </c>
      <c r="AB79" s="3" t="s">
        <v>568</v>
      </c>
      <c r="AC79" s="65">
        <v>0.2157</v>
      </c>
      <c r="AD79" s="121" t="s">
        <v>1459</v>
      </c>
      <c r="AE79" s="3">
        <v>57</v>
      </c>
      <c r="AF79" s="3">
        <v>1</v>
      </c>
      <c r="AG79" s="3" t="s">
        <v>581</v>
      </c>
      <c r="AH79" s="3" t="s">
        <v>560</v>
      </c>
      <c r="AI79" s="65">
        <v>0.16009999999999999</v>
      </c>
      <c r="AJ79" s="121" t="s">
        <v>1460</v>
      </c>
      <c r="AK79" s="3">
        <v>38</v>
      </c>
      <c r="AL79" s="3">
        <v>1</v>
      </c>
      <c r="AM79" s="3" t="s">
        <v>546</v>
      </c>
      <c r="AN79" s="3" t="s">
        <v>568</v>
      </c>
      <c r="AO79" s="65">
        <v>1.9599999999999999E-2</v>
      </c>
      <c r="AP79" s="121" t="s">
        <v>1461</v>
      </c>
      <c r="AQ79" s="3">
        <v>53</v>
      </c>
      <c r="AR79" s="3">
        <v>1</v>
      </c>
      <c r="AS79" s="3" t="s">
        <v>567</v>
      </c>
      <c r="AT79" s="3" t="s">
        <v>560</v>
      </c>
      <c r="AU79" s="65">
        <v>7.9000000000000001E-2</v>
      </c>
      <c r="AV79" s="121" t="s">
        <v>418</v>
      </c>
      <c r="AW79" s="3" t="s">
        <v>418</v>
      </c>
      <c r="AX79" s="3" t="s">
        <v>418</v>
      </c>
      <c r="AY79" s="3" t="s">
        <v>418</v>
      </c>
      <c r="AZ79" s="3" t="s">
        <v>418</v>
      </c>
      <c r="BA79" s="3" t="s">
        <v>418</v>
      </c>
      <c r="BB79" s="121" t="s">
        <v>418</v>
      </c>
      <c r="BC79" s="3" t="s">
        <v>418</v>
      </c>
      <c r="BD79" s="3" t="s">
        <v>418</v>
      </c>
      <c r="BE79" s="3" t="s">
        <v>418</v>
      </c>
      <c r="BF79" s="3" t="s">
        <v>418</v>
      </c>
      <c r="BG79" s="3" t="s">
        <v>418</v>
      </c>
      <c r="BH79" s="121" t="s">
        <v>418</v>
      </c>
      <c r="BI79" s="3" t="s">
        <v>418</v>
      </c>
      <c r="BJ79" s="3" t="s">
        <v>418</v>
      </c>
      <c r="BK79" s="3" t="s">
        <v>418</v>
      </c>
      <c r="BL79" s="3" t="s">
        <v>418</v>
      </c>
      <c r="BM79" s="3" t="s">
        <v>418</v>
      </c>
      <c r="BN79" s="121" t="s">
        <v>418</v>
      </c>
      <c r="BO79" s="3" t="s">
        <v>418</v>
      </c>
      <c r="BP79" s="3" t="s">
        <v>418</v>
      </c>
      <c r="BQ79" s="3" t="s">
        <v>418</v>
      </c>
      <c r="BR79" s="3" t="s">
        <v>418</v>
      </c>
      <c r="BS79" s="3" t="s">
        <v>418</v>
      </c>
      <c r="BT79" s="16">
        <v>135</v>
      </c>
      <c r="BU79" s="16">
        <v>86</v>
      </c>
      <c r="BV79" s="16">
        <f t="shared" si="4"/>
        <v>221</v>
      </c>
      <c r="BW79" s="21">
        <v>140997</v>
      </c>
      <c r="BX79" s="17">
        <v>637.99547511312221</v>
      </c>
      <c r="BY79" s="16">
        <v>31</v>
      </c>
      <c r="BZ79" s="16">
        <v>23</v>
      </c>
      <c r="CA79" s="16">
        <f t="shared" si="5"/>
        <v>54</v>
      </c>
      <c r="CB79" s="16">
        <v>24.43</v>
      </c>
    </row>
    <row r="80" spans="1:80" x14ac:dyDescent="0.25">
      <c r="A80" s="159" t="s">
        <v>93</v>
      </c>
      <c r="B80" s="2" t="s">
        <v>13</v>
      </c>
      <c r="C80" s="162" t="s">
        <v>649</v>
      </c>
      <c r="D80" s="42">
        <v>65</v>
      </c>
      <c r="E80" s="42" t="s">
        <v>545</v>
      </c>
      <c r="F80" s="42" t="s">
        <v>613</v>
      </c>
      <c r="G80" s="107" t="s">
        <v>568</v>
      </c>
      <c r="H80" s="108">
        <v>6</v>
      </c>
      <c r="I80" s="118">
        <v>2130000</v>
      </c>
      <c r="J80" s="42" t="s">
        <v>558</v>
      </c>
      <c r="K80" s="27">
        <v>62.2</v>
      </c>
      <c r="L80" s="121" t="s">
        <v>1462</v>
      </c>
      <c r="M80" s="3">
        <v>49</v>
      </c>
      <c r="N80" s="3">
        <v>1</v>
      </c>
      <c r="O80" s="3" t="s">
        <v>613</v>
      </c>
      <c r="P80" s="3" t="s">
        <v>560</v>
      </c>
      <c r="Q80" s="65">
        <v>5.1400000000000001E-2</v>
      </c>
      <c r="R80" s="121" t="s">
        <v>1463</v>
      </c>
      <c r="S80" s="3" t="s">
        <v>49</v>
      </c>
      <c r="T80" s="3">
        <v>1</v>
      </c>
      <c r="U80" s="3" t="s">
        <v>49</v>
      </c>
      <c r="V80" s="3" t="s">
        <v>560</v>
      </c>
      <c r="W80" s="65">
        <v>0.16300000000000001</v>
      </c>
      <c r="X80" s="121" t="s">
        <v>1464</v>
      </c>
      <c r="Y80" s="3">
        <v>56</v>
      </c>
      <c r="Z80" s="3">
        <v>1</v>
      </c>
      <c r="AA80" s="3" t="s">
        <v>546</v>
      </c>
      <c r="AB80" s="3" t="s">
        <v>568</v>
      </c>
      <c r="AC80" s="65">
        <v>0.1162</v>
      </c>
      <c r="AD80" s="121" t="s">
        <v>1465</v>
      </c>
      <c r="AE80" s="3" t="s">
        <v>49</v>
      </c>
      <c r="AF80" s="3">
        <v>1</v>
      </c>
      <c r="AG80" s="3" t="s">
        <v>49</v>
      </c>
      <c r="AH80" s="3" t="s">
        <v>547</v>
      </c>
      <c r="AI80" s="65">
        <v>8.72E-2</v>
      </c>
      <c r="AJ80" s="121" t="s">
        <v>1466</v>
      </c>
      <c r="AK80" s="3">
        <v>56</v>
      </c>
      <c r="AL80" s="3">
        <v>1</v>
      </c>
      <c r="AM80" s="3" t="s">
        <v>581</v>
      </c>
      <c r="AN80" s="3" t="s">
        <v>589</v>
      </c>
      <c r="AO80" s="65">
        <v>9.2200000000000004E-2</v>
      </c>
      <c r="AP80" s="121" t="s">
        <v>1467</v>
      </c>
      <c r="AQ80" s="3">
        <v>49</v>
      </c>
      <c r="AR80" s="3">
        <v>1</v>
      </c>
      <c r="AS80" s="3" t="s">
        <v>613</v>
      </c>
      <c r="AT80" s="3" t="s">
        <v>568</v>
      </c>
      <c r="AU80" s="65">
        <v>5.6399999999999999E-2</v>
      </c>
      <c r="AV80" s="121" t="s">
        <v>418</v>
      </c>
      <c r="AW80" s="3" t="s">
        <v>418</v>
      </c>
      <c r="AX80" s="3" t="s">
        <v>418</v>
      </c>
      <c r="AY80" s="3" t="s">
        <v>418</v>
      </c>
      <c r="AZ80" s="3" t="s">
        <v>418</v>
      </c>
      <c r="BA80" s="3" t="s">
        <v>418</v>
      </c>
      <c r="BB80" s="121" t="s">
        <v>418</v>
      </c>
      <c r="BC80" s="3" t="s">
        <v>418</v>
      </c>
      <c r="BD80" s="3" t="s">
        <v>418</v>
      </c>
      <c r="BE80" s="3" t="s">
        <v>418</v>
      </c>
      <c r="BF80" s="3" t="s">
        <v>418</v>
      </c>
      <c r="BG80" s="3" t="s">
        <v>418</v>
      </c>
      <c r="BH80" s="121" t="s">
        <v>418</v>
      </c>
      <c r="BI80" s="3" t="s">
        <v>418</v>
      </c>
      <c r="BJ80" s="3" t="s">
        <v>418</v>
      </c>
      <c r="BK80" s="3" t="s">
        <v>418</v>
      </c>
      <c r="BL80" s="3" t="s">
        <v>418</v>
      </c>
      <c r="BM80" s="3" t="s">
        <v>418</v>
      </c>
      <c r="BN80" s="121" t="s">
        <v>418</v>
      </c>
      <c r="BO80" s="3" t="s">
        <v>418</v>
      </c>
      <c r="BP80" s="3" t="s">
        <v>418</v>
      </c>
      <c r="BQ80" s="3" t="s">
        <v>418</v>
      </c>
      <c r="BR80" s="3" t="s">
        <v>418</v>
      </c>
      <c r="BS80" s="3" t="s">
        <v>418</v>
      </c>
      <c r="BT80" s="16">
        <v>23</v>
      </c>
      <c r="BU80" s="16">
        <v>7</v>
      </c>
      <c r="BV80" s="16">
        <f t="shared" si="4"/>
        <v>30</v>
      </c>
      <c r="BW80" s="21">
        <v>15441</v>
      </c>
      <c r="BX80" s="17">
        <v>514.70000000000005</v>
      </c>
      <c r="BY80" s="16">
        <v>8</v>
      </c>
      <c r="BZ80" s="16">
        <v>1</v>
      </c>
      <c r="CA80" s="16">
        <f t="shared" si="5"/>
        <v>9</v>
      </c>
      <c r="CB80" s="16">
        <v>30</v>
      </c>
    </row>
    <row r="81" spans="1:80" x14ac:dyDescent="0.25">
      <c r="A81" s="159" t="s">
        <v>94</v>
      </c>
      <c r="B81" s="2" t="s">
        <v>9</v>
      </c>
      <c r="C81" s="162" t="s">
        <v>650</v>
      </c>
      <c r="D81" s="42" t="s">
        <v>49</v>
      </c>
      <c r="E81" s="42" t="s">
        <v>545</v>
      </c>
      <c r="F81" s="42" t="s">
        <v>49</v>
      </c>
      <c r="G81" s="107" t="s">
        <v>651</v>
      </c>
      <c r="H81" s="108">
        <v>5</v>
      </c>
      <c r="I81" s="118">
        <v>2430000</v>
      </c>
      <c r="J81" s="42" t="s">
        <v>554</v>
      </c>
      <c r="K81" s="27">
        <v>56.86</v>
      </c>
      <c r="L81" s="121" t="s">
        <v>1468</v>
      </c>
      <c r="M81" s="3" t="s">
        <v>49</v>
      </c>
      <c r="N81" s="3">
        <v>1</v>
      </c>
      <c r="O81" s="3" t="s">
        <v>49</v>
      </c>
      <c r="P81" s="3" t="s">
        <v>579</v>
      </c>
      <c r="Q81" s="65">
        <v>6.1600000000000002E-2</v>
      </c>
      <c r="R81" s="121" t="s">
        <v>1469</v>
      </c>
      <c r="S81" s="3" t="s">
        <v>49</v>
      </c>
      <c r="T81" s="3">
        <v>1</v>
      </c>
      <c r="U81" s="3" t="s">
        <v>49</v>
      </c>
      <c r="V81" s="3" t="s">
        <v>563</v>
      </c>
      <c r="W81" s="65">
        <v>0.14180000000000001</v>
      </c>
      <c r="X81" s="121" t="s">
        <v>1470</v>
      </c>
      <c r="Y81" s="3" t="s">
        <v>49</v>
      </c>
      <c r="Z81" s="3">
        <v>1</v>
      </c>
      <c r="AA81" s="3" t="s">
        <v>49</v>
      </c>
      <c r="AB81" s="3" t="s">
        <v>557</v>
      </c>
      <c r="AC81" s="65">
        <v>9.6600000000000005E-2</v>
      </c>
      <c r="AD81" s="121" t="s">
        <v>1471</v>
      </c>
      <c r="AE81" s="3" t="s">
        <v>49</v>
      </c>
      <c r="AF81" s="3">
        <v>2</v>
      </c>
      <c r="AG81" s="3" t="s">
        <v>49</v>
      </c>
      <c r="AH81" s="3" t="s">
        <v>651</v>
      </c>
      <c r="AI81" s="65">
        <v>7.2800000000000004E-2</v>
      </c>
      <c r="AJ81" s="121" t="s">
        <v>1472</v>
      </c>
      <c r="AK81" s="3" t="s">
        <v>49</v>
      </c>
      <c r="AL81" s="3"/>
      <c r="AM81" s="3" t="s">
        <v>49</v>
      </c>
      <c r="AN81" s="3" t="s">
        <v>563</v>
      </c>
      <c r="AO81" s="65">
        <v>4.3999999999999997E-2</v>
      </c>
      <c r="AP81" s="121" t="s">
        <v>1473</v>
      </c>
      <c r="AQ81" s="3" t="s">
        <v>49</v>
      </c>
      <c r="AR81" s="3">
        <v>1</v>
      </c>
      <c r="AS81" s="3" t="s">
        <v>49</v>
      </c>
      <c r="AT81" s="3" t="s">
        <v>651</v>
      </c>
      <c r="AU81" s="65">
        <v>6.9699999999999998E-2</v>
      </c>
      <c r="AV81" s="121" t="s">
        <v>418</v>
      </c>
      <c r="AW81" s="3" t="s">
        <v>418</v>
      </c>
      <c r="AX81" s="3" t="s">
        <v>418</v>
      </c>
      <c r="AY81" s="3" t="s">
        <v>418</v>
      </c>
      <c r="AZ81" s="3" t="s">
        <v>418</v>
      </c>
      <c r="BA81" s="3" t="s">
        <v>418</v>
      </c>
      <c r="BB81" s="121" t="s">
        <v>418</v>
      </c>
      <c r="BC81" s="3" t="s">
        <v>418</v>
      </c>
      <c r="BD81" s="3" t="s">
        <v>418</v>
      </c>
      <c r="BE81" s="3" t="s">
        <v>418</v>
      </c>
      <c r="BF81" s="3" t="s">
        <v>418</v>
      </c>
      <c r="BG81" s="3" t="s">
        <v>418</v>
      </c>
      <c r="BH81" s="121" t="s">
        <v>418</v>
      </c>
      <c r="BI81" s="3" t="s">
        <v>418</v>
      </c>
      <c r="BJ81" s="3" t="s">
        <v>418</v>
      </c>
      <c r="BK81" s="3" t="s">
        <v>418</v>
      </c>
      <c r="BL81" s="3" t="s">
        <v>418</v>
      </c>
      <c r="BM81" s="3" t="s">
        <v>418</v>
      </c>
      <c r="BN81" s="121" t="s">
        <v>418</v>
      </c>
      <c r="BO81" s="3" t="s">
        <v>418</v>
      </c>
      <c r="BP81" s="3" t="s">
        <v>418</v>
      </c>
      <c r="BQ81" s="3" t="s">
        <v>418</v>
      </c>
      <c r="BR81" s="3" t="s">
        <v>418</v>
      </c>
      <c r="BS81" s="3" t="s">
        <v>418</v>
      </c>
      <c r="BT81" s="16">
        <v>29</v>
      </c>
      <c r="BU81" s="16">
        <v>15</v>
      </c>
      <c r="BV81" s="16">
        <f t="shared" si="4"/>
        <v>44</v>
      </c>
      <c r="BW81" s="21">
        <v>11661</v>
      </c>
      <c r="BX81" s="17">
        <v>265.02272727272725</v>
      </c>
      <c r="BY81" s="16">
        <v>2</v>
      </c>
      <c r="BZ81" s="16">
        <v>2</v>
      </c>
      <c r="CA81" s="16">
        <f t="shared" si="5"/>
        <v>4</v>
      </c>
      <c r="CB81" s="16">
        <v>9.09</v>
      </c>
    </row>
    <row r="82" spans="1:80" x14ac:dyDescent="0.25">
      <c r="A82" s="159" t="s">
        <v>95</v>
      </c>
      <c r="B82" s="2" t="s">
        <v>53</v>
      </c>
      <c r="C82" s="162" t="s">
        <v>652</v>
      </c>
      <c r="D82" s="42">
        <v>72</v>
      </c>
      <c r="E82" s="42" t="s">
        <v>545</v>
      </c>
      <c r="F82" s="42" t="s">
        <v>581</v>
      </c>
      <c r="G82" s="107" t="s">
        <v>553</v>
      </c>
      <c r="H82" s="108">
        <v>6</v>
      </c>
      <c r="I82" s="118">
        <v>2130000</v>
      </c>
      <c r="J82" s="42" t="s">
        <v>554</v>
      </c>
      <c r="K82" s="27">
        <v>52.21</v>
      </c>
      <c r="L82" s="121" t="s">
        <v>1474</v>
      </c>
      <c r="M82" s="3">
        <v>47</v>
      </c>
      <c r="N82" s="3">
        <v>1</v>
      </c>
      <c r="O82" s="3" t="s">
        <v>574</v>
      </c>
      <c r="P82" s="3" t="s">
        <v>568</v>
      </c>
      <c r="Q82" s="65">
        <v>8.9200000000000002E-2</v>
      </c>
      <c r="R82" s="121" t="s">
        <v>1475</v>
      </c>
      <c r="S82" s="3">
        <v>62</v>
      </c>
      <c r="T82" s="3">
        <v>1</v>
      </c>
      <c r="U82" s="3" t="s">
        <v>1476</v>
      </c>
      <c r="V82" s="3" t="s">
        <v>584</v>
      </c>
      <c r="W82" s="65">
        <v>2.8199999999999999E-2</v>
      </c>
      <c r="X82" s="121" t="s">
        <v>1477</v>
      </c>
      <c r="Y82" s="3">
        <v>49</v>
      </c>
      <c r="Z82" s="3">
        <v>1</v>
      </c>
      <c r="AA82" s="3" t="s">
        <v>546</v>
      </c>
      <c r="AB82" s="3" t="s">
        <v>560</v>
      </c>
      <c r="AC82" s="65">
        <v>0.1033</v>
      </c>
      <c r="AD82" s="121" t="s">
        <v>1478</v>
      </c>
      <c r="AE82" s="3">
        <v>51</v>
      </c>
      <c r="AF82" s="3">
        <v>1</v>
      </c>
      <c r="AG82" s="3" t="s">
        <v>546</v>
      </c>
      <c r="AH82" s="3" t="s">
        <v>553</v>
      </c>
      <c r="AI82" s="65">
        <v>8.8099999999999998E-2</v>
      </c>
      <c r="AJ82" s="121" t="s">
        <v>1479</v>
      </c>
      <c r="AK82" s="3">
        <v>63</v>
      </c>
      <c r="AL82" s="3">
        <v>1</v>
      </c>
      <c r="AM82" s="3" t="s">
        <v>581</v>
      </c>
      <c r="AN82" s="3" t="s">
        <v>547</v>
      </c>
      <c r="AO82" s="65">
        <v>9.3399999999999997E-2</v>
      </c>
      <c r="AP82" s="121" t="s">
        <v>1480</v>
      </c>
      <c r="AQ82" s="3">
        <v>55</v>
      </c>
      <c r="AR82" s="3">
        <v>2</v>
      </c>
      <c r="AS82" s="3" t="s">
        <v>574</v>
      </c>
      <c r="AT82" s="3" t="s">
        <v>563</v>
      </c>
      <c r="AU82" s="65">
        <v>6.0999999999999999E-2</v>
      </c>
      <c r="AV82" s="121" t="s">
        <v>418</v>
      </c>
      <c r="AW82" s="3" t="s">
        <v>418</v>
      </c>
      <c r="AX82" s="3" t="s">
        <v>418</v>
      </c>
      <c r="AY82" s="3" t="s">
        <v>418</v>
      </c>
      <c r="AZ82" s="3" t="s">
        <v>418</v>
      </c>
      <c r="BA82" s="3" t="s">
        <v>418</v>
      </c>
      <c r="BB82" s="121" t="s">
        <v>418</v>
      </c>
      <c r="BC82" s="3" t="s">
        <v>418</v>
      </c>
      <c r="BD82" s="3" t="s">
        <v>418</v>
      </c>
      <c r="BE82" s="3" t="s">
        <v>418</v>
      </c>
      <c r="BF82" s="3" t="s">
        <v>418</v>
      </c>
      <c r="BG82" s="3" t="s">
        <v>418</v>
      </c>
      <c r="BH82" s="121" t="s">
        <v>418</v>
      </c>
      <c r="BI82" s="3" t="s">
        <v>418</v>
      </c>
      <c r="BJ82" s="3" t="s">
        <v>418</v>
      </c>
      <c r="BK82" s="3" t="s">
        <v>418</v>
      </c>
      <c r="BL82" s="3" t="s">
        <v>418</v>
      </c>
      <c r="BM82" s="3" t="s">
        <v>418</v>
      </c>
      <c r="BN82" s="121" t="s">
        <v>418</v>
      </c>
      <c r="BO82" s="3" t="s">
        <v>418</v>
      </c>
      <c r="BP82" s="3" t="s">
        <v>418</v>
      </c>
      <c r="BQ82" s="3" t="s">
        <v>418</v>
      </c>
      <c r="BR82" s="3" t="s">
        <v>418</v>
      </c>
      <c r="BS82" s="3" t="s">
        <v>418</v>
      </c>
      <c r="BT82" s="16">
        <v>24</v>
      </c>
      <c r="BU82" s="16">
        <v>4</v>
      </c>
      <c r="BV82" s="16">
        <f t="shared" si="4"/>
        <v>28</v>
      </c>
      <c r="BW82" s="21">
        <v>20211</v>
      </c>
      <c r="BX82" s="17">
        <v>721.82142857142856</v>
      </c>
      <c r="BY82" s="16">
        <v>5</v>
      </c>
      <c r="BZ82" s="16">
        <v>2</v>
      </c>
      <c r="CA82" s="16">
        <f t="shared" si="5"/>
        <v>7</v>
      </c>
      <c r="CB82" s="16">
        <v>25</v>
      </c>
    </row>
    <row r="83" spans="1:80" x14ac:dyDescent="0.25">
      <c r="A83" s="159" t="s">
        <v>96</v>
      </c>
      <c r="B83" s="2" t="s">
        <v>5</v>
      </c>
      <c r="C83" s="162" t="s">
        <v>653</v>
      </c>
      <c r="D83" s="42">
        <v>58</v>
      </c>
      <c r="E83" s="42" t="s">
        <v>545</v>
      </c>
      <c r="F83" s="42" t="s">
        <v>546</v>
      </c>
      <c r="G83" s="107" t="s">
        <v>563</v>
      </c>
      <c r="H83" s="108">
        <v>2</v>
      </c>
      <c r="I83" s="119">
        <v>3120000</v>
      </c>
      <c r="J83" s="42" t="s">
        <v>577</v>
      </c>
      <c r="K83" s="27">
        <v>46.51</v>
      </c>
      <c r="L83" s="121" t="s">
        <v>1481</v>
      </c>
      <c r="M83" s="3">
        <v>46</v>
      </c>
      <c r="N83" s="3">
        <v>1</v>
      </c>
      <c r="O83" s="3" t="s">
        <v>546</v>
      </c>
      <c r="P83" s="3" t="s">
        <v>563</v>
      </c>
      <c r="Q83" s="65">
        <v>7.8700000000000006E-2</v>
      </c>
      <c r="R83" s="121" t="s">
        <v>1482</v>
      </c>
      <c r="S83" s="3">
        <v>40</v>
      </c>
      <c r="T83" s="3">
        <v>1</v>
      </c>
      <c r="U83" s="3" t="s">
        <v>546</v>
      </c>
      <c r="V83" s="3" t="s">
        <v>553</v>
      </c>
      <c r="W83" s="65">
        <v>3.8399999999999997E-2</v>
      </c>
      <c r="X83" s="121" t="s">
        <v>1483</v>
      </c>
      <c r="Y83" s="3">
        <v>52</v>
      </c>
      <c r="Z83" s="3">
        <v>1</v>
      </c>
      <c r="AA83" s="3" t="s">
        <v>546</v>
      </c>
      <c r="AB83" s="3" t="s">
        <v>547</v>
      </c>
      <c r="AC83" s="65">
        <v>9.7000000000000003E-2</v>
      </c>
      <c r="AD83" s="121" t="s">
        <v>1484</v>
      </c>
      <c r="AE83" s="3">
        <v>50</v>
      </c>
      <c r="AF83" s="3">
        <v>2</v>
      </c>
      <c r="AG83" s="3" t="s">
        <v>546</v>
      </c>
      <c r="AH83" s="3" t="s">
        <v>651</v>
      </c>
      <c r="AI83" s="65">
        <v>4.1799999999999997E-2</v>
      </c>
      <c r="AJ83" s="121" t="s">
        <v>1485</v>
      </c>
      <c r="AK83" s="3">
        <v>34</v>
      </c>
      <c r="AL83" s="3">
        <v>1</v>
      </c>
      <c r="AM83" s="3" t="s">
        <v>567</v>
      </c>
      <c r="AN83" s="3" t="s">
        <v>568</v>
      </c>
      <c r="AO83" s="65">
        <v>5.8299999999999998E-2</v>
      </c>
      <c r="AP83" s="121" t="s">
        <v>1486</v>
      </c>
      <c r="AQ83" s="3">
        <v>46</v>
      </c>
      <c r="AR83" s="3">
        <v>1</v>
      </c>
      <c r="AS83" s="3" t="s">
        <v>546</v>
      </c>
      <c r="AT83" s="3" t="s">
        <v>563</v>
      </c>
      <c r="AU83" s="65">
        <v>9.69E-2</v>
      </c>
      <c r="AV83" s="121" t="s">
        <v>1487</v>
      </c>
      <c r="AW83" s="3">
        <v>33</v>
      </c>
      <c r="AX83" s="3">
        <v>2</v>
      </c>
      <c r="AY83" s="3" t="s">
        <v>546</v>
      </c>
      <c r="AZ83" s="3" t="s">
        <v>560</v>
      </c>
      <c r="BA83" s="65">
        <v>0.1263</v>
      </c>
      <c r="BB83" s="121" t="s">
        <v>1488</v>
      </c>
      <c r="BC83" s="3">
        <v>42</v>
      </c>
      <c r="BD83" s="3">
        <v>1</v>
      </c>
      <c r="BE83" s="3" t="s">
        <v>546</v>
      </c>
      <c r="BF83" s="3" t="s">
        <v>560</v>
      </c>
      <c r="BG83" s="65">
        <v>3.32E-2</v>
      </c>
      <c r="BH83" s="121" t="s">
        <v>418</v>
      </c>
      <c r="BI83" s="3" t="s">
        <v>418</v>
      </c>
      <c r="BJ83" s="3" t="s">
        <v>418</v>
      </c>
      <c r="BK83" s="3" t="s">
        <v>418</v>
      </c>
      <c r="BL83" s="3" t="s">
        <v>418</v>
      </c>
      <c r="BM83" s="3" t="s">
        <v>418</v>
      </c>
      <c r="BN83" s="121" t="s">
        <v>418</v>
      </c>
      <c r="BO83" s="3" t="s">
        <v>418</v>
      </c>
      <c r="BP83" s="3" t="s">
        <v>418</v>
      </c>
      <c r="BQ83" s="3" t="s">
        <v>418</v>
      </c>
      <c r="BR83" s="3" t="s">
        <v>418</v>
      </c>
      <c r="BS83" s="3" t="s">
        <v>418</v>
      </c>
      <c r="BT83" s="16">
        <v>230</v>
      </c>
      <c r="BU83" s="16">
        <v>80</v>
      </c>
      <c r="BV83" s="16">
        <f t="shared" si="4"/>
        <v>310</v>
      </c>
      <c r="BW83" s="21">
        <v>168302</v>
      </c>
      <c r="BX83" s="17">
        <v>542.90967741935481</v>
      </c>
      <c r="BY83" s="16">
        <v>55</v>
      </c>
      <c r="BZ83" s="16">
        <v>10</v>
      </c>
      <c r="CA83" s="16">
        <f t="shared" si="5"/>
        <v>65</v>
      </c>
      <c r="CB83" s="16">
        <v>20.97</v>
      </c>
    </row>
    <row r="84" spans="1:80" x14ac:dyDescent="0.25">
      <c r="A84" s="159" t="s">
        <v>97</v>
      </c>
      <c r="B84" s="2" t="s">
        <v>7</v>
      </c>
      <c r="C84" s="162" t="s">
        <v>654</v>
      </c>
      <c r="D84" s="42" t="s">
        <v>49</v>
      </c>
      <c r="E84" s="42" t="s">
        <v>545</v>
      </c>
      <c r="F84" s="42" t="s">
        <v>49</v>
      </c>
      <c r="G84" s="107" t="s">
        <v>550</v>
      </c>
      <c r="H84" s="108">
        <v>6</v>
      </c>
      <c r="I84" s="118">
        <v>2130000</v>
      </c>
      <c r="J84" s="42" t="s">
        <v>558</v>
      </c>
      <c r="K84" s="27">
        <v>43.81</v>
      </c>
      <c r="L84" s="121" t="s">
        <v>1489</v>
      </c>
      <c r="M84" s="3" t="s">
        <v>49</v>
      </c>
      <c r="N84" s="3">
        <v>1</v>
      </c>
      <c r="O84" s="3" t="s">
        <v>49</v>
      </c>
      <c r="P84" s="3" t="s">
        <v>1023</v>
      </c>
      <c r="Q84" s="65">
        <v>6.3600000000000004E-2</v>
      </c>
      <c r="R84" s="121" t="s">
        <v>1490</v>
      </c>
      <c r="S84" s="3" t="s">
        <v>49</v>
      </c>
      <c r="T84" s="3">
        <v>1</v>
      </c>
      <c r="U84" s="3" t="s">
        <v>49</v>
      </c>
      <c r="V84" s="3" t="s">
        <v>560</v>
      </c>
      <c r="W84" s="65">
        <v>9.6100000000000005E-2</v>
      </c>
      <c r="X84" s="121" t="s">
        <v>1491</v>
      </c>
      <c r="Y84" s="3" t="s">
        <v>49</v>
      </c>
      <c r="Z84" s="3">
        <v>1</v>
      </c>
      <c r="AA84" s="3" t="s">
        <v>49</v>
      </c>
      <c r="AB84" s="3" t="s">
        <v>547</v>
      </c>
      <c r="AC84" s="65">
        <v>0.1046</v>
      </c>
      <c r="AD84" s="121" t="s">
        <v>1492</v>
      </c>
      <c r="AE84" s="3" t="s">
        <v>49</v>
      </c>
      <c r="AF84" s="3">
        <v>1</v>
      </c>
      <c r="AG84" s="3" t="s">
        <v>49</v>
      </c>
      <c r="AH84" s="3" t="s">
        <v>568</v>
      </c>
      <c r="AI84" s="65">
        <v>0.16869999999999999</v>
      </c>
      <c r="AJ84" s="121" t="s">
        <v>1493</v>
      </c>
      <c r="AK84" s="3" t="s">
        <v>49</v>
      </c>
      <c r="AL84" s="3">
        <v>1</v>
      </c>
      <c r="AM84" s="3" t="s">
        <v>49</v>
      </c>
      <c r="AN84" s="3" t="s">
        <v>547</v>
      </c>
      <c r="AO84" s="65">
        <v>8.8599999999999998E-2</v>
      </c>
      <c r="AP84" s="121" t="s">
        <v>1494</v>
      </c>
      <c r="AQ84" s="3" t="s">
        <v>49</v>
      </c>
      <c r="AR84" s="3">
        <v>1</v>
      </c>
      <c r="AS84" s="3" t="s">
        <v>49</v>
      </c>
      <c r="AT84" s="3" t="s">
        <v>568</v>
      </c>
      <c r="AU84" s="65">
        <v>7.5300000000000006E-2</v>
      </c>
      <c r="AV84" s="121" t="s">
        <v>418</v>
      </c>
      <c r="AW84" s="3" t="s">
        <v>418</v>
      </c>
      <c r="AX84" s="3" t="s">
        <v>418</v>
      </c>
      <c r="AY84" s="3" t="s">
        <v>418</v>
      </c>
      <c r="AZ84" s="3" t="s">
        <v>418</v>
      </c>
      <c r="BA84" s="3" t="s">
        <v>418</v>
      </c>
      <c r="BB84" s="121" t="s">
        <v>418</v>
      </c>
      <c r="BC84" s="3" t="s">
        <v>418</v>
      </c>
      <c r="BD84" s="3" t="s">
        <v>418</v>
      </c>
      <c r="BE84" s="3" t="s">
        <v>418</v>
      </c>
      <c r="BF84" s="3" t="s">
        <v>418</v>
      </c>
      <c r="BG84" s="3" t="s">
        <v>418</v>
      </c>
      <c r="BH84" s="121" t="s">
        <v>418</v>
      </c>
      <c r="BI84" s="3" t="s">
        <v>418</v>
      </c>
      <c r="BJ84" s="3" t="s">
        <v>418</v>
      </c>
      <c r="BK84" s="3" t="s">
        <v>418</v>
      </c>
      <c r="BL84" s="3" t="s">
        <v>418</v>
      </c>
      <c r="BM84" s="3" t="s">
        <v>418</v>
      </c>
      <c r="BN84" s="121" t="s">
        <v>418</v>
      </c>
      <c r="BO84" s="3" t="s">
        <v>418</v>
      </c>
      <c r="BP84" s="3" t="s">
        <v>418</v>
      </c>
      <c r="BQ84" s="3" t="s">
        <v>418</v>
      </c>
      <c r="BR84" s="3" t="s">
        <v>418</v>
      </c>
      <c r="BS84" s="3" t="s">
        <v>418</v>
      </c>
      <c r="BT84" s="16">
        <v>28</v>
      </c>
      <c r="BU84" s="16">
        <v>20</v>
      </c>
      <c r="BV84" s="16">
        <f t="shared" si="4"/>
        <v>48</v>
      </c>
      <c r="BW84" s="21">
        <v>11559</v>
      </c>
      <c r="BX84" s="17">
        <v>240.8125</v>
      </c>
      <c r="BY84" s="16">
        <v>3</v>
      </c>
      <c r="BZ84" s="16">
        <v>1</v>
      </c>
      <c r="CA84" s="16">
        <f t="shared" si="5"/>
        <v>4</v>
      </c>
      <c r="CB84" s="16">
        <v>8.33</v>
      </c>
    </row>
    <row r="85" spans="1:80" x14ac:dyDescent="0.25">
      <c r="A85" s="159" t="s">
        <v>98</v>
      </c>
      <c r="B85" s="2" t="s">
        <v>5</v>
      </c>
      <c r="C85" s="162" t="s">
        <v>655</v>
      </c>
      <c r="D85" s="42" t="s">
        <v>49</v>
      </c>
      <c r="E85" s="42" t="s">
        <v>545</v>
      </c>
      <c r="F85" s="42" t="s">
        <v>49</v>
      </c>
      <c r="G85" s="107" t="s">
        <v>547</v>
      </c>
      <c r="H85" s="108">
        <v>5</v>
      </c>
      <c r="I85" s="118">
        <v>2430000</v>
      </c>
      <c r="J85" s="42" t="s">
        <v>558</v>
      </c>
      <c r="K85" s="27">
        <v>53.86</v>
      </c>
      <c r="L85" s="121" t="s">
        <v>1495</v>
      </c>
      <c r="M85" s="3">
        <v>57</v>
      </c>
      <c r="N85" s="3">
        <v>1</v>
      </c>
      <c r="O85" s="3" t="s">
        <v>613</v>
      </c>
      <c r="P85" s="3" t="s">
        <v>547</v>
      </c>
      <c r="Q85" s="65">
        <v>6.4000000000000001E-2</v>
      </c>
      <c r="R85" s="121" t="s">
        <v>1496</v>
      </c>
      <c r="S85" s="3">
        <v>36</v>
      </c>
      <c r="T85" s="3">
        <v>1</v>
      </c>
      <c r="U85" s="3" t="s">
        <v>546</v>
      </c>
      <c r="V85" s="3" t="s">
        <v>563</v>
      </c>
      <c r="W85" s="65">
        <v>4.1599999999999998E-2</v>
      </c>
      <c r="X85" s="121" t="s">
        <v>1497</v>
      </c>
      <c r="Y85" s="3">
        <v>42</v>
      </c>
      <c r="Z85" s="3">
        <v>1</v>
      </c>
      <c r="AA85" s="3" t="s">
        <v>546</v>
      </c>
      <c r="AB85" s="3" t="s">
        <v>568</v>
      </c>
      <c r="AC85" s="65">
        <v>0.11650000000000001</v>
      </c>
      <c r="AD85" s="121" t="s">
        <v>1498</v>
      </c>
      <c r="AE85" s="3">
        <v>39</v>
      </c>
      <c r="AF85" s="3">
        <v>1</v>
      </c>
      <c r="AG85" s="3" t="s">
        <v>581</v>
      </c>
      <c r="AH85" s="3" t="s">
        <v>568</v>
      </c>
      <c r="AI85" s="65">
        <v>7.7100000000000002E-2</v>
      </c>
      <c r="AJ85" s="121" t="s">
        <v>1499</v>
      </c>
      <c r="AK85" s="3">
        <v>39</v>
      </c>
      <c r="AL85" s="3">
        <v>1</v>
      </c>
      <c r="AM85" s="3" t="s">
        <v>581</v>
      </c>
      <c r="AN85" s="3" t="s">
        <v>579</v>
      </c>
      <c r="AO85" s="65">
        <v>5.96E-2</v>
      </c>
      <c r="AP85" s="121" t="s">
        <v>1500</v>
      </c>
      <c r="AQ85" s="3">
        <v>32</v>
      </c>
      <c r="AR85" s="3">
        <v>2</v>
      </c>
      <c r="AS85" s="3" t="s">
        <v>546</v>
      </c>
      <c r="AT85" s="3" t="s">
        <v>560</v>
      </c>
      <c r="AU85" s="65">
        <v>9.3100000000000002E-2</v>
      </c>
      <c r="AV85" s="121" t="s">
        <v>418</v>
      </c>
      <c r="AW85" s="3" t="s">
        <v>418</v>
      </c>
      <c r="AX85" s="3" t="s">
        <v>418</v>
      </c>
      <c r="AY85" s="3" t="s">
        <v>418</v>
      </c>
      <c r="AZ85" s="3" t="s">
        <v>418</v>
      </c>
      <c r="BA85" s="3" t="s">
        <v>418</v>
      </c>
      <c r="BB85" s="121" t="s">
        <v>418</v>
      </c>
      <c r="BC85" s="3" t="s">
        <v>418</v>
      </c>
      <c r="BD85" s="3" t="s">
        <v>418</v>
      </c>
      <c r="BE85" s="3" t="s">
        <v>418</v>
      </c>
      <c r="BF85" s="3" t="s">
        <v>418</v>
      </c>
      <c r="BG85" s="3" t="s">
        <v>418</v>
      </c>
      <c r="BH85" s="121" t="s">
        <v>418</v>
      </c>
      <c r="BI85" s="3" t="s">
        <v>418</v>
      </c>
      <c r="BJ85" s="3" t="s">
        <v>418</v>
      </c>
      <c r="BK85" s="3" t="s">
        <v>418</v>
      </c>
      <c r="BL85" s="3" t="s">
        <v>418</v>
      </c>
      <c r="BM85" s="3" t="s">
        <v>418</v>
      </c>
      <c r="BN85" s="121" t="s">
        <v>418</v>
      </c>
      <c r="BO85" s="3" t="s">
        <v>418</v>
      </c>
      <c r="BP85" s="3" t="s">
        <v>418</v>
      </c>
      <c r="BQ85" s="3" t="s">
        <v>418</v>
      </c>
      <c r="BR85" s="3" t="s">
        <v>418</v>
      </c>
      <c r="BS85" s="3" t="s">
        <v>418</v>
      </c>
      <c r="BT85" s="16">
        <v>44</v>
      </c>
      <c r="BU85" s="16">
        <v>16</v>
      </c>
      <c r="BV85" s="16">
        <f t="shared" si="4"/>
        <v>60</v>
      </c>
      <c r="BW85" s="21">
        <v>31268</v>
      </c>
      <c r="BX85" s="17">
        <v>521.13333333333333</v>
      </c>
      <c r="BY85" s="16">
        <v>11</v>
      </c>
      <c r="BZ85" s="16">
        <v>1</v>
      </c>
      <c r="CA85" s="16">
        <f t="shared" si="5"/>
        <v>12</v>
      </c>
      <c r="CB85" s="16">
        <v>20</v>
      </c>
    </row>
    <row r="86" spans="1:80" x14ac:dyDescent="0.25">
      <c r="A86" s="159" t="s">
        <v>99</v>
      </c>
      <c r="B86" s="2" t="s">
        <v>3</v>
      </c>
      <c r="C86" s="162" t="s">
        <v>656</v>
      </c>
      <c r="D86" s="42">
        <v>31</v>
      </c>
      <c r="E86" s="42" t="s">
        <v>556</v>
      </c>
      <c r="F86" s="42" t="s">
        <v>546</v>
      </c>
      <c r="G86" s="107" t="s">
        <v>568</v>
      </c>
      <c r="H86" s="108">
        <v>6</v>
      </c>
      <c r="I86" s="118">
        <v>2130000</v>
      </c>
      <c r="J86" s="42" t="s">
        <v>558</v>
      </c>
      <c r="K86" s="27">
        <v>42.01</v>
      </c>
      <c r="L86" s="121" t="s">
        <v>1501</v>
      </c>
      <c r="M86" s="3">
        <v>46</v>
      </c>
      <c r="N86" s="3">
        <v>1</v>
      </c>
      <c r="O86" s="3" t="s">
        <v>581</v>
      </c>
      <c r="P86" s="3" t="s">
        <v>682</v>
      </c>
      <c r="Q86" s="65">
        <v>3.5799999999999998E-2</v>
      </c>
      <c r="R86" s="121" t="s">
        <v>1502</v>
      </c>
      <c r="S86" s="3">
        <v>60</v>
      </c>
      <c r="T86" s="3">
        <v>1</v>
      </c>
      <c r="U86" s="3" t="s">
        <v>581</v>
      </c>
      <c r="V86" s="3" t="s">
        <v>553</v>
      </c>
      <c r="W86" s="65">
        <v>7.2300000000000003E-2</v>
      </c>
      <c r="X86" s="121" t="s">
        <v>1503</v>
      </c>
      <c r="Y86" s="3">
        <v>34</v>
      </c>
      <c r="Z86" s="3">
        <v>1</v>
      </c>
      <c r="AA86" s="3" t="s">
        <v>546</v>
      </c>
      <c r="AB86" s="3" t="s">
        <v>547</v>
      </c>
      <c r="AC86" s="65">
        <v>8.2100000000000006E-2</v>
      </c>
      <c r="AD86" s="121" t="s">
        <v>1504</v>
      </c>
      <c r="AE86" s="3">
        <v>55</v>
      </c>
      <c r="AF86" s="3">
        <v>1</v>
      </c>
      <c r="AG86" s="3" t="s">
        <v>581</v>
      </c>
      <c r="AH86" s="3" t="s">
        <v>560</v>
      </c>
      <c r="AI86" s="65">
        <v>5.4300000000000001E-2</v>
      </c>
      <c r="AJ86" s="121" t="s">
        <v>1505</v>
      </c>
      <c r="AK86" s="3">
        <v>46</v>
      </c>
      <c r="AL86" s="3">
        <v>2</v>
      </c>
      <c r="AM86" s="3" t="s">
        <v>581</v>
      </c>
      <c r="AN86" s="3" t="s">
        <v>568</v>
      </c>
      <c r="AO86" s="65">
        <v>6.3399999999999998E-2</v>
      </c>
      <c r="AP86" s="121" t="s">
        <v>1506</v>
      </c>
      <c r="AQ86" s="3">
        <v>28</v>
      </c>
      <c r="AR86" s="3">
        <v>1</v>
      </c>
      <c r="AS86" s="3" t="s">
        <v>613</v>
      </c>
      <c r="AT86" s="3" t="s">
        <v>557</v>
      </c>
      <c r="AU86" s="65">
        <v>0.1014</v>
      </c>
      <c r="AV86" s="121" t="s">
        <v>418</v>
      </c>
      <c r="AW86" s="3" t="s">
        <v>418</v>
      </c>
      <c r="AX86" s="3" t="s">
        <v>418</v>
      </c>
      <c r="AY86" s="3" t="s">
        <v>418</v>
      </c>
      <c r="AZ86" s="3" t="s">
        <v>418</v>
      </c>
      <c r="BA86" s="3" t="s">
        <v>418</v>
      </c>
      <c r="BB86" s="121" t="s">
        <v>418</v>
      </c>
      <c r="BC86" s="3" t="s">
        <v>418</v>
      </c>
      <c r="BD86" s="3" t="s">
        <v>418</v>
      </c>
      <c r="BE86" s="3" t="s">
        <v>418</v>
      </c>
      <c r="BF86" s="3" t="s">
        <v>418</v>
      </c>
      <c r="BG86" s="3" t="s">
        <v>418</v>
      </c>
      <c r="BH86" s="121" t="s">
        <v>418</v>
      </c>
      <c r="BI86" s="3" t="s">
        <v>418</v>
      </c>
      <c r="BJ86" s="3" t="s">
        <v>418</v>
      </c>
      <c r="BK86" s="3" t="s">
        <v>418</v>
      </c>
      <c r="BL86" s="3" t="s">
        <v>418</v>
      </c>
      <c r="BM86" s="3" t="s">
        <v>418</v>
      </c>
      <c r="BN86" s="121" t="s">
        <v>418</v>
      </c>
      <c r="BO86" s="3" t="s">
        <v>418</v>
      </c>
      <c r="BP86" s="3" t="s">
        <v>418</v>
      </c>
      <c r="BQ86" s="3" t="s">
        <v>418</v>
      </c>
      <c r="BR86" s="3" t="s">
        <v>418</v>
      </c>
      <c r="BS86" s="3" t="s">
        <v>418</v>
      </c>
      <c r="BT86" s="16">
        <v>49</v>
      </c>
      <c r="BU86" s="16">
        <v>38</v>
      </c>
      <c r="BV86" s="16">
        <f t="shared" si="4"/>
        <v>87</v>
      </c>
      <c r="BW86" s="21">
        <v>15204</v>
      </c>
      <c r="BX86" s="17">
        <v>174.75862068965517</v>
      </c>
      <c r="BY86" s="16">
        <v>9</v>
      </c>
      <c r="BZ86" s="16">
        <v>7</v>
      </c>
      <c r="CA86" s="16">
        <f t="shared" si="5"/>
        <v>16</v>
      </c>
      <c r="CB86" s="16">
        <v>18.39</v>
      </c>
    </row>
    <row r="87" spans="1:80" x14ac:dyDescent="0.25">
      <c r="A87" s="159" t="s">
        <v>100</v>
      </c>
      <c r="B87" s="2" t="s">
        <v>3</v>
      </c>
      <c r="C87" s="162" t="s">
        <v>657</v>
      </c>
      <c r="D87" s="42">
        <v>49</v>
      </c>
      <c r="E87" s="42" t="s">
        <v>545</v>
      </c>
      <c r="F87" s="42" t="s">
        <v>546</v>
      </c>
      <c r="G87" s="107" t="s">
        <v>553</v>
      </c>
      <c r="H87" s="108">
        <v>6</v>
      </c>
      <c r="I87" s="118">
        <v>2130000</v>
      </c>
      <c r="J87" s="42" t="s">
        <v>558</v>
      </c>
      <c r="K87" s="27">
        <v>48.92</v>
      </c>
      <c r="L87" s="121" t="s">
        <v>1507</v>
      </c>
      <c r="M87" s="3" t="s">
        <v>49</v>
      </c>
      <c r="N87" s="3">
        <v>1</v>
      </c>
      <c r="O87" s="3" t="s">
        <v>49</v>
      </c>
      <c r="P87" s="3" t="s">
        <v>916</v>
      </c>
      <c r="Q87" s="65">
        <v>5.0799999999999998E-2</v>
      </c>
      <c r="R87" s="121" t="s">
        <v>1508</v>
      </c>
      <c r="S87" s="3" t="s">
        <v>49</v>
      </c>
      <c r="T87" s="3">
        <v>1</v>
      </c>
      <c r="U87" s="3" t="s">
        <v>49</v>
      </c>
      <c r="V87" s="3" t="s">
        <v>560</v>
      </c>
      <c r="W87" s="65">
        <v>7.2300000000000003E-2</v>
      </c>
      <c r="X87" s="121" t="s">
        <v>1509</v>
      </c>
      <c r="Y87" s="3" t="s">
        <v>49</v>
      </c>
      <c r="Z87" s="3">
        <v>1</v>
      </c>
      <c r="AA87" s="3" t="s">
        <v>49</v>
      </c>
      <c r="AB87" s="3" t="s">
        <v>579</v>
      </c>
      <c r="AC87" s="65">
        <v>4.9599999999999998E-2</v>
      </c>
      <c r="AD87" s="121" t="s">
        <v>1510</v>
      </c>
      <c r="AE87" s="3" t="s">
        <v>49</v>
      </c>
      <c r="AF87" s="3">
        <v>1</v>
      </c>
      <c r="AG87" s="3" t="s">
        <v>49</v>
      </c>
      <c r="AH87" s="3" t="s">
        <v>547</v>
      </c>
      <c r="AI87" s="65">
        <v>5.4899999999999997E-2</v>
      </c>
      <c r="AJ87" s="121" t="s">
        <v>1511</v>
      </c>
      <c r="AK87" s="3" t="s">
        <v>49</v>
      </c>
      <c r="AL87" s="3">
        <v>1</v>
      </c>
      <c r="AM87" s="3" t="s">
        <v>49</v>
      </c>
      <c r="AN87" s="3" t="s">
        <v>568</v>
      </c>
      <c r="AO87" s="65">
        <v>7.3599999999999999E-2</v>
      </c>
      <c r="AP87" s="121" t="s">
        <v>1512</v>
      </c>
      <c r="AQ87" s="3" t="s">
        <v>49</v>
      </c>
      <c r="AR87" s="3">
        <v>1</v>
      </c>
      <c r="AS87" s="3" t="s">
        <v>49</v>
      </c>
      <c r="AT87" s="3" t="s">
        <v>553</v>
      </c>
      <c r="AU87" s="65">
        <v>0.1109</v>
      </c>
      <c r="AV87" s="121" t="s">
        <v>418</v>
      </c>
      <c r="AW87" s="3" t="s">
        <v>418</v>
      </c>
      <c r="AX87" s="3" t="s">
        <v>418</v>
      </c>
      <c r="AY87" s="3" t="s">
        <v>418</v>
      </c>
      <c r="AZ87" s="3" t="s">
        <v>418</v>
      </c>
      <c r="BA87" s="3" t="s">
        <v>418</v>
      </c>
      <c r="BB87" s="121" t="s">
        <v>418</v>
      </c>
      <c r="BC87" s="3" t="s">
        <v>418</v>
      </c>
      <c r="BD87" s="3" t="s">
        <v>418</v>
      </c>
      <c r="BE87" s="3" t="s">
        <v>418</v>
      </c>
      <c r="BF87" s="3" t="s">
        <v>418</v>
      </c>
      <c r="BG87" s="3" t="s">
        <v>418</v>
      </c>
      <c r="BH87" s="121" t="s">
        <v>418</v>
      </c>
      <c r="BI87" s="3" t="s">
        <v>418</v>
      </c>
      <c r="BJ87" s="3" t="s">
        <v>418</v>
      </c>
      <c r="BK87" s="3" t="s">
        <v>418</v>
      </c>
      <c r="BL87" s="3" t="s">
        <v>418</v>
      </c>
      <c r="BM87" s="3" t="s">
        <v>418</v>
      </c>
      <c r="BN87" s="121" t="s">
        <v>418</v>
      </c>
      <c r="BO87" s="3" t="s">
        <v>418</v>
      </c>
      <c r="BP87" s="3" t="s">
        <v>418</v>
      </c>
      <c r="BQ87" s="3" t="s">
        <v>418</v>
      </c>
      <c r="BR87" s="3" t="s">
        <v>418</v>
      </c>
      <c r="BS87" s="3" t="s">
        <v>418</v>
      </c>
      <c r="BT87" s="16">
        <v>35</v>
      </c>
      <c r="BU87" s="16">
        <v>51</v>
      </c>
      <c r="BV87" s="16">
        <f t="shared" si="4"/>
        <v>86</v>
      </c>
      <c r="BW87" s="21">
        <v>11365</v>
      </c>
      <c r="BX87" s="17">
        <v>132.15116279069767</v>
      </c>
      <c r="BY87" s="16">
        <v>7</v>
      </c>
      <c r="BZ87" s="16">
        <v>6</v>
      </c>
      <c r="CA87" s="16">
        <f t="shared" si="5"/>
        <v>13</v>
      </c>
      <c r="CB87" s="16">
        <v>15.12</v>
      </c>
    </row>
    <row r="88" spans="1:80" x14ac:dyDescent="0.25">
      <c r="A88" s="159" t="s">
        <v>101</v>
      </c>
      <c r="B88" s="2" t="s">
        <v>45</v>
      </c>
      <c r="C88" s="162" t="s">
        <v>658</v>
      </c>
      <c r="D88" s="42">
        <v>56</v>
      </c>
      <c r="E88" s="42" t="s">
        <v>545</v>
      </c>
      <c r="F88" s="42" t="s">
        <v>581</v>
      </c>
      <c r="G88" s="107" t="s">
        <v>589</v>
      </c>
      <c r="H88" s="108">
        <v>6</v>
      </c>
      <c r="I88" s="118">
        <v>2130000</v>
      </c>
      <c r="J88" s="42" t="s">
        <v>551</v>
      </c>
      <c r="K88" s="27">
        <v>54.21</v>
      </c>
      <c r="L88" s="121" t="s">
        <v>1513</v>
      </c>
      <c r="M88" s="3">
        <v>52</v>
      </c>
      <c r="N88" s="3">
        <v>1</v>
      </c>
      <c r="O88" s="3" t="s">
        <v>581</v>
      </c>
      <c r="P88" s="3" t="s">
        <v>1514</v>
      </c>
      <c r="Q88" s="65">
        <v>0.10829999999999999</v>
      </c>
      <c r="R88" s="121" t="s">
        <v>1515</v>
      </c>
      <c r="S88" s="3">
        <v>59</v>
      </c>
      <c r="T88" s="3">
        <v>1</v>
      </c>
      <c r="U88" s="3" t="s">
        <v>574</v>
      </c>
      <c r="V88" s="3" t="s">
        <v>568</v>
      </c>
      <c r="W88" s="65">
        <v>8.09E-2</v>
      </c>
      <c r="X88" s="121" t="s">
        <v>1516</v>
      </c>
      <c r="Y88" s="3">
        <v>34</v>
      </c>
      <c r="Z88" s="3">
        <v>2</v>
      </c>
      <c r="AA88" s="3" t="s">
        <v>546</v>
      </c>
      <c r="AB88" s="3" t="s">
        <v>547</v>
      </c>
      <c r="AC88" s="65">
        <v>0.1149</v>
      </c>
      <c r="AD88" s="121" t="s">
        <v>1517</v>
      </c>
      <c r="AE88" s="3">
        <v>51</v>
      </c>
      <c r="AF88" s="3">
        <v>2</v>
      </c>
      <c r="AG88" s="3" t="s">
        <v>546</v>
      </c>
      <c r="AH88" s="3" t="s">
        <v>553</v>
      </c>
      <c r="AI88" s="65">
        <v>9.7600000000000006E-2</v>
      </c>
      <c r="AJ88" s="121" t="s">
        <v>1518</v>
      </c>
      <c r="AK88" s="3">
        <v>46</v>
      </c>
      <c r="AL88" s="3">
        <v>1</v>
      </c>
      <c r="AM88" s="3" t="s">
        <v>581</v>
      </c>
      <c r="AN88" s="3" t="s">
        <v>547</v>
      </c>
      <c r="AO88" s="65">
        <v>8.3000000000000004E-2</v>
      </c>
      <c r="AP88" s="121" t="s">
        <v>1519</v>
      </c>
      <c r="AQ88" s="3">
        <v>50</v>
      </c>
      <c r="AR88" s="3">
        <v>1</v>
      </c>
      <c r="AS88" s="3" t="s">
        <v>581</v>
      </c>
      <c r="AT88" s="3" t="s">
        <v>563</v>
      </c>
      <c r="AU88" s="65">
        <v>0.14030000000000001</v>
      </c>
      <c r="AV88" s="121" t="s">
        <v>418</v>
      </c>
      <c r="AW88" s="3" t="s">
        <v>418</v>
      </c>
      <c r="AX88" s="3" t="s">
        <v>418</v>
      </c>
      <c r="AY88" s="3" t="s">
        <v>418</v>
      </c>
      <c r="AZ88" s="3" t="s">
        <v>418</v>
      </c>
      <c r="BA88" s="3" t="s">
        <v>418</v>
      </c>
      <c r="BB88" s="121" t="s">
        <v>418</v>
      </c>
      <c r="BC88" s="3" t="s">
        <v>418</v>
      </c>
      <c r="BD88" s="3" t="s">
        <v>418</v>
      </c>
      <c r="BE88" s="3" t="s">
        <v>418</v>
      </c>
      <c r="BF88" s="3" t="s">
        <v>418</v>
      </c>
      <c r="BG88" s="3" t="s">
        <v>418</v>
      </c>
      <c r="BH88" s="121" t="s">
        <v>418</v>
      </c>
      <c r="BI88" s="3" t="s">
        <v>418</v>
      </c>
      <c r="BJ88" s="3" t="s">
        <v>418</v>
      </c>
      <c r="BK88" s="3" t="s">
        <v>418</v>
      </c>
      <c r="BL88" s="3" t="s">
        <v>418</v>
      </c>
      <c r="BM88" s="3" t="s">
        <v>418</v>
      </c>
      <c r="BN88" s="121" t="s">
        <v>418</v>
      </c>
      <c r="BO88" s="3" t="s">
        <v>418</v>
      </c>
      <c r="BP88" s="3" t="s">
        <v>418</v>
      </c>
      <c r="BQ88" s="3" t="s">
        <v>418</v>
      </c>
      <c r="BR88" s="3" t="s">
        <v>418</v>
      </c>
      <c r="BS88" s="3" t="s">
        <v>418</v>
      </c>
      <c r="BT88" s="16">
        <v>15</v>
      </c>
      <c r="BU88" s="16">
        <v>5</v>
      </c>
      <c r="BV88" s="16">
        <f t="shared" si="4"/>
        <v>20</v>
      </c>
      <c r="BW88" s="21">
        <v>4027</v>
      </c>
      <c r="BX88" s="17">
        <v>201.35</v>
      </c>
      <c r="BY88" s="16">
        <v>6</v>
      </c>
      <c r="BZ88" s="16">
        <v>0</v>
      </c>
      <c r="CA88" s="16">
        <f t="shared" si="5"/>
        <v>6</v>
      </c>
      <c r="CB88" s="16">
        <v>30</v>
      </c>
    </row>
    <row r="89" spans="1:80" x14ac:dyDescent="0.25">
      <c r="A89" s="159" t="s">
        <v>102</v>
      </c>
      <c r="B89" s="2" t="s">
        <v>17</v>
      </c>
      <c r="C89" s="162" t="s">
        <v>659</v>
      </c>
      <c r="D89" s="42" t="s">
        <v>49</v>
      </c>
      <c r="E89" s="42" t="s">
        <v>545</v>
      </c>
      <c r="F89" s="42" t="s">
        <v>546</v>
      </c>
      <c r="G89" s="107" t="s">
        <v>550</v>
      </c>
      <c r="H89" s="108">
        <v>6</v>
      </c>
      <c r="I89" s="118">
        <v>2130000</v>
      </c>
      <c r="J89" s="42" t="s">
        <v>558</v>
      </c>
      <c r="K89" s="27">
        <v>29.72</v>
      </c>
      <c r="L89" s="121" t="s">
        <v>1520</v>
      </c>
      <c r="M89" s="3" t="s">
        <v>49</v>
      </c>
      <c r="N89" s="3">
        <v>2</v>
      </c>
      <c r="O89" s="3" t="s">
        <v>574</v>
      </c>
      <c r="P89" s="3" t="s">
        <v>560</v>
      </c>
      <c r="Q89" s="65">
        <v>0.1111</v>
      </c>
      <c r="R89" s="121" t="s">
        <v>1521</v>
      </c>
      <c r="S89" s="3" t="s">
        <v>49</v>
      </c>
      <c r="T89" s="3">
        <v>1</v>
      </c>
      <c r="U89" s="3" t="s">
        <v>546</v>
      </c>
      <c r="V89" s="3" t="s">
        <v>557</v>
      </c>
      <c r="W89" s="65">
        <v>7.0800000000000002E-2</v>
      </c>
      <c r="X89" s="121" t="s">
        <v>1522</v>
      </c>
      <c r="Y89" s="3" t="s">
        <v>49</v>
      </c>
      <c r="Z89" s="3">
        <v>1</v>
      </c>
      <c r="AA89" s="3" t="s">
        <v>581</v>
      </c>
      <c r="AB89" s="3" t="s">
        <v>584</v>
      </c>
      <c r="AC89" s="65">
        <v>5.79E-2</v>
      </c>
      <c r="AD89" s="121" t="s">
        <v>1523</v>
      </c>
      <c r="AE89" s="3" t="s">
        <v>49</v>
      </c>
      <c r="AF89" s="3">
        <v>1</v>
      </c>
      <c r="AG89" s="3" t="s">
        <v>546</v>
      </c>
      <c r="AH89" s="3" t="s">
        <v>568</v>
      </c>
      <c r="AI89" s="65">
        <v>8.0799999999999997E-2</v>
      </c>
      <c r="AJ89" s="121" t="s">
        <v>1524</v>
      </c>
      <c r="AK89" s="3" t="s">
        <v>49</v>
      </c>
      <c r="AL89" s="3">
        <v>1</v>
      </c>
      <c r="AM89" s="3" t="s">
        <v>581</v>
      </c>
      <c r="AN89" s="3" t="s">
        <v>568</v>
      </c>
      <c r="AO89" s="65">
        <v>8.2500000000000004E-2</v>
      </c>
      <c r="AP89" s="121" t="s">
        <v>1525</v>
      </c>
      <c r="AQ89" s="3" t="s">
        <v>49</v>
      </c>
      <c r="AR89" s="3">
        <v>1</v>
      </c>
      <c r="AS89" s="3" t="s">
        <v>581</v>
      </c>
      <c r="AT89" s="3" t="s">
        <v>560</v>
      </c>
      <c r="AU89" s="65">
        <v>9.5200000000000007E-2</v>
      </c>
      <c r="AV89" s="121" t="s">
        <v>418</v>
      </c>
      <c r="AW89" s="3" t="s">
        <v>418</v>
      </c>
      <c r="AX89" s="3" t="s">
        <v>418</v>
      </c>
      <c r="AY89" s="3" t="s">
        <v>418</v>
      </c>
      <c r="AZ89" s="3" t="s">
        <v>418</v>
      </c>
      <c r="BA89" s="3" t="s">
        <v>418</v>
      </c>
      <c r="BB89" s="121" t="s">
        <v>418</v>
      </c>
      <c r="BC89" s="3" t="s">
        <v>418</v>
      </c>
      <c r="BD89" s="3" t="s">
        <v>418</v>
      </c>
      <c r="BE89" s="3" t="s">
        <v>418</v>
      </c>
      <c r="BF89" s="3" t="s">
        <v>418</v>
      </c>
      <c r="BG89" s="3" t="s">
        <v>418</v>
      </c>
      <c r="BH89" s="121" t="s">
        <v>418</v>
      </c>
      <c r="BI89" s="3" t="s">
        <v>418</v>
      </c>
      <c r="BJ89" s="3" t="s">
        <v>418</v>
      </c>
      <c r="BK89" s="3" t="s">
        <v>418</v>
      </c>
      <c r="BL89" s="3" t="s">
        <v>418</v>
      </c>
      <c r="BM89" s="3" t="s">
        <v>418</v>
      </c>
      <c r="BN89" s="121" t="s">
        <v>418</v>
      </c>
      <c r="BO89" s="3" t="s">
        <v>418</v>
      </c>
      <c r="BP89" s="3" t="s">
        <v>418</v>
      </c>
      <c r="BQ89" s="3" t="s">
        <v>418</v>
      </c>
      <c r="BR89" s="3" t="s">
        <v>418</v>
      </c>
      <c r="BS89" s="3" t="s">
        <v>418</v>
      </c>
      <c r="BT89" s="16">
        <v>28</v>
      </c>
      <c r="BU89" s="16">
        <v>11</v>
      </c>
      <c r="BV89" s="16">
        <f t="shared" si="4"/>
        <v>39</v>
      </c>
      <c r="BW89" s="21">
        <v>9095</v>
      </c>
      <c r="BX89" s="17">
        <v>233.2051282051282</v>
      </c>
      <c r="BY89" s="16">
        <v>7</v>
      </c>
      <c r="BZ89" s="16">
        <v>0</v>
      </c>
      <c r="CA89" s="16">
        <f t="shared" si="5"/>
        <v>7</v>
      </c>
      <c r="CB89" s="16">
        <v>17.95</v>
      </c>
    </row>
    <row r="90" spans="1:80" x14ac:dyDescent="0.25">
      <c r="A90" s="159" t="s">
        <v>103</v>
      </c>
      <c r="B90" s="2" t="s">
        <v>5</v>
      </c>
      <c r="C90" s="162" t="s">
        <v>660</v>
      </c>
      <c r="D90" s="42">
        <v>38</v>
      </c>
      <c r="E90" s="42" t="s">
        <v>545</v>
      </c>
      <c r="F90" s="42" t="s">
        <v>546</v>
      </c>
      <c r="G90" s="107" t="s">
        <v>560</v>
      </c>
      <c r="H90" s="108">
        <v>2</v>
      </c>
      <c r="I90" s="119">
        <v>3120000</v>
      </c>
      <c r="J90" s="42" t="s">
        <v>558</v>
      </c>
      <c r="K90" s="27">
        <v>36.25</v>
      </c>
      <c r="L90" s="121" t="s">
        <v>1526</v>
      </c>
      <c r="M90" s="3">
        <v>35</v>
      </c>
      <c r="N90" s="3">
        <v>1</v>
      </c>
      <c r="O90" s="3" t="s">
        <v>546</v>
      </c>
      <c r="P90" s="3" t="s">
        <v>557</v>
      </c>
      <c r="Q90" s="65">
        <v>0.13239999999999999</v>
      </c>
      <c r="R90" s="121" t="s">
        <v>1527</v>
      </c>
      <c r="S90" s="3">
        <v>64</v>
      </c>
      <c r="T90" s="3">
        <v>1</v>
      </c>
      <c r="U90" s="3" t="s">
        <v>546</v>
      </c>
      <c r="V90" s="3" t="s">
        <v>651</v>
      </c>
      <c r="W90" s="65">
        <v>5.3100000000000001E-2</v>
      </c>
      <c r="X90" s="121" t="s">
        <v>1528</v>
      </c>
      <c r="Y90" s="3">
        <v>52</v>
      </c>
      <c r="Z90" s="3">
        <v>2</v>
      </c>
      <c r="AA90" s="3" t="s">
        <v>546</v>
      </c>
      <c r="AB90" s="3" t="s">
        <v>560</v>
      </c>
      <c r="AC90" s="65">
        <v>3.6400000000000002E-2</v>
      </c>
      <c r="AD90" s="121" t="s">
        <v>1529</v>
      </c>
      <c r="AE90" s="3">
        <v>33</v>
      </c>
      <c r="AF90" s="3">
        <v>1</v>
      </c>
      <c r="AG90" s="3" t="s">
        <v>546</v>
      </c>
      <c r="AH90" s="3" t="s">
        <v>547</v>
      </c>
      <c r="AI90" s="65">
        <v>6.8199999999999997E-2</v>
      </c>
      <c r="AJ90" s="121" t="s">
        <v>1530</v>
      </c>
      <c r="AK90" s="3">
        <v>39</v>
      </c>
      <c r="AL90" s="3">
        <v>2</v>
      </c>
      <c r="AM90" s="3" t="s">
        <v>546</v>
      </c>
      <c r="AN90" s="3" t="s">
        <v>563</v>
      </c>
      <c r="AO90" s="65">
        <v>6.0100000000000001E-2</v>
      </c>
      <c r="AP90" s="121" t="s">
        <v>1531</v>
      </c>
      <c r="AQ90" s="3">
        <v>54</v>
      </c>
      <c r="AR90" s="3">
        <v>1</v>
      </c>
      <c r="AS90" s="3" t="s">
        <v>546</v>
      </c>
      <c r="AT90" s="3" t="s">
        <v>553</v>
      </c>
      <c r="AU90" s="65">
        <v>4.2900000000000001E-2</v>
      </c>
      <c r="AV90" s="121" t="s">
        <v>1532</v>
      </c>
      <c r="AW90" s="3">
        <v>42</v>
      </c>
      <c r="AX90" s="3">
        <v>1</v>
      </c>
      <c r="AY90" s="3" t="s">
        <v>546</v>
      </c>
      <c r="AZ90" s="3" t="s">
        <v>568</v>
      </c>
      <c r="BA90" s="65">
        <v>7.0800000000000002E-2</v>
      </c>
      <c r="BB90" s="121" t="s">
        <v>1533</v>
      </c>
      <c r="BC90" s="3">
        <v>32</v>
      </c>
      <c r="BD90" s="3">
        <v>1</v>
      </c>
      <c r="BE90" s="3" t="s">
        <v>546</v>
      </c>
      <c r="BF90" s="3" t="s">
        <v>568</v>
      </c>
      <c r="BG90" s="65">
        <v>2.75E-2</v>
      </c>
      <c r="BH90" s="121" t="s">
        <v>418</v>
      </c>
      <c r="BI90" s="3" t="s">
        <v>418</v>
      </c>
      <c r="BJ90" s="3" t="s">
        <v>418</v>
      </c>
      <c r="BK90" s="3" t="s">
        <v>418</v>
      </c>
      <c r="BL90" s="3" t="s">
        <v>418</v>
      </c>
      <c r="BM90" s="3" t="s">
        <v>418</v>
      </c>
      <c r="BN90" s="121" t="s">
        <v>418</v>
      </c>
      <c r="BO90" s="3" t="s">
        <v>418</v>
      </c>
      <c r="BP90" s="3" t="s">
        <v>418</v>
      </c>
      <c r="BQ90" s="3" t="s">
        <v>418</v>
      </c>
      <c r="BR90" s="3" t="s">
        <v>418</v>
      </c>
      <c r="BS90" s="3" t="s">
        <v>418</v>
      </c>
      <c r="BT90" s="16">
        <v>298</v>
      </c>
      <c r="BU90" s="16">
        <v>105</v>
      </c>
      <c r="BV90" s="16">
        <f t="shared" si="4"/>
        <v>403</v>
      </c>
      <c r="BW90" s="21">
        <v>111702</v>
      </c>
      <c r="BX90" s="17">
        <v>277.17617866004963</v>
      </c>
      <c r="BY90" s="16">
        <v>46</v>
      </c>
      <c r="BZ90" s="16">
        <v>17</v>
      </c>
      <c r="CA90" s="16">
        <f t="shared" si="5"/>
        <v>63</v>
      </c>
      <c r="CB90" s="16">
        <v>15.63</v>
      </c>
    </row>
    <row r="91" spans="1:80" x14ac:dyDescent="0.25">
      <c r="A91" s="159" t="s">
        <v>104</v>
      </c>
      <c r="B91" s="2" t="s">
        <v>7</v>
      </c>
      <c r="C91" s="162" t="s">
        <v>661</v>
      </c>
      <c r="D91" s="42" t="s">
        <v>49</v>
      </c>
      <c r="E91" s="42" t="s">
        <v>545</v>
      </c>
      <c r="F91" s="42" t="s">
        <v>49</v>
      </c>
      <c r="G91" s="107" t="s">
        <v>550</v>
      </c>
      <c r="H91" s="108">
        <v>6</v>
      </c>
      <c r="I91" s="118">
        <v>2130000</v>
      </c>
      <c r="J91" s="42" t="s">
        <v>558</v>
      </c>
      <c r="K91" s="27">
        <v>25.7</v>
      </c>
      <c r="L91" s="121" t="s">
        <v>1534</v>
      </c>
      <c r="M91" s="3" t="s">
        <v>49</v>
      </c>
      <c r="N91" s="3">
        <v>1</v>
      </c>
      <c r="O91" s="3" t="s">
        <v>49</v>
      </c>
      <c r="P91" s="3" t="s">
        <v>550</v>
      </c>
      <c r="Q91" s="65">
        <v>0.10630000000000001</v>
      </c>
      <c r="R91" s="121" t="s">
        <v>1535</v>
      </c>
      <c r="S91" s="3" t="s">
        <v>49</v>
      </c>
      <c r="T91" s="3">
        <v>1</v>
      </c>
      <c r="U91" s="3" t="s">
        <v>49</v>
      </c>
      <c r="V91" s="3" t="s">
        <v>560</v>
      </c>
      <c r="W91" s="65">
        <v>6.0299999999999999E-2</v>
      </c>
      <c r="X91" s="121" t="s">
        <v>1536</v>
      </c>
      <c r="Y91" s="3" t="s">
        <v>49</v>
      </c>
      <c r="Z91" s="3">
        <v>1</v>
      </c>
      <c r="AA91" s="3" t="s">
        <v>49</v>
      </c>
      <c r="AB91" s="3" t="s">
        <v>614</v>
      </c>
      <c r="AC91" s="65">
        <v>6.9000000000000006E-2</v>
      </c>
      <c r="AD91" s="121" t="s">
        <v>1537</v>
      </c>
      <c r="AE91" s="3" t="s">
        <v>49</v>
      </c>
      <c r="AF91" s="3">
        <v>1</v>
      </c>
      <c r="AG91" s="3" t="s">
        <v>49</v>
      </c>
      <c r="AH91" s="3" t="s">
        <v>550</v>
      </c>
      <c r="AI91" s="65">
        <v>6.6900000000000001E-2</v>
      </c>
      <c r="AJ91" s="121" t="s">
        <v>1538</v>
      </c>
      <c r="AK91" s="3" t="s">
        <v>49</v>
      </c>
      <c r="AL91" s="3">
        <v>1</v>
      </c>
      <c r="AM91" s="3" t="s">
        <v>49</v>
      </c>
      <c r="AN91" s="3" t="s">
        <v>547</v>
      </c>
      <c r="AO91" s="65">
        <v>5.5E-2</v>
      </c>
      <c r="AP91" s="121" t="s">
        <v>1539</v>
      </c>
      <c r="AQ91" s="3" t="s">
        <v>49</v>
      </c>
      <c r="AR91" s="3">
        <v>1</v>
      </c>
      <c r="AS91" s="3" t="s">
        <v>49</v>
      </c>
      <c r="AT91" s="3" t="s">
        <v>563</v>
      </c>
      <c r="AU91" s="65">
        <v>8.8700000000000001E-2</v>
      </c>
      <c r="AV91" s="121" t="s">
        <v>418</v>
      </c>
      <c r="AW91" s="3" t="s">
        <v>418</v>
      </c>
      <c r="AX91" s="3" t="s">
        <v>418</v>
      </c>
      <c r="AY91" s="3" t="s">
        <v>418</v>
      </c>
      <c r="AZ91" s="3" t="s">
        <v>418</v>
      </c>
      <c r="BA91" s="3" t="s">
        <v>418</v>
      </c>
      <c r="BB91" s="121" t="s">
        <v>418</v>
      </c>
      <c r="BC91" s="3" t="s">
        <v>418</v>
      </c>
      <c r="BD91" s="3" t="s">
        <v>418</v>
      </c>
      <c r="BE91" s="3" t="s">
        <v>418</v>
      </c>
      <c r="BF91" s="3" t="s">
        <v>418</v>
      </c>
      <c r="BG91" s="3" t="s">
        <v>418</v>
      </c>
      <c r="BH91" s="121" t="s">
        <v>418</v>
      </c>
      <c r="BI91" s="3" t="s">
        <v>418</v>
      </c>
      <c r="BJ91" s="3" t="s">
        <v>418</v>
      </c>
      <c r="BK91" s="3" t="s">
        <v>418</v>
      </c>
      <c r="BL91" s="3" t="s">
        <v>418</v>
      </c>
      <c r="BM91" s="3" t="s">
        <v>418</v>
      </c>
      <c r="BN91" s="121" t="s">
        <v>418</v>
      </c>
      <c r="BO91" s="3" t="s">
        <v>418</v>
      </c>
      <c r="BP91" s="3" t="s">
        <v>418</v>
      </c>
      <c r="BQ91" s="3" t="s">
        <v>418</v>
      </c>
      <c r="BR91" s="3" t="s">
        <v>418</v>
      </c>
      <c r="BS91" s="3" t="s">
        <v>418</v>
      </c>
      <c r="BT91" s="16">
        <v>29</v>
      </c>
      <c r="BU91" s="16">
        <v>9</v>
      </c>
      <c r="BV91" s="16">
        <f t="shared" si="4"/>
        <v>38</v>
      </c>
      <c r="BW91" s="21">
        <v>9766</v>
      </c>
      <c r="BX91" s="17">
        <v>257</v>
      </c>
      <c r="BY91" s="16">
        <v>10</v>
      </c>
      <c r="BZ91" s="16">
        <v>2</v>
      </c>
      <c r="CA91" s="16">
        <f t="shared" si="5"/>
        <v>12</v>
      </c>
      <c r="CB91" s="16">
        <v>31.58</v>
      </c>
    </row>
    <row r="92" spans="1:80" x14ac:dyDescent="0.25">
      <c r="A92" s="159" t="s">
        <v>105</v>
      </c>
      <c r="B92" s="2" t="s">
        <v>17</v>
      </c>
      <c r="C92" s="162" t="s">
        <v>662</v>
      </c>
      <c r="D92" s="42" t="s">
        <v>49</v>
      </c>
      <c r="E92" s="42" t="s">
        <v>545</v>
      </c>
      <c r="F92" s="42" t="s">
        <v>49</v>
      </c>
      <c r="G92" s="107" t="s">
        <v>568</v>
      </c>
      <c r="H92" s="108">
        <v>5</v>
      </c>
      <c r="I92" s="118">
        <v>2430000</v>
      </c>
      <c r="J92" s="42" t="s">
        <v>558</v>
      </c>
      <c r="K92" s="27">
        <v>49.07</v>
      </c>
      <c r="L92" s="121" t="s">
        <v>1540</v>
      </c>
      <c r="M92" s="3" t="s">
        <v>49</v>
      </c>
      <c r="N92" s="3">
        <v>1</v>
      </c>
      <c r="O92" s="3" t="s">
        <v>49</v>
      </c>
      <c r="P92" s="3" t="s">
        <v>1023</v>
      </c>
      <c r="Q92" s="65">
        <v>4.8300000000000003E-2</v>
      </c>
      <c r="R92" s="121" t="s">
        <v>1541</v>
      </c>
      <c r="S92" s="3" t="s">
        <v>49</v>
      </c>
      <c r="T92" s="3">
        <v>1</v>
      </c>
      <c r="U92" s="3" t="s">
        <v>49</v>
      </c>
      <c r="V92" s="3" t="s">
        <v>547</v>
      </c>
      <c r="W92" s="65">
        <v>3.6799999999999999E-2</v>
      </c>
      <c r="X92" s="121" t="s">
        <v>1542</v>
      </c>
      <c r="Y92" s="3" t="s">
        <v>49</v>
      </c>
      <c r="Z92" s="3">
        <v>1</v>
      </c>
      <c r="AA92" s="3" t="s">
        <v>49</v>
      </c>
      <c r="AB92" s="3" t="s">
        <v>547</v>
      </c>
      <c r="AC92" s="65">
        <v>0.1356</v>
      </c>
      <c r="AD92" s="121" t="s">
        <v>1543</v>
      </c>
      <c r="AE92" s="3" t="s">
        <v>49</v>
      </c>
      <c r="AF92" s="3">
        <v>2</v>
      </c>
      <c r="AG92" s="3" t="s">
        <v>49</v>
      </c>
      <c r="AH92" s="3" t="s">
        <v>589</v>
      </c>
      <c r="AI92" s="65">
        <v>0.108</v>
      </c>
      <c r="AJ92" s="121" t="s">
        <v>1544</v>
      </c>
      <c r="AK92" s="3" t="s">
        <v>49</v>
      </c>
      <c r="AL92" s="3">
        <v>1</v>
      </c>
      <c r="AM92" s="3" t="s">
        <v>49</v>
      </c>
      <c r="AN92" s="3" t="s">
        <v>560</v>
      </c>
      <c r="AO92" s="65">
        <v>5.7599999999999998E-2</v>
      </c>
      <c r="AP92" s="121" t="s">
        <v>1545</v>
      </c>
      <c r="AQ92" s="3" t="s">
        <v>49</v>
      </c>
      <c r="AR92" s="3">
        <v>1</v>
      </c>
      <c r="AS92" s="3" t="s">
        <v>49</v>
      </c>
      <c r="AT92" s="3" t="s">
        <v>568</v>
      </c>
      <c r="AU92" s="65">
        <v>4.4299999999999999E-2</v>
      </c>
      <c r="AV92" s="121" t="s">
        <v>418</v>
      </c>
      <c r="AW92" s="3" t="s">
        <v>418</v>
      </c>
      <c r="AX92" s="3" t="s">
        <v>418</v>
      </c>
      <c r="AY92" s="3" t="s">
        <v>418</v>
      </c>
      <c r="AZ92" s="3" t="s">
        <v>418</v>
      </c>
      <c r="BA92" s="3" t="s">
        <v>418</v>
      </c>
      <c r="BB92" s="121" t="s">
        <v>418</v>
      </c>
      <c r="BC92" s="3" t="s">
        <v>418</v>
      </c>
      <c r="BD92" s="3" t="s">
        <v>418</v>
      </c>
      <c r="BE92" s="3" t="s">
        <v>418</v>
      </c>
      <c r="BF92" s="3" t="s">
        <v>418</v>
      </c>
      <c r="BG92" s="3" t="s">
        <v>418</v>
      </c>
      <c r="BH92" s="121" t="s">
        <v>418</v>
      </c>
      <c r="BI92" s="3" t="s">
        <v>418</v>
      </c>
      <c r="BJ92" s="3" t="s">
        <v>418</v>
      </c>
      <c r="BK92" s="3" t="s">
        <v>418</v>
      </c>
      <c r="BL92" s="3" t="s">
        <v>418</v>
      </c>
      <c r="BM92" s="3" t="s">
        <v>418</v>
      </c>
      <c r="BN92" s="121" t="s">
        <v>418</v>
      </c>
      <c r="BO92" s="3" t="s">
        <v>418</v>
      </c>
      <c r="BP92" s="3" t="s">
        <v>418</v>
      </c>
      <c r="BQ92" s="3" t="s">
        <v>418</v>
      </c>
      <c r="BR92" s="3" t="s">
        <v>418</v>
      </c>
      <c r="BS92" s="3" t="s">
        <v>418</v>
      </c>
      <c r="BT92" s="16">
        <v>34</v>
      </c>
      <c r="BU92" s="16">
        <v>18</v>
      </c>
      <c r="BV92" s="16">
        <f t="shared" si="4"/>
        <v>52</v>
      </c>
      <c r="BW92" s="21">
        <v>27905</v>
      </c>
      <c r="BX92" s="17">
        <v>536.63461538461536</v>
      </c>
      <c r="BY92" s="16">
        <v>9</v>
      </c>
      <c r="BZ92" s="16">
        <v>0</v>
      </c>
      <c r="CA92" s="16">
        <f t="shared" si="5"/>
        <v>9</v>
      </c>
      <c r="CB92" s="16">
        <v>17.309999999999999</v>
      </c>
    </row>
    <row r="93" spans="1:80" x14ac:dyDescent="0.25">
      <c r="A93" s="159" t="s">
        <v>106</v>
      </c>
      <c r="B93" s="2" t="s">
        <v>9</v>
      </c>
      <c r="C93" s="162" t="s">
        <v>663</v>
      </c>
      <c r="D93" s="42" t="s">
        <v>49</v>
      </c>
      <c r="E93" s="42" t="s">
        <v>545</v>
      </c>
      <c r="F93" s="42" t="s">
        <v>49</v>
      </c>
      <c r="G93" s="107" t="s">
        <v>547</v>
      </c>
      <c r="H93" s="108">
        <v>6</v>
      </c>
      <c r="I93" s="118">
        <v>2130000</v>
      </c>
      <c r="J93" s="42" t="s">
        <v>558</v>
      </c>
      <c r="K93" s="27">
        <v>36.770000000000003</v>
      </c>
      <c r="L93" s="121" t="s">
        <v>1546</v>
      </c>
      <c r="M93" s="3" t="s">
        <v>49</v>
      </c>
      <c r="N93" s="3">
        <v>1</v>
      </c>
      <c r="O93" s="3" t="s">
        <v>49</v>
      </c>
      <c r="P93" s="3" t="s">
        <v>560</v>
      </c>
      <c r="Q93" s="65">
        <v>7.7499999999999999E-2</v>
      </c>
      <c r="R93" s="121" t="s">
        <v>1547</v>
      </c>
      <c r="S93" s="3" t="s">
        <v>49</v>
      </c>
      <c r="T93" s="3">
        <v>2</v>
      </c>
      <c r="U93" s="3" t="s">
        <v>49</v>
      </c>
      <c r="V93" s="3" t="s">
        <v>614</v>
      </c>
      <c r="W93" s="65">
        <v>5.8400000000000001E-2</v>
      </c>
      <c r="X93" s="121" t="s">
        <v>1548</v>
      </c>
      <c r="Y93" s="3" t="s">
        <v>49</v>
      </c>
      <c r="Z93" s="3">
        <v>1</v>
      </c>
      <c r="AA93" s="3" t="s">
        <v>49</v>
      </c>
      <c r="AB93" s="3" t="s">
        <v>563</v>
      </c>
      <c r="AC93" s="65">
        <v>9.0899999999999995E-2</v>
      </c>
      <c r="AD93" s="121" t="s">
        <v>1549</v>
      </c>
      <c r="AE93" s="3" t="s">
        <v>49</v>
      </c>
      <c r="AF93" s="3">
        <v>1</v>
      </c>
      <c r="AG93" s="3" t="s">
        <v>49</v>
      </c>
      <c r="AH93" s="3" t="s">
        <v>568</v>
      </c>
      <c r="AI93" s="65">
        <v>8.0399999999999999E-2</v>
      </c>
      <c r="AJ93" s="121" t="s">
        <v>1550</v>
      </c>
      <c r="AK93" s="3" t="s">
        <v>49</v>
      </c>
      <c r="AL93" s="3">
        <v>1</v>
      </c>
      <c r="AM93" s="3" t="s">
        <v>49</v>
      </c>
      <c r="AN93" s="3" t="s">
        <v>547</v>
      </c>
      <c r="AO93" s="65">
        <v>6.9599999999999995E-2</v>
      </c>
      <c r="AP93" s="121" t="s">
        <v>1551</v>
      </c>
      <c r="AQ93" s="3" t="s">
        <v>49</v>
      </c>
      <c r="AR93" s="3">
        <v>1</v>
      </c>
      <c r="AS93" s="3" t="s">
        <v>49</v>
      </c>
      <c r="AT93" s="3" t="s">
        <v>563</v>
      </c>
      <c r="AU93" s="65">
        <v>4.82E-2</v>
      </c>
      <c r="AV93" s="121" t="s">
        <v>418</v>
      </c>
      <c r="AW93" s="3" t="s">
        <v>418</v>
      </c>
      <c r="AX93" s="3" t="s">
        <v>418</v>
      </c>
      <c r="AY93" s="3" t="s">
        <v>418</v>
      </c>
      <c r="AZ93" s="3" t="s">
        <v>418</v>
      </c>
      <c r="BA93" s="3" t="s">
        <v>418</v>
      </c>
      <c r="BB93" s="121" t="s">
        <v>418</v>
      </c>
      <c r="BC93" s="3" t="s">
        <v>418</v>
      </c>
      <c r="BD93" s="3" t="s">
        <v>418</v>
      </c>
      <c r="BE93" s="3" t="s">
        <v>418</v>
      </c>
      <c r="BF93" s="3" t="s">
        <v>418</v>
      </c>
      <c r="BG93" s="3" t="s">
        <v>418</v>
      </c>
      <c r="BH93" s="121" t="s">
        <v>418</v>
      </c>
      <c r="BI93" s="3" t="s">
        <v>418</v>
      </c>
      <c r="BJ93" s="3" t="s">
        <v>418</v>
      </c>
      <c r="BK93" s="3" t="s">
        <v>418</v>
      </c>
      <c r="BL93" s="3" t="s">
        <v>418</v>
      </c>
      <c r="BM93" s="3" t="s">
        <v>418</v>
      </c>
      <c r="BN93" s="121" t="s">
        <v>418</v>
      </c>
      <c r="BO93" s="3" t="s">
        <v>418</v>
      </c>
      <c r="BP93" s="3" t="s">
        <v>418</v>
      </c>
      <c r="BQ93" s="3" t="s">
        <v>418</v>
      </c>
      <c r="BR93" s="3" t="s">
        <v>418</v>
      </c>
      <c r="BS93" s="3" t="s">
        <v>418</v>
      </c>
      <c r="BT93" s="16">
        <v>18</v>
      </c>
      <c r="BU93" s="16">
        <v>10</v>
      </c>
      <c r="BV93" s="16">
        <f t="shared" si="4"/>
        <v>28</v>
      </c>
      <c r="BW93" s="21">
        <v>5884</v>
      </c>
      <c r="BX93" s="17">
        <v>210.14285714285714</v>
      </c>
      <c r="BY93" s="16">
        <v>7</v>
      </c>
      <c r="BZ93" s="16">
        <v>1</v>
      </c>
      <c r="CA93" s="16">
        <f t="shared" si="5"/>
        <v>8</v>
      </c>
      <c r="CB93" s="16">
        <v>28.57</v>
      </c>
    </row>
    <row r="94" spans="1:80" x14ac:dyDescent="0.25">
      <c r="A94" s="159" t="s">
        <v>107</v>
      </c>
      <c r="B94" s="2" t="s">
        <v>13</v>
      </c>
      <c r="C94" s="162" t="s">
        <v>664</v>
      </c>
      <c r="D94" s="42" t="s">
        <v>49</v>
      </c>
      <c r="E94" s="42" t="s">
        <v>545</v>
      </c>
      <c r="F94" s="42" t="s">
        <v>49</v>
      </c>
      <c r="G94" s="107" t="s">
        <v>563</v>
      </c>
      <c r="H94" s="108">
        <v>6</v>
      </c>
      <c r="I94" s="118">
        <v>2130000</v>
      </c>
      <c r="J94" s="42" t="s">
        <v>558</v>
      </c>
      <c r="K94" s="27">
        <v>45.22</v>
      </c>
      <c r="L94" s="121" t="s">
        <v>1552</v>
      </c>
      <c r="M94" s="3" t="s">
        <v>49</v>
      </c>
      <c r="N94" s="3">
        <v>1</v>
      </c>
      <c r="O94" s="3" t="s">
        <v>49</v>
      </c>
      <c r="P94" s="3" t="s">
        <v>579</v>
      </c>
      <c r="Q94" s="65">
        <v>7.5499999999999998E-2</v>
      </c>
      <c r="R94" s="121" t="s">
        <v>1553</v>
      </c>
      <c r="S94" s="3" t="s">
        <v>49</v>
      </c>
      <c r="T94" s="3">
        <v>1</v>
      </c>
      <c r="U94" s="3" t="s">
        <v>49</v>
      </c>
      <c r="V94" s="3" t="s">
        <v>547</v>
      </c>
      <c r="W94" s="65">
        <v>0.14810000000000001</v>
      </c>
      <c r="X94" s="121" t="s">
        <v>1554</v>
      </c>
      <c r="Y94" s="3" t="s">
        <v>49</v>
      </c>
      <c r="Z94" s="3">
        <v>1</v>
      </c>
      <c r="AA94" s="3" t="s">
        <v>49</v>
      </c>
      <c r="AB94" s="3" t="s">
        <v>568</v>
      </c>
      <c r="AC94" s="65">
        <v>5.4600000000000003E-2</v>
      </c>
      <c r="AD94" s="121" t="s">
        <v>1555</v>
      </c>
      <c r="AE94" s="3" t="s">
        <v>49</v>
      </c>
      <c r="AF94" s="3">
        <v>1</v>
      </c>
      <c r="AG94" s="3" t="s">
        <v>49</v>
      </c>
      <c r="AH94" s="3" t="s">
        <v>560</v>
      </c>
      <c r="AI94" s="65">
        <v>6.7299999999999999E-2</v>
      </c>
      <c r="AJ94" s="121" t="s">
        <v>1556</v>
      </c>
      <c r="AK94" s="3" t="s">
        <v>49</v>
      </c>
      <c r="AL94" s="3">
        <v>1</v>
      </c>
      <c r="AM94" s="3" t="s">
        <v>49</v>
      </c>
      <c r="AN94" s="3" t="s">
        <v>563</v>
      </c>
      <c r="AO94" s="65">
        <v>8.3000000000000004E-2</v>
      </c>
      <c r="AP94" s="121" t="s">
        <v>1557</v>
      </c>
      <c r="AQ94" s="3" t="s">
        <v>49</v>
      </c>
      <c r="AR94" s="3">
        <v>1</v>
      </c>
      <c r="AS94" s="3" t="s">
        <v>49</v>
      </c>
      <c r="AT94" s="3" t="s">
        <v>563</v>
      </c>
      <c r="AU94" s="65">
        <v>2.63E-2</v>
      </c>
      <c r="AV94" s="121" t="s">
        <v>418</v>
      </c>
      <c r="AW94" s="3" t="s">
        <v>418</v>
      </c>
      <c r="AX94" s="3" t="s">
        <v>418</v>
      </c>
      <c r="AY94" s="3" t="s">
        <v>418</v>
      </c>
      <c r="AZ94" s="3" t="s">
        <v>418</v>
      </c>
      <c r="BA94" s="3" t="s">
        <v>418</v>
      </c>
      <c r="BB94" s="121" t="s">
        <v>418</v>
      </c>
      <c r="BC94" s="3" t="s">
        <v>418</v>
      </c>
      <c r="BD94" s="3" t="s">
        <v>418</v>
      </c>
      <c r="BE94" s="3" t="s">
        <v>418</v>
      </c>
      <c r="BF94" s="3" t="s">
        <v>418</v>
      </c>
      <c r="BG94" s="3" t="s">
        <v>418</v>
      </c>
      <c r="BH94" s="121" t="s">
        <v>418</v>
      </c>
      <c r="BI94" s="3" t="s">
        <v>418</v>
      </c>
      <c r="BJ94" s="3" t="s">
        <v>418</v>
      </c>
      <c r="BK94" s="3" t="s">
        <v>418</v>
      </c>
      <c r="BL94" s="3" t="s">
        <v>418</v>
      </c>
      <c r="BM94" s="3" t="s">
        <v>418</v>
      </c>
      <c r="BN94" s="121" t="s">
        <v>418</v>
      </c>
      <c r="BO94" s="3" t="s">
        <v>418</v>
      </c>
      <c r="BP94" s="3" t="s">
        <v>418</v>
      </c>
      <c r="BQ94" s="3" t="s">
        <v>418</v>
      </c>
      <c r="BR94" s="3" t="s">
        <v>418</v>
      </c>
      <c r="BS94" s="3" t="s">
        <v>418</v>
      </c>
      <c r="BT94" s="16">
        <v>29</v>
      </c>
      <c r="BU94" s="16">
        <v>12</v>
      </c>
      <c r="BV94" s="16">
        <f t="shared" ref="BV94:BV115" si="6">(BT94+BU94)</f>
        <v>41</v>
      </c>
      <c r="BW94" s="21">
        <v>12285</v>
      </c>
      <c r="BX94" s="17">
        <v>299.63414634146341</v>
      </c>
      <c r="BY94" s="16">
        <v>9</v>
      </c>
      <c r="BZ94" s="16">
        <v>0</v>
      </c>
      <c r="CA94" s="16">
        <f t="shared" ref="CA94:CA115" si="7">(BY94+BZ94)</f>
        <v>9</v>
      </c>
      <c r="CB94" s="16">
        <v>21.95</v>
      </c>
    </row>
    <row r="95" spans="1:80" x14ac:dyDescent="0.25">
      <c r="A95" s="159" t="s">
        <v>108</v>
      </c>
      <c r="B95" s="2" t="s">
        <v>13</v>
      </c>
      <c r="C95" s="162" t="s">
        <v>665</v>
      </c>
      <c r="D95" s="42" t="s">
        <v>49</v>
      </c>
      <c r="E95" s="42" t="s">
        <v>545</v>
      </c>
      <c r="F95" s="42" t="s">
        <v>49</v>
      </c>
      <c r="G95" s="107" t="s">
        <v>563</v>
      </c>
      <c r="H95" s="108">
        <v>6</v>
      </c>
      <c r="I95" s="118">
        <v>2130000</v>
      </c>
      <c r="J95" s="42" t="s">
        <v>554</v>
      </c>
      <c r="K95" s="27">
        <v>72.489999999999995</v>
      </c>
      <c r="L95" s="121" t="s">
        <v>1558</v>
      </c>
      <c r="M95" s="3" t="s">
        <v>49</v>
      </c>
      <c r="N95" s="3">
        <v>1</v>
      </c>
      <c r="O95" s="3" t="s">
        <v>49</v>
      </c>
      <c r="P95" s="3" t="s">
        <v>563</v>
      </c>
      <c r="Q95" s="65">
        <v>7.4999999999999997E-2</v>
      </c>
      <c r="R95" s="121" t="s">
        <v>1559</v>
      </c>
      <c r="S95" s="3" t="s">
        <v>49</v>
      </c>
      <c r="T95" s="3">
        <v>1</v>
      </c>
      <c r="U95" s="3" t="s">
        <v>49</v>
      </c>
      <c r="V95" s="3" t="s">
        <v>614</v>
      </c>
      <c r="W95" s="65">
        <v>0.1021</v>
      </c>
      <c r="X95" s="121" t="s">
        <v>1560</v>
      </c>
      <c r="Y95" s="3" t="s">
        <v>49</v>
      </c>
      <c r="Z95" s="3">
        <v>2</v>
      </c>
      <c r="AA95" s="3" t="s">
        <v>49</v>
      </c>
      <c r="AB95" s="3" t="s">
        <v>568</v>
      </c>
      <c r="AC95" s="65">
        <v>0.1188</v>
      </c>
      <c r="AD95" s="121" t="s">
        <v>1561</v>
      </c>
      <c r="AE95" s="3" t="s">
        <v>49</v>
      </c>
      <c r="AF95" s="3">
        <v>1</v>
      </c>
      <c r="AG95" s="3" t="s">
        <v>49</v>
      </c>
      <c r="AH95" s="3" t="s">
        <v>563</v>
      </c>
      <c r="AI95" s="65">
        <v>7.6799999999999993E-2</v>
      </c>
      <c r="AJ95" s="121" t="s">
        <v>1562</v>
      </c>
      <c r="AK95" s="3" t="s">
        <v>49</v>
      </c>
      <c r="AL95" s="3">
        <v>1</v>
      </c>
      <c r="AM95" s="3" t="s">
        <v>49</v>
      </c>
      <c r="AN95" s="3" t="s">
        <v>560</v>
      </c>
      <c r="AO95" s="65">
        <v>0.1203</v>
      </c>
      <c r="AP95" s="121" t="s">
        <v>1563</v>
      </c>
      <c r="AQ95" s="3" t="s">
        <v>49</v>
      </c>
      <c r="AR95" s="3">
        <v>1</v>
      </c>
      <c r="AS95" s="3" t="s">
        <v>49</v>
      </c>
      <c r="AT95" s="3" t="s">
        <v>547</v>
      </c>
      <c r="AU95" s="65">
        <v>8.5500000000000007E-2</v>
      </c>
      <c r="AV95" s="121" t="s">
        <v>418</v>
      </c>
      <c r="AW95" s="3" t="s">
        <v>418</v>
      </c>
      <c r="AX95" s="3" t="s">
        <v>418</v>
      </c>
      <c r="AY95" s="3" t="s">
        <v>418</v>
      </c>
      <c r="AZ95" s="3" t="s">
        <v>418</v>
      </c>
      <c r="BA95" s="3" t="s">
        <v>418</v>
      </c>
      <c r="BB95" s="121" t="s">
        <v>418</v>
      </c>
      <c r="BC95" s="3" t="s">
        <v>418</v>
      </c>
      <c r="BD95" s="3" t="s">
        <v>418</v>
      </c>
      <c r="BE95" s="3" t="s">
        <v>418</v>
      </c>
      <c r="BF95" s="3" t="s">
        <v>418</v>
      </c>
      <c r="BG95" s="3" t="s">
        <v>418</v>
      </c>
      <c r="BH95" s="121" t="s">
        <v>418</v>
      </c>
      <c r="BI95" s="3" t="s">
        <v>418</v>
      </c>
      <c r="BJ95" s="3" t="s">
        <v>418</v>
      </c>
      <c r="BK95" s="3" t="s">
        <v>418</v>
      </c>
      <c r="BL95" s="3" t="s">
        <v>418</v>
      </c>
      <c r="BM95" s="3" t="s">
        <v>418</v>
      </c>
      <c r="BN95" s="121" t="s">
        <v>418</v>
      </c>
      <c r="BO95" s="3" t="s">
        <v>418</v>
      </c>
      <c r="BP95" s="3" t="s">
        <v>418</v>
      </c>
      <c r="BQ95" s="3" t="s">
        <v>418</v>
      </c>
      <c r="BR95" s="3" t="s">
        <v>418</v>
      </c>
      <c r="BS95" s="3" t="s">
        <v>418</v>
      </c>
      <c r="BT95" s="16">
        <v>32</v>
      </c>
      <c r="BU95" s="16">
        <v>12</v>
      </c>
      <c r="BV95" s="16">
        <f t="shared" si="6"/>
        <v>44</v>
      </c>
      <c r="BW95" s="21">
        <v>18153</v>
      </c>
      <c r="BX95" s="17">
        <v>412.56818181818181</v>
      </c>
      <c r="BY95" s="16">
        <v>12</v>
      </c>
      <c r="BZ95" s="16">
        <v>3</v>
      </c>
      <c r="CA95" s="16">
        <f t="shared" si="7"/>
        <v>15</v>
      </c>
      <c r="CB95" s="16">
        <v>34.090000000000003</v>
      </c>
    </row>
    <row r="96" spans="1:80" x14ac:dyDescent="0.25">
      <c r="A96" s="159" t="s">
        <v>109</v>
      </c>
      <c r="B96" s="2" t="s">
        <v>13</v>
      </c>
      <c r="C96" s="162" t="s">
        <v>666</v>
      </c>
      <c r="D96" s="42">
        <v>61</v>
      </c>
      <c r="E96" s="42" t="s">
        <v>545</v>
      </c>
      <c r="F96" s="42" t="s">
        <v>581</v>
      </c>
      <c r="G96" s="107" t="s">
        <v>568</v>
      </c>
      <c r="H96" s="108">
        <v>6</v>
      </c>
      <c r="I96" s="118">
        <v>2130000</v>
      </c>
      <c r="J96" s="42" t="s">
        <v>554</v>
      </c>
      <c r="K96" s="27">
        <v>46.07</v>
      </c>
      <c r="L96" s="121" t="s">
        <v>1564</v>
      </c>
      <c r="M96" s="3">
        <v>76</v>
      </c>
      <c r="N96" s="3">
        <v>1</v>
      </c>
      <c r="O96" s="3" t="s">
        <v>546</v>
      </c>
      <c r="P96" s="3" t="s">
        <v>560</v>
      </c>
      <c r="Q96" s="65">
        <v>0.1172</v>
      </c>
      <c r="R96" s="121" t="s">
        <v>1565</v>
      </c>
      <c r="S96" s="3">
        <v>46</v>
      </c>
      <c r="T96" s="3">
        <v>1</v>
      </c>
      <c r="U96" s="3" t="s">
        <v>1058</v>
      </c>
      <c r="V96" s="3" t="s">
        <v>682</v>
      </c>
      <c r="W96" s="65">
        <v>6.9099999999999995E-2</v>
      </c>
      <c r="X96" s="121" t="s">
        <v>1566</v>
      </c>
      <c r="Y96" s="3">
        <v>37</v>
      </c>
      <c r="Z96" s="3">
        <v>1</v>
      </c>
      <c r="AA96" s="3" t="s">
        <v>574</v>
      </c>
      <c r="AB96" s="3" t="s">
        <v>589</v>
      </c>
      <c r="AC96" s="65">
        <v>9.8699999999999996E-2</v>
      </c>
      <c r="AD96" s="121" t="s">
        <v>1567</v>
      </c>
      <c r="AE96" s="3">
        <v>48</v>
      </c>
      <c r="AF96" s="3">
        <v>2</v>
      </c>
      <c r="AG96" s="3" t="s">
        <v>581</v>
      </c>
      <c r="AH96" s="3" t="s">
        <v>547</v>
      </c>
      <c r="AI96" s="65">
        <v>6.83E-2</v>
      </c>
      <c r="AJ96" s="121" t="s">
        <v>1568</v>
      </c>
      <c r="AK96" s="3">
        <v>53</v>
      </c>
      <c r="AL96" s="3">
        <v>1</v>
      </c>
      <c r="AM96" s="3" t="s">
        <v>1073</v>
      </c>
      <c r="AN96" s="3" t="s">
        <v>560</v>
      </c>
      <c r="AO96" s="65">
        <v>8.5199999999999998E-2</v>
      </c>
      <c r="AP96" s="121" t="s">
        <v>1569</v>
      </c>
      <c r="AQ96" s="3">
        <v>47</v>
      </c>
      <c r="AR96" s="3">
        <v>1</v>
      </c>
      <c r="AS96" s="3" t="s">
        <v>574</v>
      </c>
      <c r="AT96" s="3" t="s">
        <v>579</v>
      </c>
      <c r="AU96" s="65">
        <v>5.0599999999999999E-2</v>
      </c>
      <c r="AV96" s="121" t="s">
        <v>418</v>
      </c>
      <c r="AW96" s="3" t="s">
        <v>418</v>
      </c>
      <c r="AX96" s="3" t="s">
        <v>418</v>
      </c>
      <c r="AY96" s="3" t="s">
        <v>418</v>
      </c>
      <c r="AZ96" s="3" t="s">
        <v>418</v>
      </c>
      <c r="BA96" s="3" t="s">
        <v>418</v>
      </c>
      <c r="BB96" s="121" t="s">
        <v>418</v>
      </c>
      <c r="BC96" s="3" t="s">
        <v>418</v>
      </c>
      <c r="BD96" s="3" t="s">
        <v>418</v>
      </c>
      <c r="BE96" s="3" t="s">
        <v>418</v>
      </c>
      <c r="BF96" s="3" t="s">
        <v>418</v>
      </c>
      <c r="BG96" s="3" t="s">
        <v>418</v>
      </c>
      <c r="BH96" s="121" t="s">
        <v>418</v>
      </c>
      <c r="BI96" s="3" t="s">
        <v>418</v>
      </c>
      <c r="BJ96" s="3" t="s">
        <v>418</v>
      </c>
      <c r="BK96" s="3" t="s">
        <v>418</v>
      </c>
      <c r="BL96" s="3" t="s">
        <v>418</v>
      </c>
      <c r="BM96" s="3" t="s">
        <v>418</v>
      </c>
      <c r="BN96" s="121" t="s">
        <v>418</v>
      </c>
      <c r="BO96" s="3" t="s">
        <v>418</v>
      </c>
      <c r="BP96" s="3" t="s">
        <v>418</v>
      </c>
      <c r="BQ96" s="3" t="s">
        <v>418</v>
      </c>
      <c r="BR96" s="3" t="s">
        <v>418</v>
      </c>
      <c r="BS96" s="3" t="s">
        <v>418</v>
      </c>
      <c r="BT96" s="16">
        <v>11</v>
      </c>
      <c r="BU96" s="16">
        <v>4</v>
      </c>
      <c r="BV96" s="16">
        <f t="shared" si="6"/>
        <v>15</v>
      </c>
      <c r="BW96" s="21">
        <v>1818</v>
      </c>
      <c r="BX96" s="17">
        <v>121.2</v>
      </c>
      <c r="BY96" s="16">
        <v>4</v>
      </c>
      <c r="BZ96" s="16">
        <v>1</v>
      </c>
      <c r="CA96" s="16">
        <f t="shared" si="7"/>
        <v>5</v>
      </c>
      <c r="CB96" s="16">
        <v>33.33</v>
      </c>
    </row>
    <row r="97" spans="1:80" x14ac:dyDescent="0.25">
      <c r="A97" s="159" t="s">
        <v>110</v>
      </c>
      <c r="B97" s="2" t="s">
        <v>83</v>
      </c>
      <c r="C97" s="162" t="s">
        <v>667</v>
      </c>
      <c r="D97" s="42" t="s">
        <v>49</v>
      </c>
      <c r="E97" s="42" t="s">
        <v>545</v>
      </c>
      <c r="F97" s="42" t="s">
        <v>49</v>
      </c>
      <c r="G97" s="107" t="s">
        <v>560</v>
      </c>
      <c r="H97" s="108">
        <v>6</v>
      </c>
      <c r="I97" s="118">
        <v>2130000</v>
      </c>
      <c r="J97" s="42" t="s">
        <v>554</v>
      </c>
      <c r="K97" s="27">
        <v>51.08</v>
      </c>
      <c r="L97" s="121" t="s">
        <v>1570</v>
      </c>
      <c r="M97" s="3" t="s">
        <v>49</v>
      </c>
      <c r="N97" s="3">
        <v>2</v>
      </c>
      <c r="O97" s="3" t="s">
        <v>49</v>
      </c>
      <c r="P97" s="3" t="s">
        <v>560</v>
      </c>
      <c r="Q97" s="65">
        <v>9.5699999999999993E-2</v>
      </c>
      <c r="R97" s="121" t="s">
        <v>1571</v>
      </c>
      <c r="S97" s="3" t="s">
        <v>49</v>
      </c>
      <c r="T97" s="3">
        <v>1</v>
      </c>
      <c r="U97" s="3" t="s">
        <v>49</v>
      </c>
      <c r="V97" s="3" t="s">
        <v>568</v>
      </c>
      <c r="W97" s="65">
        <v>0.09</v>
      </c>
      <c r="X97" s="121" t="s">
        <v>1572</v>
      </c>
      <c r="Y97" s="3" t="s">
        <v>49</v>
      </c>
      <c r="Z97" s="3">
        <v>1</v>
      </c>
      <c r="AA97" s="3" t="s">
        <v>49</v>
      </c>
      <c r="AB97" s="3" t="s">
        <v>614</v>
      </c>
      <c r="AC97" s="65">
        <v>6.2199999999999998E-2</v>
      </c>
      <c r="AD97" s="121" t="s">
        <v>1573</v>
      </c>
      <c r="AE97" s="3" t="s">
        <v>49</v>
      </c>
      <c r="AF97" s="3">
        <v>2</v>
      </c>
      <c r="AG97" s="3" t="s">
        <v>49</v>
      </c>
      <c r="AH97" s="3" t="s">
        <v>553</v>
      </c>
      <c r="AI97" s="65">
        <v>0.115</v>
      </c>
      <c r="AJ97" s="121" t="s">
        <v>1574</v>
      </c>
      <c r="AK97" s="3" t="s">
        <v>49</v>
      </c>
      <c r="AL97" s="3">
        <v>2</v>
      </c>
      <c r="AM97" s="3" t="s">
        <v>49</v>
      </c>
      <c r="AN97" s="3" t="s">
        <v>560</v>
      </c>
      <c r="AO97" s="65">
        <v>9.1499999999999998E-2</v>
      </c>
      <c r="AP97" s="121" t="s">
        <v>1575</v>
      </c>
      <c r="AQ97" s="3" t="s">
        <v>49</v>
      </c>
      <c r="AR97" s="3">
        <v>1</v>
      </c>
      <c r="AS97" s="3" t="s">
        <v>49</v>
      </c>
      <c r="AT97" s="3" t="s">
        <v>553</v>
      </c>
      <c r="AU97" s="65">
        <v>7.4999999999999997E-2</v>
      </c>
      <c r="AV97" s="121" t="s">
        <v>418</v>
      </c>
      <c r="AW97" s="3" t="s">
        <v>418</v>
      </c>
      <c r="AX97" s="3" t="s">
        <v>418</v>
      </c>
      <c r="AY97" s="3" t="s">
        <v>418</v>
      </c>
      <c r="AZ97" s="3" t="s">
        <v>418</v>
      </c>
      <c r="BA97" s="3" t="s">
        <v>418</v>
      </c>
      <c r="BB97" s="121" t="s">
        <v>418</v>
      </c>
      <c r="BC97" s="3" t="s">
        <v>418</v>
      </c>
      <c r="BD97" s="3" t="s">
        <v>418</v>
      </c>
      <c r="BE97" s="3" t="s">
        <v>418</v>
      </c>
      <c r="BF97" s="3" t="s">
        <v>418</v>
      </c>
      <c r="BG97" s="3" t="s">
        <v>418</v>
      </c>
      <c r="BH97" s="121" t="s">
        <v>418</v>
      </c>
      <c r="BI97" s="3" t="s">
        <v>418</v>
      </c>
      <c r="BJ97" s="3" t="s">
        <v>418</v>
      </c>
      <c r="BK97" s="3" t="s">
        <v>418</v>
      </c>
      <c r="BL97" s="3" t="s">
        <v>418</v>
      </c>
      <c r="BM97" s="3" t="s">
        <v>418</v>
      </c>
      <c r="BN97" s="121" t="s">
        <v>418</v>
      </c>
      <c r="BO97" s="3" t="s">
        <v>418</v>
      </c>
      <c r="BP97" s="3" t="s">
        <v>418</v>
      </c>
      <c r="BQ97" s="3" t="s">
        <v>418</v>
      </c>
      <c r="BR97" s="3" t="s">
        <v>418</v>
      </c>
      <c r="BS97" s="3" t="s">
        <v>418</v>
      </c>
      <c r="BT97" s="16">
        <v>36</v>
      </c>
      <c r="BU97" s="16">
        <v>9</v>
      </c>
      <c r="BV97" s="16">
        <f t="shared" si="6"/>
        <v>45</v>
      </c>
      <c r="BW97" s="21">
        <v>15801</v>
      </c>
      <c r="BX97" s="17">
        <v>351.13333333333333</v>
      </c>
      <c r="BY97" s="16">
        <v>8</v>
      </c>
      <c r="BZ97" s="16">
        <v>3</v>
      </c>
      <c r="CA97" s="16">
        <f t="shared" si="7"/>
        <v>11</v>
      </c>
      <c r="CB97" s="16">
        <v>24.44</v>
      </c>
    </row>
    <row r="98" spans="1:80" x14ac:dyDescent="0.25">
      <c r="A98" s="159" t="s">
        <v>111</v>
      </c>
      <c r="B98" s="2" t="s">
        <v>17</v>
      </c>
      <c r="C98" s="162" t="s">
        <v>668</v>
      </c>
      <c r="D98" s="42">
        <v>63</v>
      </c>
      <c r="E98" s="42" t="s">
        <v>545</v>
      </c>
      <c r="F98" s="42" t="s">
        <v>546</v>
      </c>
      <c r="G98" s="107" t="s">
        <v>568</v>
      </c>
      <c r="H98" s="108">
        <v>6</v>
      </c>
      <c r="I98" s="118">
        <v>2130000</v>
      </c>
      <c r="J98" s="42" t="s">
        <v>554</v>
      </c>
      <c r="K98" s="27">
        <v>41.55</v>
      </c>
      <c r="L98" s="121" t="s">
        <v>1576</v>
      </c>
      <c r="M98" s="3">
        <v>70</v>
      </c>
      <c r="N98" s="3">
        <v>1</v>
      </c>
      <c r="O98" s="3" t="s">
        <v>546</v>
      </c>
      <c r="P98" s="3" t="s">
        <v>584</v>
      </c>
      <c r="Q98" s="65">
        <v>6.7699999999999996E-2</v>
      </c>
      <c r="R98" s="121" t="s">
        <v>1577</v>
      </c>
      <c r="S98" s="3">
        <v>67</v>
      </c>
      <c r="T98" s="3">
        <v>1</v>
      </c>
      <c r="U98" s="3" t="s">
        <v>613</v>
      </c>
      <c r="V98" s="3" t="s">
        <v>557</v>
      </c>
      <c r="W98" s="65">
        <v>7.2900000000000006E-2</v>
      </c>
      <c r="X98" s="121" t="s">
        <v>1578</v>
      </c>
      <c r="Y98" s="3">
        <v>55</v>
      </c>
      <c r="Z98" s="3">
        <v>1</v>
      </c>
      <c r="AA98" s="3" t="s">
        <v>1058</v>
      </c>
      <c r="AB98" s="3" t="s">
        <v>589</v>
      </c>
      <c r="AC98" s="65">
        <v>9.2100000000000001E-2</v>
      </c>
      <c r="AD98" s="121" t="s">
        <v>1579</v>
      </c>
      <c r="AE98" s="3">
        <v>50</v>
      </c>
      <c r="AF98" s="3">
        <v>1</v>
      </c>
      <c r="AG98" s="3" t="s">
        <v>581</v>
      </c>
      <c r="AH98" s="3" t="s">
        <v>553</v>
      </c>
      <c r="AI98" s="65">
        <v>6.3700000000000007E-2</v>
      </c>
      <c r="AJ98" s="121" t="s">
        <v>1580</v>
      </c>
      <c r="AK98" s="3">
        <v>46</v>
      </c>
      <c r="AL98" s="3">
        <v>1</v>
      </c>
      <c r="AM98" s="3" t="s">
        <v>581</v>
      </c>
      <c r="AN98" s="3" t="s">
        <v>563</v>
      </c>
      <c r="AO98" s="65">
        <v>8.2900000000000001E-2</v>
      </c>
      <c r="AP98" s="121" t="s">
        <v>1581</v>
      </c>
      <c r="AQ98" s="3">
        <v>31</v>
      </c>
      <c r="AR98" s="3">
        <v>1</v>
      </c>
      <c r="AS98" s="3" t="s">
        <v>546</v>
      </c>
      <c r="AT98" s="3" t="s">
        <v>557</v>
      </c>
      <c r="AU98" s="65">
        <v>2.6700000000000002E-2</v>
      </c>
      <c r="AV98" s="121" t="s">
        <v>418</v>
      </c>
      <c r="AW98" s="3" t="s">
        <v>418</v>
      </c>
      <c r="AX98" s="3" t="s">
        <v>418</v>
      </c>
      <c r="AY98" s="3" t="s">
        <v>418</v>
      </c>
      <c r="AZ98" s="3" t="s">
        <v>418</v>
      </c>
      <c r="BA98" s="3" t="s">
        <v>418</v>
      </c>
      <c r="BB98" s="121" t="s">
        <v>418</v>
      </c>
      <c r="BC98" s="3" t="s">
        <v>418</v>
      </c>
      <c r="BD98" s="3" t="s">
        <v>418</v>
      </c>
      <c r="BE98" s="3" t="s">
        <v>418</v>
      </c>
      <c r="BF98" s="3" t="s">
        <v>418</v>
      </c>
      <c r="BG98" s="3" t="s">
        <v>418</v>
      </c>
      <c r="BH98" s="121" t="s">
        <v>418</v>
      </c>
      <c r="BI98" s="3" t="s">
        <v>418</v>
      </c>
      <c r="BJ98" s="3" t="s">
        <v>418</v>
      </c>
      <c r="BK98" s="3" t="s">
        <v>418</v>
      </c>
      <c r="BL98" s="3" t="s">
        <v>418</v>
      </c>
      <c r="BM98" s="3" t="s">
        <v>418</v>
      </c>
      <c r="BN98" s="121" t="s">
        <v>418</v>
      </c>
      <c r="BO98" s="3" t="s">
        <v>418</v>
      </c>
      <c r="BP98" s="3" t="s">
        <v>418</v>
      </c>
      <c r="BQ98" s="3" t="s">
        <v>418</v>
      </c>
      <c r="BR98" s="3" t="s">
        <v>418</v>
      </c>
      <c r="BS98" s="3" t="s">
        <v>418</v>
      </c>
      <c r="BT98" s="16">
        <v>27</v>
      </c>
      <c r="BU98" s="16">
        <v>11</v>
      </c>
      <c r="BV98" s="16">
        <f t="shared" si="6"/>
        <v>38</v>
      </c>
      <c r="BW98" s="21">
        <v>10981</v>
      </c>
      <c r="BX98" s="17">
        <v>288.9736842105263</v>
      </c>
      <c r="BY98" s="16">
        <v>5</v>
      </c>
      <c r="BZ98" s="16">
        <v>1</v>
      </c>
      <c r="CA98" s="16">
        <f t="shared" si="7"/>
        <v>6</v>
      </c>
      <c r="CB98" s="16">
        <v>15.79</v>
      </c>
    </row>
    <row r="99" spans="1:80" x14ac:dyDescent="0.25">
      <c r="A99" s="159" t="s">
        <v>112</v>
      </c>
      <c r="B99" s="2" t="s">
        <v>22</v>
      </c>
      <c r="C99" s="162" t="s">
        <v>669</v>
      </c>
      <c r="D99" s="42" t="s">
        <v>49</v>
      </c>
      <c r="E99" s="42" t="s">
        <v>545</v>
      </c>
      <c r="F99" s="42" t="s">
        <v>49</v>
      </c>
      <c r="G99" s="107" t="s">
        <v>547</v>
      </c>
      <c r="H99" s="108">
        <v>6</v>
      </c>
      <c r="I99" s="118">
        <v>2130000</v>
      </c>
      <c r="J99" s="42" t="s">
        <v>551</v>
      </c>
      <c r="K99" s="27">
        <v>48.12</v>
      </c>
      <c r="L99" s="121" t="s">
        <v>1582</v>
      </c>
      <c r="M99" s="3" t="s">
        <v>49</v>
      </c>
      <c r="N99" s="3">
        <v>1</v>
      </c>
      <c r="O99" s="3" t="s">
        <v>49</v>
      </c>
      <c r="P99" s="3" t="s">
        <v>550</v>
      </c>
      <c r="Q99" s="65">
        <v>7.0099999999999996E-2</v>
      </c>
      <c r="R99" s="121" t="s">
        <v>1583</v>
      </c>
      <c r="S99" s="3" t="s">
        <v>49</v>
      </c>
      <c r="T99" s="3">
        <v>1</v>
      </c>
      <c r="U99" s="3" t="s">
        <v>49</v>
      </c>
      <c r="V99" s="3" t="s">
        <v>547</v>
      </c>
      <c r="W99" s="65">
        <v>0.104</v>
      </c>
      <c r="X99" s="121" t="s">
        <v>1584</v>
      </c>
      <c r="Y99" s="3" t="s">
        <v>49</v>
      </c>
      <c r="Z99" s="3">
        <v>1</v>
      </c>
      <c r="AA99" s="3" t="s">
        <v>49</v>
      </c>
      <c r="AB99" s="3" t="s">
        <v>563</v>
      </c>
      <c r="AC99" s="65">
        <v>6.7000000000000004E-2</v>
      </c>
      <c r="AD99" s="121" t="s">
        <v>1585</v>
      </c>
      <c r="AE99" s="3" t="s">
        <v>49</v>
      </c>
      <c r="AF99" s="3">
        <v>1</v>
      </c>
      <c r="AG99" s="3" t="s">
        <v>49</v>
      </c>
      <c r="AH99" s="3" t="s">
        <v>547</v>
      </c>
      <c r="AI99" s="65">
        <v>0.1002</v>
      </c>
      <c r="AJ99" s="121" t="s">
        <v>1586</v>
      </c>
      <c r="AK99" s="3" t="s">
        <v>49</v>
      </c>
      <c r="AL99" s="3">
        <v>1</v>
      </c>
      <c r="AM99" s="3" t="s">
        <v>49</v>
      </c>
      <c r="AN99" s="3" t="s">
        <v>560</v>
      </c>
      <c r="AO99" s="65">
        <v>0.13100000000000001</v>
      </c>
      <c r="AP99" s="121" t="s">
        <v>1587</v>
      </c>
      <c r="AQ99" s="3" t="s">
        <v>49</v>
      </c>
      <c r="AR99" s="3">
        <v>1</v>
      </c>
      <c r="AS99" s="3" t="s">
        <v>49</v>
      </c>
      <c r="AT99" s="3" t="s">
        <v>568</v>
      </c>
      <c r="AU99" s="65">
        <v>9.1700000000000004E-2</v>
      </c>
      <c r="AV99" s="121" t="s">
        <v>418</v>
      </c>
      <c r="AW99" s="3" t="s">
        <v>418</v>
      </c>
      <c r="AX99" s="3" t="s">
        <v>418</v>
      </c>
      <c r="AY99" s="3" t="s">
        <v>418</v>
      </c>
      <c r="AZ99" s="3" t="s">
        <v>418</v>
      </c>
      <c r="BA99" s="3" t="s">
        <v>418</v>
      </c>
      <c r="BB99" s="121" t="s">
        <v>418</v>
      </c>
      <c r="BC99" s="3" t="s">
        <v>418</v>
      </c>
      <c r="BD99" s="3" t="s">
        <v>418</v>
      </c>
      <c r="BE99" s="3" t="s">
        <v>418</v>
      </c>
      <c r="BF99" s="3" t="s">
        <v>418</v>
      </c>
      <c r="BG99" s="3" t="s">
        <v>418</v>
      </c>
      <c r="BH99" s="121" t="s">
        <v>418</v>
      </c>
      <c r="BI99" s="3" t="s">
        <v>418</v>
      </c>
      <c r="BJ99" s="3" t="s">
        <v>418</v>
      </c>
      <c r="BK99" s="3" t="s">
        <v>418</v>
      </c>
      <c r="BL99" s="3" t="s">
        <v>418</v>
      </c>
      <c r="BM99" s="3" t="s">
        <v>418</v>
      </c>
      <c r="BN99" s="121" t="s">
        <v>418</v>
      </c>
      <c r="BO99" s="3" t="s">
        <v>418</v>
      </c>
      <c r="BP99" s="3" t="s">
        <v>418</v>
      </c>
      <c r="BQ99" s="3" t="s">
        <v>418</v>
      </c>
      <c r="BR99" s="3" t="s">
        <v>418</v>
      </c>
      <c r="BS99" s="3" t="s">
        <v>418</v>
      </c>
      <c r="BT99" s="16">
        <v>12</v>
      </c>
      <c r="BU99" s="16">
        <v>4</v>
      </c>
      <c r="BV99" s="16">
        <f t="shared" si="6"/>
        <v>16</v>
      </c>
      <c r="BW99" s="21">
        <v>1228</v>
      </c>
      <c r="BX99" s="17">
        <v>76.75</v>
      </c>
      <c r="BY99" s="16">
        <v>5</v>
      </c>
      <c r="BZ99" s="16">
        <v>2</v>
      </c>
      <c r="CA99" s="16">
        <f t="shared" si="7"/>
        <v>7</v>
      </c>
      <c r="CB99" s="16">
        <v>43.75</v>
      </c>
    </row>
    <row r="100" spans="1:80" x14ac:dyDescent="0.25">
      <c r="A100" s="159" t="s">
        <v>113</v>
      </c>
      <c r="B100" s="2" t="s">
        <v>17</v>
      </c>
      <c r="C100" s="162" t="s">
        <v>670</v>
      </c>
      <c r="D100" s="42">
        <v>59</v>
      </c>
      <c r="E100" s="42" t="s">
        <v>545</v>
      </c>
      <c r="F100" s="42" t="s">
        <v>546</v>
      </c>
      <c r="G100" s="107" t="s">
        <v>560</v>
      </c>
      <c r="H100" s="108">
        <v>6</v>
      </c>
      <c r="I100" s="118">
        <v>2130000</v>
      </c>
      <c r="J100" s="42" t="s">
        <v>558</v>
      </c>
      <c r="K100" s="27">
        <v>47.09</v>
      </c>
      <c r="L100" s="121" t="s">
        <v>1588</v>
      </c>
      <c r="M100" s="3">
        <v>71</v>
      </c>
      <c r="N100" s="3">
        <v>1</v>
      </c>
      <c r="O100" s="3" t="s">
        <v>1058</v>
      </c>
      <c r="P100" s="3" t="s">
        <v>547</v>
      </c>
      <c r="Q100" s="65">
        <v>6.8500000000000005E-2</v>
      </c>
      <c r="R100" s="121" t="s">
        <v>1589</v>
      </c>
      <c r="S100" s="3">
        <v>55</v>
      </c>
      <c r="T100" s="3">
        <v>1</v>
      </c>
      <c r="U100" s="3" t="s">
        <v>546</v>
      </c>
      <c r="V100" s="3" t="s">
        <v>547</v>
      </c>
      <c r="W100" s="65">
        <v>8.2799999999999999E-2</v>
      </c>
      <c r="X100" s="121" t="s">
        <v>1590</v>
      </c>
      <c r="Y100" s="3">
        <v>63</v>
      </c>
      <c r="Z100" s="3">
        <v>1</v>
      </c>
      <c r="AA100" s="3" t="s">
        <v>574</v>
      </c>
      <c r="AB100" s="3" t="s">
        <v>614</v>
      </c>
      <c r="AC100" s="65">
        <v>8.6800000000000002E-2</v>
      </c>
      <c r="AD100" s="121" t="s">
        <v>1591</v>
      </c>
      <c r="AE100" s="3">
        <v>50</v>
      </c>
      <c r="AF100" s="3">
        <v>2</v>
      </c>
      <c r="AG100" s="3" t="s">
        <v>581</v>
      </c>
      <c r="AH100" s="3" t="s">
        <v>560</v>
      </c>
      <c r="AI100" s="65">
        <v>0.1041</v>
      </c>
      <c r="AJ100" s="121" t="s">
        <v>1592</v>
      </c>
      <c r="AK100" s="3">
        <v>59</v>
      </c>
      <c r="AL100" s="3">
        <v>1</v>
      </c>
      <c r="AM100" s="3" t="s">
        <v>581</v>
      </c>
      <c r="AN100" s="3" t="s">
        <v>568</v>
      </c>
      <c r="AO100" s="65">
        <v>7.8100000000000003E-2</v>
      </c>
      <c r="AP100" s="121" t="s">
        <v>1593</v>
      </c>
      <c r="AQ100" s="3">
        <v>57</v>
      </c>
      <c r="AR100" s="3">
        <v>2</v>
      </c>
      <c r="AS100" s="3" t="s">
        <v>574</v>
      </c>
      <c r="AT100" s="3" t="s">
        <v>579</v>
      </c>
      <c r="AU100" s="65">
        <v>0.15379999999999999</v>
      </c>
      <c r="AV100" s="121" t="s">
        <v>418</v>
      </c>
      <c r="AW100" s="3" t="s">
        <v>418</v>
      </c>
      <c r="AX100" s="3" t="s">
        <v>418</v>
      </c>
      <c r="AY100" s="3" t="s">
        <v>418</v>
      </c>
      <c r="AZ100" s="3" t="s">
        <v>418</v>
      </c>
      <c r="BA100" s="3" t="s">
        <v>418</v>
      </c>
      <c r="BB100" s="121" t="s">
        <v>418</v>
      </c>
      <c r="BC100" s="3" t="s">
        <v>418</v>
      </c>
      <c r="BD100" s="3" t="s">
        <v>418</v>
      </c>
      <c r="BE100" s="3" t="s">
        <v>418</v>
      </c>
      <c r="BF100" s="3" t="s">
        <v>418</v>
      </c>
      <c r="BG100" s="3" t="s">
        <v>418</v>
      </c>
      <c r="BH100" s="121" t="s">
        <v>418</v>
      </c>
      <c r="BI100" s="3" t="s">
        <v>418</v>
      </c>
      <c r="BJ100" s="3" t="s">
        <v>418</v>
      </c>
      <c r="BK100" s="3" t="s">
        <v>418</v>
      </c>
      <c r="BL100" s="3" t="s">
        <v>418</v>
      </c>
      <c r="BM100" s="3" t="s">
        <v>418</v>
      </c>
      <c r="BN100" s="121" t="s">
        <v>418</v>
      </c>
      <c r="BO100" s="3" t="s">
        <v>418</v>
      </c>
      <c r="BP100" s="3" t="s">
        <v>418</v>
      </c>
      <c r="BQ100" s="3" t="s">
        <v>418</v>
      </c>
      <c r="BR100" s="3" t="s">
        <v>418</v>
      </c>
      <c r="BS100" s="3" t="s">
        <v>418</v>
      </c>
      <c r="BT100" s="16">
        <v>38</v>
      </c>
      <c r="BU100" s="16">
        <v>19</v>
      </c>
      <c r="BV100" s="16">
        <f t="shared" si="6"/>
        <v>57</v>
      </c>
      <c r="BW100" s="21">
        <v>15471</v>
      </c>
      <c r="BX100" s="17">
        <v>271.42105263157896</v>
      </c>
      <c r="BY100" s="16">
        <v>9</v>
      </c>
      <c r="BZ100" s="16">
        <v>1</v>
      </c>
      <c r="CA100" s="16">
        <f t="shared" si="7"/>
        <v>10</v>
      </c>
      <c r="CB100" s="16">
        <v>17.54</v>
      </c>
    </row>
    <row r="101" spans="1:80" x14ac:dyDescent="0.25">
      <c r="A101" s="159" t="s">
        <v>114</v>
      </c>
      <c r="B101" s="2" t="s">
        <v>53</v>
      </c>
      <c r="C101" s="162" t="s">
        <v>671</v>
      </c>
      <c r="D101" s="42" t="s">
        <v>49</v>
      </c>
      <c r="E101" s="42" t="s">
        <v>545</v>
      </c>
      <c r="F101" s="42" t="s">
        <v>49</v>
      </c>
      <c r="G101" s="107" t="s">
        <v>568</v>
      </c>
      <c r="H101" s="108">
        <v>6</v>
      </c>
      <c r="I101" s="118">
        <v>2130000</v>
      </c>
      <c r="J101" s="42" t="s">
        <v>569</v>
      </c>
      <c r="K101" s="27">
        <v>45.52</v>
      </c>
      <c r="L101" s="121" t="s">
        <v>1594</v>
      </c>
      <c r="M101" s="3" t="s">
        <v>49</v>
      </c>
      <c r="N101" s="3">
        <v>1</v>
      </c>
      <c r="O101" s="3" t="s">
        <v>49</v>
      </c>
      <c r="P101" s="3" t="s">
        <v>557</v>
      </c>
      <c r="Q101" s="65">
        <v>5.3900000000000003E-2</v>
      </c>
      <c r="R101" s="121" t="s">
        <v>1595</v>
      </c>
      <c r="S101" s="3" t="s">
        <v>49</v>
      </c>
      <c r="T101" s="3">
        <v>1</v>
      </c>
      <c r="U101" s="3" t="s">
        <v>49</v>
      </c>
      <c r="V101" s="3" t="s">
        <v>547</v>
      </c>
      <c r="W101" s="65">
        <v>7.6999999999999999E-2</v>
      </c>
      <c r="X101" s="121" t="s">
        <v>1596</v>
      </c>
      <c r="Y101" s="3" t="s">
        <v>49</v>
      </c>
      <c r="Z101" s="3">
        <v>2</v>
      </c>
      <c r="AA101" s="3" t="s">
        <v>49</v>
      </c>
      <c r="AB101" s="3" t="s">
        <v>568</v>
      </c>
      <c r="AC101" s="65">
        <v>9.1800000000000007E-2</v>
      </c>
      <c r="AD101" s="121" t="s">
        <v>1597</v>
      </c>
      <c r="AE101" s="3" t="s">
        <v>49</v>
      </c>
      <c r="AF101" s="3">
        <v>1</v>
      </c>
      <c r="AG101" s="3" t="s">
        <v>49</v>
      </c>
      <c r="AH101" s="3" t="s">
        <v>584</v>
      </c>
      <c r="AI101" s="65">
        <v>3.6799999999999999E-2</v>
      </c>
      <c r="AJ101" s="121" t="s">
        <v>1598</v>
      </c>
      <c r="AK101" s="3" t="s">
        <v>49</v>
      </c>
      <c r="AL101" s="3">
        <v>2</v>
      </c>
      <c r="AM101" s="3" t="s">
        <v>49</v>
      </c>
      <c r="AN101" s="3" t="s">
        <v>579</v>
      </c>
      <c r="AO101" s="65">
        <v>4.5600000000000002E-2</v>
      </c>
      <c r="AP101" s="121" t="s">
        <v>1599</v>
      </c>
      <c r="AQ101" s="3" t="s">
        <v>49</v>
      </c>
      <c r="AR101" s="3">
        <v>1</v>
      </c>
      <c r="AS101" s="3" t="s">
        <v>49</v>
      </c>
      <c r="AT101" s="3" t="s">
        <v>568</v>
      </c>
      <c r="AU101" s="65">
        <v>0.10589999999999999</v>
      </c>
      <c r="AV101" s="121" t="s">
        <v>418</v>
      </c>
      <c r="AW101" s="3" t="s">
        <v>418</v>
      </c>
      <c r="AX101" s="3" t="s">
        <v>418</v>
      </c>
      <c r="AY101" s="3" t="s">
        <v>418</v>
      </c>
      <c r="AZ101" s="3" t="s">
        <v>418</v>
      </c>
      <c r="BA101" s="3" t="s">
        <v>418</v>
      </c>
      <c r="BB101" s="121" t="s">
        <v>418</v>
      </c>
      <c r="BC101" s="3" t="s">
        <v>418</v>
      </c>
      <c r="BD101" s="3" t="s">
        <v>418</v>
      </c>
      <c r="BE101" s="3" t="s">
        <v>418</v>
      </c>
      <c r="BF101" s="3" t="s">
        <v>418</v>
      </c>
      <c r="BG101" s="3" t="s">
        <v>418</v>
      </c>
      <c r="BH101" s="121" t="s">
        <v>418</v>
      </c>
      <c r="BI101" s="3" t="s">
        <v>418</v>
      </c>
      <c r="BJ101" s="3" t="s">
        <v>418</v>
      </c>
      <c r="BK101" s="3" t="s">
        <v>418</v>
      </c>
      <c r="BL101" s="3" t="s">
        <v>418</v>
      </c>
      <c r="BM101" s="3" t="s">
        <v>418</v>
      </c>
      <c r="BN101" s="121" t="s">
        <v>418</v>
      </c>
      <c r="BO101" s="3" t="s">
        <v>418</v>
      </c>
      <c r="BP101" s="3" t="s">
        <v>418</v>
      </c>
      <c r="BQ101" s="3" t="s">
        <v>418</v>
      </c>
      <c r="BR101" s="3" t="s">
        <v>418</v>
      </c>
      <c r="BS101" s="3" t="s">
        <v>418</v>
      </c>
      <c r="BT101" s="16">
        <v>39</v>
      </c>
      <c r="BU101" s="16">
        <v>24</v>
      </c>
      <c r="BV101" s="16">
        <f t="shared" si="6"/>
        <v>63</v>
      </c>
      <c r="BW101" s="21">
        <v>30672</v>
      </c>
      <c r="BX101" s="17">
        <v>486.85714285714283</v>
      </c>
      <c r="BY101" s="16">
        <v>9</v>
      </c>
      <c r="BZ101" s="16">
        <v>5</v>
      </c>
      <c r="CA101" s="16">
        <f t="shared" si="7"/>
        <v>14</v>
      </c>
      <c r="CB101" s="16">
        <v>22.22</v>
      </c>
    </row>
    <row r="102" spans="1:80" x14ac:dyDescent="0.25">
      <c r="A102" s="159" t="s">
        <v>115</v>
      </c>
      <c r="B102" s="2" t="s">
        <v>23</v>
      </c>
      <c r="C102" s="162" t="s">
        <v>672</v>
      </c>
      <c r="D102" s="42" t="s">
        <v>49</v>
      </c>
      <c r="E102" s="42" t="s">
        <v>545</v>
      </c>
      <c r="F102" s="42" t="s">
        <v>49</v>
      </c>
      <c r="G102" s="107" t="s">
        <v>547</v>
      </c>
      <c r="H102" s="108">
        <v>6</v>
      </c>
      <c r="I102" s="118">
        <v>2130000</v>
      </c>
      <c r="J102" s="42" t="s">
        <v>551</v>
      </c>
      <c r="K102" s="27">
        <v>43.85</v>
      </c>
      <c r="L102" s="121" t="s">
        <v>1600</v>
      </c>
      <c r="M102" s="3" t="s">
        <v>49</v>
      </c>
      <c r="N102" s="3">
        <v>1</v>
      </c>
      <c r="O102" s="3" t="s">
        <v>49</v>
      </c>
      <c r="P102" s="3" t="s">
        <v>584</v>
      </c>
      <c r="Q102" s="65">
        <v>8.4099999999999994E-2</v>
      </c>
      <c r="R102" s="121" t="s">
        <v>1601</v>
      </c>
      <c r="S102" s="3" t="s">
        <v>49</v>
      </c>
      <c r="T102" s="3">
        <v>1</v>
      </c>
      <c r="U102" s="3" t="s">
        <v>49</v>
      </c>
      <c r="V102" s="3" t="s">
        <v>547</v>
      </c>
      <c r="W102" s="65">
        <v>9.3799999999999994E-2</v>
      </c>
      <c r="X102" s="121" t="s">
        <v>1602</v>
      </c>
      <c r="Y102" s="3" t="s">
        <v>49</v>
      </c>
      <c r="Z102" s="3">
        <v>1</v>
      </c>
      <c r="AA102" s="3" t="s">
        <v>49</v>
      </c>
      <c r="AB102" s="3" t="s">
        <v>553</v>
      </c>
      <c r="AC102" s="65">
        <v>5.7700000000000001E-2</v>
      </c>
      <c r="AD102" s="121" t="s">
        <v>1603</v>
      </c>
      <c r="AE102" s="3" t="s">
        <v>49</v>
      </c>
      <c r="AF102" s="3">
        <v>1</v>
      </c>
      <c r="AG102" s="3" t="s">
        <v>49</v>
      </c>
      <c r="AH102" s="3" t="s">
        <v>547</v>
      </c>
      <c r="AI102" s="65">
        <v>0.1454</v>
      </c>
      <c r="AJ102" s="121" t="s">
        <v>1604</v>
      </c>
      <c r="AK102" s="3" t="s">
        <v>49</v>
      </c>
      <c r="AL102" s="3">
        <v>1</v>
      </c>
      <c r="AM102" s="3" t="s">
        <v>49</v>
      </c>
      <c r="AN102" s="3" t="s">
        <v>584</v>
      </c>
      <c r="AO102" s="65">
        <v>6.4899999999999999E-2</v>
      </c>
      <c r="AP102" s="121" t="s">
        <v>1605</v>
      </c>
      <c r="AQ102" s="3" t="s">
        <v>49</v>
      </c>
      <c r="AR102" s="3">
        <v>1</v>
      </c>
      <c r="AS102" s="3" t="s">
        <v>49</v>
      </c>
      <c r="AT102" s="3" t="s">
        <v>560</v>
      </c>
      <c r="AU102" s="65">
        <v>6.25E-2</v>
      </c>
      <c r="AV102" s="121" t="s">
        <v>418</v>
      </c>
      <c r="AW102" s="3" t="s">
        <v>418</v>
      </c>
      <c r="AX102" s="3" t="s">
        <v>418</v>
      </c>
      <c r="AY102" s="3" t="s">
        <v>418</v>
      </c>
      <c r="AZ102" s="3" t="s">
        <v>418</v>
      </c>
      <c r="BA102" s="3" t="s">
        <v>418</v>
      </c>
      <c r="BB102" s="121" t="s">
        <v>418</v>
      </c>
      <c r="BC102" s="3" t="s">
        <v>418</v>
      </c>
      <c r="BD102" s="3" t="s">
        <v>418</v>
      </c>
      <c r="BE102" s="3" t="s">
        <v>418</v>
      </c>
      <c r="BF102" s="3" t="s">
        <v>418</v>
      </c>
      <c r="BG102" s="3" t="s">
        <v>418</v>
      </c>
      <c r="BH102" s="121" t="s">
        <v>418</v>
      </c>
      <c r="BI102" s="3" t="s">
        <v>418</v>
      </c>
      <c r="BJ102" s="3" t="s">
        <v>418</v>
      </c>
      <c r="BK102" s="3" t="s">
        <v>418</v>
      </c>
      <c r="BL102" s="3" t="s">
        <v>418</v>
      </c>
      <c r="BM102" s="3" t="s">
        <v>418</v>
      </c>
      <c r="BN102" s="121" t="s">
        <v>418</v>
      </c>
      <c r="BO102" s="3" t="s">
        <v>418</v>
      </c>
      <c r="BP102" s="3" t="s">
        <v>418</v>
      </c>
      <c r="BQ102" s="3" t="s">
        <v>418</v>
      </c>
      <c r="BR102" s="3" t="s">
        <v>418</v>
      </c>
      <c r="BS102" s="3" t="s">
        <v>418</v>
      </c>
      <c r="BT102" s="16">
        <v>7</v>
      </c>
      <c r="BU102" s="16">
        <v>4</v>
      </c>
      <c r="BV102" s="16">
        <f t="shared" si="6"/>
        <v>11</v>
      </c>
      <c r="BW102" s="21">
        <v>1851</v>
      </c>
      <c r="BX102" s="17">
        <v>168.27272727272728</v>
      </c>
      <c r="BY102" s="16">
        <v>2</v>
      </c>
      <c r="BZ102" s="16">
        <v>1</v>
      </c>
      <c r="CA102" s="16">
        <f t="shared" si="7"/>
        <v>3</v>
      </c>
      <c r="CB102" s="16">
        <v>27.27</v>
      </c>
    </row>
    <row r="103" spans="1:80" x14ac:dyDescent="0.25">
      <c r="A103" s="159" t="s">
        <v>116</v>
      </c>
      <c r="B103" s="2" t="s">
        <v>3</v>
      </c>
      <c r="C103" s="162" t="s">
        <v>673</v>
      </c>
      <c r="D103" s="42">
        <v>50</v>
      </c>
      <c r="E103" s="42" t="s">
        <v>556</v>
      </c>
      <c r="F103" s="42" t="s">
        <v>546</v>
      </c>
      <c r="G103" s="107" t="s">
        <v>560</v>
      </c>
      <c r="H103" s="108">
        <v>6</v>
      </c>
      <c r="I103" s="118">
        <v>2130000</v>
      </c>
      <c r="J103" s="42" t="s">
        <v>558</v>
      </c>
      <c r="K103" s="27">
        <v>67.540000000000006</v>
      </c>
      <c r="L103" s="121" t="s">
        <v>1606</v>
      </c>
      <c r="M103" s="3">
        <v>44</v>
      </c>
      <c r="N103" s="3">
        <v>2</v>
      </c>
      <c r="O103" s="3" t="s">
        <v>581</v>
      </c>
      <c r="P103" s="3" t="s">
        <v>557</v>
      </c>
      <c r="Q103" s="65">
        <v>7.0400000000000004E-2</v>
      </c>
      <c r="R103" s="121" t="s">
        <v>1607</v>
      </c>
      <c r="S103" s="3">
        <v>53</v>
      </c>
      <c r="T103" s="3">
        <v>1</v>
      </c>
      <c r="U103" s="3" t="s">
        <v>581</v>
      </c>
      <c r="V103" s="3" t="s">
        <v>614</v>
      </c>
      <c r="W103" s="65">
        <v>6.4699999999999994E-2</v>
      </c>
      <c r="X103" s="121" t="s">
        <v>1608</v>
      </c>
      <c r="Y103" s="3">
        <v>44</v>
      </c>
      <c r="Z103" s="3">
        <v>2</v>
      </c>
      <c r="AA103" s="3" t="s">
        <v>574</v>
      </c>
      <c r="AB103" s="3" t="s">
        <v>1023</v>
      </c>
      <c r="AC103" s="65">
        <v>3.5099999999999999E-2</v>
      </c>
      <c r="AD103" s="121" t="s">
        <v>1609</v>
      </c>
      <c r="AE103" s="3">
        <v>53</v>
      </c>
      <c r="AF103" s="3">
        <v>1</v>
      </c>
      <c r="AG103" s="3" t="s">
        <v>574</v>
      </c>
      <c r="AH103" s="3" t="s">
        <v>560</v>
      </c>
      <c r="AI103" s="65">
        <v>0.107</v>
      </c>
      <c r="AJ103" s="121" t="s">
        <v>1610</v>
      </c>
      <c r="AK103" s="3">
        <v>64</v>
      </c>
      <c r="AL103" s="3">
        <v>1</v>
      </c>
      <c r="AM103" s="3" t="s">
        <v>581</v>
      </c>
      <c r="AN103" s="3" t="s">
        <v>560</v>
      </c>
      <c r="AO103" s="65">
        <v>8.5000000000000006E-2</v>
      </c>
      <c r="AP103" s="121" t="s">
        <v>1611</v>
      </c>
      <c r="AQ103" s="3">
        <v>55</v>
      </c>
      <c r="AR103" s="3">
        <v>1</v>
      </c>
      <c r="AS103" s="3" t="s">
        <v>1058</v>
      </c>
      <c r="AT103" s="3" t="s">
        <v>568</v>
      </c>
      <c r="AU103" s="65">
        <v>6.3700000000000007E-2</v>
      </c>
      <c r="AV103" s="121" t="s">
        <v>418</v>
      </c>
      <c r="AW103" s="3" t="s">
        <v>418</v>
      </c>
      <c r="AX103" s="3" t="s">
        <v>418</v>
      </c>
      <c r="AY103" s="3" t="s">
        <v>418</v>
      </c>
      <c r="AZ103" s="3" t="s">
        <v>418</v>
      </c>
      <c r="BA103" s="3" t="s">
        <v>418</v>
      </c>
      <c r="BB103" s="121" t="s">
        <v>418</v>
      </c>
      <c r="BC103" s="3" t="s">
        <v>418</v>
      </c>
      <c r="BD103" s="3" t="s">
        <v>418</v>
      </c>
      <c r="BE103" s="3" t="s">
        <v>418</v>
      </c>
      <c r="BF103" s="3" t="s">
        <v>418</v>
      </c>
      <c r="BG103" s="3" t="s">
        <v>418</v>
      </c>
      <c r="BH103" s="121" t="s">
        <v>418</v>
      </c>
      <c r="BI103" s="3" t="s">
        <v>418</v>
      </c>
      <c r="BJ103" s="3" t="s">
        <v>418</v>
      </c>
      <c r="BK103" s="3" t="s">
        <v>418</v>
      </c>
      <c r="BL103" s="3" t="s">
        <v>418</v>
      </c>
      <c r="BM103" s="3" t="s">
        <v>418</v>
      </c>
      <c r="BN103" s="121" t="s">
        <v>418</v>
      </c>
      <c r="BO103" s="3" t="s">
        <v>418</v>
      </c>
      <c r="BP103" s="3" t="s">
        <v>418</v>
      </c>
      <c r="BQ103" s="3" t="s">
        <v>418</v>
      </c>
      <c r="BR103" s="3" t="s">
        <v>418</v>
      </c>
      <c r="BS103" s="3" t="s">
        <v>418</v>
      </c>
      <c r="BT103" s="16">
        <v>38</v>
      </c>
      <c r="BU103" s="16">
        <v>19</v>
      </c>
      <c r="BV103" s="16">
        <f t="shared" si="6"/>
        <v>57</v>
      </c>
      <c r="BW103" s="21">
        <v>18931</v>
      </c>
      <c r="BX103" s="17">
        <v>332.12280701754383</v>
      </c>
      <c r="BY103" s="16">
        <v>14</v>
      </c>
      <c r="BZ103" s="16">
        <v>4</v>
      </c>
      <c r="CA103" s="16">
        <f t="shared" si="7"/>
        <v>18</v>
      </c>
      <c r="CB103" s="16">
        <v>31.58</v>
      </c>
    </row>
    <row r="104" spans="1:80" x14ac:dyDescent="0.25">
      <c r="A104" s="159" t="s">
        <v>117</v>
      </c>
      <c r="B104" s="2" t="s">
        <v>13</v>
      </c>
      <c r="C104" s="162" t="s">
        <v>674</v>
      </c>
      <c r="D104" s="42" t="s">
        <v>49</v>
      </c>
      <c r="E104" s="42" t="s">
        <v>545</v>
      </c>
      <c r="F104" s="42" t="s">
        <v>49</v>
      </c>
      <c r="G104" s="107" t="s">
        <v>553</v>
      </c>
      <c r="H104" s="108">
        <v>6</v>
      </c>
      <c r="I104" s="118">
        <v>2130000</v>
      </c>
      <c r="J104" s="42" t="s">
        <v>558</v>
      </c>
      <c r="K104" s="27">
        <v>40.46</v>
      </c>
      <c r="L104" s="121" t="s">
        <v>1612</v>
      </c>
      <c r="M104" s="3" t="s">
        <v>49</v>
      </c>
      <c r="N104" s="3">
        <v>2</v>
      </c>
      <c r="O104" s="3" t="s">
        <v>49</v>
      </c>
      <c r="P104" s="3" t="s">
        <v>568</v>
      </c>
      <c r="Q104" s="65">
        <v>6.9400000000000003E-2</v>
      </c>
      <c r="R104" s="121" t="s">
        <v>1613</v>
      </c>
      <c r="S104" s="3" t="s">
        <v>49</v>
      </c>
      <c r="T104" s="3">
        <v>1</v>
      </c>
      <c r="U104" s="3" t="s">
        <v>49</v>
      </c>
      <c r="V104" s="3" t="s">
        <v>579</v>
      </c>
      <c r="W104" s="65">
        <v>5.9200000000000003E-2</v>
      </c>
      <c r="X104" s="121" t="s">
        <v>1614</v>
      </c>
      <c r="Y104" s="3" t="s">
        <v>49</v>
      </c>
      <c r="Z104" s="3">
        <v>1</v>
      </c>
      <c r="AA104" s="3" t="s">
        <v>49</v>
      </c>
      <c r="AB104" s="3" t="s">
        <v>547</v>
      </c>
      <c r="AC104" s="65">
        <v>0.1081</v>
      </c>
      <c r="AD104" s="121" t="s">
        <v>1615</v>
      </c>
      <c r="AE104" s="3" t="s">
        <v>49</v>
      </c>
      <c r="AF104" s="3">
        <v>1</v>
      </c>
      <c r="AG104" s="3" t="s">
        <v>49</v>
      </c>
      <c r="AH104" s="3" t="s">
        <v>560</v>
      </c>
      <c r="AI104" s="65">
        <v>5.4600000000000003E-2</v>
      </c>
      <c r="AJ104" s="121" t="s">
        <v>1616</v>
      </c>
      <c r="AK104" s="3" t="s">
        <v>49</v>
      </c>
      <c r="AL104" s="3">
        <v>1</v>
      </c>
      <c r="AM104" s="3" t="s">
        <v>49</v>
      </c>
      <c r="AN104" s="3" t="s">
        <v>584</v>
      </c>
      <c r="AO104" s="65">
        <v>9.2399999999999996E-2</v>
      </c>
      <c r="AP104" s="121" t="s">
        <v>1617</v>
      </c>
      <c r="AQ104" s="3" t="s">
        <v>49</v>
      </c>
      <c r="AR104" s="3">
        <v>1</v>
      </c>
      <c r="AS104" s="3" t="s">
        <v>49</v>
      </c>
      <c r="AT104" s="3" t="s">
        <v>568</v>
      </c>
      <c r="AU104" s="65">
        <v>8.43E-2</v>
      </c>
      <c r="AV104" s="121" t="s">
        <v>418</v>
      </c>
      <c r="AW104" s="3" t="s">
        <v>418</v>
      </c>
      <c r="AX104" s="3" t="s">
        <v>418</v>
      </c>
      <c r="AY104" s="3" t="s">
        <v>418</v>
      </c>
      <c r="AZ104" s="3" t="s">
        <v>418</v>
      </c>
      <c r="BA104" s="3" t="s">
        <v>418</v>
      </c>
      <c r="BB104" s="121" t="s">
        <v>418</v>
      </c>
      <c r="BC104" s="3" t="s">
        <v>418</v>
      </c>
      <c r="BD104" s="3" t="s">
        <v>418</v>
      </c>
      <c r="BE104" s="3" t="s">
        <v>418</v>
      </c>
      <c r="BF104" s="3" t="s">
        <v>418</v>
      </c>
      <c r="BG104" s="3" t="s">
        <v>418</v>
      </c>
      <c r="BH104" s="121" t="s">
        <v>418</v>
      </c>
      <c r="BI104" s="3" t="s">
        <v>418</v>
      </c>
      <c r="BJ104" s="3" t="s">
        <v>418</v>
      </c>
      <c r="BK104" s="3" t="s">
        <v>418</v>
      </c>
      <c r="BL104" s="3" t="s">
        <v>418</v>
      </c>
      <c r="BM104" s="3" t="s">
        <v>418</v>
      </c>
      <c r="BN104" s="121" t="s">
        <v>418</v>
      </c>
      <c r="BO104" s="3" t="s">
        <v>418</v>
      </c>
      <c r="BP104" s="3" t="s">
        <v>418</v>
      </c>
      <c r="BQ104" s="3" t="s">
        <v>418</v>
      </c>
      <c r="BR104" s="3" t="s">
        <v>418</v>
      </c>
      <c r="BS104" s="3" t="s">
        <v>418</v>
      </c>
      <c r="BT104" s="16">
        <v>17</v>
      </c>
      <c r="BU104" s="16">
        <v>4</v>
      </c>
      <c r="BV104" s="16">
        <f t="shared" si="6"/>
        <v>21</v>
      </c>
      <c r="BW104" s="21">
        <v>8400</v>
      </c>
      <c r="BX104" s="17">
        <v>400</v>
      </c>
      <c r="BY104" s="16">
        <v>6</v>
      </c>
      <c r="BZ104" s="16">
        <v>0</v>
      </c>
      <c r="CA104" s="16">
        <f t="shared" si="7"/>
        <v>6</v>
      </c>
      <c r="CB104" s="16">
        <v>28.57</v>
      </c>
    </row>
    <row r="105" spans="1:80" x14ac:dyDescent="0.25">
      <c r="A105" s="159" t="s">
        <v>118</v>
      </c>
      <c r="B105" s="2" t="s">
        <v>45</v>
      </c>
      <c r="C105" s="162" t="s">
        <v>675</v>
      </c>
      <c r="D105" s="42">
        <v>38</v>
      </c>
      <c r="E105" s="42" t="s">
        <v>545</v>
      </c>
      <c r="F105" s="42" t="s">
        <v>546</v>
      </c>
      <c r="G105" s="107" t="s">
        <v>547</v>
      </c>
      <c r="H105" s="108">
        <v>6</v>
      </c>
      <c r="I105" s="118">
        <v>2130000</v>
      </c>
      <c r="J105" s="42" t="s">
        <v>558</v>
      </c>
      <c r="K105" s="27">
        <v>51.23</v>
      </c>
      <c r="L105" s="121" t="s">
        <v>1618</v>
      </c>
      <c r="M105" s="3">
        <v>70</v>
      </c>
      <c r="N105" s="3">
        <v>1</v>
      </c>
      <c r="O105" s="3" t="s">
        <v>546</v>
      </c>
      <c r="P105" s="3" t="s">
        <v>563</v>
      </c>
      <c r="Q105" s="65">
        <v>6.9500000000000006E-2</v>
      </c>
      <c r="R105" s="121" t="s">
        <v>1619</v>
      </c>
      <c r="S105" s="3">
        <v>48</v>
      </c>
      <c r="T105" s="3">
        <v>1</v>
      </c>
      <c r="U105" s="3" t="s">
        <v>546</v>
      </c>
      <c r="V105" s="3" t="s">
        <v>916</v>
      </c>
      <c r="W105" s="65">
        <v>5.8900000000000001E-2</v>
      </c>
      <c r="X105" s="121" t="s">
        <v>1620</v>
      </c>
      <c r="Y105" s="3">
        <v>51</v>
      </c>
      <c r="Z105" s="3">
        <v>1</v>
      </c>
      <c r="AA105" s="3" t="s">
        <v>546</v>
      </c>
      <c r="AB105" s="3" t="s">
        <v>560</v>
      </c>
      <c r="AC105" s="65">
        <v>0.1042</v>
      </c>
      <c r="AD105" s="121" t="s">
        <v>1621</v>
      </c>
      <c r="AE105" s="3">
        <v>54</v>
      </c>
      <c r="AF105" s="3">
        <v>1</v>
      </c>
      <c r="AG105" s="3" t="s">
        <v>546</v>
      </c>
      <c r="AH105" s="3" t="s">
        <v>553</v>
      </c>
      <c r="AI105" s="65">
        <v>0.1298</v>
      </c>
      <c r="AJ105" s="121" t="s">
        <v>1622</v>
      </c>
      <c r="AK105" s="3">
        <v>62</v>
      </c>
      <c r="AL105" s="3">
        <v>1</v>
      </c>
      <c r="AM105" s="3" t="s">
        <v>546</v>
      </c>
      <c r="AN105" s="3" t="s">
        <v>553</v>
      </c>
      <c r="AO105" s="65">
        <v>9.2499999999999999E-2</v>
      </c>
      <c r="AP105" s="121" t="s">
        <v>1623</v>
      </c>
      <c r="AQ105" s="3">
        <v>45</v>
      </c>
      <c r="AR105" s="3">
        <v>1</v>
      </c>
      <c r="AS105" s="3" t="s">
        <v>546</v>
      </c>
      <c r="AT105" s="3" t="s">
        <v>547</v>
      </c>
      <c r="AU105" s="65">
        <v>0.1246</v>
      </c>
      <c r="AV105" s="121" t="s">
        <v>418</v>
      </c>
      <c r="AW105" s="3" t="s">
        <v>418</v>
      </c>
      <c r="AX105" s="3" t="s">
        <v>418</v>
      </c>
      <c r="AY105" s="3" t="s">
        <v>418</v>
      </c>
      <c r="AZ105" s="3" t="s">
        <v>418</v>
      </c>
      <c r="BA105" s="3" t="s">
        <v>418</v>
      </c>
      <c r="BB105" s="121" t="s">
        <v>418</v>
      </c>
      <c r="BC105" s="3" t="s">
        <v>418</v>
      </c>
      <c r="BD105" s="3" t="s">
        <v>418</v>
      </c>
      <c r="BE105" s="3" t="s">
        <v>418</v>
      </c>
      <c r="BF105" s="3" t="s">
        <v>418</v>
      </c>
      <c r="BG105" s="3" t="s">
        <v>418</v>
      </c>
      <c r="BH105" s="121" t="s">
        <v>418</v>
      </c>
      <c r="BI105" s="3" t="s">
        <v>418</v>
      </c>
      <c r="BJ105" s="3" t="s">
        <v>418</v>
      </c>
      <c r="BK105" s="3" t="s">
        <v>418</v>
      </c>
      <c r="BL105" s="3" t="s">
        <v>418</v>
      </c>
      <c r="BM105" s="3" t="s">
        <v>418</v>
      </c>
      <c r="BN105" s="121" t="s">
        <v>418</v>
      </c>
      <c r="BO105" s="3" t="s">
        <v>418</v>
      </c>
      <c r="BP105" s="3" t="s">
        <v>418</v>
      </c>
      <c r="BQ105" s="3" t="s">
        <v>418</v>
      </c>
      <c r="BR105" s="3" t="s">
        <v>418</v>
      </c>
      <c r="BS105" s="3" t="s">
        <v>418</v>
      </c>
      <c r="BT105" s="16">
        <v>27</v>
      </c>
      <c r="BU105" s="16">
        <v>14</v>
      </c>
      <c r="BV105" s="16">
        <f t="shared" si="6"/>
        <v>41</v>
      </c>
      <c r="BW105" s="21">
        <v>10312</v>
      </c>
      <c r="BX105" s="17">
        <v>251.51219512195121</v>
      </c>
      <c r="BY105" s="16">
        <v>6</v>
      </c>
      <c r="BZ105" s="16">
        <v>7</v>
      </c>
      <c r="CA105" s="16">
        <f t="shared" si="7"/>
        <v>13</v>
      </c>
      <c r="CB105" s="16">
        <v>31.71</v>
      </c>
    </row>
    <row r="106" spans="1:80" x14ac:dyDescent="0.25">
      <c r="A106" s="159" t="s">
        <v>119</v>
      </c>
      <c r="B106" s="2" t="s">
        <v>7</v>
      </c>
      <c r="C106" s="162" t="s">
        <v>676</v>
      </c>
      <c r="D106" s="42">
        <v>51</v>
      </c>
      <c r="E106" s="42" t="s">
        <v>545</v>
      </c>
      <c r="F106" s="42" t="s">
        <v>546</v>
      </c>
      <c r="G106" s="107" t="s">
        <v>553</v>
      </c>
      <c r="H106" s="108">
        <v>3</v>
      </c>
      <c r="I106" s="118">
        <v>2800000</v>
      </c>
      <c r="J106" s="42" t="s">
        <v>554</v>
      </c>
      <c r="K106" s="27">
        <v>73.22</v>
      </c>
      <c r="L106" s="121" t="s">
        <v>1624</v>
      </c>
      <c r="M106" s="3">
        <v>31</v>
      </c>
      <c r="N106" s="3">
        <v>1</v>
      </c>
      <c r="O106" s="3" t="s">
        <v>546</v>
      </c>
      <c r="P106" s="3" t="s">
        <v>553</v>
      </c>
      <c r="Q106" s="65">
        <v>0.1338</v>
      </c>
      <c r="R106" s="121" t="s">
        <v>1625</v>
      </c>
      <c r="S106" s="3">
        <v>48</v>
      </c>
      <c r="T106" s="3">
        <v>2</v>
      </c>
      <c r="U106" s="3" t="s">
        <v>546</v>
      </c>
      <c r="V106" s="3" t="s">
        <v>553</v>
      </c>
      <c r="W106" s="65">
        <v>0.13200000000000001</v>
      </c>
      <c r="X106" s="121" t="s">
        <v>1626</v>
      </c>
      <c r="Y106" s="3">
        <v>48</v>
      </c>
      <c r="Z106" s="3">
        <v>1</v>
      </c>
      <c r="AA106" s="3" t="s">
        <v>546</v>
      </c>
      <c r="AB106" s="3" t="s">
        <v>547</v>
      </c>
      <c r="AC106" s="65">
        <v>7.7799999999999994E-2</v>
      </c>
      <c r="AD106" s="121" t="s">
        <v>1627</v>
      </c>
      <c r="AE106" s="3">
        <v>67</v>
      </c>
      <c r="AF106" s="3">
        <v>1</v>
      </c>
      <c r="AG106" s="3" t="s">
        <v>546</v>
      </c>
      <c r="AH106" s="3" t="s">
        <v>563</v>
      </c>
      <c r="AI106" s="65">
        <v>3.9600000000000003E-2</v>
      </c>
      <c r="AJ106" s="121" t="s">
        <v>1628</v>
      </c>
      <c r="AK106" s="3">
        <v>58</v>
      </c>
      <c r="AL106" s="3">
        <v>1</v>
      </c>
      <c r="AM106" s="3" t="s">
        <v>613</v>
      </c>
      <c r="AN106" s="3" t="s">
        <v>553</v>
      </c>
      <c r="AO106" s="65">
        <v>8.5800000000000001E-2</v>
      </c>
      <c r="AP106" s="121" t="s">
        <v>1629</v>
      </c>
      <c r="AQ106" s="3">
        <v>49</v>
      </c>
      <c r="AR106" s="3">
        <v>1</v>
      </c>
      <c r="AS106" s="3" t="s">
        <v>546</v>
      </c>
      <c r="AT106" s="3" t="s">
        <v>589</v>
      </c>
      <c r="AU106" s="65">
        <v>5.8700000000000002E-2</v>
      </c>
      <c r="AV106" s="121" t="s">
        <v>418</v>
      </c>
      <c r="AW106" s="3" t="s">
        <v>418</v>
      </c>
      <c r="AX106" s="3" t="s">
        <v>418</v>
      </c>
      <c r="AY106" s="3" t="s">
        <v>418</v>
      </c>
      <c r="AZ106" s="3" t="s">
        <v>418</v>
      </c>
      <c r="BA106" s="3" t="s">
        <v>418</v>
      </c>
      <c r="BB106" s="121" t="s">
        <v>418</v>
      </c>
      <c r="BC106" s="3" t="s">
        <v>418</v>
      </c>
      <c r="BD106" s="3" t="s">
        <v>418</v>
      </c>
      <c r="BE106" s="3" t="s">
        <v>418</v>
      </c>
      <c r="BF106" s="3" t="s">
        <v>418</v>
      </c>
      <c r="BG106" s="3" t="s">
        <v>418</v>
      </c>
      <c r="BH106" s="121" t="s">
        <v>418</v>
      </c>
      <c r="BI106" s="3" t="s">
        <v>418</v>
      </c>
      <c r="BJ106" s="3" t="s">
        <v>418</v>
      </c>
      <c r="BK106" s="3" t="s">
        <v>418</v>
      </c>
      <c r="BL106" s="3" t="s">
        <v>418</v>
      </c>
      <c r="BM106" s="3" t="s">
        <v>418</v>
      </c>
      <c r="BN106" s="121" t="s">
        <v>418</v>
      </c>
      <c r="BO106" s="3" t="s">
        <v>418</v>
      </c>
      <c r="BP106" s="3" t="s">
        <v>418</v>
      </c>
      <c r="BQ106" s="3" t="s">
        <v>418</v>
      </c>
      <c r="BR106" s="3" t="s">
        <v>418</v>
      </c>
      <c r="BS106" s="3" t="s">
        <v>418</v>
      </c>
      <c r="BT106" s="16">
        <v>86</v>
      </c>
      <c r="BU106" s="16">
        <v>99</v>
      </c>
      <c r="BV106" s="16">
        <f t="shared" si="6"/>
        <v>185</v>
      </c>
      <c r="BW106" s="21">
        <v>85110</v>
      </c>
      <c r="BX106" s="17">
        <v>460.05405405405406</v>
      </c>
      <c r="BY106" s="16">
        <v>32</v>
      </c>
      <c r="BZ106" s="16">
        <v>3</v>
      </c>
      <c r="CA106" s="16">
        <f t="shared" si="7"/>
        <v>35</v>
      </c>
      <c r="CB106" s="16">
        <v>18.920000000000002</v>
      </c>
    </row>
    <row r="107" spans="1:80" x14ac:dyDescent="0.25">
      <c r="A107" s="159" t="s">
        <v>120</v>
      </c>
      <c r="B107" s="2" t="s">
        <v>7</v>
      </c>
      <c r="C107" s="162" t="s">
        <v>677</v>
      </c>
      <c r="D107" s="42" t="s">
        <v>49</v>
      </c>
      <c r="E107" s="42" t="s">
        <v>545</v>
      </c>
      <c r="F107" s="42" t="s">
        <v>49</v>
      </c>
      <c r="G107" s="107" t="s">
        <v>550</v>
      </c>
      <c r="H107" s="108">
        <v>5</v>
      </c>
      <c r="I107" s="118">
        <v>2430000</v>
      </c>
      <c r="J107" s="42" t="s">
        <v>558</v>
      </c>
      <c r="K107" s="27">
        <v>46.9</v>
      </c>
      <c r="L107" s="121" t="s">
        <v>1630</v>
      </c>
      <c r="M107" s="3" t="s">
        <v>49</v>
      </c>
      <c r="N107" s="3">
        <v>1</v>
      </c>
      <c r="O107" s="3" t="s">
        <v>49</v>
      </c>
      <c r="P107" s="3" t="s">
        <v>553</v>
      </c>
      <c r="Q107" s="65">
        <v>4.8800000000000003E-2</v>
      </c>
      <c r="R107" s="121" t="s">
        <v>1631</v>
      </c>
      <c r="S107" s="3" t="s">
        <v>49</v>
      </c>
      <c r="T107" s="3">
        <v>1</v>
      </c>
      <c r="U107" s="3" t="s">
        <v>49</v>
      </c>
      <c r="V107" s="3" t="s">
        <v>568</v>
      </c>
      <c r="W107" s="65">
        <v>7.4200000000000002E-2</v>
      </c>
      <c r="X107" s="121" t="s">
        <v>1632</v>
      </c>
      <c r="Y107" s="3" t="s">
        <v>49</v>
      </c>
      <c r="Z107" s="3">
        <v>1</v>
      </c>
      <c r="AA107" s="3" t="s">
        <v>49</v>
      </c>
      <c r="AB107" s="3" t="s">
        <v>568</v>
      </c>
      <c r="AC107" s="65">
        <v>9.1999999999999998E-2</v>
      </c>
      <c r="AD107" s="121" t="s">
        <v>1633</v>
      </c>
      <c r="AE107" s="3" t="s">
        <v>49</v>
      </c>
      <c r="AF107" s="3">
        <v>1</v>
      </c>
      <c r="AG107" s="3" t="s">
        <v>49</v>
      </c>
      <c r="AH107" s="3" t="s">
        <v>579</v>
      </c>
      <c r="AI107" s="65">
        <v>7.9899999999999999E-2</v>
      </c>
      <c r="AJ107" s="121" t="s">
        <v>1634</v>
      </c>
      <c r="AK107" s="3" t="s">
        <v>49</v>
      </c>
      <c r="AL107" s="3">
        <v>2</v>
      </c>
      <c r="AM107" s="3" t="s">
        <v>49</v>
      </c>
      <c r="AN107" s="3" t="s">
        <v>560</v>
      </c>
      <c r="AO107" s="65">
        <v>3.8800000000000001E-2</v>
      </c>
      <c r="AP107" s="121" t="s">
        <v>1635</v>
      </c>
      <c r="AQ107" s="3" t="s">
        <v>49</v>
      </c>
      <c r="AR107" s="3">
        <v>1</v>
      </c>
      <c r="AS107" s="3" t="s">
        <v>49</v>
      </c>
      <c r="AT107" s="3" t="s">
        <v>563</v>
      </c>
      <c r="AU107" s="65">
        <v>7.8200000000000006E-2</v>
      </c>
      <c r="AV107" s="121" t="s">
        <v>418</v>
      </c>
      <c r="AW107" s="3" t="s">
        <v>418</v>
      </c>
      <c r="AX107" s="3" t="s">
        <v>418</v>
      </c>
      <c r="AY107" s="3" t="s">
        <v>418</v>
      </c>
      <c r="AZ107" s="3" t="s">
        <v>418</v>
      </c>
      <c r="BA107" s="3" t="s">
        <v>418</v>
      </c>
      <c r="BB107" s="121" t="s">
        <v>418</v>
      </c>
      <c r="BC107" s="3" t="s">
        <v>418</v>
      </c>
      <c r="BD107" s="3" t="s">
        <v>418</v>
      </c>
      <c r="BE107" s="3" t="s">
        <v>418</v>
      </c>
      <c r="BF107" s="3" t="s">
        <v>418</v>
      </c>
      <c r="BG107" s="3" t="s">
        <v>418</v>
      </c>
      <c r="BH107" s="121" t="s">
        <v>418</v>
      </c>
      <c r="BI107" s="3" t="s">
        <v>418</v>
      </c>
      <c r="BJ107" s="3" t="s">
        <v>418</v>
      </c>
      <c r="BK107" s="3" t="s">
        <v>418</v>
      </c>
      <c r="BL107" s="3" t="s">
        <v>418</v>
      </c>
      <c r="BM107" s="3" t="s">
        <v>418</v>
      </c>
      <c r="BN107" s="121" t="s">
        <v>418</v>
      </c>
      <c r="BO107" s="3" t="s">
        <v>418</v>
      </c>
      <c r="BP107" s="3" t="s">
        <v>418</v>
      </c>
      <c r="BQ107" s="3" t="s">
        <v>418</v>
      </c>
      <c r="BR107" s="3" t="s">
        <v>418</v>
      </c>
      <c r="BS107" s="3" t="s">
        <v>418</v>
      </c>
      <c r="BT107" s="16">
        <v>33</v>
      </c>
      <c r="BU107" s="16">
        <v>24</v>
      </c>
      <c r="BV107" s="16">
        <f t="shared" si="6"/>
        <v>57</v>
      </c>
      <c r="BW107" s="21">
        <v>22569</v>
      </c>
      <c r="BX107" s="17">
        <v>395.94736842105266</v>
      </c>
      <c r="BY107" s="16">
        <v>13</v>
      </c>
      <c r="BZ107" s="16">
        <v>8</v>
      </c>
      <c r="CA107" s="16">
        <f t="shared" si="7"/>
        <v>21</v>
      </c>
      <c r="CB107" s="16">
        <v>36.840000000000003</v>
      </c>
    </row>
    <row r="108" spans="1:80" x14ac:dyDescent="0.25">
      <c r="A108" s="159" t="s">
        <v>121</v>
      </c>
      <c r="B108" s="2" t="s">
        <v>11</v>
      </c>
      <c r="C108" s="162" t="s">
        <v>678</v>
      </c>
      <c r="D108" s="42">
        <v>34</v>
      </c>
      <c r="E108" s="42" t="s">
        <v>545</v>
      </c>
      <c r="F108" s="42" t="s">
        <v>546</v>
      </c>
      <c r="G108" s="113" t="s">
        <v>579</v>
      </c>
      <c r="H108" s="108">
        <v>6</v>
      </c>
      <c r="I108" s="118">
        <v>2130000</v>
      </c>
      <c r="J108" s="42" t="s">
        <v>548</v>
      </c>
      <c r="K108" s="27" t="s">
        <v>921</v>
      </c>
      <c r="L108" s="121" t="s">
        <v>1636</v>
      </c>
      <c r="M108" s="3" t="s">
        <v>49</v>
      </c>
      <c r="N108" s="3">
        <v>1</v>
      </c>
      <c r="O108" s="3" t="s">
        <v>49</v>
      </c>
      <c r="P108" s="3" t="s">
        <v>1023</v>
      </c>
      <c r="Q108" s="65">
        <v>2.5399999999999999E-2</v>
      </c>
      <c r="R108" s="121" t="s">
        <v>1637</v>
      </c>
      <c r="S108" s="3" t="s">
        <v>49</v>
      </c>
      <c r="T108" s="3">
        <v>1</v>
      </c>
      <c r="U108" s="3" t="s">
        <v>49</v>
      </c>
      <c r="V108" s="3" t="s">
        <v>579</v>
      </c>
      <c r="W108" s="65">
        <v>3.0800000000000001E-2</v>
      </c>
      <c r="X108" s="121" t="s">
        <v>1638</v>
      </c>
      <c r="Y108" s="3" t="s">
        <v>49</v>
      </c>
      <c r="Z108" s="3">
        <v>1</v>
      </c>
      <c r="AA108" s="3" t="s">
        <v>49</v>
      </c>
      <c r="AB108" s="3" t="s">
        <v>560</v>
      </c>
      <c r="AC108" s="65">
        <v>9.6799999999999997E-2</v>
      </c>
      <c r="AD108" s="121" t="s">
        <v>1639</v>
      </c>
      <c r="AE108" s="3" t="s">
        <v>49</v>
      </c>
      <c r="AF108" s="3">
        <v>1</v>
      </c>
      <c r="AG108" s="3" t="s">
        <v>49</v>
      </c>
      <c r="AH108" s="3" t="s">
        <v>547</v>
      </c>
      <c r="AI108" s="65">
        <v>0.13339999999999999</v>
      </c>
      <c r="AJ108" s="121" t="s">
        <v>1640</v>
      </c>
      <c r="AK108" s="3" t="s">
        <v>49</v>
      </c>
      <c r="AL108" s="3">
        <v>1</v>
      </c>
      <c r="AM108" s="3" t="s">
        <v>49</v>
      </c>
      <c r="AN108" s="3" t="s">
        <v>547</v>
      </c>
      <c r="AO108" s="65">
        <v>4.4299999999999999E-2</v>
      </c>
      <c r="AP108" s="121" t="s">
        <v>1641</v>
      </c>
      <c r="AQ108" s="3" t="s">
        <v>49</v>
      </c>
      <c r="AR108" s="3">
        <v>2</v>
      </c>
      <c r="AS108" s="3" t="s">
        <v>49</v>
      </c>
      <c r="AT108" s="3" t="s">
        <v>568</v>
      </c>
      <c r="AU108" s="65">
        <v>6.3E-2</v>
      </c>
      <c r="AV108" s="121" t="s">
        <v>418</v>
      </c>
      <c r="AW108" s="3" t="s">
        <v>418</v>
      </c>
      <c r="AX108" s="3" t="s">
        <v>418</v>
      </c>
      <c r="AY108" s="3" t="s">
        <v>418</v>
      </c>
      <c r="AZ108" s="3" t="s">
        <v>418</v>
      </c>
      <c r="BA108" s="3" t="s">
        <v>418</v>
      </c>
      <c r="BB108" s="121" t="s">
        <v>418</v>
      </c>
      <c r="BC108" s="3" t="s">
        <v>418</v>
      </c>
      <c r="BD108" s="3" t="s">
        <v>418</v>
      </c>
      <c r="BE108" s="3" t="s">
        <v>418</v>
      </c>
      <c r="BF108" s="3" t="s">
        <v>418</v>
      </c>
      <c r="BG108" s="3" t="s">
        <v>418</v>
      </c>
      <c r="BH108" s="121" t="s">
        <v>418</v>
      </c>
      <c r="BI108" s="3" t="s">
        <v>418</v>
      </c>
      <c r="BJ108" s="3" t="s">
        <v>418</v>
      </c>
      <c r="BK108" s="3" t="s">
        <v>418</v>
      </c>
      <c r="BL108" s="3" t="s">
        <v>418</v>
      </c>
      <c r="BM108" s="3" t="s">
        <v>418</v>
      </c>
      <c r="BN108" s="121" t="s">
        <v>418</v>
      </c>
      <c r="BO108" s="3" t="s">
        <v>418</v>
      </c>
      <c r="BP108" s="3" t="s">
        <v>418</v>
      </c>
      <c r="BQ108" s="3" t="s">
        <v>418</v>
      </c>
      <c r="BR108" s="3" t="s">
        <v>418</v>
      </c>
      <c r="BS108" s="3" t="s">
        <v>418</v>
      </c>
      <c r="BT108" s="16">
        <v>15</v>
      </c>
      <c r="BU108" s="16">
        <v>4</v>
      </c>
      <c r="BV108" s="16">
        <f t="shared" si="6"/>
        <v>19</v>
      </c>
      <c r="BW108" s="21">
        <v>3370</v>
      </c>
      <c r="BX108" s="17">
        <v>177.36842105263159</v>
      </c>
      <c r="BY108" s="16">
        <v>15</v>
      </c>
      <c r="BZ108" s="16">
        <v>4</v>
      </c>
      <c r="CA108" s="16">
        <f t="shared" si="7"/>
        <v>19</v>
      </c>
      <c r="CB108" s="16">
        <v>100</v>
      </c>
    </row>
    <row r="109" spans="1:80" x14ac:dyDescent="0.25">
      <c r="A109" s="159" t="s">
        <v>122</v>
      </c>
      <c r="B109" s="2" t="s">
        <v>9</v>
      </c>
      <c r="C109" s="162" t="s">
        <v>679</v>
      </c>
      <c r="D109" s="42">
        <v>44</v>
      </c>
      <c r="E109" s="42" t="s">
        <v>545</v>
      </c>
      <c r="F109" s="42" t="s">
        <v>546</v>
      </c>
      <c r="G109" s="107" t="s">
        <v>553</v>
      </c>
      <c r="H109" s="108">
        <v>6</v>
      </c>
      <c r="I109" s="118">
        <v>2130000</v>
      </c>
      <c r="J109" s="42" t="s">
        <v>558</v>
      </c>
      <c r="K109" s="27">
        <v>34.729999999999997</v>
      </c>
      <c r="L109" s="121" t="s">
        <v>1642</v>
      </c>
      <c r="M109" s="3">
        <v>69</v>
      </c>
      <c r="N109" s="3">
        <v>1</v>
      </c>
      <c r="O109" s="3" t="s">
        <v>574</v>
      </c>
      <c r="P109" s="3" t="s">
        <v>579</v>
      </c>
      <c r="Q109" s="65">
        <v>6.2E-2</v>
      </c>
      <c r="R109" s="121" t="s">
        <v>1643</v>
      </c>
      <c r="S109" s="3">
        <v>50</v>
      </c>
      <c r="T109" s="3">
        <v>2</v>
      </c>
      <c r="U109" s="3" t="s">
        <v>574</v>
      </c>
      <c r="V109" s="3" t="s">
        <v>1023</v>
      </c>
      <c r="W109" s="65">
        <v>5.6099999999999997E-2</v>
      </c>
      <c r="X109" s="121" t="s">
        <v>1644</v>
      </c>
      <c r="Y109" s="3">
        <v>37</v>
      </c>
      <c r="Z109" s="3">
        <v>1</v>
      </c>
      <c r="AA109" s="3" t="s">
        <v>546</v>
      </c>
      <c r="AB109" s="3" t="s">
        <v>563</v>
      </c>
      <c r="AC109" s="65">
        <v>9.0399999999999994E-2</v>
      </c>
      <c r="AD109" s="121" t="s">
        <v>1645</v>
      </c>
      <c r="AE109" s="3">
        <v>66</v>
      </c>
      <c r="AF109" s="3">
        <v>1</v>
      </c>
      <c r="AG109" s="3" t="s">
        <v>581</v>
      </c>
      <c r="AH109" s="3" t="s">
        <v>568</v>
      </c>
      <c r="AI109" s="65">
        <v>6.0900000000000003E-2</v>
      </c>
      <c r="AJ109" s="121" t="s">
        <v>1646</v>
      </c>
      <c r="AK109" s="3">
        <v>56</v>
      </c>
      <c r="AL109" s="3">
        <v>2</v>
      </c>
      <c r="AM109" s="3" t="s">
        <v>574</v>
      </c>
      <c r="AN109" s="3" t="s">
        <v>547</v>
      </c>
      <c r="AO109" s="65">
        <v>6.9099999999999995E-2</v>
      </c>
      <c r="AP109" s="121" t="s">
        <v>1647</v>
      </c>
      <c r="AQ109" s="3">
        <v>56</v>
      </c>
      <c r="AR109" s="3">
        <v>2</v>
      </c>
      <c r="AS109" s="3" t="s">
        <v>581</v>
      </c>
      <c r="AT109" s="3" t="s">
        <v>614</v>
      </c>
      <c r="AU109" s="65">
        <v>3.7499999999999999E-2</v>
      </c>
      <c r="AV109" s="121" t="s">
        <v>418</v>
      </c>
      <c r="AW109" s="3" t="s">
        <v>418</v>
      </c>
      <c r="AX109" s="3" t="s">
        <v>418</v>
      </c>
      <c r="AY109" s="3" t="s">
        <v>418</v>
      </c>
      <c r="AZ109" s="3" t="s">
        <v>418</v>
      </c>
      <c r="BA109" s="3" t="s">
        <v>418</v>
      </c>
      <c r="BB109" s="121" t="s">
        <v>418</v>
      </c>
      <c r="BC109" s="3" t="s">
        <v>418</v>
      </c>
      <c r="BD109" s="3" t="s">
        <v>418</v>
      </c>
      <c r="BE109" s="3" t="s">
        <v>418</v>
      </c>
      <c r="BF109" s="3" t="s">
        <v>418</v>
      </c>
      <c r="BG109" s="3" t="s">
        <v>418</v>
      </c>
      <c r="BH109" s="121" t="s">
        <v>418</v>
      </c>
      <c r="BI109" s="3" t="s">
        <v>418</v>
      </c>
      <c r="BJ109" s="3" t="s">
        <v>418</v>
      </c>
      <c r="BK109" s="3" t="s">
        <v>418</v>
      </c>
      <c r="BL109" s="3" t="s">
        <v>418</v>
      </c>
      <c r="BM109" s="3" t="s">
        <v>418</v>
      </c>
      <c r="BN109" s="121" t="s">
        <v>418</v>
      </c>
      <c r="BO109" s="3" t="s">
        <v>418</v>
      </c>
      <c r="BP109" s="3" t="s">
        <v>418</v>
      </c>
      <c r="BQ109" s="3" t="s">
        <v>418</v>
      </c>
      <c r="BR109" s="3" t="s">
        <v>418</v>
      </c>
      <c r="BS109" s="3" t="s">
        <v>418</v>
      </c>
      <c r="BT109" s="16">
        <v>26</v>
      </c>
      <c r="BU109" s="16">
        <v>12</v>
      </c>
      <c r="BV109" s="16">
        <f t="shared" si="6"/>
        <v>38</v>
      </c>
      <c r="BW109" s="21">
        <v>8000</v>
      </c>
      <c r="BX109" s="17">
        <v>210.52631578947367</v>
      </c>
      <c r="BY109" s="16">
        <v>6</v>
      </c>
      <c r="BZ109" s="16">
        <v>2</v>
      </c>
      <c r="CA109" s="16">
        <f t="shared" si="7"/>
        <v>8</v>
      </c>
      <c r="CB109" s="16">
        <v>21.05</v>
      </c>
    </row>
    <row r="110" spans="1:80" x14ac:dyDescent="0.25">
      <c r="A110" s="159" t="s">
        <v>123</v>
      </c>
      <c r="B110" s="2" t="s">
        <v>5</v>
      </c>
      <c r="C110" s="162" t="s">
        <v>680</v>
      </c>
      <c r="D110" s="42">
        <v>60</v>
      </c>
      <c r="E110" s="42" t="s">
        <v>545</v>
      </c>
      <c r="F110" s="42" t="s">
        <v>546</v>
      </c>
      <c r="G110" s="113" t="s">
        <v>560</v>
      </c>
      <c r="H110" s="108">
        <v>2</v>
      </c>
      <c r="I110" s="119">
        <v>3120000</v>
      </c>
      <c r="J110" s="42" t="s">
        <v>548</v>
      </c>
      <c r="K110" s="27" t="s">
        <v>921</v>
      </c>
      <c r="L110" s="121" t="s">
        <v>1648</v>
      </c>
      <c r="M110" s="3">
        <v>40</v>
      </c>
      <c r="N110" s="3">
        <v>2</v>
      </c>
      <c r="O110" s="3" t="s">
        <v>567</v>
      </c>
      <c r="P110" s="3" t="s">
        <v>560</v>
      </c>
      <c r="Q110" s="65">
        <v>0.3049</v>
      </c>
      <c r="R110" s="121" t="s">
        <v>1649</v>
      </c>
      <c r="S110" s="3" t="s">
        <v>49</v>
      </c>
      <c r="T110" s="3">
        <v>2</v>
      </c>
      <c r="U110" s="3" t="s">
        <v>49</v>
      </c>
      <c r="V110" s="3" t="s">
        <v>563</v>
      </c>
      <c r="W110" s="65">
        <v>6.0999999999999999E-2</v>
      </c>
      <c r="X110" s="121" t="s">
        <v>1650</v>
      </c>
      <c r="Y110" s="3">
        <v>51</v>
      </c>
      <c r="Z110" s="3">
        <v>1</v>
      </c>
      <c r="AA110" s="3" t="s">
        <v>613</v>
      </c>
      <c r="AB110" s="3" t="s">
        <v>560</v>
      </c>
      <c r="AC110" s="65">
        <v>3.7499999999999999E-2</v>
      </c>
      <c r="AD110" s="121" t="s">
        <v>1651</v>
      </c>
      <c r="AE110" s="3" t="s">
        <v>49</v>
      </c>
      <c r="AF110" s="3">
        <v>1</v>
      </c>
      <c r="AG110" s="3" t="s">
        <v>49</v>
      </c>
      <c r="AH110" s="3" t="s">
        <v>547</v>
      </c>
      <c r="AI110" s="65">
        <v>3.3300000000000003E-2</v>
      </c>
      <c r="AJ110" s="121" t="s">
        <v>1652</v>
      </c>
      <c r="AK110" s="3">
        <v>47</v>
      </c>
      <c r="AL110" s="3">
        <v>1</v>
      </c>
      <c r="AM110" s="3" t="s">
        <v>546</v>
      </c>
      <c r="AN110" s="3" t="s">
        <v>553</v>
      </c>
      <c r="AO110" s="65">
        <v>0.14810000000000001</v>
      </c>
      <c r="AP110" s="121" t="s">
        <v>1653</v>
      </c>
      <c r="AQ110" s="3">
        <v>29</v>
      </c>
      <c r="AR110" s="3">
        <v>2</v>
      </c>
      <c r="AS110" s="3" t="s">
        <v>546</v>
      </c>
      <c r="AT110" s="3" t="s">
        <v>547</v>
      </c>
      <c r="AU110" s="65">
        <v>2.3400000000000001E-2</v>
      </c>
      <c r="AV110" s="121" t="s">
        <v>418</v>
      </c>
      <c r="AW110" s="3" t="s">
        <v>418</v>
      </c>
      <c r="AX110" s="3" t="s">
        <v>418</v>
      </c>
      <c r="AY110" s="3" t="s">
        <v>418</v>
      </c>
      <c r="AZ110" s="3" t="s">
        <v>418</v>
      </c>
      <c r="BA110" s="3" t="s">
        <v>418</v>
      </c>
      <c r="BB110" s="121" t="s">
        <v>418</v>
      </c>
      <c r="BC110" s="3" t="s">
        <v>418</v>
      </c>
      <c r="BD110" s="3" t="s">
        <v>418</v>
      </c>
      <c r="BE110" s="3" t="s">
        <v>418</v>
      </c>
      <c r="BF110" s="3" t="s">
        <v>418</v>
      </c>
      <c r="BG110" s="3" t="s">
        <v>418</v>
      </c>
      <c r="BH110" s="121" t="s">
        <v>418</v>
      </c>
      <c r="BI110" s="3" t="s">
        <v>418</v>
      </c>
      <c r="BJ110" s="3" t="s">
        <v>418</v>
      </c>
      <c r="BK110" s="3" t="s">
        <v>418</v>
      </c>
      <c r="BL110" s="3" t="s">
        <v>418</v>
      </c>
      <c r="BM110" s="3" t="s">
        <v>418</v>
      </c>
      <c r="BN110" s="121" t="s">
        <v>418</v>
      </c>
      <c r="BO110" s="3" t="s">
        <v>418</v>
      </c>
      <c r="BP110" s="3" t="s">
        <v>418</v>
      </c>
      <c r="BQ110" s="3" t="s">
        <v>418</v>
      </c>
      <c r="BR110" s="3" t="s">
        <v>418</v>
      </c>
      <c r="BS110" s="3" t="s">
        <v>418</v>
      </c>
      <c r="BT110" s="16">
        <v>197</v>
      </c>
      <c r="BU110" s="16">
        <v>55</v>
      </c>
      <c r="BV110" s="16">
        <f t="shared" si="6"/>
        <v>252</v>
      </c>
      <c r="BW110" s="21">
        <v>85761</v>
      </c>
      <c r="BX110" s="17">
        <v>340.32142857142856</v>
      </c>
      <c r="BY110" s="16">
        <v>52</v>
      </c>
      <c r="BZ110" s="16">
        <v>12</v>
      </c>
      <c r="CA110" s="16">
        <f t="shared" si="7"/>
        <v>64</v>
      </c>
      <c r="CB110" s="16">
        <v>25.4</v>
      </c>
    </row>
    <row r="111" spans="1:80" x14ac:dyDescent="0.25">
      <c r="A111" s="159" t="s">
        <v>124</v>
      </c>
      <c r="B111" s="2" t="s">
        <v>15</v>
      </c>
      <c r="C111" s="162" t="s">
        <v>681</v>
      </c>
      <c r="D111" s="42" t="s">
        <v>49</v>
      </c>
      <c r="E111" s="42" t="s">
        <v>545</v>
      </c>
      <c r="F111" s="42" t="s">
        <v>49</v>
      </c>
      <c r="G111" s="107" t="s">
        <v>682</v>
      </c>
      <c r="H111" s="108">
        <v>4</v>
      </c>
      <c r="I111" s="118">
        <v>2700000</v>
      </c>
      <c r="J111" s="42" t="s">
        <v>558</v>
      </c>
      <c r="K111" s="27">
        <v>58.45</v>
      </c>
      <c r="L111" s="121" t="s">
        <v>1654</v>
      </c>
      <c r="M111" s="3" t="s">
        <v>49</v>
      </c>
      <c r="N111" s="3">
        <v>1</v>
      </c>
      <c r="O111" s="3" t="s">
        <v>546</v>
      </c>
      <c r="P111" s="3" t="s">
        <v>563</v>
      </c>
      <c r="Q111" s="65">
        <v>4.2299999999999997E-2</v>
      </c>
      <c r="R111" s="121" t="s">
        <v>1655</v>
      </c>
      <c r="S111" s="3">
        <v>52</v>
      </c>
      <c r="T111" s="3">
        <v>2</v>
      </c>
      <c r="U111" s="3" t="s">
        <v>49</v>
      </c>
      <c r="V111" s="3" t="s">
        <v>547</v>
      </c>
      <c r="W111" s="65">
        <v>5.6300000000000003E-2</v>
      </c>
      <c r="X111" s="121" t="s">
        <v>1656</v>
      </c>
      <c r="Y111" s="3">
        <v>54</v>
      </c>
      <c r="Z111" s="3">
        <v>1</v>
      </c>
      <c r="AA111" s="3" t="s">
        <v>49</v>
      </c>
      <c r="AB111" s="3" t="s">
        <v>563</v>
      </c>
      <c r="AC111" s="65">
        <v>0.14230000000000001</v>
      </c>
      <c r="AD111" s="121" t="s">
        <v>1657</v>
      </c>
      <c r="AE111" s="3">
        <v>59</v>
      </c>
      <c r="AF111" s="3">
        <v>2</v>
      </c>
      <c r="AG111" s="3" t="s">
        <v>49</v>
      </c>
      <c r="AH111" s="3" t="s">
        <v>553</v>
      </c>
      <c r="AI111" s="65">
        <v>0.1191</v>
      </c>
      <c r="AJ111" s="121" t="s">
        <v>1658</v>
      </c>
      <c r="AK111" s="3">
        <v>72</v>
      </c>
      <c r="AL111" s="3">
        <v>1</v>
      </c>
      <c r="AM111" s="3" t="s">
        <v>49</v>
      </c>
      <c r="AN111" s="3" t="s">
        <v>651</v>
      </c>
      <c r="AO111" s="65">
        <v>8.3299999999999999E-2</v>
      </c>
      <c r="AP111" s="121" t="s">
        <v>1659</v>
      </c>
      <c r="AQ111" s="3" t="s">
        <v>49</v>
      </c>
      <c r="AR111" s="3">
        <v>1</v>
      </c>
      <c r="AS111" s="3" t="s">
        <v>49</v>
      </c>
      <c r="AT111" s="3" t="s">
        <v>579</v>
      </c>
      <c r="AU111" s="65">
        <v>0.1205</v>
      </c>
      <c r="AV111" s="121" t="s">
        <v>418</v>
      </c>
      <c r="AW111" s="3" t="s">
        <v>418</v>
      </c>
      <c r="AX111" s="3" t="s">
        <v>418</v>
      </c>
      <c r="AY111" s="3" t="s">
        <v>418</v>
      </c>
      <c r="AZ111" s="3" t="s">
        <v>418</v>
      </c>
      <c r="BA111" s="3" t="s">
        <v>418</v>
      </c>
      <c r="BB111" s="121" t="s">
        <v>418</v>
      </c>
      <c r="BC111" s="3" t="s">
        <v>418</v>
      </c>
      <c r="BD111" s="3" t="s">
        <v>418</v>
      </c>
      <c r="BE111" s="3" t="s">
        <v>418</v>
      </c>
      <c r="BF111" s="3" t="s">
        <v>418</v>
      </c>
      <c r="BG111" s="3" t="s">
        <v>418</v>
      </c>
      <c r="BH111" s="121" t="s">
        <v>418</v>
      </c>
      <c r="BI111" s="3" t="s">
        <v>418</v>
      </c>
      <c r="BJ111" s="3" t="s">
        <v>418</v>
      </c>
      <c r="BK111" s="3" t="s">
        <v>418</v>
      </c>
      <c r="BL111" s="3" t="s">
        <v>418</v>
      </c>
      <c r="BM111" s="3" t="s">
        <v>418</v>
      </c>
      <c r="BN111" s="121" t="s">
        <v>418</v>
      </c>
      <c r="BO111" s="3" t="s">
        <v>418</v>
      </c>
      <c r="BP111" s="3" t="s">
        <v>418</v>
      </c>
      <c r="BQ111" s="3" t="s">
        <v>418</v>
      </c>
      <c r="BR111" s="3" t="s">
        <v>418</v>
      </c>
      <c r="BS111" s="3" t="s">
        <v>418</v>
      </c>
      <c r="BT111" s="16">
        <v>46</v>
      </c>
      <c r="BU111" s="16">
        <v>20</v>
      </c>
      <c r="BV111" s="16">
        <f t="shared" si="6"/>
        <v>66</v>
      </c>
      <c r="BW111" s="21">
        <v>31363</v>
      </c>
      <c r="BX111" s="17">
        <v>475.19696969696969</v>
      </c>
      <c r="BY111" s="16">
        <v>16</v>
      </c>
      <c r="BZ111" s="16">
        <v>3</v>
      </c>
      <c r="CA111" s="16">
        <f t="shared" si="7"/>
        <v>19</v>
      </c>
      <c r="CB111" s="16">
        <v>28.79</v>
      </c>
    </row>
    <row r="112" spans="1:80" x14ac:dyDescent="0.25">
      <c r="A112" s="159" t="s">
        <v>125</v>
      </c>
      <c r="B112" s="2" t="s">
        <v>5</v>
      </c>
      <c r="C112" s="162" t="s">
        <v>683</v>
      </c>
      <c r="D112" s="42">
        <v>58</v>
      </c>
      <c r="E112" s="42" t="s">
        <v>545</v>
      </c>
      <c r="F112" s="42" t="s">
        <v>581</v>
      </c>
      <c r="G112" s="107" t="s">
        <v>547</v>
      </c>
      <c r="H112" s="108">
        <v>2</v>
      </c>
      <c r="I112" s="119">
        <v>3120000</v>
      </c>
      <c r="J112" s="42" t="s">
        <v>551</v>
      </c>
      <c r="K112" s="27">
        <v>50.8</v>
      </c>
      <c r="L112" s="121" t="s">
        <v>1660</v>
      </c>
      <c r="M112" s="3">
        <v>58</v>
      </c>
      <c r="N112" s="3">
        <v>1</v>
      </c>
      <c r="O112" s="3" t="s">
        <v>581</v>
      </c>
      <c r="P112" s="3" t="s">
        <v>553</v>
      </c>
      <c r="Q112" s="65">
        <v>3.78E-2</v>
      </c>
      <c r="R112" s="121" t="s">
        <v>1661</v>
      </c>
      <c r="S112" s="3">
        <v>78</v>
      </c>
      <c r="T112" s="3">
        <v>2</v>
      </c>
      <c r="U112" s="3" t="s">
        <v>1662</v>
      </c>
      <c r="V112" s="3" t="s">
        <v>560</v>
      </c>
      <c r="W112" s="65">
        <v>9.3399999999999997E-2</v>
      </c>
      <c r="X112" s="121" t="s">
        <v>1663</v>
      </c>
      <c r="Y112" s="3">
        <v>43</v>
      </c>
      <c r="Z112" s="3">
        <v>1</v>
      </c>
      <c r="AA112" s="3" t="s">
        <v>567</v>
      </c>
      <c r="AB112" s="3" t="s">
        <v>547</v>
      </c>
      <c r="AC112" s="65">
        <v>0.16489999999999999</v>
      </c>
      <c r="AD112" s="121" t="s">
        <v>1664</v>
      </c>
      <c r="AE112" s="3">
        <v>60</v>
      </c>
      <c r="AF112" s="3">
        <v>2</v>
      </c>
      <c r="AG112" s="3" t="s">
        <v>546</v>
      </c>
      <c r="AH112" s="3" t="s">
        <v>547</v>
      </c>
      <c r="AI112" s="65">
        <v>6.7799999999999999E-2</v>
      </c>
      <c r="AJ112" s="121" t="s">
        <v>1665</v>
      </c>
      <c r="AK112" s="3">
        <v>60</v>
      </c>
      <c r="AL112" s="3">
        <v>2</v>
      </c>
      <c r="AM112" s="3" t="s">
        <v>546</v>
      </c>
      <c r="AN112" s="3" t="s">
        <v>568</v>
      </c>
      <c r="AO112" s="65">
        <v>8.2100000000000006E-2</v>
      </c>
      <c r="AP112" s="121" t="s">
        <v>1666</v>
      </c>
      <c r="AQ112" s="3">
        <v>40</v>
      </c>
      <c r="AR112" s="3">
        <v>2</v>
      </c>
      <c r="AS112" s="3" t="s">
        <v>546</v>
      </c>
      <c r="AT112" s="3" t="s">
        <v>563</v>
      </c>
      <c r="AU112" s="65">
        <v>0.15140000000000001</v>
      </c>
      <c r="AV112" s="121" t="s">
        <v>418</v>
      </c>
      <c r="AW112" s="3" t="s">
        <v>418</v>
      </c>
      <c r="AX112" s="3" t="s">
        <v>418</v>
      </c>
      <c r="AY112" s="3" t="s">
        <v>418</v>
      </c>
      <c r="AZ112" s="3" t="s">
        <v>418</v>
      </c>
      <c r="BA112" s="3" t="s">
        <v>418</v>
      </c>
      <c r="BB112" s="121" t="s">
        <v>418</v>
      </c>
      <c r="BC112" s="3" t="s">
        <v>418</v>
      </c>
      <c r="BD112" s="3" t="s">
        <v>418</v>
      </c>
      <c r="BE112" s="3" t="s">
        <v>418</v>
      </c>
      <c r="BF112" s="3" t="s">
        <v>418</v>
      </c>
      <c r="BG112" s="3" t="s">
        <v>418</v>
      </c>
      <c r="BH112" s="121" t="s">
        <v>418</v>
      </c>
      <c r="BI112" s="3" t="s">
        <v>418</v>
      </c>
      <c r="BJ112" s="3" t="s">
        <v>418</v>
      </c>
      <c r="BK112" s="3" t="s">
        <v>418</v>
      </c>
      <c r="BL112" s="3" t="s">
        <v>418</v>
      </c>
      <c r="BM112" s="3" t="s">
        <v>418</v>
      </c>
      <c r="BN112" s="121" t="s">
        <v>418</v>
      </c>
      <c r="BO112" s="3" t="s">
        <v>418</v>
      </c>
      <c r="BP112" s="3" t="s">
        <v>418</v>
      </c>
      <c r="BQ112" s="3" t="s">
        <v>418</v>
      </c>
      <c r="BR112" s="3" t="s">
        <v>418</v>
      </c>
      <c r="BS112" s="3" t="s">
        <v>418</v>
      </c>
      <c r="BT112" s="16">
        <v>159</v>
      </c>
      <c r="BU112" s="16">
        <v>49</v>
      </c>
      <c r="BV112" s="16">
        <f t="shared" si="6"/>
        <v>208</v>
      </c>
      <c r="BW112" s="21">
        <v>51277</v>
      </c>
      <c r="BX112" s="17">
        <v>246.52403846153845</v>
      </c>
      <c r="BY112" s="16">
        <v>36</v>
      </c>
      <c r="BZ112" s="16">
        <v>7</v>
      </c>
      <c r="CA112" s="16">
        <f t="shared" si="7"/>
        <v>43</v>
      </c>
      <c r="CB112" s="16">
        <v>20.67</v>
      </c>
    </row>
    <row r="113" spans="1:80" x14ac:dyDescent="0.25">
      <c r="A113" s="159" t="s">
        <v>126</v>
      </c>
      <c r="B113" s="2" t="s">
        <v>11</v>
      </c>
      <c r="C113" s="162" t="s">
        <v>684</v>
      </c>
      <c r="D113" s="42" t="s">
        <v>49</v>
      </c>
      <c r="E113" s="42" t="s">
        <v>556</v>
      </c>
      <c r="F113" s="42" t="s">
        <v>49</v>
      </c>
      <c r="G113" s="107" t="s">
        <v>557</v>
      </c>
      <c r="H113" s="108">
        <v>2</v>
      </c>
      <c r="I113" s="119">
        <v>3120000</v>
      </c>
      <c r="J113" s="42" t="s">
        <v>558</v>
      </c>
      <c r="K113" s="27">
        <v>52.18</v>
      </c>
      <c r="L113" s="121" t="s">
        <v>1667</v>
      </c>
      <c r="M113" s="3" t="s">
        <v>49</v>
      </c>
      <c r="N113" s="3">
        <v>2</v>
      </c>
      <c r="O113" s="3" t="s">
        <v>49</v>
      </c>
      <c r="P113" s="3" t="s">
        <v>550</v>
      </c>
      <c r="Q113" s="65">
        <v>0.15029999999999999</v>
      </c>
      <c r="R113" s="121" t="s">
        <v>1668</v>
      </c>
      <c r="S113" s="3" t="s">
        <v>49</v>
      </c>
      <c r="T113" s="3">
        <v>1</v>
      </c>
      <c r="U113" s="3" t="s">
        <v>49</v>
      </c>
      <c r="V113" s="3" t="s">
        <v>563</v>
      </c>
      <c r="W113" s="65">
        <v>5.8200000000000002E-2</v>
      </c>
      <c r="X113" s="121" t="s">
        <v>1669</v>
      </c>
      <c r="Y113" s="3" t="s">
        <v>49</v>
      </c>
      <c r="Z113" s="3">
        <v>1</v>
      </c>
      <c r="AA113" s="3" t="s">
        <v>49</v>
      </c>
      <c r="AB113" s="3" t="s">
        <v>550</v>
      </c>
      <c r="AC113" s="65">
        <v>3.7199999999999997E-2</v>
      </c>
      <c r="AD113" s="121" t="s">
        <v>1670</v>
      </c>
      <c r="AE113" s="3" t="s">
        <v>49</v>
      </c>
      <c r="AF113" s="3">
        <v>1</v>
      </c>
      <c r="AG113" s="3" t="s">
        <v>49</v>
      </c>
      <c r="AH113" s="3" t="s">
        <v>560</v>
      </c>
      <c r="AI113" s="65">
        <v>9.1999999999999998E-3</v>
      </c>
      <c r="AJ113" s="121" t="s">
        <v>1671</v>
      </c>
      <c r="AK113" s="3" t="s">
        <v>49</v>
      </c>
      <c r="AL113" s="3">
        <v>1</v>
      </c>
      <c r="AM113" s="3" t="s">
        <v>49</v>
      </c>
      <c r="AN113" s="3" t="s">
        <v>553</v>
      </c>
      <c r="AO113" s="65">
        <v>6.1400000000000003E-2</v>
      </c>
      <c r="AP113" s="121" t="s">
        <v>1672</v>
      </c>
      <c r="AQ113" s="3" t="s">
        <v>49</v>
      </c>
      <c r="AR113" s="3">
        <v>1</v>
      </c>
      <c r="AS113" s="3" t="s">
        <v>49</v>
      </c>
      <c r="AT113" s="3" t="s">
        <v>560</v>
      </c>
      <c r="AU113" s="65">
        <v>3.6200000000000003E-2</v>
      </c>
      <c r="AV113" s="121" t="s">
        <v>1673</v>
      </c>
      <c r="AW113" s="3" t="s">
        <v>49</v>
      </c>
      <c r="AX113" s="3">
        <v>1</v>
      </c>
      <c r="AY113" s="3" t="s">
        <v>49</v>
      </c>
      <c r="AZ113" s="3" t="s">
        <v>547</v>
      </c>
      <c r="BA113" s="65">
        <v>6.7699999999999996E-2</v>
      </c>
      <c r="BB113" s="121" t="s">
        <v>1674</v>
      </c>
      <c r="BC113" s="3" t="s">
        <v>49</v>
      </c>
      <c r="BD113" s="3">
        <v>1</v>
      </c>
      <c r="BE113" s="3" t="s">
        <v>49</v>
      </c>
      <c r="BF113" s="3" t="s">
        <v>550</v>
      </c>
      <c r="BG113" s="65">
        <v>4.0399999999999998E-2</v>
      </c>
      <c r="BH113" s="121" t="s">
        <v>418</v>
      </c>
      <c r="BI113" s="3" t="s">
        <v>418</v>
      </c>
      <c r="BJ113" s="3" t="s">
        <v>418</v>
      </c>
      <c r="BK113" s="3" t="s">
        <v>418</v>
      </c>
      <c r="BL113" s="3" t="s">
        <v>418</v>
      </c>
      <c r="BM113" s="3" t="s">
        <v>418</v>
      </c>
      <c r="BN113" s="121" t="s">
        <v>418</v>
      </c>
      <c r="BO113" s="3" t="s">
        <v>418</v>
      </c>
      <c r="BP113" s="3" t="s">
        <v>418</v>
      </c>
      <c r="BQ113" s="3" t="s">
        <v>418</v>
      </c>
      <c r="BR113" s="3" t="s">
        <v>418</v>
      </c>
      <c r="BS113" s="3" t="s">
        <v>418</v>
      </c>
      <c r="BT113" s="16">
        <v>166</v>
      </c>
      <c r="BU113" s="16">
        <v>93</v>
      </c>
      <c r="BV113" s="16">
        <f t="shared" si="6"/>
        <v>259</v>
      </c>
      <c r="BW113" s="21">
        <v>185962</v>
      </c>
      <c r="BX113" s="17">
        <v>718</v>
      </c>
      <c r="BY113" s="16">
        <v>43</v>
      </c>
      <c r="BZ113" s="16">
        <v>31</v>
      </c>
      <c r="CA113" s="16">
        <f t="shared" si="7"/>
        <v>74</v>
      </c>
      <c r="CB113" s="16">
        <v>28.57</v>
      </c>
    </row>
    <row r="114" spans="1:80" x14ac:dyDescent="0.25">
      <c r="A114" s="159" t="s">
        <v>127</v>
      </c>
      <c r="B114" s="2" t="s">
        <v>5</v>
      </c>
      <c r="C114" s="162" t="s">
        <v>685</v>
      </c>
      <c r="D114" s="42">
        <v>38</v>
      </c>
      <c r="E114" s="42" t="s">
        <v>545</v>
      </c>
      <c r="F114" s="42" t="s">
        <v>546</v>
      </c>
      <c r="G114" s="107" t="s">
        <v>568</v>
      </c>
      <c r="H114" s="108">
        <v>6</v>
      </c>
      <c r="I114" s="118">
        <v>2130000</v>
      </c>
      <c r="J114" s="42" t="s">
        <v>554</v>
      </c>
      <c r="K114" s="27">
        <v>50.33</v>
      </c>
      <c r="L114" s="121" t="s">
        <v>1675</v>
      </c>
      <c r="M114" s="3">
        <v>56</v>
      </c>
      <c r="N114" s="3">
        <v>1</v>
      </c>
      <c r="O114" s="3" t="s">
        <v>581</v>
      </c>
      <c r="P114" s="3" t="s">
        <v>553</v>
      </c>
      <c r="Q114" s="65">
        <v>0.14349999999999999</v>
      </c>
      <c r="R114" s="121" t="s">
        <v>1676</v>
      </c>
      <c r="S114" s="3">
        <v>48</v>
      </c>
      <c r="T114" s="3">
        <v>1</v>
      </c>
      <c r="U114" s="3" t="s">
        <v>546</v>
      </c>
      <c r="V114" s="3" t="s">
        <v>568</v>
      </c>
      <c r="W114" s="65">
        <v>7.5800000000000006E-2</v>
      </c>
      <c r="X114" s="121" t="s">
        <v>1677</v>
      </c>
      <c r="Y114" s="3">
        <v>66</v>
      </c>
      <c r="Z114" s="3">
        <v>1</v>
      </c>
      <c r="AA114" s="3" t="s">
        <v>613</v>
      </c>
      <c r="AB114" s="3" t="s">
        <v>547</v>
      </c>
      <c r="AC114" s="65">
        <v>0.1381</v>
      </c>
      <c r="AD114" s="121" t="s">
        <v>1678</v>
      </c>
      <c r="AE114" s="3">
        <v>62</v>
      </c>
      <c r="AF114" s="3">
        <v>1</v>
      </c>
      <c r="AG114" s="3" t="s">
        <v>546</v>
      </c>
      <c r="AH114" s="3" t="s">
        <v>568</v>
      </c>
      <c r="AI114" s="65">
        <v>8.7900000000000006E-2</v>
      </c>
      <c r="AJ114" s="121" t="s">
        <v>1679</v>
      </c>
      <c r="AK114" s="3">
        <v>69</v>
      </c>
      <c r="AL114" s="3">
        <v>1</v>
      </c>
      <c r="AM114" s="3" t="s">
        <v>546</v>
      </c>
      <c r="AN114" s="3" t="s">
        <v>560</v>
      </c>
      <c r="AO114" s="65">
        <v>7.6499999999999999E-2</v>
      </c>
      <c r="AP114" s="121" t="s">
        <v>1680</v>
      </c>
      <c r="AQ114" s="3">
        <v>68</v>
      </c>
      <c r="AR114" s="3">
        <v>1</v>
      </c>
      <c r="AS114" s="3" t="s">
        <v>613</v>
      </c>
      <c r="AT114" s="3" t="s">
        <v>560</v>
      </c>
      <c r="AU114" s="65">
        <v>0.11210000000000001</v>
      </c>
      <c r="AV114" s="121" t="s">
        <v>418</v>
      </c>
      <c r="AW114" s="3" t="s">
        <v>418</v>
      </c>
      <c r="AX114" s="3" t="s">
        <v>418</v>
      </c>
      <c r="AY114" s="3" t="s">
        <v>418</v>
      </c>
      <c r="AZ114" s="3" t="s">
        <v>418</v>
      </c>
      <c r="BA114" s="3" t="s">
        <v>418</v>
      </c>
      <c r="BB114" s="121" t="s">
        <v>418</v>
      </c>
      <c r="BC114" s="3" t="s">
        <v>418</v>
      </c>
      <c r="BD114" s="3" t="s">
        <v>418</v>
      </c>
      <c r="BE114" s="3" t="s">
        <v>418</v>
      </c>
      <c r="BF114" s="3" t="s">
        <v>418</v>
      </c>
      <c r="BG114" s="3" t="s">
        <v>418</v>
      </c>
      <c r="BH114" s="121" t="s">
        <v>418</v>
      </c>
      <c r="BI114" s="3" t="s">
        <v>418</v>
      </c>
      <c r="BJ114" s="3" t="s">
        <v>418</v>
      </c>
      <c r="BK114" s="3" t="s">
        <v>418</v>
      </c>
      <c r="BL114" s="3" t="s">
        <v>418</v>
      </c>
      <c r="BM114" s="3" t="s">
        <v>418</v>
      </c>
      <c r="BN114" s="121" t="s">
        <v>418</v>
      </c>
      <c r="BO114" s="3" t="s">
        <v>418</v>
      </c>
      <c r="BP114" s="3" t="s">
        <v>418</v>
      </c>
      <c r="BQ114" s="3" t="s">
        <v>418</v>
      </c>
      <c r="BR114" s="3" t="s">
        <v>418</v>
      </c>
      <c r="BS114" s="3" t="s">
        <v>418</v>
      </c>
      <c r="BT114" s="16">
        <v>33</v>
      </c>
      <c r="BU114" s="16">
        <v>22</v>
      </c>
      <c r="BV114" s="16">
        <f t="shared" si="6"/>
        <v>55</v>
      </c>
      <c r="BW114" s="21">
        <v>31778</v>
      </c>
      <c r="BX114" s="17">
        <v>577.78181818181815</v>
      </c>
      <c r="BY114" s="16">
        <v>14</v>
      </c>
      <c r="BZ114" s="16">
        <v>2</v>
      </c>
      <c r="CA114" s="16">
        <f t="shared" si="7"/>
        <v>16</v>
      </c>
      <c r="CB114" s="16">
        <v>29.09</v>
      </c>
    </row>
    <row r="115" spans="1:80" x14ac:dyDescent="0.25">
      <c r="A115" s="159" t="s">
        <v>128</v>
      </c>
      <c r="B115" s="2" t="s">
        <v>3</v>
      </c>
      <c r="C115" s="162" t="s">
        <v>686</v>
      </c>
      <c r="D115" s="42" t="s">
        <v>49</v>
      </c>
      <c r="E115" s="42" t="s">
        <v>545</v>
      </c>
      <c r="F115" s="42" t="s">
        <v>49</v>
      </c>
      <c r="G115" s="107" t="s">
        <v>568</v>
      </c>
      <c r="H115" s="108">
        <v>6</v>
      </c>
      <c r="I115" s="118">
        <v>2130000</v>
      </c>
      <c r="J115" s="42" t="s">
        <v>558</v>
      </c>
      <c r="K115" s="27">
        <v>46.94</v>
      </c>
      <c r="L115" s="121" t="s">
        <v>1681</v>
      </c>
      <c r="M115" s="3" t="s">
        <v>49</v>
      </c>
      <c r="N115" s="3">
        <v>1</v>
      </c>
      <c r="O115" s="3" t="s">
        <v>49</v>
      </c>
      <c r="P115" s="3" t="s">
        <v>560</v>
      </c>
      <c r="Q115" s="65">
        <v>9.8199999999999996E-2</v>
      </c>
      <c r="R115" s="121" t="s">
        <v>1682</v>
      </c>
      <c r="S115" s="3" t="s">
        <v>49</v>
      </c>
      <c r="T115" s="3">
        <v>1</v>
      </c>
      <c r="U115" s="3" t="s">
        <v>49</v>
      </c>
      <c r="V115" s="3" t="s">
        <v>553</v>
      </c>
      <c r="W115" s="65">
        <v>8.8300000000000003E-2</v>
      </c>
      <c r="X115" s="121" t="s">
        <v>1683</v>
      </c>
      <c r="Y115" s="3" t="s">
        <v>49</v>
      </c>
      <c r="Z115" s="3">
        <v>2</v>
      </c>
      <c r="AA115" s="3" t="s">
        <v>49</v>
      </c>
      <c r="AB115" s="3" t="s">
        <v>568</v>
      </c>
      <c r="AC115" s="65">
        <v>0.12690000000000001</v>
      </c>
      <c r="AD115" s="121" t="s">
        <v>1684</v>
      </c>
      <c r="AE115" s="3" t="s">
        <v>49</v>
      </c>
      <c r="AF115" s="3">
        <v>2</v>
      </c>
      <c r="AG115" s="3" t="s">
        <v>49</v>
      </c>
      <c r="AH115" s="3" t="s">
        <v>568</v>
      </c>
      <c r="AI115" s="65">
        <v>6.5100000000000005E-2</v>
      </c>
      <c r="AJ115" s="121" t="s">
        <v>1685</v>
      </c>
      <c r="AK115" s="3" t="s">
        <v>49</v>
      </c>
      <c r="AL115" s="3">
        <v>1</v>
      </c>
      <c r="AM115" s="3" t="s">
        <v>49</v>
      </c>
      <c r="AN115" s="3" t="s">
        <v>1023</v>
      </c>
      <c r="AO115" s="65">
        <v>5.6800000000000003E-2</v>
      </c>
      <c r="AP115" s="121" t="s">
        <v>1686</v>
      </c>
      <c r="AQ115" s="3" t="s">
        <v>49</v>
      </c>
      <c r="AR115" s="3">
        <v>2</v>
      </c>
      <c r="AS115" s="3" t="s">
        <v>49</v>
      </c>
      <c r="AT115" s="3" t="s">
        <v>560</v>
      </c>
      <c r="AU115" s="65">
        <v>5.6300000000000003E-2</v>
      </c>
      <c r="AV115" s="121" t="s">
        <v>418</v>
      </c>
      <c r="AW115" s="3" t="s">
        <v>418</v>
      </c>
      <c r="AX115" s="3" t="s">
        <v>418</v>
      </c>
      <c r="AY115" s="3" t="s">
        <v>418</v>
      </c>
      <c r="AZ115" s="3" t="s">
        <v>418</v>
      </c>
      <c r="BA115" s="3" t="s">
        <v>418</v>
      </c>
      <c r="BB115" s="121" t="s">
        <v>418</v>
      </c>
      <c r="BC115" s="3" t="s">
        <v>418</v>
      </c>
      <c r="BD115" s="3" t="s">
        <v>418</v>
      </c>
      <c r="BE115" s="3" t="s">
        <v>418</v>
      </c>
      <c r="BF115" s="3" t="s">
        <v>418</v>
      </c>
      <c r="BG115" s="3" t="s">
        <v>418</v>
      </c>
      <c r="BH115" s="121" t="s">
        <v>418</v>
      </c>
      <c r="BI115" s="3" t="s">
        <v>418</v>
      </c>
      <c r="BJ115" s="3" t="s">
        <v>418</v>
      </c>
      <c r="BK115" s="3" t="s">
        <v>418</v>
      </c>
      <c r="BL115" s="3" t="s">
        <v>418</v>
      </c>
      <c r="BM115" s="3" t="s">
        <v>418</v>
      </c>
      <c r="BN115" s="121" t="s">
        <v>418</v>
      </c>
      <c r="BO115" s="3" t="s">
        <v>418</v>
      </c>
      <c r="BP115" s="3" t="s">
        <v>418</v>
      </c>
      <c r="BQ115" s="3" t="s">
        <v>418</v>
      </c>
      <c r="BR115" s="3" t="s">
        <v>418</v>
      </c>
      <c r="BS115" s="3" t="s">
        <v>418</v>
      </c>
      <c r="BT115" s="16">
        <v>17</v>
      </c>
      <c r="BU115" s="16">
        <v>16</v>
      </c>
      <c r="BV115" s="16">
        <f t="shared" si="6"/>
        <v>33</v>
      </c>
      <c r="BW115" s="21">
        <v>5034</v>
      </c>
      <c r="BX115" s="17">
        <v>152.54545454545453</v>
      </c>
      <c r="BY115" s="16">
        <v>4</v>
      </c>
      <c r="BZ115" s="16">
        <v>2</v>
      </c>
      <c r="CA115" s="16">
        <f t="shared" si="7"/>
        <v>6</v>
      </c>
      <c r="CB115" s="16">
        <v>18.18</v>
      </c>
    </row>
    <row r="116" spans="1:80" x14ac:dyDescent="0.25">
      <c r="A116" s="159" t="s">
        <v>129</v>
      </c>
      <c r="B116" s="2" t="s">
        <v>3</v>
      </c>
      <c r="C116" s="162" t="s">
        <v>687</v>
      </c>
      <c r="D116" s="42" t="s">
        <v>49</v>
      </c>
      <c r="E116" s="42" t="s">
        <v>545</v>
      </c>
      <c r="F116" s="42" t="s">
        <v>49</v>
      </c>
      <c r="G116" s="107" t="s">
        <v>547</v>
      </c>
      <c r="H116" s="108">
        <v>6</v>
      </c>
      <c r="I116" s="118">
        <v>2130000</v>
      </c>
      <c r="J116" s="42" t="s">
        <v>577</v>
      </c>
      <c r="K116" s="27">
        <v>57.11</v>
      </c>
      <c r="L116" s="121" t="s">
        <v>1687</v>
      </c>
      <c r="M116" s="3" t="s">
        <v>49</v>
      </c>
      <c r="N116" s="3">
        <v>1</v>
      </c>
      <c r="O116" s="3" t="s">
        <v>49</v>
      </c>
      <c r="P116" s="3" t="s">
        <v>589</v>
      </c>
      <c r="Q116" s="65">
        <v>9.9599999999999994E-2</v>
      </c>
      <c r="R116" s="121" t="s">
        <v>1688</v>
      </c>
      <c r="S116" s="3" t="s">
        <v>49</v>
      </c>
      <c r="T116" s="3">
        <v>1</v>
      </c>
      <c r="U116" s="3" t="s">
        <v>49</v>
      </c>
      <c r="V116" s="3" t="s">
        <v>557</v>
      </c>
      <c r="W116" s="65">
        <v>0.13350000000000001</v>
      </c>
      <c r="X116" s="121" t="s">
        <v>1689</v>
      </c>
      <c r="Y116" s="3" t="s">
        <v>49</v>
      </c>
      <c r="Z116" s="3">
        <v>1</v>
      </c>
      <c r="AA116" s="3" t="s">
        <v>49</v>
      </c>
      <c r="AB116" s="3" t="s">
        <v>579</v>
      </c>
      <c r="AC116" s="65">
        <v>7.3700000000000002E-2</v>
      </c>
      <c r="AD116" s="121" t="s">
        <v>1690</v>
      </c>
      <c r="AE116" s="3" t="s">
        <v>49</v>
      </c>
      <c r="AF116" s="3">
        <v>1</v>
      </c>
      <c r="AG116" s="3" t="s">
        <v>49</v>
      </c>
      <c r="AH116" s="3" t="s">
        <v>547</v>
      </c>
      <c r="AI116" s="65">
        <v>0.1275</v>
      </c>
      <c r="AJ116" s="121" t="s">
        <v>1691</v>
      </c>
      <c r="AK116" s="3" t="s">
        <v>49</v>
      </c>
      <c r="AL116" s="3">
        <v>1</v>
      </c>
      <c r="AM116" s="3" t="s">
        <v>49</v>
      </c>
      <c r="AN116" s="3" t="s">
        <v>547</v>
      </c>
      <c r="AO116" s="65">
        <v>5.9799999999999999E-2</v>
      </c>
      <c r="AP116" s="121" t="s">
        <v>1692</v>
      </c>
      <c r="AQ116" s="3" t="s">
        <v>49</v>
      </c>
      <c r="AR116" s="3">
        <v>1</v>
      </c>
      <c r="AS116" s="3" t="s">
        <v>49</v>
      </c>
      <c r="AT116" s="3" t="s">
        <v>560</v>
      </c>
      <c r="AU116" s="65">
        <v>8.7599999999999997E-2</v>
      </c>
      <c r="AV116" s="121" t="s">
        <v>418</v>
      </c>
      <c r="AW116" s="3" t="s">
        <v>418</v>
      </c>
      <c r="AX116" s="3" t="s">
        <v>418</v>
      </c>
      <c r="AY116" s="3" t="s">
        <v>418</v>
      </c>
      <c r="AZ116" s="3" t="s">
        <v>418</v>
      </c>
      <c r="BA116" s="3" t="s">
        <v>418</v>
      </c>
      <c r="BB116" s="121" t="s">
        <v>418</v>
      </c>
      <c r="BC116" s="3" t="s">
        <v>418</v>
      </c>
      <c r="BD116" s="3" t="s">
        <v>418</v>
      </c>
      <c r="BE116" s="3" t="s">
        <v>418</v>
      </c>
      <c r="BF116" s="3" t="s">
        <v>418</v>
      </c>
      <c r="BG116" s="3" t="s">
        <v>418</v>
      </c>
      <c r="BH116" s="121" t="s">
        <v>418</v>
      </c>
      <c r="BI116" s="3" t="s">
        <v>418</v>
      </c>
      <c r="BJ116" s="3" t="s">
        <v>418</v>
      </c>
      <c r="BK116" s="3" t="s">
        <v>418</v>
      </c>
      <c r="BL116" s="3" t="s">
        <v>418</v>
      </c>
      <c r="BM116" s="3" t="s">
        <v>418</v>
      </c>
      <c r="BN116" s="121" t="s">
        <v>418</v>
      </c>
      <c r="BO116" s="3" t="s">
        <v>418</v>
      </c>
      <c r="BP116" s="3" t="s">
        <v>418</v>
      </c>
      <c r="BQ116" s="3" t="s">
        <v>418</v>
      </c>
      <c r="BR116" s="3" t="s">
        <v>418</v>
      </c>
      <c r="BS116" s="3" t="s">
        <v>418</v>
      </c>
      <c r="BT116" s="105" t="s">
        <v>358</v>
      </c>
      <c r="BU116" s="105" t="s">
        <v>358</v>
      </c>
      <c r="BV116" s="105" t="s">
        <v>358</v>
      </c>
      <c r="BW116" s="21">
        <v>859</v>
      </c>
      <c r="BX116" s="16" t="s">
        <v>358</v>
      </c>
      <c r="BY116" s="16" t="s">
        <v>358</v>
      </c>
      <c r="BZ116" s="16" t="s">
        <v>358</v>
      </c>
      <c r="CA116" s="16" t="s">
        <v>358</v>
      </c>
      <c r="CB116" s="16" t="s">
        <v>358</v>
      </c>
    </row>
    <row r="117" spans="1:80" x14ac:dyDescent="0.25">
      <c r="A117" s="159" t="s">
        <v>130</v>
      </c>
      <c r="B117" s="2" t="s">
        <v>3</v>
      </c>
      <c r="C117" s="162" t="s">
        <v>688</v>
      </c>
      <c r="D117" s="42" t="s">
        <v>49</v>
      </c>
      <c r="E117" s="42" t="s">
        <v>545</v>
      </c>
      <c r="F117" s="42" t="s">
        <v>49</v>
      </c>
      <c r="G117" s="107" t="s">
        <v>589</v>
      </c>
      <c r="H117" s="108">
        <v>5</v>
      </c>
      <c r="I117" s="118">
        <v>2430000</v>
      </c>
      <c r="J117" s="42" t="s">
        <v>558</v>
      </c>
      <c r="K117" s="27">
        <v>53.96</v>
      </c>
      <c r="L117" s="121" t="s">
        <v>1693</v>
      </c>
      <c r="M117" s="3" t="s">
        <v>49</v>
      </c>
      <c r="N117" s="3">
        <v>2</v>
      </c>
      <c r="O117" s="3" t="s">
        <v>49</v>
      </c>
      <c r="P117" s="3" t="s">
        <v>579</v>
      </c>
      <c r="Q117" s="65">
        <v>7.6499999999999999E-2</v>
      </c>
      <c r="R117" s="121" t="s">
        <v>1694</v>
      </c>
      <c r="S117" s="3" t="s">
        <v>49</v>
      </c>
      <c r="T117" s="3">
        <v>2</v>
      </c>
      <c r="U117" s="3" t="s">
        <v>49</v>
      </c>
      <c r="V117" s="3" t="s">
        <v>547</v>
      </c>
      <c r="W117" s="65">
        <v>0.1265</v>
      </c>
      <c r="X117" s="121" t="s">
        <v>1695</v>
      </c>
      <c r="Y117" s="3" t="s">
        <v>49</v>
      </c>
      <c r="Z117" s="3">
        <v>2</v>
      </c>
      <c r="AA117" s="3" t="s">
        <v>49</v>
      </c>
      <c r="AB117" s="3" t="s">
        <v>560</v>
      </c>
      <c r="AC117" s="65">
        <v>8.7099999999999997E-2</v>
      </c>
      <c r="AD117" s="121" t="s">
        <v>1696</v>
      </c>
      <c r="AE117" s="3" t="s">
        <v>49</v>
      </c>
      <c r="AF117" s="3">
        <v>1</v>
      </c>
      <c r="AG117" s="3" t="s">
        <v>49</v>
      </c>
      <c r="AH117" s="3" t="s">
        <v>563</v>
      </c>
      <c r="AI117" s="65">
        <v>8.8499999999999995E-2</v>
      </c>
      <c r="AJ117" s="121" t="s">
        <v>1697</v>
      </c>
      <c r="AK117" s="3" t="s">
        <v>49</v>
      </c>
      <c r="AL117" s="3">
        <v>1</v>
      </c>
      <c r="AM117" s="3" t="s">
        <v>49</v>
      </c>
      <c r="AN117" s="3" t="s">
        <v>563</v>
      </c>
      <c r="AO117" s="65">
        <v>5.3800000000000001E-2</v>
      </c>
      <c r="AP117" s="121" t="s">
        <v>1698</v>
      </c>
      <c r="AQ117" s="3" t="s">
        <v>49</v>
      </c>
      <c r="AR117" s="3">
        <v>1</v>
      </c>
      <c r="AS117" s="3" t="s">
        <v>49</v>
      </c>
      <c r="AT117" s="3" t="s">
        <v>568</v>
      </c>
      <c r="AU117" s="65">
        <v>9.4200000000000006E-2</v>
      </c>
      <c r="AV117" s="121" t="s">
        <v>418</v>
      </c>
      <c r="AW117" s="3" t="s">
        <v>418</v>
      </c>
      <c r="AX117" s="3" t="s">
        <v>418</v>
      </c>
      <c r="AY117" s="3" t="s">
        <v>418</v>
      </c>
      <c r="AZ117" s="3" t="s">
        <v>418</v>
      </c>
      <c r="BA117" s="3" t="s">
        <v>418</v>
      </c>
      <c r="BB117" s="121" t="s">
        <v>418</v>
      </c>
      <c r="BC117" s="3" t="s">
        <v>418</v>
      </c>
      <c r="BD117" s="3" t="s">
        <v>418</v>
      </c>
      <c r="BE117" s="3" t="s">
        <v>418</v>
      </c>
      <c r="BF117" s="3" t="s">
        <v>418</v>
      </c>
      <c r="BG117" s="3" t="s">
        <v>418</v>
      </c>
      <c r="BH117" s="121" t="s">
        <v>418</v>
      </c>
      <c r="BI117" s="3" t="s">
        <v>418</v>
      </c>
      <c r="BJ117" s="3" t="s">
        <v>418</v>
      </c>
      <c r="BK117" s="3" t="s">
        <v>418</v>
      </c>
      <c r="BL117" s="3" t="s">
        <v>418</v>
      </c>
      <c r="BM117" s="3" t="s">
        <v>418</v>
      </c>
      <c r="BN117" s="121" t="s">
        <v>418</v>
      </c>
      <c r="BO117" s="3" t="s">
        <v>418</v>
      </c>
      <c r="BP117" s="3" t="s">
        <v>418</v>
      </c>
      <c r="BQ117" s="3" t="s">
        <v>418</v>
      </c>
      <c r="BR117" s="3" t="s">
        <v>418</v>
      </c>
      <c r="BS117" s="3" t="s">
        <v>418</v>
      </c>
      <c r="BT117" s="16">
        <v>97</v>
      </c>
      <c r="BU117" s="16">
        <v>33</v>
      </c>
      <c r="BV117" s="16">
        <f t="shared" ref="BV117:BV129" si="8">(BT117+BU117)</f>
        <v>130</v>
      </c>
      <c r="BW117" s="21">
        <v>54919</v>
      </c>
      <c r="BX117" s="17">
        <v>422.45384615384614</v>
      </c>
      <c r="BY117" s="16">
        <v>25</v>
      </c>
      <c r="BZ117" s="16">
        <v>5</v>
      </c>
      <c r="CA117" s="16">
        <f t="shared" ref="CA117:CA130" si="9">(BY117+BZ117)</f>
        <v>30</v>
      </c>
      <c r="CB117" s="16">
        <v>23.08</v>
      </c>
    </row>
    <row r="118" spans="1:80" x14ac:dyDescent="0.25">
      <c r="A118" s="159" t="s">
        <v>131</v>
      </c>
      <c r="B118" s="2" t="s">
        <v>5</v>
      </c>
      <c r="C118" s="162" t="s">
        <v>689</v>
      </c>
      <c r="D118" s="42">
        <v>57</v>
      </c>
      <c r="E118" s="42" t="s">
        <v>545</v>
      </c>
      <c r="F118" s="42" t="s">
        <v>546</v>
      </c>
      <c r="G118" s="107" t="s">
        <v>553</v>
      </c>
      <c r="H118" s="108">
        <v>2</v>
      </c>
      <c r="I118" s="119">
        <v>3120000</v>
      </c>
      <c r="J118" s="42" t="s">
        <v>554</v>
      </c>
      <c r="K118" s="27">
        <v>59.04</v>
      </c>
      <c r="L118" s="121" t="s">
        <v>1699</v>
      </c>
      <c r="M118" s="3">
        <v>63</v>
      </c>
      <c r="N118" s="3">
        <v>2</v>
      </c>
      <c r="O118" s="3" t="s">
        <v>546</v>
      </c>
      <c r="P118" s="3" t="s">
        <v>568</v>
      </c>
      <c r="Q118" s="65">
        <v>7.8200000000000006E-2</v>
      </c>
      <c r="R118" s="121" t="s">
        <v>1700</v>
      </c>
      <c r="S118" s="3">
        <v>56</v>
      </c>
      <c r="T118" s="3">
        <v>1</v>
      </c>
      <c r="U118" s="3" t="s">
        <v>546</v>
      </c>
      <c r="V118" s="3" t="s">
        <v>547</v>
      </c>
      <c r="W118" s="65">
        <v>0.1009</v>
      </c>
      <c r="X118" s="121" t="s">
        <v>1701</v>
      </c>
      <c r="Y118" s="3">
        <v>38</v>
      </c>
      <c r="Z118" s="3">
        <v>1</v>
      </c>
      <c r="AA118" s="3" t="s">
        <v>546</v>
      </c>
      <c r="AB118" s="3" t="s">
        <v>553</v>
      </c>
      <c r="AC118" s="65">
        <v>8.5699999999999998E-2</v>
      </c>
      <c r="AD118" s="121" t="s">
        <v>1702</v>
      </c>
      <c r="AE118" s="3">
        <v>43</v>
      </c>
      <c r="AF118" s="3">
        <v>1</v>
      </c>
      <c r="AG118" s="3" t="s">
        <v>546</v>
      </c>
      <c r="AH118" s="3" t="s">
        <v>563</v>
      </c>
      <c r="AI118" s="65">
        <v>3.8100000000000002E-2</v>
      </c>
      <c r="AJ118" s="121" t="s">
        <v>1703</v>
      </c>
      <c r="AK118" s="3">
        <v>28</v>
      </c>
      <c r="AL118" s="3">
        <v>2</v>
      </c>
      <c r="AM118" s="3" t="s">
        <v>546</v>
      </c>
      <c r="AN118" s="3" t="s">
        <v>560</v>
      </c>
      <c r="AO118" s="65">
        <v>2.1899999999999999E-2</v>
      </c>
      <c r="AP118" s="121" t="s">
        <v>1704</v>
      </c>
      <c r="AQ118" s="3">
        <v>51</v>
      </c>
      <c r="AR118" s="3">
        <v>1</v>
      </c>
      <c r="AS118" s="3" t="s">
        <v>546</v>
      </c>
      <c r="AT118" s="3" t="s">
        <v>560</v>
      </c>
      <c r="AU118" s="65">
        <v>0.17219999999999999</v>
      </c>
      <c r="AV118" s="121" t="s">
        <v>418</v>
      </c>
      <c r="AW118" s="3" t="s">
        <v>418</v>
      </c>
      <c r="AX118" s="3" t="s">
        <v>418</v>
      </c>
      <c r="AY118" s="3" t="s">
        <v>418</v>
      </c>
      <c r="AZ118" s="3" t="s">
        <v>418</v>
      </c>
      <c r="BA118" s="3" t="s">
        <v>418</v>
      </c>
      <c r="BB118" s="121" t="s">
        <v>418</v>
      </c>
      <c r="BC118" s="3" t="s">
        <v>418</v>
      </c>
      <c r="BD118" s="3" t="s">
        <v>418</v>
      </c>
      <c r="BE118" s="3" t="s">
        <v>418</v>
      </c>
      <c r="BF118" s="3" t="s">
        <v>418</v>
      </c>
      <c r="BG118" s="3" t="s">
        <v>418</v>
      </c>
      <c r="BH118" s="121" t="s">
        <v>418</v>
      </c>
      <c r="BI118" s="3" t="s">
        <v>418</v>
      </c>
      <c r="BJ118" s="3" t="s">
        <v>418</v>
      </c>
      <c r="BK118" s="3" t="s">
        <v>418</v>
      </c>
      <c r="BL118" s="3" t="s">
        <v>418</v>
      </c>
      <c r="BM118" s="3" t="s">
        <v>418</v>
      </c>
      <c r="BN118" s="121" t="s">
        <v>418</v>
      </c>
      <c r="BO118" s="3" t="s">
        <v>418</v>
      </c>
      <c r="BP118" s="3" t="s">
        <v>418</v>
      </c>
      <c r="BQ118" s="3" t="s">
        <v>418</v>
      </c>
      <c r="BR118" s="3" t="s">
        <v>418</v>
      </c>
      <c r="BS118" s="3" t="s">
        <v>418</v>
      </c>
      <c r="BT118" s="16">
        <v>192</v>
      </c>
      <c r="BU118" s="16">
        <v>52</v>
      </c>
      <c r="BV118" s="16">
        <f t="shared" si="8"/>
        <v>244</v>
      </c>
      <c r="BW118" s="21">
        <v>71443</v>
      </c>
      <c r="BX118" s="17">
        <v>292.79918032786884</v>
      </c>
      <c r="BY118" s="16">
        <v>28</v>
      </c>
      <c r="BZ118" s="16">
        <v>9</v>
      </c>
      <c r="CA118" s="16">
        <f t="shared" si="9"/>
        <v>37</v>
      </c>
      <c r="CB118" s="16">
        <v>15.16</v>
      </c>
    </row>
    <row r="119" spans="1:80" x14ac:dyDescent="0.25">
      <c r="A119" s="159" t="s">
        <v>132</v>
      </c>
      <c r="B119" s="2" t="s">
        <v>3</v>
      </c>
      <c r="C119" s="162" t="s">
        <v>690</v>
      </c>
      <c r="D119" s="42" t="s">
        <v>49</v>
      </c>
      <c r="E119" s="42" t="s">
        <v>556</v>
      </c>
      <c r="F119" s="42" t="s">
        <v>49</v>
      </c>
      <c r="G119" s="107" t="s">
        <v>560</v>
      </c>
      <c r="H119" s="108">
        <v>6</v>
      </c>
      <c r="I119" s="118">
        <v>2130000</v>
      </c>
      <c r="J119" s="42" t="s">
        <v>569</v>
      </c>
      <c r="K119" s="27">
        <v>58.07</v>
      </c>
      <c r="L119" s="121" t="s">
        <v>1705</v>
      </c>
      <c r="M119" s="3" t="s">
        <v>49</v>
      </c>
      <c r="N119" s="3">
        <v>1</v>
      </c>
      <c r="O119" s="3" t="s">
        <v>613</v>
      </c>
      <c r="P119" s="3" t="s">
        <v>547</v>
      </c>
      <c r="Q119" s="65">
        <v>0.1157</v>
      </c>
      <c r="R119" s="121" t="s">
        <v>1706</v>
      </c>
      <c r="S119" s="3" t="s">
        <v>49</v>
      </c>
      <c r="T119" s="3">
        <v>2</v>
      </c>
      <c r="U119" s="3" t="s">
        <v>546</v>
      </c>
      <c r="V119" s="3" t="s">
        <v>557</v>
      </c>
      <c r="W119" s="65">
        <v>0.13650000000000001</v>
      </c>
      <c r="X119" s="121" t="s">
        <v>1707</v>
      </c>
      <c r="Y119" s="3" t="s">
        <v>49</v>
      </c>
      <c r="Z119" s="3">
        <v>2</v>
      </c>
      <c r="AA119" s="3" t="s">
        <v>546</v>
      </c>
      <c r="AB119" s="3" t="s">
        <v>563</v>
      </c>
      <c r="AC119" s="65">
        <v>7.8299999999999995E-2</v>
      </c>
      <c r="AD119" s="121" t="s">
        <v>1708</v>
      </c>
      <c r="AE119" s="3" t="s">
        <v>49</v>
      </c>
      <c r="AF119" s="3">
        <v>1</v>
      </c>
      <c r="AG119" s="3" t="s">
        <v>546</v>
      </c>
      <c r="AH119" s="3" t="s">
        <v>553</v>
      </c>
      <c r="AI119" s="65">
        <v>6.25E-2</v>
      </c>
      <c r="AJ119" s="121" t="s">
        <v>1709</v>
      </c>
      <c r="AK119" s="3" t="s">
        <v>49</v>
      </c>
      <c r="AL119" s="3">
        <v>1</v>
      </c>
      <c r="AM119" s="3" t="s">
        <v>613</v>
      </c>
      <c r="AN119" s="3" t="s">
        <v>547</v>
      </c>
      <c r="AO119" s="65">
        <v>0.1026</v>
      </c>
      <c r="AP119" s="121" t="s">
        <v>1710</v>
      </c>
      <c r="AQ119" s="3" t="s">
        <v>49</v>
      </c>
      <c r="AR119" s="3">
        <v>2</v>
      </c>
      <c r="AS119" s="3" t="s">
        <v>546</v>
      </c>
      <c r="AT119" s="3" t="s">
        <v>560</v>
      </c>
      <c r="AU119" s="65">
        <v>7.6799999999999993E-2</v>
      </c>
      <c r="AV119" s="121" t="s">
        <v>418</v>
      </c>
      <c r="AW119" s="3" t="s">
        <v>418</v>
      </c>
      <c r="AX119" s="3" t="s">
        <v>418</v>
      </c>
      <c r="AY119" s="3" t="s">
        <v>418</v>
      </c>
      <c r="AZ119" s="3" t="s">
        <v>418</v>
      </c>
      <c r="BA119" s="3" t="s">
        <v>418</v>
      </c>
      <c r="BB119" s="121" t="s">
        <v>418</v>
      </c>
      <c r="BC119" s="3" t="s">
        <v>418</v>
      </c>
      <c r="BD119" s="3" t="s">
        <v>418</v>
      </c>
      <c r="BE119" s="3" t="s">
        <v>418</v>
      </c>
      <c r="BF119" s="3" t="s">
        <v>418</v>
      </c>
      <c r="BG119" s="3" t="s">
        <v>418</v>
      </c>
      <c r="BH119" s="121" t="s">
        <v>418</v>
      </c>
      <c r="BI119" s="3" t="s">
        <v>418</v>
      </c>
      <c r="BJ119" s="3" t="s">
        <v>418</v>
      </c>
      <c r="BK119" s="3" t="s">
        <v>418</v>
      </c>
      <c r="BL119" s="3" t="s">
        <v>418</v>
      </c>
      <c r="BM119" s="3" t="s">
        <v>418</v>
      </c>
      <c r="BN119" s="121" t="s">
        <v>418</v>
      </c>
      <c r="BO119" s="3" t="s">
        <v>418</v>
      </c>
      <c r="BP119" s="3" t="s">
        <v>418</v>
      </c>
      <c r="BQ119" s="3" t="s">
        <v>418</v>
      </c>
      <c r="BR119" s="3" t="s">
        <v>418</v>
      </c>
      <c r="BS119" s="3" t="s">
        <v>418</v>
      </c>
      <c r="BT119" s="16">
        <v>14</v>
      </c>
      <c r="BU119" s="16">
        <v>6</v>
      </c>
      <c r="BV119" s="16">
        <f t="shared" si="8"/>
        <v>20</v>
      </c>
      <c r="BW119" s="21">
        <v>15952</v>
      </c>
      <c r="BX119" s="17">
        <v>797.6</v>
      </c>
      <c r="BY119" s="16">
        <v>0</v>
      </c>
      <c r="BZ119" s="16">
        <v>2</v>
      </c>
      <c r="CA119" s="16">
        <f t="shared" si="9"/>
        <v>2</v>
      </c>
      <c r="CB119" s="16">
        <v>10</v>
      </c>
    </row>
    <row r="120" spans="1:80" x14ac:dyDescent="0.25">
      <c r="A120" s="159" t="s">
        <v>133</v>
      </c>
      <c r="B120" s="2" t="s">
        <v>53</v>
      </c>
      <c r="C120" s="162" t="s">
        <v>691</v>
      </c>
      <c r="D120" s="42" t="s">
        <v>49</v>
      </c>
      <c r="E120" s="42" t="s">
        <v>545</v>
      </c>
      <c r="F120" s="42" t="s">
        <v>49</v>
      </c>
      <c r="G120" s="107" t="s">
        <v>557</v>
      </c>
      <c r="H120" s="108">
        <v>6</v>
      </c>
      <c r="I120" s="118">
        <v>2130000</v>
      </c>
      <c r="J120" s="42" t="s">
        <v>558</v>
      </c>
      <c r="K120" s="27">
        <v>50.4</v>
      </c>
      <c r="L120" s="121" t="s">
        <v>1711</v>
      </c>
      <c r="M120" s="3" t="s">
        <v>49</v>
      </c>
      <c r="N120" s="3">
        <v>1</v>
      </c>
      <c r="O120" s="3" t="s">
        <v>49</v>
      </c>
      <c r="P120" s="3" t="s">
        <v>563</v>
      </c>
      <c r="Q120" s="65">
        <v>9.0399999999999994E-2</v>
      </c>
      <c r="R120" s="121" t="s">
        <v>1712</v>
      </c>
      <c r="S120" s="3" t="s">
        <v>49</v>
      </c>
      <c r="T120" s="3">
        <v>2</v>
      </c>
      <c r="U120" s="3" t="s">
        <v>49</v>
      </c>
      <c r="V120" s="3" t="s">
        <v>547</v>
      </c>
      <c r="W120" s="65">
        <v>8.2799999999999999E-2</v>
      </c>
      <c r="X120" s="121" t="s">
        <v>1713</v>
      </c>
      <c r="Y120" s="3" t="s">
        <v>49</v>
      </c>
      <c r="Z120" s="3">
        <v>1</v>
      </c>
      <c r="AA120" s="3" t="s">
        <v>49</v>
      </c>
      <c r="AB120" s="3" t="s">
        <v>557</v>
      </c>
      <c r="AC120" s="65">
        <v>8.6999999999999994E-2</v>
      </c>
      <c r="AD120" s="121" t="s">
        <v>1714</v>
      </c>
      <c r="AE120" s="3" t="s">
        <v>49</v>
      </c>
      <c r="AF120" s="3">
        <v>1</v>
      </c>
      <c r="AG120" s="3" t="s">
        <v>49</v>
      </c>
      <c r="AH120" s="3" t="s">
        <v>553</v>
      </c>
      <c r="AI120" s="65">
        <v>8.4500000000000006E-2</v>
      </c>
      <c r="AJ120" s="121" t="s">
        <v>1715</v>
      </c>
      <c r="AK120" s="3" t="s">
        <v>49</v>
      </c>
      <c r="AL120" s="3">
        <v>1</v>
      </c>
      <c r="AM120" s="3" t="s">
        <v>49</v>
      </c>
      <c r="AN120" s="3" t="s">
        <v>560</v>
      </c>
      <c r="AO120" s="65">
        <v>8.3699999999999997E-2</v>
      </c>
      <c r="AP120" s="121" t="s">
        <v>1716</v>
      </c>
      <c r="AQ120" s="3" t="s">
        <v>49</v>
      </c>
      <c r="AR120" s="3">
        <v>2</v>
      </c>
      <c r="AS120" s="3" t="s">
        <v>49</v>
      </c>
      <c r="AT120" s="3" t="s">
        <v>568</v>
      </c>
      <c r="AU120" s="65">
        <v>4.2700000000000002E-2</v>
      </c>
      <c r="AV120" s="121" t="s">
        <v>418</v>
      </c>
      <c r="AW120" s="3" t="s">
        <v>418</v>
      </c>
      <c r="AX120" s="3" t="s">
        <v>418</v>
      </c>
      <c r="AY120" s="3" t="s">
        <v>418</v>
      </c>
      <c r="AZ120" s="3" t="s">
        <v>418</v>
      </c>
      <c r="BA120" s="3" t="s">
        <v>418</v>
      </c>
      <c r="BB120" s="121" t="s">
        <v>418</v>
      </c>
      <c r="BC120" s="3" t="s">
        <v>418</v>
      </c>
      <c r="BD120" s="3" t="s">
        <v>418</v>
      </c>
      <c r="BE120" s="3" t="s">
        <v>418</v>
      </c>
      <c r="BF120" s="3" t="s">
        <v>418</v>
      </c>
      <c r="BG120" s="3" t="s">
        <v>418</v>
      </c>
      <c r="BH120" s="121" t="s">
        <v>418</v>
      </c>
      <c r="BI120" s="3" t="s">
        <v>418</v>
      </c>
      <c r="BJ120" s="3" t="s">
        <v>418</v>
      </c>
      <c r="BK120" s="3" t="s">
        <v>418</v>
      </c>
      <c r="BL120" s="3" t="s">
        <v>418</v>
      </c>
      <c r="BM120" s="3" t="s">
        <v>418</v>
      </c>
      <c r="BN120" s="121" t="s">
        <v>418</v>
      </c>
      <c r="BO120" s="3" t="s">
        <v>418</v>
      </c>
      <c r="BP120" s="3" t="s">
        <v>418</v>
      </c>
      <c r="BQ120" s="3" t="s">
        <v>418</v>
      </c>
      <c r="BR120" s="3" t="s">
        <v>418</v>
      </c>
      <c r="BS120" s="3" t="s">
        <v>418</v>
      </c>
      <c r="BT120" s="16">
        <v>22</v>
      </c>
      <c r="BU120" s="16">
        <v>8</v>
      </c>
      <c r="BV120" s="16">
        <f t="shared" si="8"/>
        <v>30</v>
      </c>
      <c r="BW120" s="21">
        <v>4773</v>
      </c>
      <c r="BX120" s="17">
        <v>159.1</v>
      </c>
      <c r="BY120" s="16">
        <v>6</v>
      </c>
      <c r="BZ120" s="16">
        <v>0</v>
      </c>
      <c r="CA120" s="16">
        <f t="shared" si="9"/>
        <v>6</v>
      </c>
      <c r="CB120" s="16">
        <v>20</v>
      </c>
    </row>
    <row r="121" spans="1:80" x14ac:dyDescent="0.25">
      <c r="A121" s="159" t="s">
        <v>134</v>
      </c>
      <c r="B121" s="2" t="s">
        <v>5</v>
      </c>
      <c r="C121" s="162" t="s">
        <v>692</v>
      </c>
      <c r="D121" s="42">
        <v>41</v>
      </c>
      <c r="E121" s="42" t="s">
        <v>545</v>
      </c>
      <c r="F121" s="42" t="s">
        <v>546</v>
      </c>
      <c r="G121" s="113" t="s">
        <v>560</v>
      </c>
      <c r="H121" s="108">
        <v>1</v>
      </c>
      <c r="I121" s="119">
        <v>3250000</v>
      </c>
      <c r="J121" s="42" t="s">
        <v>548</v>
      </c>
      <c r="K121" s="27" t="s">
        <v>921</v>
      </c>
      <c r="L121" s="121" t="s">
        <v>1717</v>
      </c>
      <c r="M121" s="3">
        <v>45</v>
      </c>
      <c r="N121" s="3">
        <v>1</v>
      </c>
      <c r="O121" s="3" t="s">
        <v>581</v>
      </c>
      <c r="P121" s="3" t="s">
        <v>560</v>
      </c>
      <c r="Q121" s="65">
        <v>5.1200000000000002E-2</v>
      </c>
      <c r="R121" s="121" t="s">
        <v>1718</v>
      </c>
      <c r="S121" s="3">
        <v>42</v>
      </c>
      <c r="T121" s="3">
        <v>2</v>
      </c>
      <c r="U121" s="3" t="s">
        <v>581</v>
      </c>
      <c r="V121" s="3" t="s">
        <v>563</v>
      </c>
      <c r="W121" s="65">
        <v>3.39E-2</v>
      </c>
      <c r="X121" s="121" t="s">
        <v>1719</v>
      </c>
      <c r="Y121" s="3">
        <v>56</v>
      </c>
      <c r="Z121" s="3">
        <v>2</v>
      </c>
      <c r="AA121" s="3" t="s">
        <v>581</v>
      </c>
      <c r="AB121" s="3" t="s">
        <v>651</v>
      </c>
      <c r="AC121" s="65">
        <v>3.5000000000000003E-2</v>
      </c>
      <c r="AD121" s="121" t="s">
        <v>1720</v>
      </c>
      <c r="AE121" s="3">
        <v>44</v>
      </c>
      <c r="AF121" s="3">
        <v>1</v>
      </c>
      <c r="AG121" s="3" t="s">
        <v>546</v>
      </c>
      <c r="AH121" s="3" t="s">
        <v>563</v>
      </c>
      <c r="AI121" s="65">
        <v>3.2099999999999997E-2</v>
      </c>
      <c r="AJ121" s="121" t="s">
        <v>1721</v>
      </c>
      <c r="AK121" s="3">
        <v>54</v>
      </c>
      <c r="AL121" s="3">
        <v>2</v>
      </c>
      <c r="AM121" s="3" t="s">
        <v>581</v>
      </c>
      <c r="AN121" s="3" t="s">
        <v>553</v>
      </c>
      <c r="AO121" s="65">
        <v>4.3700000000000003E-2</v>
      </c>
      <c r="AP121" s="121" t="s">
        <v>1722</v>
      </c>
      <c r="AQ121" s="3" t="s">
        <v>49</v>
      </c>
      <c r="AR121" s="3">
        <v>1</v>
      </c>
      <c r="AS121" s="3" t="s">
        <v>49</v>
      </c>
      <c r="AT121" s="3" t="s">
        <v>563</v>
      </c>
      <c r="AU121" s="65">
        <v>8.9200000000000002E-2</v>
      </c>
      <c r="AV121" s="121" t="s">
        <v>1723</v>
      </c>
      <c r="AW121" s="3">
        <v>65</v>
      </c>
      <c r="AX121" s="3">
        <v>1</v>
      </c>
      <c r="AY121" s="3" t="s">
        <v>581</v>
      </c>
      <c r="AZ121" s="3" t="s">
        <v>568</v>
      </c>
      <c r="BA121" s="65">
        <v>6.4699999999999994E-2</v>
      </c>
      <c r="BB121" s="121" t="s">
        <v>1724</v>
      </c>
      <c r="BC121" s="3">
        <v>45</v>
      </c>
      <c r="BD121" s="3">
        <v>2</v>
      </c>
      <c r="BE121" s="3" t="s">
        <v>546</v>
      </c>
      <c r="BF121" s="3" t="s">
        <v>560</v>
      </c>
      <c r="BG121" s="65">
        <v>5.3499999999999999E-2</v>
      </c>
      <c r="BH121" s="121" t="s">
        <v>1725</v>
      </c>
      <c r="BI121" s="3">
        <v>60</v>
      </c>
      <c r="BJ121" s="3">
        <v>1</v>
      </c>
      <c r="BK121" s="3" t="s">
        <v>546</v>
      </c>
      <c r="BL121" s="3" t="s">
        <v>547</v>
      </c>
      <c r="BM121" s="65">
        <v>2.2599999999999999E-2</v>
      </c>
      <c r="BN121" s="121" t="s">
        <v>1726</v>
      </c>
      <c r="BO121" s="3" t="s">
        <v>49</v>
      </c>
      <c r="BP121" s="3">
        <v>2</v>
      </c>
      <c r="BQ121" s="3" t="s">
        <v>581</v>
      </c>
      <c r="BR121" s="3" t="s">
        <v>560</v>
      </c>
      <c r="BS121" s="65">
        <v>1.03E-2</v>
      </c>
      <c r="BT121" s="16">
        <v>356</v>
      </c>
      <c r="BU121" s="16">
        <v>116</v>
      </c>
      <c r="BV121" s="16">
        <f t="shared" si="8"/>
        <v>472</v>
      </c>
      <c r="BW121" s="21">
        <v>398355</v>
      </c>
      <c r="BX121" s="17">
        <v>843.97245762711862</v>
      </c>
      <c r="BY121" s="16">
        <v>261</v>
      </c>
      <c r="BZ121" s="16">
        <v>65</v>
      </c>
      <c r="CA121" s="16">
        <f t="shared" si="9"/>
        <v>326</v>
      </c>
      <c r="CB121" s="16">
        <v>69.069999999999993</v>
      </c>
    </row>
    <row r="122" spans="1:80" x14ac:dyDescent="0.25">
      <c r="A122" s="159" t="s">
        <v>135</v>
      </c>
      <c r="B122" s="2" t="s">
        <v>5</v>
      </c>
      <c r="C122" s="162" t="s">
        <v>693</v>
      </c>
      <c r="D122" s="42">
        <v>57</v>
      </c>
      <c r="E122" s="42" t="s">
        <v>545</v>
      </c>
      <c r="F122" s="42" t="s">
        <v>581</v>
      </c>
      <c r="G122" s="107" t="s">
        <v>568</v>
      </c>
      <c r="H122" s="108">
        <v>2</v>
      </c>
      <c r="I122" s="119">
        <v>3120000</v>
      </c>
      <c r="J122" s="42" t="s">
        <v>577</v>
      </c>
      <c r="K122" s="27">
        <v>66.650000000000006</v>
      </c>
      <c r="L122" s="121" t="s">
        <v>1727</v>
      </c>
      <c r="M122" s="3">
        <v>72</v>
      </c>
      <c r="N122" s="3">
        <v>1</v>
      </c>
      <c r="O122" s="3" t="s">
        <v>49</v>
      </c>
      <c r="P122" s="3" t="s">
        <v>651</v>
      </c>
      <c r="Q122" s="65">
        <v>5.5399999999999998E-2</v>
      </c>
      <c r="R122" s="121" t="s">
        <v>1728</v>
      </c>
      <c r="S122" s="3">
        <v>54</v>
      </c>
      <c r="T122" s="3">
        <v>1</v>
      </c>
      <c r="U122" s="3" t="s">
        <v>546</v>
      </c>
      <c r="V122" s="3" t="s">
        <v>568</v>
      </c>
      <c r="W122" s="65">
        <v>0.152</v>
      </c>
      <c r="X122" s="121" t="s">
        <v>1729</v>
      </c>
      <c r="Y122" s="3">
        <v>42</v>
      </c>
      <c r="Z122" s="3">
        <v>1</v>
      </c>
      <c r="AA122" s="3" t="s">
        <v>581</v>
      </c>
      <c r="AB122" s="3" t="s">
        <v>563</v>
      </c>
      <c r="AC122" s="65">
        <v>0.109</v>
      </c>
      <c r="AD122" s="121" t="s">
        <v>1730</v>
      </c>
      <c r="AE122" s="3">
        <v>74</v>
      </c>
      <c r="AF122" s="3">
        <v>2</v>
      </c>
      <c r="AG122" s="3" t="s">
        <v>49</v>
      </c>
      <c r="AH122" s="3" t="s">
        <v>568</v>
      </c>
      <c r="AI122" s="65">
        <v>4.1700000000000001E-2</v>
      </c>
      <c r="AJ122" s="121" t="s">
        <v>1731</v>
      </c>
      <c r="AK122" s="3">
        <v>56</v>
      </c>
      <c r="AL122" s="3">
        <v>1</v>
      </c>
      <c r="AM122" s="3" t="s">
        <v>581</v>
      </c>
      <c r="AN122" s="3" t="s">
        <v>916</v>
      </c>
      <c r="AO122" s="65">
        <v>6.1699999999999998E-2</v>
      </c>
      <c r="AP122" s="121" t="s">
        <v>1732</v>
      </c>
      <c r="AQ122" s="3">
        <v>32</v>
      </c>
      <c r="AR122" s="3">
        <v>1</v>
      </c>
      <c r="AS122" s="3" t="s">
        <v>546</v>
      </c>
      <c r="AT122" s="3" t="s">
        <v>553</v>
      </c>
      <c r="AU122" s="65">
        <v>7.1300000000000002E-2</v>
      </c>
      <c r="AV122" s="121" t="s">
        <v>418</v>
      </c>
      <c r="AW122" s="3" t="s">
        <v>418</v>
      </c>
      <c r="AX122" s="3" t="s">
        <v>418</v>
      </c>
      <c r="AY122" s="3" t="s">
        <v>418</v>
      </c>
      <c r="AZ122" s="3" t="s">
        <v>418</v>
      </c>
      <c r="BA122" s="3" t="s">
        <v>418</v>
      </c>
      <c r="BB122" s="121" t="s">
        <v>418</v>
      </c>
      <c r="BC122" s="3" t="s">
        <v>418</v>
      </c>
      <c r="BD122" s="3" t="s">
        <v>418</v>
      </c>
      <c r="BE122" s="3" t="s">
        <v>418</v>
      </c>
      <c r="BF122" s="3" t="s">
        <v>418</v>
      </c>
      <c r="BG122" s="3" t="s">
        <v>418</v>
      </c>
      <c r="BH122" s="121" t="s">
        <v>418</v>
      </c>
      <c r="BI122" s="3" t="s">
        <v>418</v>
      </c>
      <c r="BJ122" s="3" t="s">
        <v>418</v>
      </c>
      <c r="BK122" s="3" t="s">
        <v>418</v>
      </c>
      <c r="BL122" s="3" t="s">
        <v>418</v>
      </c>
      <c r="BM122" s="3" t="s">
        <v>418</v>
      </c>
      <c r="BN122" s="121" t="s">
        <v>418</v>
      </c>
      <c r="BO122" s="3" t="s">
        <v>418</v>
      </c>
      <c r="BP122" s="3" t="s">
        <v>418</v>
      </c>
      <c r="BQ122" s="3" t="s">
        <v>418</v>
      </c>
      <c r="BR122" s="3" t="s">
        <v>418</v>
      </c>
      <c r="BS122" s="3" t="s">
        <v>418</v>
      </c>
      <c r="BT122" s="16">
        <v>128</v>
      </c>
      <c r="BU122" s="16">
        <v>80</v>
      </c>
      <c r="BV122" s="16">
        <f t="shared" si="8"/>
        <v>208</v>
      </c>
      <c r="BW122" s="21">
        <v>123403</v>
      </c>
      <c r="BX122" s="17">
        <v>593.28365384615381</v>
      </c>
      <c r="BY122" s="16">
        <v>22</v>
      </c>
      <c r="BZ122" s="16">
        <v>30</v>
      </c>
      <c r="CA122" s="16">
        <f t="shared" si="9"/>
        <v>52</v>
      </c>
      <c r="CB122" s="16">
        <v>25</v>
      </c>
    </row>
    <row r="123" spans="1:80" x14ac:dyDescent="0.25">
      <c r="A123" s="159" t="s">
        <v>136</v>
      </c>
      <c r="B123" s="2" t="s">
        <v>15</v>
      </c>
      <c r="C123" s="162" t="s">
        <v>694</v>
      </c>
      <c r="D123" s="42">
        <v>50</v>
      </c>
      <c r="E123" s="42" t="s">
        <v>556</v>
      </c>
      <c r="F123" s="42" t="s">
        <v>546</v>
      </c>
      <c r="G123" s="107" t="s">
        <v>563</v>
      </c>
      <c r="H123" s="108">
        <v>6</v>
      </c>
      <c r="I123" s="118">
        <v>2130000</v>
      </c>
      <c r="J123" s="42" t="s">
        <v>558</v>
      </c>
      <c r="K123" s="27">
        <v>41.78</v>
      </c>
      <c r="L123" s="121" t="s">
        <v>1733</v>
      </c>
      <c r="M123" s="3">
        <v>42</v>
      </c>
      <c r="N123" s="3">
        <v>1</v>
      </c>
      <c r="O123" s="3" t="s">
        <v>581</v>
      </c>
      <c r="P123" s="3" t="s">
        <v>553</v>
      </c>
      <c r="Q123" s="65">
        <v>5.9200000000000003E-2</v>
      </c>
      <c r="R123" s="121" t="s">
        <v>1734</v>
      </c>
      <c r="S123" s="3">
        <v>37</v>
      </c>
      <c r="T123" s="3">
        <v>1</v>
      </c>
      <c r="U123" s="3" t="s">
        <v>1041</v>
      </c>
      <c r="V123" s="3" t="s">
        <v>560</v>
      </c>
      <c r="W123" s="65">
        <v>7.6399999999999996E-2</v>
      </c>
      <c r="X123" s="121" t="s">
        <v>1735</v>
      </c>
      <c r="Y123" s="3">
        <v>28</v>
      </c>
      <c r="Z123" s="3">
        <v>1</v>
      </c>
      <c r="AA123" s="3" t="s">
        <v>567</v>
      </c>
      <c r="AB123" s="3" t="s">
        <v>682</v>
      </c>
      <c r="AC123" s="65">
        <v>4.8500000000000001E-2</v>
      </c>
      <c r="AD123" s="121" t="s">
        <v>1736</v>
      </c>
      <c r="AE123" s="3">
        <v>57</v>
      </c>
      <c r="AF123" s="3">
        <v>1</v>
      </c>
      <c r="AG123" s="3" t="s">
        <v>581</v>
      </c>
      <c r="AH123" s="3" t="s">
        <v>568</v>
      </c>
      <c r="AI123" s="65">
        <v>0.1048</v>
      </c>
      <c r="AJ123" s="121" t="s">
        <v>1737</v>
      </c>
      <c r="AK123" s="3">
        <v>50</v>
      </c>
      <c r="AL123" s="3">
        <v>2</v>
      </c>
      <c r="AM123" s="3" t="s">
        <v>581</v>
      </c>
      <c r="AN123" s="3" t="s">
        <v>550</v>
      </c>
      <c r="AO123" s="65">
        <v>0.1167</v>
      </c>
      <c r="AP123" s="121" t="s">
        <v>1738</v>
      </c>
      <c r="AQ123" s="3">
        <v>42</v>
      </c>
      <c r="AR123" s="3">
        <v>2</v>
      </c>
      <c r="AS123" s="3" t="s">
        <v>567</v>
      </c>
      <c r="AT123" s="3" t="s">
        <v>563</v>
      </c>
      <c r="AU123" s="65">
        <v>9.2499999999999999E-2</v>
      </c>
      <c r="AV123" s="121" t="s">
        <v>418</v>
      </c>
      <c r="AW123" s="3" t="s">
        <v>418</v>
      </c>
      <c r="AX123" s="3" t="s">
        <v>418</v>
      </c>
      <c r="AY123" s="3" t="s">
        <v>418</v>
      </c>
      <c r="AZ123" s="3" t="s">
        <v>418</v>
      </c>
      <c r="BA123" s="3" t="s">
        <v>418</v>
      </c>
      <c r="BB123" s="121" t="s">
        <v>418</v>
      </c>
      <c r="BC123" s="3" t="s">
        <v>418</v>
      </c>
      <c r="BD123" s="3" t="s">
        <v>418</v>
      </c>
      <c r="BE123" s="3" t="s">
        <v>418</v>
      </c>
      <c r="BF123" s="3" t="s">
        <v>418</v>
      </c>
      <c r="BG123" s="3" t="s">
        <v>418</v>
      </c>
      <c r="BH123" s="121" t="s">
        <v>418</v>
      </c>
      <c r="BI123" s="3" t="s">
        <v>418</v>
      </c>
      <c r="BJ123" s="3" t="s">
        <v>418</v>
      </c>
      <c r="BK123" s="3" t="s">
        <v>418</v>
      </c>
      <c r="BL123" s="3" t="s">
        <v>418</v>
      </c>
      <c r="BM123" s="3" t="s">
        <v>418</v>
      </c>
      <c r="BN123" s="121" t="s">
        <v>418</v>
      </c>
      <c r="BO123" s="3" t="s">
        <v>418</v>
      </c>
      <c r="BP123" s="3" t="s">
        <v>418</v>
      </c>
      <c r="BQ123" s="3" t="s">
        <v>418</v>
      </c>
      <c r="BR123" s="3" t="s">
        <v>418</v>
      </c>
      <c r="BS123" s="3" t="s">
        <v>418</v>
      </c>
      <c r="BT123" s="16">
        <v>21</v>
      </c>
      <c r="BU123" s="16">
        <v>8</v>
      </c>
      <c r="BV123" s="16">
        <f t="shared" si="8"/>
        <v>29</v>
      </c>
      <c r="BW123" s="21">
        <v>3941</v>
      </c>
      <c r="BX123" s="17">
        <v>135.89655172413794</v>
      </c>
      <c r="BY123" s="16">
        <v>6</v>
      </c>
      <c r="BZ123" s="16">
        <v>2</v>
      </c>
      <c r="CA123" s="16">
        <f t="shared" si="9"/>
        <v>8</v>
      </c>
      <c r="CB123" s="16">
        <v>27.59</v>
      </c>
    </row>
    <row r="124" spans="1:80" x14ac:dyDescent="0.25">
      <c r="A124" s="159" t="s">
        <v>137</v>
      </c>
      <c r="B124" s="2" t="s">
        <v>3</v>
      </c>
      <c r="C124" s="162" t="s">
        <v>695</v>
      </c>
      <c r="D124" s="42">
        <v>57</v>
      </c>
      <c r="E124" s="42" t="s">
        <v>545</v>
      </c>
      <c r="F124" s="42" t="s">
        <v>546</v>
      </c>
      <c r="G124" s="107" t="s">
        <v>651</v>
      </c>
      <c r="H124" s="108">
        <v>5</v>
      </c>
      <c r="I124" s="118">
        <v>2430000</v>
      </c>
      <c r="J124" s="42" t="s">
        <v>558</v>
      </c>
      <c r="K124" s="27">
        <v>42.03</v>
      </c>
      <c r="L124" s="121" t="s">
        <v>1739</v>
      </c>
      <c r="M124" s="3">
        <v>55</v>
      </c>
      <c r="N124" s="3">
        <v>1</v>
      </c>
      <c r="O124" s="3" t="s">
        <v>546</v>
      </c>
      <c r="P124" s="3" t="s">
        <v>557</v>
      </c>
      <c r="Q124" s="65">
        <v>6.2899999999999998E-2</v>
      </c>
      <c r="R124" s="121" t="s">
        <v>1740</v>
      </c>
      <c r="S124" s="3">
        <v>55</v>
      </c>
      <c r="T124" s="3">
        <v>2</v>
      </c>
      <c r="U124" s="3" t="s">
        <v>581</v>
      </c>
      <c r="V124" s="3" t="s">
        <v>651</v>
      </c>
      <c r="W124" s="65">
        <v>0.1075</v>
      </c>
      <c r="X124" s="121" t="s">
        <v>1741</v>
      </c>
      <c r="Y124" s="3">
        <v>58</v>
      </c>
      <c r="Z124" s="3">
        <v>1</v>
      </c>
      <c r="AA124" s="3" t="s">
        <v>581</v>
      </c>
      <c r="AB124" s="3" t="s">
        <v>568</v>
      </c>
      <c r="AC124" s="65">
        <v>6.7400000000000002E-2</v>
      </c>
      <c r="AD124" s="121" t="s">
        <v>1742</v>
      </c>
      <c r="AE124" s="3">
        <v>46</v>
      </c>
      <c r="AF124" s="3">
        <v>2</v>
      </c>
      <c r="AG124" s="3" t="s">
        <v>546</v>
      </c>
      <c r="AH124" s="3" t="s">
        <v>563</v>
      </c>
      <c r="AI124" s="65">
        <v>0.1144</v>
      </c>
      <c r="AJ124" s="121" t="s">
        <v>1743</v>
      </c>
      <c r="AK124" s="3">
        <v>69</v>
      </c>
      <c r="AL124" s="3">
        <v>2</v>
      </c>
      <c r="AM124" s="3" t="s">
        <v>581</v>
      </c>
      <c r="AN124" s="3" t="s">
        <v>557</v>
      </c>
      <c r="AO124" s="65">
        <v>0.14000000000000001</v>
      </c>
      <c r="AP124" s="121" t="s">
        <v>1744</v>
      </c>
      <c r="AQ124" s="3">
        <v>57</v>
      </c>
      <c r="AR124" s="3">
        <v>1</v>
      </c>
      <c r="AS124" s="3" t="s">
        <v>581</v>
      </c>
      <c r="AT124" s="3" t="s">
        <v>651</v>
      </c>
      <c r="AU124" s="65">
        <v>6.6799999999999998E-2</v>
      </c>
      <c r="AV124" s="121" t="s">
        <v>418</v>
      </c>
      <c r="AW124" s="3" t="s">
        <v>418</v>
      </c>
      <c r="AX124" s="3" t="s">
        <v>418</v>
      </c>
      <c r="AY124" s="3" t="s">
        <v>418</v>
      </c>
      <c r="AZ124" s="3" t="s">
        <v>418</v>
      </c>
      <c r="BA124" s="3" t="s">
        <v>418</v>
      </c>
      <c r="BB124" s="121" t="s">
        <v>418</v>
      </c>
      <c r="BC124" s="3" t="s">
        <v>418</v>
      </c>
      <c r="BD124" s="3" t="s">
        <v>418</v>
      </c>
      <c r="BE124" s="3" t="s">
        <v>418</v>
      </c>
      <c r="BF124" s="3" t="s">
        <v>418</v>
      </c>
      <c r="BG124" s="3" t="s">
        <v>418</v>
      </c>
      <c r="BH124" s="121" t="s">
        <v>418</v>
      </c>
      <c r="BI124" s="3" t="s">
        <v>418</v>
      </c>
      <c r="BJ124" s="3" t="s">
        <v>418</v>
      </c>
      <c r="BK124" s="3" t="s">
        <v>418</v>
      </c>
      <c r="BL124" s="3" t="s">
        <v>418</v>
      </c>
      <c r="BM124" s="3" t="s">
        <v>418</v>
      </c>
      <c r="BN124" s="121" t="s">
        <v>418</v>
      </c>
      <c r="BO124" s="3" t="s">
        <v>418</v>
      </c>
      <c r="BP124" s="3" t="s">
        <v>418</v>
      </c>
      <c r="BQ124" s="3" t="s">
        <v>418</v>
      </c>
      <c r="BR124" s="3" t="s">
        <v>418</v>
      </c>
      <c r="BS124" s="3" t="s">
        <v>418</v>
      </c>
      <c r="BT124" s="16">
        <v>54</v>
      </c>
      <c r="BU124" s="16">
        <v>20</v>
      </c>
      <c r="BV124" s="16">
        <f t="shared" si="8"/>
        <v>74</v>
      </c>
      <c r="BW124" s="21">
        <v>38086</v>
      </c>
      <c r="BX124" s="17">
        <v>514.67567567567562</v>
      </c>
      <c r="BY124" s="16">
        <v>25</v>
      </c>
      <c r="BZ124" s="16">
        <v>6</v>
      </c>
      <c r="CA124" s="16">
        <f t="shared" si="9"/>
        <v>31</v>
      </c>
      <c r="CB124" s="16">
        <v>41.89</v>
      </c>
    </row>
    <row r="125" spans="1:80" x14ac:dyDescent="0.25">
      <c r="A125" s="159" t="s">
        <v>138</v>
      </c>
      <c r="B125" s="2" t="s">
        <v>5</v>
      </c>
      <c r="C125" s="162" t="s">
        <v>696</v>
      </c>
      <c r="D125" s="42" t="s">
        <v>49</v>
      </c>
      <c r="E125" s="42" t="s">
        <v>545</v>
      </c>
      <c r="F125" s="42" t="s">
        <v>49</v>
      </c>
      <c r="G125" s="107" t="s">
        <v>553</v>
      </c>
      <c r="H125" s="108">
        <v>2</v>
      </c>
      <c r="I125" s="119">
        <v>3120000</v>
      </c>
      <c r="J125" s="42" t="s">
        <v>577</v>
      </c>
      <c r="K125" s="27">
        <v>65.739999999999995</v>
      </c>
      <c r="L125" s="121" t="s">
        <v>1745</v>
      </c>
      <c r="M125" s="3" t="s">
        <v>49</v>
      </c>
      <c r="N125" s="3">
        <v>2</v>
      </c>
      <c r="O125" s="3" t="s">
        <v>49</v>
      </c>
      <c r="P125" s="3" t="s">
        <v>553</v>
      </c>
      <c r="Q125" s="65">
        <v>0.14380000000000001</v>
      </c>
      <c r="R125" s="121" t="s">
        <v>1746</v>
      </c>
      <c r="S125" s="3" t="s">
        <v>49</v>
      </c>
      <c r="T125" s="3">
        <v>2</v>
      </c>
      <c r="U125" s="3" t="s">
        <v>49</v>
      </c>
      <c r="V125" s="3" t="s">
        <v>568</v>
      </c>
      <c r="W125" s="65">
        <v>4.2299999999999997E-2</v>
      </c>
      <c r="X125" s="121" t="s">
        <v>1747</v>
      </c>
      <c r="Y125" s="3" t="s">
        <v>49</v>
      </c>
      <c r="Z125" s="3">
        <v>1</v>
      </c>
      <c r="AA125" s="3" t="s">
        <v>49</v>
      </c>
      <c r="AB125" s="3" t="s">
        <v>547</v>
      </c>
      <c r="AC125" s="65">
        <v>0.11070000000000001</v>
      </c>
      <c r="AD125" s="121" t="s">
        <v>1748</v>
      </c>
      <c r="AE125" s="3" t="s">
        <v>49</v>
      </c>
      <c r="AF125" s="3">
        <v>1</v>
      </c>
      <c r="AG125" s="3" t="s">
        <v>49</v>
      </c>
      <c r="AH125" s="3" t="s">
        <v>563</v>
      </c>
      <c r="AI125" s="65">
        <v>7.0800000000000002E-2</v>
      </c>
      <c r="AJ125" s="121" t="s">
        <v>1749</v>
      </c>
      <c r="AK125" s="3" t="s">
        <v>49</v>
      </c>
      <c r="AL125" s="3">
        <v>1</v>
      </c>
      <c r="AM125" s="3" t="s">
        <v>49</v>
      </c>
      <c r="AN125" s="3" t="s">
        <v>560</v>
      </c>
      <c r="AO125" s="65">
        <v>4.9399999999999999E-2</v>
      </c>
      <c r="AP125" s="121" t="s">
        <v>1750</v>
      </c>
      <c r="AQ125" s="3" t="s">
        <v>49</v>
      </c>
      <c r="AR125" s="3">
        <v>1</v>
      </c>
      <c r="AS125" s="3" t="s">
        <v>49</v>
      </c>
      <c r="AT125" s="3" t="s">
        <v>553</v>
      </c>
      <c r="AU125" s="65">
        <v>7.6799999999999993E-2</v>
      </c>
      <c r="AV125" s="121" t="s">
        <v>418</v>
      </c>
      <c r="AW125" s="3" t="s">
        <v>418</v>
      </c>
      <c r="AX125" s="3" t="s">
        <v>418</v>
      </c>
      <c r="AY125" s="3" t="s">
        <v>418</v>
      </c>
      <c r="AZ125" s="3" t="s">
        <v>418</v>
      </c>
      <c r="BA125" s="3" t="s">
        <v>418</v>
      </c>
      <c r="BB125" s="121" t="s">
        <v>418</v>
      </c>
      <c r="BC125" s="3" t="s">
        <v>418</v>
      </c>
      <c r="BD125" s="3" t="s">
        <v>418</v>
      </c>
      <c r="BE125" s="3" t="s">
        <v>418</v>
      </c>
      <c r="BF125" s="3" t="s">
        <v>418</v>
      </c>
      <c r="BG125" s="3" t="s">
        <v>418</v>
      </c>
      <c r="BH125" s="121" t="s">
        <v>418</v>
      </c>
      <c r="BI125" s="3" t="s">
        <v>418</v>
      </c>
      <c r="BJ125" s="3" t="s">
        <v>418</v>
      </c>
      <c r="BK125" s="3" t="s">
        <v>418</v>
      </c>
      <c r="BL125" s="3" t="s">
        <v>418</v>
      </c>
      <c r="BM125" s="3" t="s">
        <v>418</v>
      </c>
      <c r="BN125" s="121" t="s">
        <v>418</v>
      </c>
      <c r="BO125" s="3" t="s">
        <v>418</v>
      </c>
      <c r="BP125" s="3" t="s">
        <v>418</v>
      </c>
      <c r="BQ125" s="3" t="s">
        <v>418</v>
      </c>
      <c r="BR125" s="3" t="s">
        <v>418</v>
      </c>
      <c r="BS125" s="3" t="s">
        <v>418</v>
      </c>
      <c r="BT125" s="16">
        <v>234</v>
      </c>
      <c r="BU125" s="16">
        <v>55</v>
      </c>
      <c r="BV125" s="16">
        <f t="shared" si="8"/>
        <v>289</v>
      </c>
      <c r="BW125" s="21">
        <v>202569</v>
      </c>
      <c r="BX125" s="17">
        <v>700.93079584775091</v>
      </c>
      <c r="BY125" s="16">
        <v>60</v>
      </c>
      <c r="BZ125" s="16">
        <v>8</v>
      </c>
      <c r="CA125" s="16">
        <f t="shared" si="9"/>
        <v>68</v>
      </c>
      <c r="CB125" s="16">
        <v>23.53</v>
      </c>
    </row>
    <row r="126" spans="1:80" x14ac:dyDescent="0.25">
      <c r="A126" s="159" t="s">
        <v>139</v>
      </c>
      <c r="B126" s="2" t="s">
        <v>5</v>
      </c>
      <c r="C126" s="162" t="s">
        <v>697</v>
      </c>
      <c r="D126" s="42">
        <v>67</v>
      </c>
      <c r="E126" s="42" t="s">
        <v>545</v>
      </c>
      <c r="F126" s="42" t="s">
        <v>546</v>
      </c>
      <c r="G126" s="107" t="s">
        <v>547</v>
      </c>
      <c r="H126" s="108">
        <v>3</v>
      </c>
      <c r="I126" s="118">
        <v>2800000</v>
      </c>
      <c r="J126" s="42" t="s">
        <v>554</v>
      </c>
      <c r="K126" s="27">
        <v>51.84</v>
      </c>
      <c r="L126" s="121" t="s">
        <v>1751</v>
      </c>
      <c r="M126" s="3">
        <v>63</v>
      </c>
      <c r="N126" s="3">
        <v>2</v>
      </c>
      <c r="O126" s="3" t="s">
        <v>546</v>
      </c>
      <c r="P126" s="3" t="s">
        <v>553</v>
      </c>
      <c r="Q126" s="65">
        <v>5.7500000000000002E-2</v>
      </c>
      <c r="R126" s="121" t="s">
        <v>1752</v>
      </c>
      <c r="S126" s="3">
        <v>61</v>
      </c>
      <c r="T126" s="3">
        <v>2</v>
      </c>
      <c r="U126" s="3" t="s">
        <v>546</v>
      </c>
      <c r="V126" s="3" t="s">
        <v>547</v>
      </c>
      <c r="W126" s="65">
        <v>0.1411</v>
      </c>
      <c r="X126" s="121" t="s">
        <v>1753</v>
      </c>
      <c r="Y126" s="3">
        <v>61</v>
      </c>
      <c r="Z126" s="3">
        <v>2</v>
      </c>
      <c r="AA126" s="3" t="s">
        <v>546</v>
      </c>
      <c r="AB126" s="3" t="s">
        <v>560</v>
      </c>
      <c r="AC126" s="65">
        <v>7.0999999999999994E-2</v>
      </c>
      <c r="AD126" s="121" t="s">
        <v>1754</v>
      </c>
      <c r="AE126" s="3">
        <v>48</v>
      </c>
      <c r="AF126" s="3">
        <v>1</v>
      </c>
      <c r="AG126" s="3" t="s">
        <v>546</v>
      </c>
      <c r="AH126" s="3" t="s">
        <v>563</v>
      </c>
      <c r="AI126" s="65">
        <v>7.4999999999999997E-2</v>
      </c>
      <c r="AJ126" s="121" t="s">
        <v>1755</v>
      </c>
      <c r="AK126" s="3">
        <v>27</v>
      </c>
      <c r="AL126" s="3">
        <v>1</v>
      </c>
      <c r="AM126" s="3" t="s">
        <v>546</v>
      </c>
      <c r="AN126" s="3" t="s">
        <v>547</v>
      </c>
      <c r="AO126" s="65">
        <v>0.10589999999999999</v>
      </c>
      <c r="AP126" s="121" t="s">
        <v>1756</v>
      </c>
      <c r="AQ126" s="3">
        <v>38</v>
      </c>
      <c r="AR126" s="3">
        <v>1</v>
      </c>
      <c r="AS126" s="3" t="s">
        <v>546</v>
      </c>
      <c r="AT126" s="3" t="s">
        <v>560</v>
      </c>
      <c r="AU126" s="65">
        <v>9.9000000000000005E-2</v>
      </c>
      <c r="AV126" s="121" t="s">
        <v>418</v>
      </c>
      <c r="AW126" s="3" t="s">
        <v>418</v>
      </c>
      <c r="AX126" s="3" t="s">
        <v>418</v>
      </c>
      <c r="AY126" s="3" t="s">
        <v>418</v>
      </c>
      <c r="AZ126" s="3" t="s">
        <v>418</v>
      </c>
      <c r="BA126" s="3" t="s">
        <v>418</v>
      </c>
      <c r="BB126" s="121" t="s">
        <v>418</v>
      </c>
      <c r="BC126" s="3" t="s">
        <v>418</v>
      </c>
      <c r="BD126" s="3" t="s">
        <v>418</v>
      </c>
      <c r="BE126" s="3" t="s">
        <v>418</v>
      </c>
      <c r="BF126" s="3" t="s">
        <v>418</v>
      </c>
      <c r="BG126" s="3" t="s">
        <v>418</v>
      </c>
      <c r="BH126" s="121" t="s">
        <v>418</v>
      </c>
      <c r="BI126" s="3" t="s">
        <v>418</v>
      </c>
      <c r="BJ126" s="3" t="s">
        <v>418</v>
      </c>
      <c r="BK126" s="3" t="s">
        <v>418</v>
      </c>
      <c r="BL126" s="3" t="s">
        <v>418</v>
      </c>
      <c r="BM126" s="3" t="s">
        <v>418</v>
      </c>
      <c r="BN126" s="121" t="s">
        <v>418</v>
      </c>
      <c r="BO126" s="3" t="s">
        <v>418</v>
      </c>
      <c r="BP126" s="3" t="s">
        <v>418</v>
      </c>
      <c r="BQ126" s="3" t="s">
        <v>418</v>
      </c>
      <c r="BR126" s="3" t="s">
        <v>418</v>
      </c>
      <c r="BS126" s="3" t="s">
        <v>418</v>
      </c>
      <c r="BT126" s="16">
        <v>180</v>
      </c>
      <c r="BU126" s="16">
        <v>51</v>
      </c>
      <c r="BV126" s="16">
        <f t="shared" si="8"/>
        <v>231</v>
      </c>
      <c r="BW126" s="21">
        <v>95516</v>
      </c>
      <c r="BX126" s="17">
        <v>413.48917748917751</v>
      </c>
      <c r="BY126" s="16">
        <v>36</v>
      </c>
      <c r="BZ126" s="16">
        <v>8</v>
      </c>
      <c r="CA126" s="16">
        <f t="shared" si="9"/>
        <v>44</v>
      </c>
      <c r="CB126" s="16">
        <v>19.05</v>
      </c>
    </row>
    <row r="127" spans="1:80" x14ac:dyDescent="0.25">
      <c r="A127" s="159" t="s">
        <v>140</v>
      </c>
      <c r="B127" s="2" t="s">
        <v>15</v>
      </c>
      <c r="C127" s="162" t="s">
        <v>698</v>
      </c>
      <c r="D127" s="42">
        <v>61</v>
      </c>
      <c r="E127" s="42" t="s">
        <v>545</v>
      </c>
      <c r="F127" s="42" t="s">
        <v>546</v>
      </c>
      <c r="G127" s="107" t="s">
        <v>563</v>
      </c>
      <c r="H127" s="108">
        <v>2</v>
      </c>
      <c r="I127" s="119">
        <v>3120000</v>
      </c>
      <c r="J127" s="42" t="s">
        <v>554</v>
      </c>
      <c r="K127" s="27">
        <v>46.24</v>
      </c>
      <c r="L127" s="121" t="s">
        <v>1757</v>
      </c>
      <c r="M127" s="3">
        <v>64</v>
      </c>
      <c r="N127" s="3">
        <v>1</v>
      </c>
      <c r="O127" s="3" t="s">
        <v>546</v>
      </c>
      <c r="P127" s="3" t="s">
        <v>568</v>
      </c>
      <c r="Q127" s="65">
        <v>6.7900000000000002E-2</v>
      </c>
      <c r="R127" s="121" t="s">
        <v>1758</v>
      </c>
      <c r="S127" s="3">
        <v>51</v>
      </c>
      <c r="T127" s="3">
        <v>2</v>
      </c>
      <c r="U127" s="3" t="s">
        <v>546</v>
      </c>
      <c r="V127" s="3" t="s">
        <v>553</v>
      </c>
      <c r="W127" s="65">
        <v>0.1158</v>
      </c>
      <c r="X127" s="121" t="s">
        <v>1759</v>
      </c>
      <c r="Y127" s="3">
        <v>62</v>
      </c>
      <c r="Z127" s="3">
        <v>1</v>
      </c>
      <c r="AA127" s="3" t="s">
        <v>574</v>
      </c>
      <c r="AB127" s="3" t="s">
        <v>579</v>
      </c>
      <c r="AC127" s="65">
        <v>0.123</v>
      </c>
      <c r="AD127" s="121" t="s">
        <v>1760</v>
      </c>
      <c r="AE127" s="3">
        <v>50</v>
      </c>
      <c r="AF127" s="3">
        <v>1</v>
      </c>
      <c r="AG127" s="3" t="s">
        <v>546</v>
      </c>
      <c r="AH127" s="3" t="s">
        <v>560</v>
      </c>
      <c r="AI127" s="65">
        <v>4.4499999999999998E-2</v>
      </c>
      <c r="AJ127" s="121" t="s">
        <v>1761</v>
      </c>
      <c r="AK127" s="3">
        <v>52</v>
      </c>
      <c r="AL127" s="3">
        <v>1</v>
      </c>
      <c r="AM127" s="3" t="s">
        <v>581</v>
      </c>
      <c r="AN127" s="3" t="s">
        <v>1023</v>
      </c>
      <c r="AO127" s="65">
        <v>1.47E-2</v>
      </c>
      <c r="AP127" s="121" t="s">
        <v>1762</v>
      </c>
      <c r="AQ127" s="3">
        <v>56</v>
      </c>
      <c r="AR127" s="3">
        <v>2</v>
      </c>
      <c r="AS127" s="3" t="s">
        <v>546</v>
      </c>
      <c r="AT127" s="3" t="s">
        <v>547</v>
      </c>
      <c r="AU127" s="65">
        <v>6.8500000000000005E-2</v>
      </c>
      <c r="AV127" s="121" t="s">
        <v>1763</v>
      </c>
      <c r="AW127" s="3">
        <v>47</v>
      </c>
      <c r="AX127" s="3">
        <v>1</v>
      </c>
      <c r="AY127" s="3" t="s">
        <v>546</v>
      </c>
      <c r="AZ127" s="3" t="s">
        <v>563</v>
      </c>
      <c r="BA127" s="65">
        <v>4.2900000000000001E-2</v>
      </c>
      <c r="BB127" s="121" t="s">
        <v>1764</v>
      </c>
      <c r="BC127" s="3">
        <v>43</v>
      </c>
      <c r="BD127" s="3">
        <v>1</v>
      </c>
      <c r="BE127" s="3" t="s">
        <v>546</v>
      </c>
      <c r="BF127" s="3" t="s">
        <v>547</v>
      </c>
      <c r="BG127" s="65">
        <v>7.9100000000000004E-2</v>
      </c>
      <c r="BH127" s="121" t="s">
        <v>418</v>
      </c>
      <c r="BI127" s="3" t="s">
        <v>418</v>
      </c>
      <c r="BJ127" s="3" t="s">
        <v>418</v>
      </c>
      <c r="BK127" s="3" t="s">
        <v>418</v>
      </c>
      <c r="BL127" s="3" t="s">
        <v>418</v>
      </c>
      <c r="BM127" s="3" t="s">
        <v>418</v>
      </c>
      <c r="BN127" s="121" t="s">
        <v>418</v>
      </c>
      <c r="BO127" s="3" t="s">
        <v>418</v>
      </c>
      <c r="BP127" s="3" t="s">
        <v>418</v>
      </c>
      <c r="BQ127" s="3" t="s">
        <v>418</v>
      </c>
      <c r="BR127" s="3" t="s">
        <v>418</v>
      </c>
      <c r="BS127" s="3" t="s">
        <v>418</v>
      </c>
      <c r="BT127" s="16">
        <v>206</v>
      </c>
      <c r="BU127" s="16">
        <v>66</v>
      </c>
      <c r="BV127" s="16">
        <f t="shared" si="8"/>
        <v>272</v>
      </c>
      <c r="BW127" s="21">
        <v>214685</v>
      </c>
      <c r="BX127" s="17">
        <v>789.28308823529414</v>
      </c>
      <c r="BY127" s="16">
        <v>45</v>
      </c>
      <c r="BZ127" s="16">
        <v>10</v>
      </c>
      <c r="CA127" s="16">
        <f t="shared" si="9"/>
        <v>55</v>
      </c>
      <c r="CB127" s="16">
        <v>20.22</v>
      </c>
    </row>
    <row r="128" spans="1:80" x14ac:dyDescent="0.25">
      <c r="A128" s="159" t="s">
        <v>141</v>
      </c>
      <c r="B128" s="2" t="s">
        <v>83</v>
      </c>
      <c r="C128" s="162" t="s">
        <v>699</v>
      </c>
      <c r="D128" s="42">
        <v>76</v>
      </c>
      <c r="E128" s="42" t="s">
        <v>556</v>
      </c>
      <c r="F128" s="42" t="s">
        <v>546</v>
      </c>
      <c r="G128" s="107" t="s">
        <v>557</v>
      </c>
      <c r="H128" s="108">
        <v>4</v>
      </c>
      <c r="I128" s="118">
        <v>2700000</v>
      </c>
      <c r="J128" s="42" t="s">
        <v>558</v>
      </c>
      <c r="K128" s="27">
        <v>49.24</v>
      </c>
      <c r="L128" s="121" t="s">
        <v>1765</v>
      </c>
      <c r="M128" s="3">
        <v>67</v>
      </c>
      <c r="N128" s="3">
        <v>1</v>
      </c>
      <c r="O128" s="3" t="s">
        <v>581</v>
      </c>
      <c r="P128" s="3" t="s">
        <v>547</v>
      </c>
      <c r="Q128" s="65">
        <v>6.4899999999999999E-2</v>
      </c>
      <c r="R128" s="121" t="s">
        <v>1766</v>
      </c>
      <c r="S128" s="3">
        <v>51</v>
      </c>
      <c r="T128" s="3">
        <v>1</v>
      </c>
      <c r="U128" s="3" t="s">
        <v>581</v>
      </c>
      <c r="V128" s="3" t="s">
        <v>614</v>
      </c>
      <c r="W128" s="65">
        <v>5.57E-2</v>
      </c>
      <c r="X128" s="121" t="s">
        <v>1767</v>
      </c>
      <c r="Y128" s="3">
        <v>59</v>
      </c>
      <c r="Z128" s="3">
        <v>1</v>
      </c>
      <c r="AA128" s="3" t="s">
        <v>583</v>
      </c>
      <c r="AB128" s="3" t="s">
        <v>547</v>
      </c>
      <c r="AC128" s="65">
        <v>0.22070000000000001</v>
      </c>
      <c r="AD128" s="121" t="s">
        <v>1768</v>
      </c>
      <c r="AE128" s="3">
        <v>75</v>
      </c>
      <c r="AF128" s="3">
        <v>1</v>
      </c>
      <c r="AG128" s="3" t="s">
        <v>581</v>
      </c>
      <c r="AH128" s="3" t="s">
        <v>547</v>
      </c>
      <c r="AI128" s="65">
        <v>5.8700000000000002E-2</v>
      </c>
      <c r="AJ128" s="121" t="s">
        <v>1769</v>
      </c>
      <c r="AK128" s="3">
        <v>51</v>
      </c>
      <c r="AL128" s="3">
        <v>1</v>
      </c>
      <c r="AM128" s="3" t="s">
        <v>581</v>
      </c>
      <c r="AN128" s="3" t="s">
        <v>550</v>
      </c>
      <c r="AO128" s="65">
        <v>0.1164</v>
      </c>
      <c r="AP128" s="121" t="s">
        <v>1770</v>
      </c>
      <c r="AQ128" s="3">
        <v>56</v>
      </c>
      <c r="AR128" s="3">
        <v>1</v>
      </c>
      <c r="AS128" s="3" t="s">
        <v>581</v>
      </c>
      <c r="AT128" s="3" t="s">
        <v>568</v>
      </c>
      <c r="AU128" s="65">
        <v>8.5400000000000004E-2</v>
      </c>
      <c r="AV128" s="121" t="s">
        <v>418</v>
      </c>
      <c r="AW128" s="3" t="s">
        <v>418</v>
      </c>
      <c r="AX128" s="3" t="s">
        <v>418</v>
      </c>
      <c r="AY128" s="3" t="s">
        <v>418</v>
      </c>
      <c r="AZ128" s="3" t="s">
        <v>418</v>
      </c>
      <c r="BA128" s="3" t="s">
        <v>418</v>
      </c>
      <c r="BB128" s="121" t="s">
        <v>418</v>
      </c>
      <c r="BC128" s="3" t="s">
        <v>418</v>
      </c>
      <c r="BD128" s="3" t="s">
        <v>418</v>
      </c>
      <c r="BE128" s="3" t="s">
        <v>418</v>
      </c>
      <c r="BF128" s="3" t="s">
        <v>418</v>
      </c>
      <c r="BG128" s="3" t="s">
        <v>418</v>
      </c>
      <c r="BH128" s="121" t="s">
        <v>418</v>
      </c>
      <c r="BI128" s="3" t="s">
        <v>418</v>
      </c>
      <c r="BJ128" s="3" t="s">
        <v>418</v>
      </c>
      <c r="BK128" s="3" t="s">
        <v>418</v>
      </c>
      <c r="BL128" s="3" t="s">
        <v>418</v>
      </c>
      <c r="BM128" s="3" t="s">
        <v>418</v>
      </c>
      <c r="BN128" s="121" t="s">
        <v>418</v>
      </c>
      <c r="BO128" s="3" t="s">
        <v>418</v>
      </c>
      <c r="BP128" s="3" t="s">
        <v>418</v>
      </c>
      <c r="BQ128" s="3" t="s">
        <v>418</v>
      </c>
      <c r="BR128" s="3" t="s">
        <v>418</v>
      </c>
      <c r="BS128" s="3" t="s">
        <v>418</v>
      </c>
      <c r="BT128" s="16">
        <v>73</v>
      </c>
      <c r="BU128" s="16">
        <v>20</v>
      </c>
      <c r="BV128" s="16">
        <f t="shared" si="8"/>
        <v>93</v>
      </c>
      <c r="BW128" s="21">
        <v>38750</v>
      </c>
      <c r="BX128" s="17">
        <v>416.66666666666669</v>
      </c>
      <c r="BY128" s="16">
        <v>20</v>
      </c>
      <c r="BZ128" s="16">
        <v>2</v>
      </c>
      <c r="CA128" s="16">
        <f t="shared" si="9"/>
        <v>22</v>
      </c>
      <c r="CB128" s="16">
        <v>23.66</v>
      </c>
    </row>
    <row r="129" spans="1:80" x14ac:dyDescent="0.25">
      <c r="A129" s="159" t="s">
        <v>142</v>
      </c>
      <c r="B129" s="2" t="s">
        <v>83</v>
      </c>
      <c r="C129" s="162" t="s">
        <v>700</v>
      </c>
      <c r="D129" s="42">
        <v>51</v>
      </c>
      <c r="E129" s="42" t="s">
        <v>545</v>
      </c>
      <c r="F129" s="42" t="s">
        <v>581</v>
      </c>
      <c r="G129" s="107" t="s">
        <v>568</v>
      </c>
      <c r="H129" s="108">
        <v>6</v>
      </c>
      <c r="I129" s="118">
        <v>2130000</v>
      </c>
      <c r="J129" s="42" t="s">
        <v>569</v>
      </c>
      <c r="K129" s="27">
        <v>47.25</v>
      </c>
      <c r="L129" s="121" t="s">
        <v>1771</v>
      </c>
      <c r="M129" s="3">
        <v>50</v>
      </c>
      <c r="N129" s="3">
        <v>1</v>
      </c>
      <c r="O129" s="3" t="s">
        <v>574</v>
      </c>
      <c r="P129" s="3" t="s">
        <v>589</v>
      </c>
      <c r="Q129" s="65">
        <v>0.12820000000000001</v>
      </c>
      <c r="R129" s="121" t="s">
        <v>1772</v>
      </c>
      <c r="S129" s="3">
        <v>35</v>
      </c>
      <c r="T129" s="3">
        <v>1</v>
      </c>
      <c r="U129" s="3" t="s">
        <v>581</v>
      </c>
      <c r="V129" s="3" t="s">
        <v>547</v>
      </c>
      <c r="W129" s="65">
        <v>8.6199999999999999E-2</v>
      </c>
      <c r="X129" s="121" t="s">
        <v>1773</v>
      </c>
      <c r="Y129" s="3">
        <v>42</v>
      </c>
      <c r="Z129" s="3">
        <v>1</v>
      </c>
      <c r="AA129" s="3" t="s">
        <v>581</v>
      </c>
      <c r="AB129" s="3" t="s">
        <v>560</v>
      </c>
      <c r="AC129" s="3" t="s">
        <v>1774</v>
      </c>
      <c r="AD129" s="121" t="s">
        <v>1775</v>
      </c>
      <c r="AE129" s="3">
        <v>43</v>
      </c>
      <c r="AF129" s="3">
        <v>1</v>
      </c>
      <c r="AG129" s="3" t="s">
        <v>574</v>
      </c>
      <c r="AH129" s="3" t="s">
        <v>568</v>
      </c>
      <c r="AI129" s="65">
        <v>9.4500000000000001E-2</v>
      </c>
      <c r="AJ129" s="121" t="s">
        <v>1776</v>
      </c>
      <c r="AK129" s="3">
        <v>52</v>
      </c>
      <c r="AL129" s="3">
        <v>1</v>
      </c>
      <c r="AM129" s="3" t="s">
        <v>546</v>
      </c>
      <c r="AN129" s="3" t="s">
        <v>568</v>
      </c>
      <c r="AO129" s="65">
        <v>0.10970000000000001</v>
      </c>
      <c r="AP129" s="121" t="s">
        <v>1777</v>
      </c>
      <c r="AQ129" s="3">
        <v>62</v>
      </c>
      <c r="AR129" s="3">
        <v>1</v>
      </c>
      <c r="AS129" s="3" t="s">
        <v>546</v>
      </c>
      <c r="AT129" s="3" t="s">
        <v>547</v>
      </c>
      <c r="AU129" s="65">
        <v>9.3899999999999997E-2</v>
      </c>
      <c r="AV129" s="121" t="s">
        <v>418</v>
      </c>
      <c r="AW129" s="3" t="s">
        <v>418</v>
      </c>
      <c r="AX129" s="3" t="s">
        <v>418</v>
      </c>
      <c r="AY129" s="3" t="s">
        <v>418</v>
      </c>
      <c r="AZ129" s="3" t="s">
        <v>418</v>
      </c>
      <c r="BA129" s="3" t="s">
        <v>418</v>
      </c>
      <c r="BB129" s="121" t="s">
        <v>418</v>
      </c>
      <c r="BC129" s="3" t="s">
        <v>418</v>
      </c>
      <c r="BD129" s="3" t="s">
        <v>418</v>
      </c>
      <c r="BE129" s="3" t="s">
        <v>418</v>
      </c>
      <c r="BF129" s="3" t="s">
        <v>418</v>
      </c>
      <c r="BG129" s="3" t="s">
        <v>418</v>
      </c>
      <c r="BH129" s="121" t="s">
        <v>418</v>
      </c>
      <c r="BI129" s="3" t="s">
        <v>418</v>
      </c>
      <c r="BJ129" s="3" t="s">
        <v>418</v>
      </c>
      <c r="BK129" s="3" t="s">
        <v>418</v>
      </c>
      <c r="BL129" s="3" t="s">
        <v>418</v>
      </c>
      <c r="BM129" s="3" t="s">
        <v>418</v>
      </c>
      <c r="BN129" s="121" t="s">
        <v>418</v>
      </c>
      <c r="BO129" s="3" t="s">
        <v>418</v>
      </c>
      <c r="BP129" s="3" t="s">
        <v>418</v>
      </c>
      <c r="BQ129" s="3" t="s">
        <v>418</v>
      </c>
      <c r="BR129" s="3" t="s">
        <v>418</v>
      </c>
      <c r="BS129" s="3" t="s">
        <v>418</v>
      </c>
      <c r="BT129" s="16">
        <v>23</v>
      </c>
      <c r="BU129" s="16">
        <v>12</v>
      </c>
      <c r="BV129" s="16">
        <f t="shared" si="8"/>
        <v>35</v>
      </c>
      <c r="BW129" s="21">
        <v>9462</v>
      </c>
      <c r="BX129" s="17">
        <v>270.34285714285716</v>
      </c>
      <c r="BY129" s="16">
        <v>6</v>
      </c>
      <c r="BZ129" s="16">
        <v>2</v>
      </c>
      <c r="CA129" s="16">
        <f t="shared" si="9"/>
        <v>8</v>
      </c>
      <c r="CB129" s="16">
        <v>22.86</v>
      </c>
    </row>
    <row r="130" spans="1:80" x14ac:dyDescent="0.25">
      <c r="A130" s="159" t="s">
        <v>143</v>
      </c>
      <c r="B130" s="2" t="s">
        <v>23</v>
      </c>
      <c r="C130" s="162" t="s">
        <v>701</v>
      </c>
      <c r="D130" s="42" t="s">
        <v>49</v>
      </c>
      <c r="E130" s="42" t="s">
        <v>545</v>
      </c>
      <c r="F130" s="42" t="s">
        <v>49</v>
      </c>
      <c r="G130" s="107" t="s">
        <v>547</v>
      </c>
      <c r="H130" s="108">
        <v>6</v>
      </c>
      <c r="I130" s="118">
        <v>2130000</v>
      </c>
      <c r="J130" s="42" t="s">
        <v>554</v>
      </c>
      <c r="K130" s="27">
        <v>37.54</v>
      </c>
      <c r="L130" s="121" t="s">
        <v>1778</v>
      </c>
      <c r="M130" s="3" t="s">
        <v>49</v>
      </c>
      <c r="N130" s="3">
        <v>1</v>
      </c>
      <c r="O130" s="3" t="s">
        <v>49</v>
      </c>
      <c r="P130" s="3" t="s">
        <v>568</v>
      </c>
      <c r="Q130" s="65">
        <v>8.0399999999999999E-2</v>
      </c>
      <c r="R130" s="121" t="s">
        <v>1779</v>
      </c>
      <c r="S130" s="3" t="s">
        <v>49</v>
      </c>
      <c r="T130" s="3">
        <v>2</v>
      </c>
      <c r="U130" s="3" t="s">
        <v>49</v>
      </c>
      <c r="V130" s="3" t="s">
        <v>560</v>
      </c>
      <c r="W130" s="65">
        <v>7.7399999999999997E-2</v>
      </c>
      <c r="X130" s="121" t="s">
        <v>1780</v>
      </c>
      <c r="Y130" s="3" t="s">
        <v>49</v>
      </c>
      <c r="Z130" s="3">
        <v>2</v>
      </c>
      <c r="AA130" s="3" t="s">
        <v>49</v>
      </c>
      <c r="AB130" s="3" t="s">
        <v>579</v>
      </c>
      <c r="AC130" s="65">
        <v>7.8899999999999998E-2</v>
      </c>
      <c r="AD130" s="121" t="s">
        <v>1781</v>
      </c>
      <c r="AE130" s="3" t="s">
        <v>49</v>
      </c>
      <c r="AF130" s="3">
        <v>1</v>
      </c>
      <c r="AG130" s="3" t="s">
        <v>49</v>
      </c>
      <c r="AH130" s="3" t="s">
        <v>563</v>
      </c>
      <c r="AI130" s="65">
        <v>0.1101</v>
      </c>
      <c r="AJ130" s="121" t="s">
        <v>1782</v>
      </c>
      <c r="AK130" s="3" t="s">
        <v>49</v>
      </c>
      <c r="AL130" s="3">
        <v>1</v>
      </c>
      <c r="AM130" s="3" t="s">
        <v>49</v>
      </c>
      <c r="AN130" s="3" t="s">
        <v>547</v>
      </c>
      <c r="AO130" s="65">
        <v>0.11609999999999999</v>
      </c>
      <c r="AP130" s="121" t="s">
        <v>1783</v>
      </c>
      <c r="AQ130" s="3" t="s">
        <v>49</v>
      </c>
      <c r="AR130" s="3">
        <v>1</v>
      </c>
      <c r="AS130" s="3" t="s">
        <v>49</v>
      </c>
      <c r="AT130" s="3" t="s">
        <v>1430</v>
      </c>
      <c r="AU130" s="65">
        <v>0.16220000000000001</v>
      </c>
      <c r="AV130" s="121" t="s">
        <v>418</v>
      </c>
      <c r="AW130" s="3" t="s">
        <v>418</v>
      </c>
      <c r="AX130" s="3" t="s">
        <v>418</v>
      </c>
      <c r="AY130" s="3" t="s">
        <v>418</v>
      </c>
      <c r="AZ130" s="3" t="s">
        <v>418</v>
      </c>
      <c r="BA130" s="3" t="s">
        <v>418</v>
      </c>
      <c r="BB130" s="121" t="s">
        <v>418</v>
      </c>
      <c r="BC130" s="3" t="s">
        <v>418</v>
      </c>
      <c r="BD130" s="3" t="s">
        <v>418</v>
      </c>
      <c r="BE130" s="3" t="s">
        <v>418</v>
      </c>
      <c r="BF130" s="3" t="s">
        <v>418</v>
      </c>
      <c r="BG130" s="3" t="s">
        <v>418</v>
      </c>
      <c r="BH130" s="121" t="s">
        <v>418</v>
      </c>
      <c r="BI130" s="3" t="s">
        <v>418</v>
      </c>
      <c r="BJ130" s="3" t="s">
        <v>418</v>
      </c>
      <c r="BK130" s="3" t="s">
        <v>418</v>
      </c>
      <c r="BL130" s="3" t="s">
        <v>418</v>
      </c>
      <c r="BM130" s="3" t="s">
        <v>418</v>
      </c>
      <c r="BN130" s="121" t="s">
        <v>418</v>
      </c>
      <c r="BO130" s="3" t="s">
        <v>418</v>
      </c>
      <c r="BP130" s="3" t="s">
        <v>418</v>
      </c>
      <c r="BQ130" s="3" t="s">
        <v>418</v>
      </c>
      <c r="BR130" s="3" t="s">
        <v>418</v>
      </c>
      <c r="BS130" s="3" t="s">
        <v>418</v>
      </c>
      <c r="BT130" s="175">
        <v>7</v>
      </c>
      <c r="BU130" s="175">
        <v>4</v>
      </c>
      <c r="BV130" s="16">
        <f>(BT130+BU130)</f>
        <v>11</v>
      </c>
      <c r="BW130" s="21">
        <v>944</v>
      </c>
      <c r="BX130" s="17">
        <f>(BW130/BV130)</f>
        <v>85.818181818181813</v>
      </c>
      <c r="BY130" s="175">
        <v>9</v>
      </c>
      <c r="BZ130" s="175">
        <v>0</v>
      </c>
      <c r="CA130" s="175">
        <f t="shared" si="9"/>
        <v>9</v>
      </c>
      <c r="CB130" s="16">
        <v>9.09</v>
      </c>
    </row>
    <row r="131" spans="1:80" x14ac:dyDescent="0.25">
      <c r="A131" s="159" t="s">
        <v>144</v>
      </c>
      <c r="B131" s="2" t="s">
        <v>28</v>
      </c>
      <c r="C131" s="162" t="s">
        <v>702</v>
      </c>
      <c r="D131" s="42" t="s">
        <v>49</v>
      </c>
      <c r="E131" s="42" t="s">
        <v>545</v>
      </c>
      <c r="F131" s="42" t="s">
        <v>49</v>
      </c>
      <c r="G131" s="107" t="s">
        <v>560</v>
      </c>
      <c r="H131" s="108">
        <v>6</v>
      </c>
      <c r="I131" s="118">
        <v>2130000</v>
      </c>
      <c r="J131" s="42" t="s">
        <v>558</v>
      </c>
      <c r="K131" s="27">
        <v>53.54</v>
      </c>
      <c r="L131" s="121" t="s">
        <v>1784</v>
      </c>
      <c r="M131" s="3" t="s">
        <v>49</v>
      </c>
      <c r="N131" s="3">
        <v>1</v>
      </c>
      <c r="O131" s="3" t="s">
        <v>49</v>
      </c>
      <c r="P131" s="3" t="s">
        <v>563</v>
      </c>
      <c r="Q131" s="65">
        <v>8.1900000000000001E-2</v>
      </c>
      <c r="R131" s="121" t="s">
        <v>1785</v>
      </c>
      <c r="S131" s="3" t="s">
        <v>49</v>
      </c>
      <c r="T131" s="3">
        <v>1</v>
      </c>
      <c r="U131" s="3" t="s">
        <v>49</v>
      </c>
      <c r="V131" s="3" t="s">
        <v>547</v>
      </c>
      <c r="W131" s="65">
        <v>0.10929999999999999</v>
      </c>
      <c r="X131" s="121" t="s">
        <v>1786</v>
      </c>
      <c r="Y131" s="3" t="s">
        <v>49</v>
      </c>
      <c r="Z131" s="3">
        <v>1</v>
      </c>
      <c r="AA131" s="3" t="s">
        <v>49</v>
      </c>
      <c r="AB131" s="3" t="s">
        <v>557</v>
      </c>
      <c r="AC131" s="65">
        <v>0.1608</v>
      </c>
      <c r="AD131" s="121" t="s">
        <v>1787</v>
      </c>
      <c r="AE131" s="3" t="s">
        <v>49</v>
      </c>
      <c r="AF131" s="3">
        <v>1</v>
      </c>
      <c r="AG131" s="3" t="s">
        <v>49</v>
      </c>
      <c r="AH131" s="3" t="s">
        <v>568</v>
      </c>
      <c r="AI131" s="65">
        <v>5.9200000000000003E-2</v>
      </c>
      <c r="AJ131" s="121" t="s">
        <v>1788</v>
      </c>
      <c r="AK131" s="3" t="s">
        <v>49</v>
      </c>
      <c r="AL131" s="3">
        <v>2</v>
      </c>
      <c r="AM131" s="3" t="s">
        <v>49</v>
      </c>
      <c r="AN131" s="3" t="s">
        <v>557</v>
      </c>
      <c r="AO131" s="65">
        <v>0.1123</v>
      </c>
      <c r="AP131" s="121" t="s">
        <v>1789</v>
      </c>
      <c r="AQ131" s="3" t="s">
        <v>49</v>
      </c>
      <c r="AR131" s="3">
        <v>1</v>
      </c>
      <c r="AS131" s="3" t="s">
        <v>49</v>
      </c>
      <c r="AT131" s="3" t="s">
        <v>553</v>
      </c>
      <c r="AU131" s="65">
        <v>6.83E-2</v>
      </c>
      <c r="AV131" s="121" t="s">
        <v>418</v>
      </c>
      <c r="AW131" s="3" t="s">
        <v>418</v>
      </c>
      <c r="AX131" s="3" t="s">
        <v>418</v>
      </c>
      <c r="AY131" s="3" t="s">
        <v>418</v>
      </c>
      <c r="AZ131" s="3" t="s">
        <v>418</v>
      </c>
      <c r="BA131" s="3" t="s">
        <v>418</v>
      </c>
      <c r="BB131" s="121" t="s">
        <v>418</v>
      </c>
      <c r="BC131" s="3" t="s">
        <v>418</v>
      </c>
      <c r="BD131" s="3" t="s">
        <v>418</v>
      </c>
      <c r="BE131" s="3" t="s">
        <v>418</v>
      </c>
      <c r="BF131" s="3" t="s">
        <v>418</v>
      </c>
      <c r="BG131" s="3" t="s">
        <v>418</v>
      </c>
      <c r="BH131" s="121" t="s">
        <v>418</v>
      </c>
      <c r="BI131" s="3" t="s">
        <v>418</v>
      </c>
      <c r="BJ131" s="3" t="s">
        <v>418</v>
      </c>
      <c r="BK131" s="3" t="s">
        <v>418</v>
      </c>
      <c r="BL131" s="3" t="s">
        <v>418</v>
      </c>
      <c r="BM131" s="3" t="s">
        <v>418</v>
      </c>
      <c r="BN131" s="121" t="s">
        <v>418</v>
      </c>
      <c r="BO131" s="3" t="s">
        <v>418</v>
      </c>
      <c r="BP131" s="3" t="s">
        <v>418</v>
      </c>
      <c r="BQ131" s="3" t="s">
        <v>418</v>
      </c>
      <c r="BR131" s="3" t="s">
        <v>418</v>
      </c>
      <c r="BS131" s="3" t="s">
        <v>418</v>
      </c>
      <c r="BT131" s="16">
        <v>14</v>
      </c>
      <c r="BU131" s="16">
        <v>4</v>
      </c>
      <c r="BV131" s="16">
        <f t="shared" ref="BV131:BV159" si="10">(BT131+BU131)</f>
        <v>18</v>
      </c>
      <c r="BW131" s="21">
        <v>633</v>
      </c>
      <c r="BX131" s="17">
        <v>35.166666666666664</v>
      </c>
      <c r="BY131" s="16">
        <v>3</v>
      </c>
      <c r="BZ131" s="16">
        <v>1</v>
      </c>
      <c r="CA131" s="16">
        <f t="shared" ref="CA131:CA160" si="11">(BY131+BZ131)</f>
        <v>4</v>
      </c>
      <c r="CB131" s="16">
        <v>22.22</v>
      </c>
    </row>
    <row r="132" spans="1:80" x14ac:dyDescent="0.25">
      <c r="A132" s="159" t="s">
        <v>145</v>
      </c>
      <c r="B132" s="2" t="s">
        <v>7</v>
      </c>
      <c r="C132" s="162" t="s">
        <v>703</v>
      </c>
      <c r="D132" s="42">
        <v>50</v>
      </c>
      <c r="E132" s="42" t="s">
        <v>545</v>
      </c>
      <c r="F132" s="42" t="s">
        <v>49</v>
      </c>
      <c r="G132" s="107" t="s">
        <v>557</v>
      </c>
      <c r="H132" s="108">
        <v>6</v>
      </c>
      <c r="I132" s="118">
        <v>2130000</v>
      </c>
      <c r="J132" s="42" t="s">
        <v>558</v>
      </c>
      <c r="K132" s="27">
        <v>57.24</v>
      </c>
      <c r="L132" s="121" t="s">
        <v>1790</v>
      </c>
      <c r="M132" s="3">
        <v>61</v>
      </c>
      <c r="N132" s="3">
        <v>1</v>
      </c>
      <c r="O132" s="3" t="s">
        <v>49</v>
      </c>
      <c r="P132" s="3" t="s">
        <v>547</v>
      </c>
      <c r="Q132" s="65">
        <v>4.1700000000000001E-2</v>
      </c>
      <c r="R132" s="121" t="s">
        <v>1791</v>
      </c>
      <c r="S132" s="3">
        <v>59</v>
      </c>
      <c r="T132" s="3">
        <v>2</v>
      </c>
      <c r="U132" s="3" t="s">
        <v>49</v>
      </c>
      <c r="V132" s="3" t="s">
        <v>568</v>
      </c>
      <c r="W132" s="65">
        <v>1.9800000000000002E-2</v>
      </c>
      <c r="X132" s="121" t="s">
        <v>1792</v>
      </c>
      <c r="Y132" s="3">
        <v>65</v>
      </c>
      <c r="Z132" s="3">
        <v>2</v>
      </c>
      <c r="AA132" s="3" t="s">
        <v>49</v>
      </c>
      <c r="AB132" s="3" t="s">
        <v>579</v>
      </c>
      <c r="AC132" s="65">
        <v>5.4699999999999999E-2</v>
      </c>
      <c r="AD132" s="121" t="s">
        <v>1793</v>
      </c>
      <c r="AE132" s="3">
        <v>41</v>
      </c>
      <c r="AF132" s="3">
        <v>1</v>
      </c>
      <c r="AG132" s="3" t="s">
        <v>49</v>
      </c>
      <c r="AH132" s="3" t="s">
        <v>589</v>
      </c>
      <c r="AI132" s="65">
        <v>0.15060000000000001</v>
      </c>
      <c r="AJ132" s="121" t="s">
        <v>1794</v>
      </c>
      <c r="AK132" s="3">
        <v>70</v>
      </c>
      <c r="AL132" s="3">
        <v>1</v>
      </c>
      <c r="AM132" s="3" t="s">
        <v>49</v>
      </c>
      <c r="AN132" s="3" t="s">
        <v>560</v>
      </c>
      <c r="AO132" s="65">
        <v>7.5899999999999995E-2</v>
      </c>
      <c r="AP132" s="121" t="s">
        <v>1795</v>
      </c>
      <c r="AQ132" s="3">
        <v>47</v>
      </c>
      <c r="AR132" s="3">
        <v>1</v>
      </c>
      <c r="AS132" s="3" t="s">
        <v>49</v>
      </c>
      <c r="AT132" s="3" t="s">
        <v>651</v>
      </c>
      <c r="AU132" s="65">
        <v>0.14269999999999999</v>
      </c>
      <c r="AV132" s="121" t="s">
        <v>418</v>
      </c>
      <c r="AW132" s="3" t="s">
        <v>418</v>
      </c>
      <c r="AX132" s="3" t="s">
        <v>418</v>
      </c>
      <c r="AY132" s="3" t="s">
        <v>418</v>
      </c>
      <c r="AZ132" s="3" t="s">
        <v>418</v>
      </c>
      <c r="BA132" s="3" t="s">
        <v>418</v>
      </c>
      <c r="BB132" s="121" t="s">
        <v>418</v>
      </c>
      <c r="BC132" s="3" t="s">
        <v>418</v>
      </c>
      <c r="BD132" s="3" t="s">
        <v>418</v>
      </c>
      <c r="BE132" s="3" t="s">
        <v>418</v>
      </c>
      <c r="BF132" s="3" t="s">
        <v>418</v>
      </c>
      <c r="BG132" s="3" t="s">
        <v>418</v>
      </c>
      <c r="BH132" s="121" t="s">
        <v>418</v>
      </c>
      <c r="BI132" s="3" t="s">
        <v>418</v>
      </c>
      <c r="BJ132" s="3" t="s">
        <v>418</v>
      </c>
      <c r="BK132" s="3" t="s">
        <v>418</v>
      </c>
      <c r="BL132" s="3" t="s">
        <v>418</v>
      </c>
      <c r="BM132" s="3" t="s">
        <v>418</v>
      </c>
      <c r="BN132" s="121" t="s">
        <v>418</v>
      </c>
      <c r="BO132" s="3" t="s">
        <v>418</v>
      </c>
      <c r="BP132" s="3" t="s">
        <v>418</v>
      </c>
      <c r="BQ132" s="3" t="s">
        <v>418</v>
      </c>
      <c r="BR132" s="3" t="s">
        <v>418</v>
      </c>
      <c r="BS132" s="3" t="s">
        <v>418</v>
      </c>
      <c r="BT132" s="16">
        <v>36</v>
      </c>
      <c r="BU132" s="16">
        <v>11</v>
      </c>
      <c r="BV132" s="16">
        <f t="shared" si="10"/>
        <v>47</v>
      </c>
      <c r="BW132" s="21">
        <v>20510</v>
      </c>
      <c r="BX132" s="17">
        <v>436.38297872340428</v>
      </c>
      <c r="BY132" s="16">
        <v>13</v>
      </c>
      <c r="BZ132" s="16">
        <v>1</v>
      </c>
      <c r="CA132" s="16">
        <f t="shared" si="11"/>
        <v>14</v>
      </c>
      <c r="CB132" s="16">
        <v>29.79</v>
      </c>
    </row>
    <row r="133" spans="1:80" x14ac:dyDescent="0.25">
      <c r="A133" s="159" t="s">
        <v>146</v>
      </c>
      <c r="B133" s="2" t="s">
        <v>5</v>
      </c>
      <c r="C133" s="162" t="s">
        <v>704</v>
      </c>
      <c r="D133" s="42" t="s">
        <v>49</v>
      </c>
      <c r="E133" s="42" t="s">
        <v>556</v>
      </c>
      <c r="F133" s="42" t="s">
        <v>49</v>
      </c>
      <c r="G133" s="107" t="s">
        <v>547</v>
      </c>
      <c r="H133" s="108">
        <v>5</v>
      </c>
      <c r="I133" s="118">
        <v>2430000</v>
      </c>
      <c r="J133" s="42" t="s">
        <v>558</v>
      </c>
      <c r="K133" s="27">
        <v>46.11</v>
      </c>
      <c r="L133" s="121" t="s">
        <v>1796</v>
      </c>
      <c r="M133" s="3" t="s">
        <v>49</v>
      </c>
      <c r="N133" s="3">
        <v>1</v>
      </c>
      <c r="O133" s="3" t="s">
        <v>49</v>
      </c>
      <c r="P133" s="3" t="s">
        <v>557</v>
      </c>
      <c r="Q133" s="65">
        <v>4.7399999999999998E-2</v>
      </c>
      <c r="R133" s="121" t="s">
        <v>1797</v>
      </c>
      <c r="S133" s="3" t="s">
        <v>49</v>
      </c>
      <c r="T133" s="3">
        <v>1</v>
      </c>
      <c r="U133" s="3" t="s">
        <v>49</v>
      </c>
      <c r="V133" s="3" t="s">
        <v>547</v>
      </c>
      <c r="W133" s="65">
        <v>5.91E-2</v>
      </c>
      <c r="X133" s="121" t="s">
        <v>1798</v>
      </c>
      <c r="Y133" s="3" t="s">
        <v>49</v>
      </c>
      <c r="Z133" s="3">
        <v>1</v>
      </c>
      <c r="AA133" s="3" t="s">
        <v>49</v>
      </c>
      <c r="AB133" s="3" t="s">
        <v>560</v>
      </c>
      <c r="AC133" s="65">
        <v>0.1245</v>
      </c>
      <c r="AD133" s="121" t="s">
        <v>1799</v>
      </c>
      <c r="AE133" s="3" t="s">
        <v>49</v>
      </c>
      <c r="AF133" s="3">
        <v>1</v>
      </c>
      <c r="AG133" s="3" t="s">
        <v>49</v>
      </c>
      <c r="AH133" s="3" t="s">
        <v>916</v>
      </c>
      <c r="AI133" s="65">
        <v>6.3399999999999998E-2</v>
      </c>
      <c r="AJ133" s="121" t="s">
        <v>1800</v>
      </c>
      <c r="AK133" s="3" t="s">
        <v>49</v>
      </c>
      <c r="AL133" s="3">
        <v>1</v>
      </c>
      <c r="AM133" s="3" t="s">
        <v>49</v>
      </c>
      <c r="AN133" s="3" t="s">
        <v>568</v>
      </c>
      <c r="AO133" s="65">
        <v>8.5699999999999998E-2</v>
      </c>
      <c r="AP133" s="121" t="s">
        <v>1801</v>
      </c>
      <c r="AQ133" s="3" t="s">
        <v>49</v>
      </c>
      <c r="AR133" s="3">
        <v>1</v>
      </c>
      <c r="AS133" s="3" t="s">
        <v>49</v>
      </c>
      <c r="AT133" s="3" t="s">
        <v>553</v>
      </c>
      <c r="AU133" s="65">
        <v>7.3099999999999998E-2</v>
      </c>
      <c r="AV133" s="121" t="s">
        <v>418</v>
      </c>
      <c r="AW133" s="3" t="s">
        <v>418</v>
      </c>
      <c r="AX133" s="3" t="s">
        <v>418</v>
      </c>
      <c r="AY133" s="3" t="s">
        <v>418</v>
      </c>
      <c r="AZ133" s="3" t="s">
        <v>418</v>
      </c>
      <c r="BA133" s="3" t="s">
        <v>418</v>
      </c>
      <c r="BB133" s="121" t="s">
        <v>418</v>
      </c>
      <c r="BC133" s="3" t="s">
        <v>418</v>
      </c>
      <c r="BD133" s="3" t="s">
        <v>418</v>
      </c>
      <c r="BE133" s="3" t="s">
        <v>418</v>
      </c>
      <c r="BF133" s="3" t="s">
        <v>418</v>
      </c>
      <c r="BG133" s="3" t="s">
        <v>418</v>
      </c>
      <c r="BH133" s="121" t="s">
        <v>418</v>
      </c>
      <c r="BI133" s="3" t="s">
        <v>418</v>
      </c>
      <c r="BJ133" s="3" t="s">
        <v>418</v>
      </c>
      <c r="BK133" s="3" t="s">
        <v>418</v>
      </c>
      <c r="BL133" s="3" t="s">
        <v>418</v>
      </c>
      <c r="BM133" s="3" t="s">
        <v>418</v>
      </c>
      <c r="BN133" s="121" t="s">
        <v>418</v>
      </c>
      <c r="BO133" s="3" t="s">
        <v>418</v>
      </c>
      <c r="BP133" s="3" t="s">
        <v>418</v>
      </c>
      <c r="BQ133" s="3" t="s">
        <v>418</v>
      </c>
      <c r="BR133" s="3" t="s">
        <v>418</v>
      </c>
      <c r="BS133" s="3" t="s">
        <v>418</v>
      </c>
      <c r="BT133" s="16">
        <v>40</v>
      </c>
      <c r="BU133" s="16">
        <v>24</v>
      </c>
      <c r="BV133" s="16">
        <f t="shared" si="10"/>
        <v>64</v>
      </c>
      <c r="BW133" s="21">
        <v>64826</v>
      </c>
      <c r="BX133" s="17">
        <v>1012.90625</v>
      </c>
      <c r="BY133" s="16">
        <v>15</v>
      </c>
      <c r="BZ133" s="16">
        <v>1</v>
      </c>
      <c r="CA133" s="16">
        <f t="shared" si="11"/>
        <v>16</v>
      </c>
      <c r="CB133" s="16">
        <v>25</v>
      </c>
    </row>
    <row r="134" spans="1:80" x14ac:dyDescent="0.25">
      <c r="A134" s="159" t="s">
        <v>147</v>
      </c>
      <c r="B134" s="2" t="s">
        <v>83</v>
      </c>
      <c r="C134" s="162" t="s">
        <v>705</v>
      </c>
      <c r="D134" s="42">
        <v>59</v>
      </c>
      <c r="E134" s="42" t="s">
        <v>545</v>
      </c>
      <c r="F134" s="42" t="s">
        <v>546</v>
      </c>
      <c r="G134" s="107" t="s">
        <v>563</v>
      </c>
      <c r="H134" s="108">
        <v>6</v>
      </c>
      <c r="I134" s="118">
        <v>2130000</v>
      </c>
      <c r="J134" s="42" t="s">
        <v>554</v>
      </c>
      <c r="K134" s="27">
        <v>48.54</v>
      </c>
      <c r="L134" s="121" t="s">
        <v>1802</v>
      </c>
      <c r="M134" s="3">
        <v>57</v>
      </c>
      <c r="N134" s="3">
        <v>1</v>
      </c>
      <c r="O134" s="3" t="s">
        <v>581</v>
      </c>
      <c r="P134" s="3" t="s">
        <v>568</v>
      </c>
      <c r="Q134" s="65">
        <v>7.8899999999999998E-2</v>
      </c>
      <c r="R134" s="121" t="s">
        <v>1803</v>
      </c>
      <c r="S134" s="3">
        <v>59</v>
      </c>
      <c r="T134" s="3">
        <v>1</v>
      </c>
      <c r="U134" s="3" t="s">
        <v>581</v>
      </c>
      <c r="V134" s="3" t="s">
        <v>547</v>
      </c>
      <c r="W134" s="65">
        <v>0.16289999999999999</v>
      </c>
      <c r="X134" s="121" t="s">
        <v>1804</v>
      </c>
      <c r="Y134" s="3">
        <v>49</v>
      </c>
      <c r="Z134" s="3">
        <v>1</v>
      </c>
      <c r="AA134" s="3" t="s">
        <v>581</v>
      </c>
      <c r="AB134" s="3" t="s">
        <v>560</v>
      </c>
      <c r="AC134" s="65">
        <v>8.7999999999999995E-2</v>
      </c>
      <c r="AD134" s="121" t="s">
        <v>1805</v>
      </c>
      <c r="AE134" s="3">
        <v>45</v>
      </c>
      <c r="AF134" s="3">
        <v>1</v>
      </c>
      <c r="AG134" s="3" t="s">
        <v>567</v>
      </c>
      <c r="AH134" s="3" t="s">
        <v>563</v>
      </c>
      <c r="AI134" s="65">
        <v>7.3899999999999993E-2</v>
      </c>
      <c r="AJ134" s="121" t="s">
        <v>1806</v>
      </c>
      <c r="AK134" s="3">
        <v>51</v>
      </c>
      <c r="AL134" s="3">
        <v>1</v>
      </c>
      <c r="AM134" s="3" t="s">
        <v>546</v>
      </c>
      <c r="AN134" s="3" t="s">
        <v>547</v>
      </c>
      <c r="AO134" s="65">
        <v>0.1016</v>
      </c>
      <c r="AP134" s="121" t="s">
        <v>1807</v>
      </c>
      <c r="AQ134" s="3">
        <v>51</v>
      </c>
      <c r="AR134" s="3">
        <v>1</v>
      </c>
      <c r="AS134" s="3" t="s">
        <v>581</v>
      </c>
      <c r="AT134" s="3" t="s">
        <v>1023</v>
      </c>
      <c r="AU134" s="65">
        <v>3.6499999999999998E-2</v>
      </c>
      <c r="AV134" s="121" t="s">
        <v>418</v>
      </c>
      <c r="AW134" s="3" t="s">
        <v>418</v>
      </c>
      <c r="AX134" s="3" t="s">
        <v>418</v>
      </c>
      <c r="AY134" s="3" t="s">
        <v>418</v>
      </c>
      <c r="AZ134" s="3" t="s">
        <v>418</v>
      </c>
      <c r="BA134" s="3" t="s">
        <v>418</v>
      </c>
      <c r="BB134" s="121" t="s">
        <v>418</v>
      </c>
      <c r="BC134" s="3" t="s">
        <v>418</v>
      </c>
      <c r="BD134" s="3" t="s">
        <v>418</v>
      </c>
      <c r="BE134" s="3" t="s">
        <v>418</v>
      </c>
      <c r="BF134" s="3" t="s">
        <v>418</v>
      </c>
      <c r="BG134" s="3" t="s">
        <v>418</v>
      </c>
      <c r="BH134" s="121" t="s">
        <v>418</v>
      </c>
      <c r="BI134" s="3" t="s">
        <v>418</v>
      </c>
      <c r="BJ134" s="3" t="s">
        <v>418</v>
      </c>
      <c r="BK134" s="3" t="s">
        <v>418</v>
      </c>
      <c r="BL134" s="3" t="s">
        <v>418</v>
      </c>
      <c r="BM134" s="3" t="s">
        <v>418</v>
      </c>
      <c r="BN134" s="121" t="s">
        <v>418</v>
      </c>
      <c r="BO134" s="3" t="s">
        <v>418</v>
      </c>
      <c r="BP134" s="3" t="s">
        <v>418</v>
      </c>
      <c r="BQ134" s="3" t="s">
        <v>418</v>
      </c>
      <c r="BR134" s="3" t="s">
        <v>418</v>
      </c>
      <c r="BS134" s="3" t="s">
        <v>418</v>
      </c>
      <c r="BT134" s="16">
        <v>37</v>
      </c>
      <c r="BU134" s="16">
        <v>11</v>
      </c>
      <c r="BV134" s="16">
        <f t="shared" si="10"/>
        <v>48</v>
      </c>
      <c r="BW134" s="21">
        <v>16584</v>
      </c>
      <c r="BX134" s="17">
        <v>345.5</v>
      </c>
      <c r="BY134" s="16">
        <v>9</v>
      </c>
      <c r="BZ134" s="16">
        <v>2</v>
      </c>
      <c r="CA134" s="16">
        <f t="shared" si="11"/>
        <v>11</v>
      </c>
      <c r="CB134" s="16">
        <v>22.92</v>
      </c>
    </row>
    <row r="135" spans="1:80" x14ac:dyDescent="0.25">
      <c r="A135" s="159" t="s">
        <v>148</v>
      </c>
      <c r="B135" s="2" t="s">
        <v>53</v>
      </c>
      <c r="C135" s="162" t="s">
        <v>706</v>
      </c>
      <c r="D135" s="42">
        <v>48</v>
      </c>
      <c r="E135" s="42" t="s">
        <v>545</v>
      </c>
      <c r="F135" s="42" t="s">
        <v>574</v>
      </c>
      <c r="G135" s="107" t="s">
        <v>550</v>
      </c>
      <c r="H135" s="108">
        <v>6</v>
      </c>
      <c r="I135" s="118">
        <v>2130000</v>
      </c>
      <c r="J135" s="42" t="s">
        <v>554</v>
      </c>
      <c r="K135" s="27">
        <v>47.92</v>
      </c>
      <c r="L135" s="121" t="s">
        <v>1808</v>
      </c>
      <c r="M135" s="3">
        <v>52</v>
      </c>
      <c r="N135" s="3">
        <v>1</v>
      </c>
      <c r="O135" s="3" t="s">
        <v>581</v>
      </c>
      <c r="P135" s="3" t="s">
        <v>568</v>
      </c>
      <c r="Q135" s="65">
        <v>4.48E-2</v>
      </c>
      <c r="R135" s="121" t="s">
        <v>1809</v>
      </c>
      <c r="S135" s="3">
        <v>35</v>
      </c>
      <c r="T135" s="3">
        <v>1</v>
      </c>
      <c r="U135" s="3" t="s">
        <v>546</v>
      </c>
      <c r="V135" s="3" t="s">
        <v>579</v>
      </c>
      <c r="W135" s="65">
        <v>6.2E-2</v>
      </c>
      <c r="X135" s="121" t="s">
        <v>1810</v>
      </c>
      <c r="Y135" s="3">
        <v>37</v>
      </c>
      <c r="Z135" s="3">
        <v>1</v>
      </c>
      <c r="AA135" s="3" t="s">
        <v>546</v>
      </c>
      <c r="AB135" s="3" t="s">
        <v>547</v>
      </c>
      <c r="AC135" s="65">
        <v>5.8999999999999997E-2</v>
      </c>
      <c r="AD135" s="121" t="s">
        <v>1811</v>
      </c>
      <c r="AE135" s="3">
        <v>39</v>
      </c>
      <c r="AF135" s="3">
        <v>1</v>
      </c>
      <c r="AG135" s="3" t="s">
        <v>581</v>
      </c>
      <c r="AH135" s="3" t="s">
        <v>614</v>
      </c>
      <c r="AI135" s="65">
        <v>7.0599999999999996E-2</v>
      </c>
      <c r="AJ135" s="121" t="s">
        <v>1812</v>
      </c>
      <c r="AK135" s="3">
        <v>47</v>
      </c>
      <c r="AL135" s="3">
        <v>2</v>
      </c>
      <c r="AM135" s="3" t="s">
        <v>546</v>
      </c>
      <c r="AN135" s="3" t="s">
        <v>560</v>
      </c>
      <c r="AO135" s="65">
        <v>6.5799999999999997E-2</v>
      </c>
      <c r="AP135" s="121" t="s">
        <v>1813</v>
      </c>
      <c r="AQ135" s="3">
        <v>49</v>
      </c>
      <c r="AR135" s="3">
        <v>1</v>
      </c>
      <c r="AS135" s="3" t="s">
        <v>574</v>
      </c>
      <c r="AT135" s="3" t="s">
        <v>560</v>
      </c>
      <c r="AU135" s="65">
        <v>0.11509999999999999</v>
      </c>
      <c r="AV135" s="121" t="s">
        <v>418</v>
      </c>
      <c r="AW135" s="3" t="s">
        <v>418</v>
      </c>
      <c r="AX135" s="3" t="s">
        <v>418</v>
      </c>
      <c r="AY135" s="3" t="s">
        <v>418</v>
      </c>
      <c r="AZ135" s="3" t="s">
        <v>418</v>
      </c>
      <c r="BA135" s="3" t="s">
        <v>418</v>
      </c>
      <c r="BB135" s="121" t="s">
        <v>418</v>
      </c>
      <c r="BC135" s="3" t="s">
        <v>418</v>
      </c>
      <c r="BD135" s="3" t="s">
        <v>418</v>
      </c>
      <c r="BE135" s="3" t="s">
        <v>418</v>
      </c>
      <c r="BF135" s="3" t="s">
        <v>418</v>
      </c>
      <c r="BG135" s="3" t="s">
        <v>418</v>
      </c>
      <c r="BH135" s="121" t="s">
        <v>418</v>
      </c>
      <c r="BI135" s="3" t="s">
        <v>418</v>
      </c>
      <c r="BJ135" s="3" t="s">
        <v>418</v>
      </c>
      <c r="BK135" s="3" t="s">
        <v>418</v>
      </c>
      <c r="BL135" s="3" t="s">
        <v>418</v>
      </c>
      <c r="BM135" s="3" t="s">
        <v>418</v>
      </c>
      <c r="BN135" s="121" t="s">
        <v>418</v>
      </c>
      <c r="BO135" s="3" t="s">
        <v>418</v>
      </c>
      <c r="BP135" s="3" t="s">
        <v>418</v>
      </c>
      <c r="BQ135" s="3" t="s">
        <v>418</v>
      </c>
      <c r="BR135" s="3" t="s">
        <v>418</v>
      </c>
      <c r="BS135" s="3" t="s">
        <v>418</v>
      </c>
      <c r="BT135" s="16">
        <v>35</v>
      </c>
      <c r="BU135" s="16">
        <v>15</v>
      </c>
      <c r="BV135" s="16">
        <f t="shared" si="10"/>
        <v>50</v>
      </c>
      <c r="BW135" s="21">
        <v>23592</v>
      </c>
      <c r="BX135" s="17">
        <v>471.84</v>
      </c>
      <c r="BY135" s="16">
        <v>13</v>
      </c>
      <c r="BZ135" s="16">
        <v>1</v>
      </c>
      <c r="CA135" s="16">
        <f t="shared" si="11"/>
        <v>14</v>
      </c>
      <c r="CB135" s="16">
        <v>28</v>
      </c>
    </row>
    <row r="136" spans="1:80" x14ac:dyDescent="0.25">
      <c r="A136" s="159" t="s">
        <v>149</v>
      </c>
      <c r="B136" s="2" t="s">
        <v>5</v>
      </c>
      <c r="C136" s="162" t="s">
        <v>707</v>
      </c>
      <c r="D136" s="42">
        <v>55</v>
      </c>
      <c r="E136" s="42" t="s">
        <v>545</v>
      </c>
      <c r="F136" s="42" t="s">
        <v>546</v>
      </c>
      <c r="G136" s="107" t="s">
        <v>560</v>
      </c>
      <c r="H136" s="108">
        <v>1</v>
      </c>
      <c r="I136" s="119">
        <v>3250000</v>
      </c>
      <c r="J136" s="42" t="s">
        <v>569</v>
      </c>
      <c r="K136" s="27">
        <v>76.16</v>
      </c>
      <c r="L136" s="121" t="s">
        <v>1814</v>
      </c>
      <c r="M136" s="3" t="s">
        <v>49</v>
      </c>
      <c r="N136" s="3">
        <v>1</v>
      </c>
      <c r="O136" s="3" t="s">
        <v>49</v>
      </c>
      <c r="P136" s="3" t="s">
        <v>560</v>
      </c>
      <c r="Q136" s="65">
        <v>5.1900000000000002E-2</v>
      </c>
      <c r="R136" s="121" t="s">
        <v>1815</v>
      </c>
      <c r="S136" s="3" t="s">
        <v>49</v>
      </c>
      <c r="T136" s="3">
        <v>1</v>
      </c>
      <c r="U136" s="3" t="s">
        <v>49</v>
      </c>
      <c r="V136" s="3" t="s">
        <v>557</v>
      </c>
      <c r="W136" s="65">
        <v>3.0000000000000001E-3</v>
      </c>
      <c r="X136" s="121" t="s">
        <v>1816</v>
      </c>
      <c r="Y136" s="3" t="s">
        <v>49</v>
      </c>
      <c r="Z136" s="3">
        <v>2</v>
      </c>
      <c r="AA136" s="3" t="s">
        <v>49</v>
      </c>
      <c r="AB136" s="3" t="s">
        <v>557</v>
      </c>
      <c r="AC136" s="65">
        <v>4.7500000000000001E-2</v>
      </c>
      <c r="AD136" s="121" t="s">
        <v>1817</v>
      </c>
      <c r="AE136" s="3" t="s">
        <v>49</v>
      </c>
      <c r="AF136" s="3">
        <v>2</v>
      </c>
      <c r="AG136" s="3" t="s">
        <v>49</v>
      </c>
      <c r="AH136" s="3" t="s">
        <v>560</v>
      </c>
      <c r="AI136" s="65">
        <v>0.13289999999999999</v>
      </c>
      <c r="AJ136" s="121" t="s">
        <v>1818</v>
      </c>
      <c r="AK136" s="3" t="s">
        <v>49</v>
      </c>
      <c r="AL136" s="3">
        <v>1</v>
      </c>
      <c r="AM136" s="3" t="s">
        <v>49</v>
      </c>
      <c r="AN136" s="3" t="s">
        <v>568</v>
      </c>
      <c r="AO136" s="65">
        <v>4.3299999999999998E-2</v>
      </c>
      <c r="AP136" s="121" t="s">
        <v>1819</v>
      </c>
      <c r="AQ136" s="3" t="s">
        <v>49</v>
      </c>
      <c r="AR136" s="3">
        <v>1</v>
      </c>
      <c r="AS136" s="3" t="s">
        <v>49</v>
      </c>
      <c r="AT136" s="3" t="s">
        <v>547</v>
      </c>
      <c r="AU136" s="65">
        <v>2.8899999999999999E-2</v>
      </c>
      <c r="AV136" s="121" t="s">
        <v>1820</v>
      </c>
      <c r="AW136" s="3" t="s">
        <v>49</v>
      </c>
      <c r="AX136" s="3">
        <v>1</v>
      </c>
      <c r="AY136" s="3" t="s">
        <v>49</v>
      </c>
      <c r="AZ136" s="3" t="s">
        <v>547</v>
      </c>
      <c r="BA136" s="65">
        <v>0.33129999999999998</v>
      </c>
      <c r="BB136" s="121" t="s">
        <v>1821</v>
      </c>
      <c r="BC136" s="3" t="s">
        <v>49</v>
      </c>
      <c r="BD136" s="3">
        <v>2</v>
      </c>
      <c r="BE136" s="3" t="s">
        <v>49</v>
      </c>
      <c r="BF136" s="3" t="s">
        <v>589</v>
      </c>
      <c r="BG136" s="65">
        <v>0.1193</v>
      </c>
      <c r="BH136" s="121" t="s">
        <v>418</v>
      </c>
      <c r="BI136" s="3" t="s">
        <v>418</v>
      </c>
      <c r="BJ136" s="3" t="s">
        <v>418</v>
      </c>
      <c r="BK136" s="3" t="s">
        <v>418</v>
      </c>
      <c r="BL136" s="3" t="s">
        <v>418</v>
      </c>
      <c r="BM136" s="3" t="s">
        <v>418</v>
      </c>
      <c r="BN136" s="121" t="s">
        <v>418</v>
      </c>
      <c r="BO136" s="3" t="s">
        <v>418</v>
      </c>
      <c r="BP136" s="3" t="s">
        <v>418</v>
      </c>
      <c r="BQ136" s="3" t="s">
        <v>418</v>
      </c>
      <c r="BR136" s="3" t="s">
        <v>418</v>
      </c>
      <c r="BS136" s="3" t="s">
        <v>418</v>
      </c>
      <c r="BT136" s="16">
        <v>424</v>
      </c>
      <c r="BU136" s="16">
        <v>258</v>
      </c>
      <c r="BV136" s="16">
        <f t="shared" si="10"/>
        <v>682</v>
      </c>
      <c r="BW136" s="21">
        <v>288115</v>
      </c>
      <c r="BX136" s="17">
        <v>422.45601173020526</v>
      </c>
      <c r="BY136" s="16">
        <v>116</v>
      </c>
      <c r="BZ136" s="16">
        <v>54</v>
      </c>
      <c r="CA136" s="16">
        <f t="shared" si="11"/>
        <v>170</v>
      </c>
      <c r="CB136" s="16">
        <v>24.93</v>
      </c>
    </row>
    <row r="137" spans="1:80" x14ac:dyDescent="0.25">
      <c r="A137" s="159" t="s">
        <v>150</v>
      </c>
      <c r="B137" s="2" t="s">
        <v>17</v>
      </c>
      <c r="C137" s="162" t="s">
        <v>708</v>
      </c>
      <c r="D137" s="42">
        <v>63</v>
      </c>
      <c r="E137" s="42" t="s">
        <v>545</v>
      </c>
      <c r="F137" s="42" t="s">
        <v>546</v>
      </c>
      <c r="G137" s="107" t="s">
        <v>568</v>
      </c>
      <c r="H137" s="108">
        <v>5</v>
      </c>
      <c r="I137" s="118">
        <v>2430000</v>
      </c>
      <c r="J137" s="42" t="s">
        <v>554</v>
      </c>
      <c r="K137" s="27">
        <v>57.39</v>
      </c>
      <c r="L137" s="121" t="s">
        <v>1822</v>
      </c>
      <c r="M137" s="3">
        <v>54</v>
      </c>
      <c r="N137" s="3">
        <v>1</v>
      </c>
      <c r="O137" s="3" t="s">
        <v>574</v>
      </c>
      <c r="P137" s="3" t="s">
        <v>568</v>
      </c>
      <c r="Q137" s="65">
        <v>0.19939999999999999</v>
      </c>
      <c r="R137" s="121" t="s">
        <v>1823</v>
      </c>
      <c r="S137" s="3">
        <v>37</v>
      </c>
      <c r="T137" s="3">
        <v>1</v>
      </c>
      <c r="U137" s="3" t="s">
        <v>546</v>
      </c>
      <c r="V137" s="3" t="s">
        <v>568</v>
      </c>
      <c r="W137" s="65">
        <v>4.4400000000000002E-2</v>
      </c>
      <c r="X137" s="121" t="s">
        <v>1824</v>
      </c>
      <c r="Y137" s="3">
        <v>36</v>
      </c>
      <c r="Z137" s="3">
        <v>1</v>
      </c>
      <c r="AA137" s="3" t="s">
        <v>546</v>
      </c>
      <c r="AB137" s="3" t="s">
        <v>553</v>
      </c>
      <c r="AC137" s="65">
        <v>3.4000000000000002E-2</v>
      </c>
      <c r="AD137" s="121" t="s">
        <v>1825</v>
      </c>
      <c r="AE137" s="3">
        <v>65</v>
      </c>
      <c r="AF137" s="3">
        <v>1</v>
      </c>
      <c r="AG137" s="3" t="s">
        <v>546</v>
      </c>
      <c r="AH137" s="3" t="s">
        <v>547</v>
      </c>
      <c r="AI137" s="65">
        <v>7.5200000000000003E-2</v>
      </c>
      <c r="AJ137" s="121" t="s">
        <v>1826</v>
      </c>
      <c r="AK137" s="3">
        <v>48</v>
      </c>
      <c r="AL137" s="3">
        <v>1</v>
      </c>
      <c r="AM137" s="3" t="s">
        <v>546</v>
      </c>
      <c r="AN137" s="3" t="s">
        <v>547</v>
      </c>
      <c r="AO137" s="65">
        <v>0.12379999999999999</v>
      </c>
      <c r="AP137" s="121" t="s">
        <v>1827</v>
      </c>
      <c r="AQ137" s="3">
        <v>59</v>
      </c>
      <c r="AR137" s="3">
        <v>1</v>
      </c>
      <c r="AS137" s="3" t="s">
        <v>546</v>
      </c>
      <c r="AT137" s="3" t="s">
        <v>553</v>
      </c>
      <c r="AU137" s="65">
        <v>0.13059999999999999</v>
      </c>
      <c r="AV137" s="121" t="s">
        <v>418</v>
      </c>
      <c r="AW137" s="3" t="s">
        <v>418</v>
      </c>
      <c r="AX137" s="3" t="s">
        <v>418</v>
      </c>
      <c r="AY137" s="3" t="s">
        <v>418</v>
      </c>
      <c r="AZ137" s="3" t="s">
        <v>418</v>
      </c>
      <c r="BA137" s="3" t="s">
        <v>418</v>
      </c>
      <c r="BB137" s="121" t="s">
        <v>418</v>
      </c>
      <c r="BC137" s="3" t="s">
        <v>418</v>
      </c>
      <c r="BD137" s="3" t="s">
        <v>418</v>
      </c>
      <c r="BE137" s="3" t="s">
        <v>418</v>
      </c>
      <c r="BF137" s="3" t="s">
        <v>418</v>
      </c>
      <c r="BG137" s="3" t="s">
        <v>418</v>
      </c>
      <c r="BH137" s="121" t="s">
        <v>418</v>
      </c>
      <c r="BI137" s="3" t="s">
        <v>418</v>
      </c>
      <c r="BJ137" s="3" t="s">
        <v>418</v>
      </c>
      <c r="BK137" s="3" t="s">
        <v>418</v>
      </c>
      <c r="BL137" s="3" t="s">
        <v>418</v>
      </c>
      <c r="BM137" s="3" t="s">
        <v>418</v>
      </c>
      <c r="BN137" s="121" t="s">
        <v>418</v>
      </c>
      <c r="BO137" s="3" t="s">
        <v>418</v>
      </c>
      <c r="BP137" s="3" t="s">
        <v>418</v>
      </c>
      <c r="BQ137" s="3" t="s">
        <v>418</v>
      </c>
      <c r="BR137" s="3" t="s">
        <v>418</v>
      </c>
      <c r="BS137" s="3" t="s">
        <v>418</v>
      </c>
      <c r="BT137" s="16">
        <v>50</v>
      </c>
      <c r="BU137" s="16">
        <v>23</v>
      </c>
      <c r="BV137" s="16">
        <f t="shared" si="10"/>
        <v>73</v>
      </c>
      <c r="BW137" s="21">
        <v>35929</v>
      </c>
      <c r="BX137" s="17">
        <v>492.17808219178085</v>
      </c>
      <c r="BY137" s="16">
        <v>16</v>
      </c>
      <c r="BZ137" s="16">
        <v>3</v>
      </c>
      <c r="CA137" s="16">
        <f t="shared" si="11"/>
        <v>19</v>
      </c>
      <c r="CB137" s="16">
        <v>26.03</v>
      </c>
    </row>
    <row r="138" spans="1:80" x14ac:dyDescent="0.25">
      <c r="A138" s="159" t="s">
        <v>151</v>
      </c>
      <c r="B138" s="2" t="s">
        <v>7</v>
      </c>
      <c r="C138" s="162" t="s">
        <v>709</v>
      </c>
      <c r="D138" s="42" t="s">
        <v>49</v>
      </c>
      <c r="E138" s="42" t="s">
        <v>545</v>
      </c>
      <c r="F138" s="42" t="s">
        <v>49</v>
      </c>
      <c r="G138" s="107" t="s">
        <v>563</v>
      </c>
      <c r="H138" s="108">
        <v>5</v>
      </c>
      <c r="I138" s="118">
        <v>2430000</v>
      </c>
      <c r="J138" s="42" t="s">
        <v>554</v>
      </c>
      <c r="K138" s="27">
        <v>47.32</v>
      </c>
      <c r="L138" s="121" t="s">
        <v>1828</v>
      </c>
      <c r="M138" s="3" t="s">
        <v>49</v>
      </c>
      <c r="N138" s="3">
        <v>2</v>
      </c>
      <c r="O138" s="3" t="s">
        <v>49</v>
      </c>
      <c r="P138" s="3" t="s">
        <v>651</v>
      </c>
      <c r="Q138" s="65">
        <v>6.8000000000000005E-2</v>
      </c>
      <c r="R138" s="121" t="s">
        <v>1829</v>
      </c>
      <c r="S138" s="3" t="s">
        <v>49</v>
      </c>
      <c r="T138" s="3">
        <v>1</v>
      </c>
      <c r="U138" s="3" t="s">
        <v>49</v>
      </c>
      <c r="V138" s="3" t="s">
        <v>579</v>
      </c>
      <c r="W138" s="65">
        <v>5.9200000000000003E-2</v>
      </c>
      <c r="X138" s="121" t="s">
        <v>1830</v>
      </c>
      <c r="Y138" s="3" t="s">
        <v>49</v>
      </c>
      <c r="Z138" s="3">
        <v>1</v>
      </c>
      <c r="AA138" s="3" t="s">
        <v>49</v>
      </c>
      <c r="AB138" s="3" t="s">
        <v>589</v>
      </c>
      <c r="AC138" s="65">
        <v>9.64E-2</v>
      </c>
      <c r="AD138" s="121" t="s">
        <v>1831</v>
      </c>
      <c r="AE138" s="3" t="s">
        <v>49</v>
      </c>
      <c r="AF138" s="3">
        <v>1</v>
      </c>
      <c r="AG138" s="3" t="s">
        <v>49</v>
      </c>
      <c r="AH138" s="3" t="s">
        <v>560</v>
      </c>
      <c r="AI138" s="65">
        <v>6.59E-2</v>
      </c>
      <c r="AJ138" s="121" t="s">
        <v>1832</v>
      </c>
      <c r="AK138" s="3" t="s">
        <v>49</v>
      </c>
      <c r="AL138" s="3">
        <v>1</v>
      </c>
      <c r="AM138" s="3" t="s">
        <v>49</v>
      </c>
      <c r="AN138" s="3" t="s">
        <v>563</v>
      </c>
      <c r="AO138" s="65">
        <v>9.2899999999999996E-2</v>
      </c>
      <c r="AP138" s="121" t="s">
        <v>1833</v>
      </c>
      <c r="AQ138" s="3" t="s">
        <v>49</v>
      </c>
      <c r="AR138" s="3">
        <v>1</v>
      </c>
      <c r="AS138" s="3" t="s">
        <v>49</v>
      </c>
      <c r="AT138" s="3" t="s">
        <v>553</v>
      </c>
      <c r="AU138" s="65">
        <v>5.8000000000000003E-2</v>
      </c>
      <c r="AV138" s="121" t="s">
        <v>418</v>
      </c>
      <c r="AW138" s="3" t="s">
        <v>418</v>
      </c>
      <c r="AX138" s="3" t="s">
        <v>418</v>
      </c>
      <c r="AY138" s="3" t="s">
        <v>418</v>
      </c>
      <c r="AZ138" s="3" t="s">
        <v>418</v>
      </c>
      <c r="BA138" s="3" t="s">
        <v>418</v>
      </c>
      <c r="BB138" s="121" t="s">
        <v>418</v>
      </c>
      <c r="BC138" s="3" t="s">
        <v>418</v>
      </c>
      <c r="BD138" s="3" t="s">
        <v>418</v>
      </c>
      <c r="BE138" s="3" t="s">
        <v>418</v>
      </c>
      <c r="BF138" s="3" t="s">
        <v>418</v>
      </c>
      <c r="BG138" s="3" t="s">
        <v>418</v>
      </c>
      <c r="BH138" s="121" t="s">
        <v>418</v>
      </c>
      <c r="BI138" s="3" t="s">
        <v>418</v>
      </c>
      <c r="BJ138" s="3" t="s">
        <v>418</v>
      </c>
      <c r="BK138" s="3" t="s">
        <v>418</v>
      </c>
      <c r="BL138" s="3" t="s">
        <v>418</v>
      </c>
      <c r="BM138" s="3" t="s">
        <v>418</v>
      </c>
      <c r="BN138" s="121" t="s">
        <v>418</v>
      </c>
      <c r="BO138" s="3" t="s">
        <v>418</v>
      </c>
      <c r="BP138" s="3" t="s">
        <v>418</v>
      </c>
      <c r="BQ138" s="3" t="s">
        <v>418</v>
      </c>
      <c r="BR138" s="3" t="s">
        <v>418</v>
      </c>
      <c r="BS138" s="3" t="s">
        <v>418</v>
      </c>
      <c r="BT138" s="16">
        <v>35</v>
      </c>
      <c r="BU138" s="16">
        <v>20</v>
      </c>
      <c r="BV138" s="16">
        <f t="shared" si="10"/>
        <v>55</v>
      </c>
      <c r="BW138" s="21">
        <v>25779</v>
      </c>
      <c r="BX138" s="17">
        <v>468.70909090909089</v>
      </c>
      <c r="BY138" s="16">
        <v>15</v>
      </c>
      <c r="BZ138" s="16">
        <v>1</v>
      </c>
      <c r="CA138" s="16">
        <f t="shared" si="11"/>
        <v>16</v>
      </c>
      <c r="CB138" s="16">
        <v>29.09</v>
      </c>
    </row>
    <row r="139" spans="1:80" x14ac:dyDescent="0.25">
      <c r="A139" s="159" t="s">
        <v>152</v>
      </c>
      <c r="B139" s="2" t="s">
        <v>45</v>
      </c>
      <c r="C139" s="162" t="s">
        <v>710</v>
      </c>
      <c r="D139" s="42">
        <v>55</v>
      </c>
      <c r="E139" s="42" t="s">
        <v>545</v>
      </c>
      <c r="F139" s="42" t="s">
        <v>546</v>
      </c>
      <c r="G139" s="107" t="s">
        <v>560</v>
      </c>
      <c r="H139" s="108">
        <v>6</v>
      </c>
      <c r="I139" s="118">
        <v>2130000</v>
      </c>
      <c r="J139" s="42" t="s">
        <v>558</v>
      </c>
      <c r="K139" s="27">
        <v>54.02</v>
      </c>
      <c r="L139" s="121" t="s">
        <v>1834</v>
      </c>
      <c r="M139" s="3">
        <v>68</v>
      </c>
      <c r="N139" s="3">
        <v>2</v>
      </c>
      <c r="O139" s="3" t="s">
        <v>581</v>
      </c>
      <c r="P139" s="3" t="s">
        <v>563</v>
      </c>
      <c r="Q139" s="65">
        <v>7.0199999999999999E-2</v>
      </c>
      <c r="R139" s="121" t="s">
        <v>1835</v>
      </c>
      <c r="S139" s="3">
        <v>64</v>
      </c>
      <c r="T139" s="3">
        <v>2</v>
      </c>
      <c r="U139" s="3" t="s">
        <v>581</v>
      </c>
      <c r="V139" s="3" t="s">
        <v>547</v>
      </c>
      <c r="W139" s="65">
        <v>3.5400000000000001E-2</v>
      </c>
      <c r="X139" s="121" t="s">
        <v>1836</v>
      </c>
      <c r="Y139" s="3">
        <v>38</v>
      </c>
      <c r="Z139" s="3">
        <v>2</v>
      </c>
      <c r="AA139" s="3" t="s">
        <v>581</v>
      </c>
      <c r="AB139" s="3" t="s">
        <v>579</v>
      </c>
      <c r="AC139" s="65">
        <v>4.6100000000000002E-2</v>
      </c>
      <c r="AD139" s="121" t="s">
        <v>1837</v>
      </c>
      <c r="AE139" s="3">
        <v>43</v>
      </c>
      <c r="AF139" s="3">
        <v>1</v>
      </c>
      <c r="AG139" s="3" t="s">
        <v>546</v>
      </c>
      <c r="AH139" s="3" t="s">
        <v>547</v>
      </c>
      <c r="AI139" s="65">
        <v>0.152</v>
      </c>
      <c r="AJ139" s="121" t="s">
        <v>1838</v>
      </c>
      <c r="AK139" s="3">
        <v>34</v>
      </c>
      <c r="AL139" s="3">
        <v>2</v>
      </c>
      <c r="AM139" s="3" t="s">
        <v>574</v>
      </c>
      <c r="AN139" s="3" t="s">
        <v>589</v>
      </c>
      <c r="AO139" s="65">
        <v>5.3800000000000001E-2</v>
      </c>
      <c r="AP139" s="121" t="s">
        <v>1839</v>
      </c>
      <c r="AQ139" s="3">
        <v>50</v>
      </c>
      <c r="AR139" s="3">
        <v>1</v>
      </c>
      <c r="AS139" s="3" t="s">
        <v>546</v>
      </c>
      <c r="AT139" s="3" t="s">
        <v>560</v>
      </c>
      <c r="AU139" s="65">
        <v>9.1499999999999998E-2</v>
      </c>
      <c r="AV139" s="121" t="s">
        <v>418</v>
      </c>
      <c r="AW139" s="3" t="s">
        <v>418</v>
      </c>
      <c r="AX139" s="3" t="s">
        <v>418</v>
      </c>
      <c r="AY139" s="3" t="s">
        <v>418</v>
      </c>
      <c r="AZ139" s="3" t="s">
        <v>418</v>
      </c>
      <c r="BA139" s="3" t="s">
        <v>418</v>
      </c>
      <c r="BB139" s="121" t="s">
        <v>418</v>
      </c>
      <c r="BC139" s="3" t="s">
        <v>418</v>
      </c>
      <c r="BD139" s="3" t="s">
        <v>418</v>
      </c>
      <c r="BE139" s="3" t="s">
        <v>418</v>
      </c>
      <c r="BF139" s="3" t="s">
        <v>418</v>
      </c>
      <c r="BG139" s="3" t="s">
        <v>418</v>
      </c>
      <c r="BH139" s="121" t="s">
        <v>418</v>
      </c>
      <c r="BI139" s="3" t="s">
        <v>418</v>
      </c>
      <c r="BJ139" s="3" t="s">
        <v>418</v>
      </c>
      <c r="BK139" s="3" t="s">
        <v>418</v>
      </c>
      <c r="BL139" s="3" t="s">
        <v>418</v>
      </c>
      <c r="BM139" s="3" t="s">
        <v>418</v>
      </c>
      <c r="BN139" s="121" t="s">
        <v>418</v>
      </c>
      <c r="BO139" s="3" t="s">
        <v>418</v>
      </c>
      <c r="BP139" s="3" t="s">
        <v>418</v>
      </c>
      <c r="BQ139" s="3" t="s">
        <v>418</v>
      </c>
      <c r="BR139" s="3" t="s">
        <v>418</v>
      </c>
      <c r="BS139" s="3" t="s">
        <v>418</v>
      </c>
      <c r="BT139" s="16">
        <v>27</v>
      </c>
      <c r="BU139" s="16">
        <v>9</v>
      </c>
      <c r="BV139" s="16">
        <f t="shared" si="10"/>
        <v>36</v>
      </c>
      <c r="BW139" s="21">
        <v>7619</v>
      </c>
      <c r="BX139" s="17">
        <v>211.63888888888889</v>
      </c>
      <c r="BY139" s="16">
        <v>12</v>
      </c>
      <c r="BZ139" s="16">
        <v>1</v>
      </c>
      <c r="CA139" s="16">
        <f t="shared" si="11"/>
        <v>13</v>
      </c>
      <c r="CB139" s="16">
        <v>36.11</v>
      </c>
    </row>
    <row r="140" spans="1:80" x14ac:dyDescent="0.25">
      <c r="A140" s="159" t="s">
        <v>153</v>
      </c>
      <c r="B140" s="2" t="s">
        <v>3</v>
      </c>
      <c r="C140" s="162" t="s">
        <v>711</v>
      </c>
      <c r="D140" s="42" t="s">
        <v>49</v>
      </c>
      <c r="E140" s="42" t="s">
        <v>545</v>
      </c>
      <c r="F140" s="42" t="s">
        <v>49</v>
      </c>
      <c r="G140" s="107" t="s">
        <v>547</v>
      </c>
      <c r="H140" s="108">
        <v>4</v>
      </c>
      <c r="I140" s="118">
        <v>2700000</v>
      </c>
      <c r="J140" s="42" t="s">
        <v>558</v>
      </c>
      <c r="K140" s="27">
        <v>60.85</v>
      </c>
      <c r="L140" s="121" t="s">
        <v>1840</v>
      </c>
      <c r="M140" s="3" t="s">
        <v>49</v>
      </c>
      <c r="N140" s="3">
        <v>1</v>
      </c>
      <c r="O140" s="3" t="s">
        <v>49</v>
      </c>
      <c r="P140" s="3" t="s">
        <v>557</v>
      </c>
      <c r="Q140" s="65">
        <v>1.34E-2</v>
      </c>
      <c r="R140" s="121" t="s">
        <v>1841</v>
      </c>
      <c r="S140" s="3" t="s">
        <v>49</v>
      </c>
      <c r="T140" s="3">
        <v>2</v>
      </c>
      <c r="U140" s="3" t="s">
        <v>49</v>
      </c>
      <c r="V140" s="3" t="s">
        <v>560</v>
      </c>
      <c r="W140" s="65">
        <v>9.1999999999999998E-2</v>
      </c>
      <c r="X140" s="121" t="s">
        <v>1842</v>
      </c>
      <c r="Y140" s="3" t="s">
        <v>49</v>
      </c>
      <c r="Z140" s="3">
        <v>1</v>
      </c>
      <c r="AA140" s="3" t="s">
        <v>49</v>
      </c>
      <c r="AB140" s="3" t="s">
        <v>579</v>
      </c>
      <c r="AC140" s="65">
        <v>8.2900000000000001E-2</v>
      </c>
      <c r="AD140" s="121" t="s">
        <v>1843</v>
      </c>
      <c r="AE140" s="3" t="s">
        <v>49</v>
      </c>
      <c r="AF140" s="3">
        <v>1</v>
      </c>
      <c r="AG140" s="3" t="s">
        <v>49</v>
      </c>
      <c r="AH140" s="3" t="s">
        <v>563</v>
      </c>
      <c r="AI140" s="65">
        <v>6.1199999999999997E-2</v>
      </c>
      <c r="AJ140" s="121" t="s">
        <v>1844</v>
      </c>
      <c r="AK140" s="3" t="s">
        <v>49</v>
      </c>
      <c r="AL140" s="3">
        <v>1</v>
      </c>
      <c r="AM140" s="3" t="s">
        <v>49</v>
      </c>
      <c r="AN140" s="3" t="s">
        <v>560</v>
      </c>
      <c r="AO140" s="65">
        <v>9.8400000000000001E-2</v>
      </c>
      <c r="AP140" s="121" t="s">
        <v>1845</v>
      </c>
      <c r="AQ140" s="3" t="s">
        <v>49</v>
      </c>
      <c r="AR140" s="3">
        <v>1</v>
      </c>
      <c r="AS140" s="3" t="s">
        <v>49</v>
      </c>
      <c r="AT140" s="3" t="s">
        <v>547</v>
      </c>
      <c r="AU140" s="65">
        <v>3.3099999999999997E-2</v>
      </c>
      <c r="AV140" s="121" t="s">
        <v>418</v>
      </c>
      <c r="AW140" s="3" t="s">
        <v>418</v>
      </c>
      <c r="AX140" s="3" t="s">
        <v>418</v>
      </c>
      <c r="AY140" s="3" t="s">
        <v>418</v>
      </c>
      <c r="AZ140" s="3" t="s">
        <v>418</v>
      </c>
      <c r="BA140" s="3" t="s">
        <v>418</v>
      </c>
      <c r="BB140" s="121" t="s">
        <v>418</v>
      </c>
      <c r="BC140" s="3" t="s">
        <v>418</v>
      </c>
      <c r="BD140" s="3" t="s">
        <v>418</v>
      </c>
      <c r="BE140" s="3" t="s">
        <v>418</v>
      </c>
      <c r="BF140" s="3" t="s">
        <v>418</v>
      </c>
      <c r="BG140" s="3" t="s">
        <v>418</v>
      </c>
      <c r="BH140" s="121" t="s">
        <v>418</v>
      </c>
      <c r="BI140" s="3" t="s">
        <v>418</v>
      </c>
      <c r="BJ140" s="3" t="s">
        <v>418</v>
      </c>
      <c r="BK140" s="3" t="s">
        <v>418</v>
      </c>
      <c r="BL140" s="3" t="s">
        <v>418</v>
      </c>
      <c r="BM140" s="3" t="s">
        <v>418</v>
      </c>
      <c r="BN140" s="121" t="s">
        <v>418</v>
      </c>
      <c r="BO140" s="3" t="s">
        <v>418</v>
      </c>
      <c r="BP140" s="3" t="s">
        <v>418</v>
      </c>
      <c r="BQ140" s="3" t="s">
        <v>418</v>
      </c>
      <c r="BR140" s="3" t="s">
        <v>418</v>
      </c>
      <c r="BS140" s="3" t="s">
        <v>418</v>
      </c>
      <c r="BT140" s="16">
        <v>55</v>
      </c>
      <c r="BU140" s="16">
        <v>18</v>
      </c>
      <c r="BV140" s="16">
        <f t="shared" si="10"/>
        <v>73</v>
      </c>
      <c r="BW140" s="21">
        <v>45441</v>
      </c>
      <c r="BX140" s="17">
        <v>622.47945205479448</v>
      </c>
      <c r="BY140" s="16">
        <v>14</v>
      </c>
      <c r="BZ140" s="16">
        <v>1</v>
      </c>
      <c r="CA140" s="16">
        <f t="shared" si="11"/>
        <v>15</v>
      </c>
      <c r="CB140" s="16">
        <v>20.55</v>
      </c>
    </row>
    <row r="141" spans="1:80" x14ac:dyDescent="0.25">
      <c r="A141" s="159" t="s">
        <v>154</v>
      </c>
      <c r="B141" s="2" t="s">
        <v>45</v>
      </c>
      <c r="C141" s="162" t="s">
        <v>712</v>
      </c>
      <c r="D141" s="42" t="s">
        <v>49</v>
      </c>
      <c r="E141" s="42" t="s">
        <v>545</v>
      </c>
      <c r="F141" s="42" t="s">
        <v>49</v>
      </c>
      <c r="G141" s="107" t="s">
        <v>560</v>
      </c>
      <c r="H141" s="108">
        <v>3</v>
      </c>
      <c r="I141" s="118">
        <v>2800000</v>
      </c>
      <c r="J141" s="42" t="s">
        <v>558</v>
      </c>
      <c r="K141" s="27">
        <v>53.58</v>
      </c>
      <c r="L141" s="121" t="s">
        <v>1846</v>
      </c>
      <c r="M141" s="3" t="s">
        <v>49</v>
      </c>
      <c r="N141" s="3">
        <v>1</v>
      </c>
      <c r="O141" s="3" t="s">
        <v>49</v>
      </c>
      <c r="P141" s="3" t="s">
        <v>547</v>
      </c>
      <c r="Q141" s="65">
        <v>7.8299999999999995E-2</v>
      </c>
      <c r="R141" s="121" t="s">
        <v>1847</v>
      </c>
      <c r="S141" s="3" t="s">
        <v>49</v>
      </c>
      <c r="T141" s="3">
        <v>1</v>
      </c>
      <c r="U141" s="3" t="s">
        <v>49</v>
      </c>
      <c r="V141" s="3" t="s">
        <v>560</v>
      </c>
      <c r="W141" s="65">
        <v>9.6600000000000005E-2</v>
      </c>
      <c r="X141" s="121" t="s">
        <v>1848</v>
      </c>
      <c r="Y141" s="3" t="s">
        <v>49</v>
      </c>
      <c r="Z141" s="3">
        <v>1</v>
      </c>
      <c r="AA141" s="3" t="s">
        <v>49</v>
      </c>
      <c r="AB141" s="3" t="s">
        <v>568</v>
      </c>
      <c r="AC141" s="65">
        <v>6.0100000000000001E-2</v>
      </c>
      <c r="AD141" s="121" t="s">
        <v>1849</v>
      </c>
      <c r="AE141" s="3" t="s">
        <v>49</v>
      </c>
      <c r="AF141" s="3">
        <v>1</v>
      </c>
      <c r="AG141" s="3" t="s">
        <v>49</v>
      </c>
      <c r="AH141" s="3" t="s">
        <v>563</v>
      </c>
      <c r="AI141" s="65">
        <v>8.8300000000000003E-2</v>
      </c>
      <c r="AJ141" s="121" t="s">
        <v>1850</v>
      </c>
      <c r="AK141" s="3" t="s">
        <v>49</v>
      </c>
      <c r="AL141" s="3">
        <v>1</v>
      </c>
      <c r="AM141" s="3" t="s">
        <v>49</v>
      </c>
      <c r="AN141" s="3" t="s">
        <v>560</v>
      </c>
      <c r="AO141" s="65">
        <v>0.1084</v>
      </c>
      <c r="AP141" s="121" t="s">
        <v>1851</v>
      </c>
      <c r="AQ141" s="3" t="s">
        <v>49</v>
      </c>
      <c r="AR141" s="3">
        <v>2</v>
      </c>
      <c r="AS141" s="3" t="s">
        <v>49</v>
      </c>
      <c r="AT141" s="3" t="s">
        <v>553</v>
      </c>
      <c r="AU141" s="65">
        <v>6.3299999999999995E-2</v>
      </c>
      <c r="AV141" s="121" t="s">
        <v>418</v>
      </c>
      <c r="AW141" s="3" t="s">
        <v>418</v>
      </c>
      <c r="AX141" s="3" t="s">
        <v>418</v>
      </c>
      <c r="AY141" s="3" t="s">
        <v>418</v>
      </c>
      <c r="AZ141" s="3" t="s">
        <v>418</v>
      </c>
      <c r="BA141" s="3" t="s">
        <v>418</v>
      </c>
      <c r="BB141" s="121" t="s">
        <v>418</v>
      </c>
      <c r="BC141" s="3" t="s">
        <v>418</v>
      </c>
      <c r="BD141" s="3" t="s">
        <v>418</v>
      </c>
      <c r="BE141" s="3" t="s">
        <v>418</v>
      </c>
      <c r="BF141" s="3" t="s">
        <v>418</v>
      </c>
      <c r="BG141" s="3" t="s">
        <v>418</v>
      </c>
      <c r="BH141" s="121" t="s">
        <v>418</v>
      </c>
      <c r="BI141" s="3" t="s">
        <v>418</v>
      </c>
      <c r="BJ141" s="3" t="s">
        <v>418</v>
      </c>
      <c r="BK141" s="3" t="s">
        <v>418</v>
      </c>
      <c r="BL141" s="3" t="s">
        <v>418</v>
      </c>
      <c r="BM141" s="3" t="s">
        <v>418</v>
      </c>
      <c r="BN141" s="121" t="s">
        <v>418</v>
      </c>
      <c r="BO141" s="3" t="s">
        <v>418</v>
      </c>
      <c r="BP141" s="3" t="s">
        <v>418</v>
      </c>
      <c r="BQ141" s="3" t="s">
        <v>418</v>
      </c>
      <c r="BR141" s="3" t="s">
        <v>418</v>
      </c>
      <c r="BS141" s="3" t="s">
        <v>418</v>
      </c>
      <c r="BT141" s="16">
        <v>157</v>
      </c>
      <c r="BU141" s="16">
        <v>65</v>
      </c>
      <c r="BV141" s="16">
        <f t="shared" si="10"/>
        <v>222</v>
      </c>
      <c r="BW141" s="21">
        <v>91072</v>
      </c>
      <c r="BX141" s="17">
        <v>410.23423423423424</v>
      </c>
      <c r="BY141" s="16">
        <v>47</v>
      </c>
      <c r="BZ141" s="16">
        <v>10</v>
      </c>
      <c r="CA141" s="16">
        <f t="shared" si="11"/>
        <v>57</v>
      </c>
      <c r="CB141" s="16">
        <v>25.68</v>
      </c>
    </row>
    <row r="142" spans="1:80" x14ac:dyDescent="0.25">
      <c r="A142" s="159" t="s">
        <v>155</v>
      </c>
      <c r="B142" s="2" t="s">
        <v>53</v>
      </c>
      <c r="C142" s="162" t="s">
        <v>713</v>
      </c>
      <c r="D142" s="42">
        <v>44</v>
      </c>
      <c r="E142" s="42" t="s">
        <v>545</v>
      </c>
      <c r="F142" s="42" t="s">
        <v>546</v>
      </c>
      <c r="G142" s="107" t="s">
        <v>568</v>
      </c>
      <c r="H142" s="108">
        <v>6</v>
      </c>
      <c r="I142" s="118">
        <v>2130000</v>
      </c>
      <c r="J142" s="42" t="s">
        <v>554</v>
      </c>
      <c r="K142" s="27">
        <v>44.31</v>
      </c>
      <c r="L142" s="121" t="s">
        <v>1852</v>
      </c>
      <c r="M142" s="3">
        <v>57</v>
      </c>
      <c r="N142" s="3">
        <v>2</v>
      </c>
      <c r="O142" s="3" t="s">
        <v>574</v>
      </c>
      <c r="P142" s="3" t="s">
        <v>560</v>
      </c>
      <c r="Q142" s="65">
        <v>7.7700000000000005E-2</v>
      </c>
      <c r="R142" s="121" t="s">
        <v>1853</v>
      </c>
      <c r="S142" s="3">
        <v>42</v>
      </c>
      <c r="T142" s="3">
        <v>1</v>
      </c>
      <c r="U142" s="3" t="s">
        <v>574</v>
      </c>
      <c r="V142" s="3" t="s">
        <v>560</v>
      </c>
      <c r="W142" s="65">
        <v>0.1053</v>
      </c>
      <c r="X142" s="121" t="s">
        <v>1854</v>
      </c>
      <c r="Y142" s="3">
        <v>48</v>
      </c>
      <c r="Z142" s="3">
        <v>1</v>
      </c>
      <c r="AA142" s="3" t="s">
        <v>546</v>
      </c>
      <c r="AB142" s="3" t="s">
        <v>579</v>
      </c>
      <c r="AC142" s="65">
        <v>6.7199999999999996E-2</v>
      </c>
      <c r="AD142" s="121" t="s">
        <v>1855</v>
      </c>
      <c r="AE142" s="3">
        <v>43</v>
      </c>
      <c r="AF142" s="3">
        <v>1</v>
      </c>
      <c r="AG142" s="3" t="s">
        <v>613</v>
      </c>
      <c r="AH142" s="3" t="s">
        <v>563</v>
      </c>
      <c r="AI142" s="65">
        <v>0.1032</v>
      </c>
      <c r="AJ142" s="121" t="s">
        <v>1856</v>
      </c>
      <c r="AK142" s="3">
        <v>40</v>
      </c>
      <c r="AL142" s="3">
        <v>1</v>
      </c>
      <c r="AM142" s="3" t="s">
        <v>546</v>
      </c>
      <c r="AN142" s="3" t="s">
        <v>579</v>
      </c>
      <c r="AO142" s="65">
        <v>0.1142</v>
      </c>
      <c r="AP142" s="121" t="s">
        <v>1857</v>
      </c>
      <c r="AQ142" s="3">
        <v>37</v>
      </c>
      <c r="AR142" s="3">
        <v>1</v>
      </c>
      <c r="AS142" s="3" t="s">
        <v>546</v>
      </c>
      <c r="AT142" s="3" t="s">
        <v>589</v>
      </c>
      <c r="AU142" s="65">
        <v>5.2400000000000002E-2</v>
      </c>
      <c r="AV142" s="121" t="s">
        <v>418</v>
      </c>
      <c r="AW142" s="3" t="s">
        <v>418</v>
      </c>
      <c r="AX142" s="3" t="s">
        <v>418</v>
      </c>
      <c r="AY142" s="3" t="s">
        <v>418</v>
      </c>
      <c r="AZ142" s="3" t="s">
        <v>418</v>
      </c>
      <c r="BA142" s="3" t="s">
        <v>418</v>
      </c>
      <c r="BB142" s="121" t="s">
        <v>418</v>
      </c>
      <c r="BC142" s="3" t="s">
        <v>418</v>
      </c>
      <c r="BD142" s="3" t="s">
        <v>418</v>
      </c>
      <c r="BE142" s="3" t="s">
        <v>418</v>
      </c>
      <c r="BF142" s="3" t="s">
        <v>418</v>
      </c>
      <c r="BG142" s="3" t="s">
        <v>418</v>
      </c>
      <c r="BH142" s="121" t="s">
        <v>418</v>
      </c>
      <c r="BI142" s="3" t="s">
        <v>418</v>
      </c>
      <c r="BJ142" s="3" t="s">
        <v>418</v>
      </c>
      <c r="BK142" s="3" t="s">
        <v>418</v>
      </c>
      <c r="BL142" s="3" t="s">
        <v>418</v>
      </c>
      <c r="BM142" s="3" t="s">
        <v>418</v>
      </c>
      <c r="BN142" s="121" t="s">
        <v>418</v>
      </c>
      <c r="BO142" s="3" t="s">
        <v>418</v>
      </c>
      <c r="BP142" s="3" t="s">
        <v>418</v>
      </c>
      <c r="BQ142" s="3" t="s">
        <v>418</v>
      </c>
      <c r="BR142" s="3" t="s">
        <v>418</v>
      </c>
      <c r="BS142" s="3" t="s">
        <v>418</v>
      </c>
      <c r="BT142" s="16">
        <v>18</v>
      </c>
      <c r="BU142" s="16">
        <v>6</v>
      </c>
      <c r="BV142" s="16">
        <f t="shared" si="10"/>
        <v>24</v>
      </c>
      <c r="BW142" s="21">
        <v>5606</v>
      </c>
      <c r="BX142" s="17">
        <v>233.58333333333334</v>
      </c>
      <c r="BY142" s="16">
        <v>6</v>
      </c>
      <c r="BZ142" s="16">
        <v>0</v>
      </c>
      <c r="CA142" s="16">
        <f t="shared" si="11"/>
        <v>6</v>
      </c>
      <c r="CB142" s="16">
        <v>25</v>
      </c>
    </row>
    <row r="143" spans="1:80" x14ac:dyDescent="0.25">
      <c r="A143" s="159" t="s">
        <v>156</v>
      </c>
      <c r="B143" s="2" t="s">
        <v>3</v>
      </c>
      <c r="C143" s="162" t="s">
        <v>714</v>
      </c>
      <c r="D143" s="42" t="s">
        <v>49</v>
      </c>
      <c r="E143" s="16" t="s">
        <v>545</v>
      </c>
      <c r="F143" s="42" t="s">
        <v>49</v>
      </c>
      <c r="G143" s="107" t="s">
        <v>550</v>
      </c>
      <c r="H143" s="108">
        <v>5</v>
      </c>
      <c r="I143" s="118">
        <v>2430000</v>
      </c>
      <c r="J143" s="42" t="s">
        <v>558</v>
      </c>
      <c r="K143" s="27">
        <v>44.68</v>
      </c>
      <c r="L143" s="121" t="s">
        <v>1858</v>
      </c>
      <c r="M143" s="3" t="s">
        <v>49</v>
      </c>
      <c r="N143" s="3">
        <v>1</v>
      </c>
      <c r="O143" s="3" t="s">
        <v>49</v>
      </c>
      <c r="P143" s="3" t="s">
        <v>563</v>
      </c>
      <c r="Q143" s="65">
        <v>5.2999999999999999E-2</v>
      </c>
      <c r="R143" s="121" t="s">
        <v>1859</v>
      </c>
      <c r="S143" s="3" t="s">
        <v>49</v>
      </c>
      <c r="T143" s="3">
        <v>2</v>
      </c>
      <c r="U143" s="3" t="s">
        <v>49</v>
      </c>
      <c r="V143" s="3" t="s">
        <v>614</v>
      </c>
      <c r="W143" s="65">
        <v>0.2097</v>
      </c>
      <c r="X143" s="121" t="s">
        <v>1860</v>
      </c>
      <c r="Y143" s="3" t="s">
        <v>49</v>
      </c>
      <c r="Z143" s="3">
        <v>1</v>
      </c>
      <c r="AA143" s="3" t="s">
        <v>49</v>
      </c>
      <c r="AB143" s="3" t="s">
        <v>614</v>
      </c>
      <c r="AC143" s="65">
        <v>8.1799999999999998E-2</v>
      </c>
      <c r="AD143" s="121" t="s">
        <v>1861</v>
      </c>
      <c r="AE143" s="3" t="s">
        <v>49</v>
      </c>
      <c r="AF143" s="3">
        <v>1</v>
      </c>
      <c r="AG143" s="3" t="s">
        <v>49</v>
      </c>
      <c r="AH143" s="3" t="s">
        <v>547</v>
      </c>
      <c r="AI143" s="65">
        <v>7.1999999999999995E-2</v>
      </c>
      <c r="AJ143" s="121" t="s">
        <v>1862</v>
      </c>
      <c r="AK143" s="3" t="s">
        <v>49</v>
      </c>
      <c r="AL143" s="3">
        <v>1</v>
      </c>
      <c r="AM143" s="3" t="s">
        <v>49</v>
      </c>
      <c r="AN143" s="3" t="s">
        <v>614</v>
      </c>
      <c r="AO143" s="65">
        <v>2.7900000000000001E-2</v>
      </c>
      <c r="AP143" s="121" t="s">
        <v>1863</v>
      </c>
      <c r="AQ143" s="3" t="s">
        <v>49</v>
      </c>
      <c r="AR143" s="3">
        <v>1</v>
      </c>
      <c r="AS143" s="3" t="s">
        <v>49</v>
      </c>
      <c r="AT143" s="3" t="s">
        <v>568</v>
      </c>
      <c r="AU143" s="65">
        <v>0.1157</v>
      </c>
      <c r="AV143" s="121" t="s">
        <v>418</v>
      </c>
      <c r="AW143" s="3" t="s">
        <v>418</v>
      </c>
      <c r="AX143" s="3" t="s">
        <v>418</v>
      </c>
      <c r="AY143" s="3" t="s">
        <v>418</v>
      </c>
      <c r="AZ143" s="3" t="s">
        <v>418</v>
      </c>
      <c r="BA143" s="3" t="s">
        <v>418</v>
      </c>
      <c r="BB143" s="121" t="s">
        <v>418</v>
      </c>
      <c r="BC143" s="3" t="s">
        <v>418</v>
      </c>
      <c r="BD143" s="3" t="s">
        <v>418</v>
      </c>
      <c r="BE143" s="3" t="s">
        <v>418</v>
      </c>
      <c r="BF143" s="3" t="s">
        <v>418</v>
      </c>
      <c r="BG143" s="3" t="s">
        <v>418</v>
      </c>
      <c r="BH143" s="121" t="s">
        <v>418</v>
      </c>
      <c r="BI143" s="3" t="s">
        <v>418</v>
      </c>
      <c r="BJ143" s="3" t="s">
        <v>418</v>
      </c>
      <c r="BK143" s="3" t="s">
        <v>418</v>
      </c>
      <c r="BL143" s="3" t="s">
        <v>418</v>
      </c>
      <c r="BM143" s="3" t="s">
        <v>418</v>
      </c>
      <c r="BN143" s="121" t="s">
        <v>418</v>
      </c>
      <c r="BO143" s="3" t="s">
        <v>418</v>
      </c>
      <c r="BP143" s="3" t="s">
        <v>418</v>
      </c>
      <c r="BQ143" s="3" t="s">
        <v>418</v>
      </c>
      <c r="BR143" s="3" t="s">
        <v>418</v>
      </c>
      <c r="BS143" s="3" t="s">
        <v>418</v>
      </c>
      <c r="BT143" s="16">
        <v>27</v>
      </c>
      <c r="BU143" s="16">
        <v>21</v>
      </c>
      <c r="BV143" s="16">
        <f t="shared" si="10"/>
        <v>48</v>
      </c>
      <c r="BW143" s="21">
        <v>18422</v>
      </c>
      <c r="BX143" s="17">
        <v>383.79166666666669</v>
      </c>
      <c r="BY143" s="16">
        <v>10</v>
      </c>
      <c r="BZ143" s="16">
        <v>3</v>
      </c>
      <c r="CA143" s="16">
        <f t="shared" si="11"/>
        <v>13</v>
      </c>
      <c r="CB143" s="16">
        <v>27.08</v>
      </c>
    </row>
    <row r="144" spans="1:80" x14ac:dyDescent="0.25">
      <c r="A144" s="159" t="s">
        <v>157</v>
      </c>
      <c r="B144" s="2" t="s">
        <v>13</v>
      </c>
      <c r="C144" s="162" t="s">
        <v>715</v>
      </c>
      <c r="D144" s="42">
        <v>63</v>
      </c>
      <c r="E144" s="42" t="s">
        <v>545</v>
      </c>
      <c r="F144" s="42" t="s">
        <v>546</v>
      </c>
      <c r="G144" s="114" t="s">
        <v>568</v>
      </c>
      <c r="H144" s="108">
        <v>6</v>
      </c>
      <c r="I144" s="118">
        <v>2130000</v>
      </c>
      <c r="J144" s="42" t="s">
        <v>554</v>
      </c>
      <c r="K144" s="27">
        <v>60.5</v>
      </c>
      <c r="L144" s="121" t="s">
        <v>1864</v>
      </c>
      <c r="M144" s="3" t="s">
        <v>49</v>
      </c>
      <c r="N144" s="3">
        <v>1</v>
      </c>
      <c r="O144" s="3" t="s">
        <v>49</v>
      </c>
      <c r="P144" s="3" t="s">
        <v>557</v>
      </c>
      <c r="Q144" s="65">
        <v>9.2999999999999999E-2</v>
      </c>
      <c r="R144" s="121" t="s">
        <v>1865</v>
      </c>
      <c r="S144" s="3" t="s">
        <v>49</v>
      </c>
      <c r="T144" s="3">
        <v>2</v>
      </c>
      <c r="U144" s="3" t="s">
        <v>49</v>
      </c>
      <c r="V144" s="3" t="s">
        <v>568</v>
      </c>
      <c r="W144" s="65">
        <v>7.1599999999999997E-2</v>
      </c>
      <c r="X144" s="121" t="s">
        <v>1866</v>
      </c>
      <c r="Y144" s="3" t="s">
        <v>49</v>
      </c>
      <c r="Z144" s="3">
        <v>2</v>
      </c>
      <c r="AA144" s="3" t="s">
        <v>49</v>
      </c>
      <c r="AB144" s="3" t="s">
        <v>547</v>
      </c>
      <c r="AC144" s="65">
        <v>8.6099999999999996E-2</v>
      </c>
      <c r="AD144" s="121" t="s">
        <v>1867</v>
      </c>
      <c r="AE144" s="3" t="s">
        <v>49</v>
      </c>
      <c r="AF144" s="3">
        <v>1</v>
      </c>
      <c r="AG144" s="3" t="s">
        <v>49</v>
      </c>
      <c r="AH144" s="3" t="s">
        <v>651</v>
      </c>
      <c r="AI144" s="65">
        <v>3.7100000000000001E-2</v>
      </c>
      <c r="AJ144" s="121" t="s">
        <v>1868</v>
      </c>
      <c r="AK144" s="3" t="s">
        <v>49</v>
      </c>
      <c r="AL144" s="3">
        <v>1</v>
      </c>
      <c r="AM144" s="3" t="s">
        <v>49</v>
      </c>
      <c r="AN144" s="3" t="s">
        <v>584</v>
      </c>
      <c r="AO144" s="65">
        <v>2.8199999999999999E-2</v>
      </c>
      <c r="AP144" s="121" t="s">
        <v>1869</v>
      </c>
      <c r="AQ144" s="3" t="s">
        <v>49</v>
      </c>
      <c r="AR144" s="3">
        <v>1</v>
      </c>
      <c r="AS144" s="3" t="s">
        <v>49</v>
      </c>
      <c r="AT144" s="3" t="s">
        <v>553</v>
      </c>
      <c r="AU144" s="65">
        <v>0.1079</v>
      </c>
      <c r="AV144" s="121" t="s">
        <v>418</v>
      </c>
      <c r="AW144" s="3" t="s">
        <v>418</v>
      </c>
      <c r="AX144" s="3" t="s">
        <v>418</v>
      </c>
      <c r="AY144" s="3" t="s">
        <v>418</v>
      </c>
      <c r="AZ144" s="3" t="s">
        <v>418</v>
      </c>
      <c r="BA144" s="3" t="s">
        <v>418</v>
      </c>
      <c r="BB144" s="121" t="s">
        <v>418</v>
      </c>
      <c r="BC144" s="3" t="s">
        <v>418</v>
      </c>
      <c r="BD144" s="3" t="s">
        <v>418</v>
      </c>
      <c r="BE144" s="3" t="s">
        <v>418</v>
      </c>
      <c r="BF144" s="3" t="s">
        <v>418</v>
      </c>
      <c r="BG144" s="3" t="s">
        <v>418</v>
      </c>
      <c r="BH144" s="121" t="s">
        <v>418</v>
      </c>
      <c r="BI144" s="3" t="s">
        <v>418</v>
      </c>
      <c r="BJ144" s="3" t="s">
        <v>418</v>
      </c>
      <c r="BK144" s="3" t="s">
        <v>418</v>
      </c>
      <c r="BL144" s="3" t="s">
        <v>418</v>
      </c>
      <c r="BM144" s="3" t="s">
        <v>418</v>
      </c>
      <c r="BN144" s="121" t="s">
        <v>418</v>
      </c>
      <c r="BO144" s="3" t="s">
        <v>418</v>
      </c>
      <c r="BP144" s="3" t="s">
        <v>418</v>
      </c>
      <c r="BQ144" s="3" t="s">
        <v>418</v>
      </c>
      <c r="BR144" s="3" t="s">
        <v>418</v>
      </c>
      <c r="BS144" s="3" t="s">
        <v>418</v>
      </c>
      <c r="BT144" s="16">
        <v>53</v>
      </c>
      <c r="BU144" s="16">
        <v>25</v>
      </c>
      <c r="BV144" s="16">
        <f t="shared" si="10"/>
        <v>78</v>
      </c>
      <c r="BW144" s="21">
        <v>23599</v>
      </c>
      <c r="BX144" s="17">
        <v>302.55128205128204</v>
      </c>
      <c r="BY144" s="16">
        <v>10</v>
      </c>
      <c r="BZ144" s="16">
        <v>6</v>
      </c>
      <c r="CA144" s="16">
        <f t="shared" si="11"/>
        <v>16</v>
      </c>
      <c r="CB144" s="16">
        <v>20.51</v>
      </c>
    </row>
    <row r="145" spans="1:80" x14ac:dyDescent="0.25">
      <c r="A145" s="159" t="s">
        <v>158</v>
      </c>
      <c r="B145" s="2" t="s">
        <v>5</v>
      </c>
      <c r="C145" s="162" t="s">
        <v>716</v>
      </c>
      <c r="D145" s="42">
        <v>45</v>
      </c>
      <c r="E145" s="42" t="s">
        <v>545</v>
      </c>
      <c r="F145" s="42" t="s">
        <v>546</v>
      </c>
      <c r="G145" s="107" t="s">
        <v>547</v>
      </c>
      <c r="H145" s="108">
        <v>3</v>
      </c>
      <c r="I145" s="118">
        <v>2800000</v>
      </c>
      <c r="J145" s="42" t="s">
        <v>558</v>
      </c>
      <c r="K145" s="27">
        <v>79.319999999999993</v>
      </c>
      <c r="L145" s="121" t="s">
        <v>1870</v>
      </c>
      <c r="M145" s="3">
        <v>42</v>
      </c>
      <c r="N145" s="3">
        <v>1</v>
      </c>
      <c r="O145" s="3" t="s">
        <v>546</v>
      </c>
      <c r="P145" s="3" t="s">
        <v>547</v>
      </c>
      <c r="Q145" s="65">
        <v>1.4500000000000001E-2</v>
      </c>
      <c r="R145" s="121" t="s">
        <v>1871</v>
      </c>
      <c r="S145" s="3">
        <v>31</v>
      </c>
      <c r="T145" s="3">
        <v>1</v>
      </c>
      <c r="U145" s="3" t="s">
        <v>546</v>
      </c>
      <c r="V145" s="3" t="s">
        <v>547</v>
      </c>
      <c r="W145" s="65">
        <v>0.23139999999999999</v>
      </c>
      <c r="X145" s="121" t="s">
        <v>1872</v>
      </c>
      <c r="Y145" s="3">
        <v>55</v>
      </c>
      <c r="Z145" s="3">
        <v>2</v>
      </c>
      <c r="AA145" s="3" t="s">
        <v>574</v>
      </c>
      <c r="AB145" s="3" t="s">
        <v>560</v>
      </c>
      <c r="AC145" s="65">
        <v>0.16489999999999999</v>
      </c>
      <c r="AD145" s="121" t="s">
        <v>1873</v>
      </c>
      <c r="AE145" s="3">
        <v>42</v>
      </c>
      <c r="AF145" s="3">
        <v>1</v>
      </c>
      <c r="AG145" s="3" t="s">
        <v>546</v>
      </c>
      <c r="AH145" s="3" t="s">
        <v>560</v>
      </c>
      <c r="AI145" s="65">
        <v>7.8899999999999998E-2</v>
      </c>
      <c r="AJ145" s="121" t="s">
        <v>1874</v>
      </c>
      <c r="AK145" s="3">
        <v>59</v>
      </c>
      <c r="AL145" s="3">
        <v>2</v>
      </c>
      <c r="AM145" s="3" t="s">
        <v>546</v>
      </c>
      <c r="AN145" s="3" t="s">
        <v>547</v>
      </c>
      <c r="AO145" s="65">
        <v>8.6199999999999999E-2</v>
      </c>
      <c r="AP145" s="121" t="s">
        <v>1875</v>
      </c>
      <c r="AQ145" s="3">
        <v>72</v>
      </c>
      <c r="AR145" s="3">
        <v>1</v>
      </c>
      <c r="AS145" s="3" t="s">
        <v>581</v>
      </c>
      <c r="AT145" s="3" t="s">
        <v>568</v>
      </c>
      <c r="AU145" s="65">
        <v>6.0299999999999999E-2</v>
      </c>
      <c r="AV145" s="121" t="s">
        <v>418</v>
      </c>
      <c r="AW145" s="3" t="s">
        <v>418</v>
      </c>
      <c r="AX145" s="3" t="s">
        <v>418</v>
      </c>
      <c r="AY145" s="3" t="s">
        <v>418</v>
      </c>
      <c r="AZ145" s="3" t="s">
        <v>418</v>
      </c>
      <c r="BA145" s="3" t="s">
        <v>418</v>
      </c>
      <c r="BB145" s="121" t="s">
        <v>418</v>
      </c>
      <c r="BC145" s="3" t="s">
        <v>418</v>
      </c>
      <c r="BD145" s="3" t="s">
        <v>418</v>
      </c>
      <c r="BE145" s="3" t="s">
        <v>418</v>
      </c>
      <c r="BF145" s="3" t="s">
        <v>418</v>
      </c>
      <c r="BG145" s="3" t="s">
        <v>418</v>
      </c>
      <c r="BH145" s="121" t="s">
        <v>418</v>
      </c>
      <c r="BI145" s="3" t="s">
        <v>418</v>
      </c>
      <c r="BJ145" s="3" t="s">
        <v>418</v>
      </c>
      <c r="BK145" s="3" t="s">
        <v>418</v>
      </c>
      <c r="BL145" s="3" t="s">
        <v>418</v>
      </c>
      <c r="BM145" s="3" t="s">
        <v>418</v>
      </c>
      <c r="BN145" s="121" t="s">
        <v>418</v>
      </c>
      <c r="BO145" s="3" t="s">
        <v>418</v>
      </c>
      <c r="BP145" s="3" t="s">
        <v>418</v>
      </c>
      <c r="BQ145" s="3" t="s">
        <v>418</v>
      </c>
      <c r="BR145" s="3" t="s">
        <v>418</v>
      </c>
      <c r="BS145" s="3" t="s">
        <v>418</v>
      </c>
      <c r="BT145" s="16">
        <v>149</v>
      </c>
      <c r="BU145" s="16">
        <v>125</v>
      </c>
      <c r="BV145" s="16">
        <f t="shared" si="10"/>
        <v>274</v>
      </c>
      <c r="BW145" s="21">
        <v>109638</v>
      </c>
      <c r="BX145" s="17">
        <v>400.13868613138686</v>
      </c>
      <c r="BY145" s="16">
        <v>64</v>
      </c>
      <c r="BZ145" s="16">
        <v>16</v>
      </c>
      <c r="CA145" s="16">
        <f t="shared" si="11"/>
        <v>80</v>
      </c>
      <c r="CB145" s="16">
        <v>29.2</v>
      </c>
    </row>
    <row r="146" spans="1:80" x14ac:dyDescent="0.25">
      <c r="A146" s="159" t="s">
        <v>159</v>
      </c>
      <c r="B146" s="2" t="s">
        <v>5</v>
      </c>
      <c r="C146" s="162" t="s">
        <v>717</v>
      </c>
      <c r="D146" s="42">
        <v>60</v>
      </c>
      <c r="E146" s="42" t="s">
        <v>545</v>
      </c>
      <c r="F146" s="42" t="s">
        <v>581</v>
      </c>
      <c r="G146" s="107" t="s">
        <v>568</v>
      </c>
      <c r="H146" s="108">
        <v>2</v>
      </c>
      <c r="I146" s="119">
        <v>3120000</v>
      </c>
      <c r="J146" s="42" t="s">
        <v>551</v>
      </c>
      <c r="K146" s="27">
        <v>41.64</v>
      </c>
      <c r="L146" s="121" t="s">
        <v>1876</v>
      </c>
      <c r="M146" s="3">
        <v>69</v>
      </c>
      <c r="N146" s="3">
        <v>1</v>
      </c>
      <c r="O146" s="3" t="s">
        <v>581</v>
      </c>
      <c r="P146" s="3" t="s">
        <v>568</v>
      </c>
      <c r="Q146" s="65">
        <v>7.8399999999999997E-2</v>
      </c>
      <c r="R146" s="121" t="s">
        <v>1877</v>
      </c>
      <c r="S146" s="3">
        <v>52</v>
      </c>
      <c r="T146" s="3">
        <v>1</v>
      </c>
      <c r="U146" s="3" t="s">
        <v>581</v>
      </c>
      <c r="V146" s="3" t="s">
        <v>579</v>
      </c>
      <c r="W146" s="65">
        <v>8.9300000000000004E-2</v>
      </c>
      <c r="X146" s="121" t="s">
        <v>1878</v>
      </c>
      <c r="Y146" s="3">
        <v>56</v>
      </c>
      <c r="Z146" s="3">
        <v>1</v>
      </c>
      <c r="AA146" s="3" t="s">
        <v>613</v>
      </c>
      <c r="AB146" s="3" t="s">
        <v>553</v>
      </c>
      <c r="AC146" s="65">
        <v>6.6699999999999995E-2</v>
      </c>
      <c r="AD146" s="121" t="s">
        <v>1879</v>
      </c>
      <c r="AE146" s="3">
        <v>44</v>
      </c>
      <c r="AF146" s="3">
        <v>1</v>
      </c>
      <c r="AG146" s="3" t="s">
        <v>581</v>
      </c>
      <c r="AH146" s="3" t="s">
        <v>563</v>
      </c>
      <c r="AI146" s="65">
        <v>3.4799999999999998E-2</v>
      </c>
      <c r="AJ146" s="121" t="s">
        <v>1880</v>
      </c>
      <c r="AK146" s="3">
        <v>58</v>
      </c>
      <c r="AL146" s="3">
        <v>2</v>
      </c>
      <c r="AM146" s="3" t="s">
        <v>613</v>
      </c>
      <c r="AN146" s="3" t="s">
        <v>651</v>
      </c>
      <c r="AO146" s="65">
        <v>7.2800000000000004E-2</v>
      </c>
      <c r="AP146" s="121" t="s">
        <v>1881</v>
      </c>
      <c r="AQ146" s="3">
        <v>43</v>
      </c>
      <c r="AR146" s="3">
        <v>1</v>
      </c>
      <c r="AS146" s="3" t="s">
        <v>581</v>
      </c>
      <c r="AT146" s="3" t="s">
        <v>560</v>
      </c>
      <c r="AU146" s="65">
        <v>8.4699999999999998E-2</v>
      </c>
      <c r="AV146" s="121" t="s">
        <v>418</v>
      </c>
      <c r="AW146" s="3" t="s">
        <v>418</v>
      </c>
      <c r="AX146" s="3" t="s">
        <v>418</v>
      </c>
      <c r="AY146" s="3" t="s">
        <v>418</v>
      </c>
      <c r="AZ146" s="3" t="s">
        <v>418</v>
      </c>
      <c r="BA146" s="3" t="s">
        <v>418</v>
      </c>
      <c r="BB146" s="121" t="s">
        <v>418</v>
      </c>
      <c r="BC146" s="3" t="s">
        <v>418</v>
      </c>
      <c r="BD146" s="3" t="s">
        <v>418</v>
      </c>
      <c r="BE146" s="3" t="s">
        <v>418</v>
      </c>
      <c r="BF146" s="3" t="s">
        <v>418</v>
      </c>
      <c r="BG146" s="3" t="s">
        <v>418</v>
      </c>
      <c r="BH146" s="121" t="s">
        <v>418</v>
      </c>
      <c r="BI146" s="3" t="s">
        <v>418</v>
      </c>
      <c r="BJ146" s="3" t="s">
        <v>418</v>
      </c>
      <c r="BK146" s="3" t="s">
        <v>418</v>
      </c>
      <c r="BL146" s="3" t="s">
        <v>418</v>
      </c>
      <c r="BM146" s="3" t="s">
        <v>418</v>
      </c>
      <c r="BN146" s="121" t="s">
        <v>418</v>
      </c>
      <c r="BO146" s="3" t="s">
        <v>418</v>
      </c>
      <c r="BP146" s="3" t="s">
        <v>418</v>
      </c>
      <c r="BQ146" s="3" t="s">
        <v>418</v>
      </c>
      <c r="BR146" s="3" t="s">
        <v>418</v>
      </c>
      <c r="BS146" s="3" t="s">
        <v>418</v>
      </c>
      <c r="BT146" s="16">
        <v>160</v>
      </c>
      <c r="BU146" s="16">
        <v>104</v>
      </c>
      <c r="BV146" s="16">
        <f t="shared" si="10"/>
        <v>264</v>
      </c>
      <c r="BW146" s="21">
        <v>99082</v>
      </c>
      <c r="BX146" s="17">
        <v>375.31060606060606</v>
      </c>
      <c r="BY146" s="16">
        <v>32</v>
      </c>
      <c r="BZ146" s="16">
        <v>17</v>
      </c>
      <c r="CA146" s="16">
        <f t="shared" si="11"/>
        <v>49</v>
      </c>
      <c r="CB146" s="16">
        <v>18.559999999999999</v>
      </c>
    </row>
    <row r="147" spans="1:80" x14ac:dyDescent="0.25">
      <c r="A147" s="159" t="s">
        <v>160</v>
      </c>
      <c r="B147" s="2" t="s">
        <v>5</v>
      </c>
      <c r="C147" s="162" t="s">
        <v>718</v>
      </c>
      <c r="D147" s="42" t="s">
        <v>49</v>
      </c>
      <c r="E147" s="42" t="s">
        <v>545</v>
      </c>
      <c r="F147" s="42" t="s">
        <v>49</v>
      </c>
      <c r="G147" s="107" t="s">
        <v>553</v>
      </c>
      <c r="H147" s="108">
        <v>2</v>
      </c>
      <c r="I147" s="119">
        <v>3120000</v>
      </c>
      <c r="J147" s="42" t="s">
        <v>554</v>
      </c>
      <c r="K147" s="27">
        <v>60.6</v>
      </c>
      <c r="L147" s="121" t="s">
        <v>1882</v>
      </c>
      <c r="M147" s="3" t="s">
        <v>49</v>
      </c>
      <c r="N147" s="3">
        <v>1</v>
      </c>
      <c r="O147" s="3" t="s">
        <v>49</v>
      </c>
      <c r="P147" s="3" t="s">
        <v>547</v>
      </c>
      <c r="Q147" s="65">
        <v>0.1043</v>
      </c>
      <c r="R147" s="121" t="s">
        <v>1883</v>
      </c>
      <c r="S147" s="3" t="s">
        <v>49</v>
      </c>
      <c r="T147" s="3">
        <v>2</v>
      </c>
      <c r="U147" s="3" t="s">
        <v>49</v>
      </c>
      <c r="V147" s="3" t="s">
        <v>568</v>
      </c>
      <c r="W147" s="65">
        <v>6.7000000000000004E-2</v>
      </c>
      <c r="X147" s="121" t="s">
        <v>1884</v>
      </c>
      <c r="Y147" s="3" t="s">
        <v>49</v>
      </c>
      <c r="Z147" s="3">
        <v>1</v>
      </c>
      <c r="AA147" s="3" t="s">
        <v>49</v>
      </c>
      <c r="AB147" s="3" t="s">
        <v>553</v>
      </c>
      <c r="AC147" s="65">
        <v>0.1351</v>
      </c>
      <c r="AD147" s="121" t="s">
        <v>1885</v>
      </c>
      <c r="AE147" s="3" t="s">
        <v>49</v>
      </c>
      <c r="AF147" s="3">
        <v>2</v>
      </c>
      <c r="AG147" s="3" t="s">
        <v>49</v>
      </c>
      <c r="AH147" s="3" t="s">
        <v>553</v>
      </c>
      <c r="AI147" s="65">
        <v>3.15E-2</v>
      </c>
      <c r="AJ147" s="121" t="s">
        <v>1886</v>
      </c>
      <c r="AK147" s="3" t="s">
        <v>49</v>
      </c>
      <c r="AL147" s="3">
        <v>2</v>
      </c>
      <c r="AM147" s="3" t="s">
        <v>49</v>
      </c>
      <c r="AN147" s="3" t="s">
        <v>560</v>
      </c>
      <c r="AO147" s="65">
        <v>6.6799999999999998E-2</v>
      </c>
      <c r="AP147" s="121" t="s">
        <v>1887</v>
      </c>
      <c r="AQ147" s="3" t="s">
        <v>49</v>
      </c>
      <c r="AR147" s="3">
        <v>1</v>
      </c>
      <c r="AS147" s="3" t="s">
        <v>49</v>
      </c>
      <c r="AT147" s="3" t="s">
        <v>547</v>
      </c>
      <c r="AU147" s="65">
        <v>6.6400000000000001E-2</v>
      </c>
      <c r="AV147" s="121" t="s">
        <v>418</v>
      </c>
      <c r="AW147" s="3" t="s">
        <v>418</v>
      </c>
      <c r="AX147" s="3" t="s">
        <v>418</v>
      </c>
      <c r="AY147" s="3" t="s">
        <v>418</v>
      </c>
      <c r="AZ147" s="3" t="s">
        <v>418</v>
      </c>
      <c r="BA147" s="3" t="s">
        <v>418</v>
      </c>
      <c r="BB147" s="121" t="s">
        <v>418</v>
      </c>
      <c r="BC147" s="3" t="s">
        <v>418</v>
      </c>
      <c r="BD147" s="3" t="s">
        <v>418</v>
      </c>
      <c r="BE147" s="3" t="s">
        <v>418</v>
      </c>
      <c r="BF147" s="3" t="s">
        <v>418</v>
      </c>
      <c r="BG147" s="3" t="s">
        <v>418</v>
      </c>
      <c r="BH147" s="121" t="s">
        <v>418</v>
      </c>
      <c r="BI147" s="3" t="s">
        <v>418</v>
      </c>
      <c r="BJ147" s="3" t="s">
        <v>418</v>
      </c>
      <c r="BK147" s="3" t="s">
        <v>418</v>
      </c>
      <c r="BL147" s="3" t="s">
        <v>418</v>
      </c>
      <c r="BM147" s="3" t="s">
        <v>418</v>
      </c>
      <c r="BN147" s="121" t="s">
        <v>418</v>
      </c>
      <c r="BO147" s="3" t="s">
        <v>418</v>
      </c>
      <c r="BP147" s="3" t="s">
        <v>418</v>
      </c>
      <c r="BQ147" s="3" t="s">
        <v>418</v>
      </c>
      <c r="BR147" s="3" t="s">
        <v>418</v>
      </c>
      <c r="BS147" s="3" t="s">
        <v>418</v>
      </c>
      <c r="BT147" s="16">
        <v>201</v>
      </c>
      <c r="BU147" s="16">
        <v>94</v>
      </c>
      <c r="BV147" s="16">
        <f t="shared" si="10"/>
        <v>295</v>
      </c>
      <c r="BW147" s="21">
        <v>91703</v>
      </c>
      <c r="BX147" s="17">
        <v>310.85762711864407</v>
      </c>
      <c r="BY147" s="16">
        <v>36</v>
      </c>
      <c r="BZ147" s="16">
        <v>24</v>
      </c>
      <c r="CA147" s="16">
        <f t="shared" si="11"/>
        <v>60</v>
      </c>
      <c r="CB147" s="16">
        <v>20.34</v>
      </c>
    </row>
    <row r="148" spans="1:80" x14ac:dyDescent="0.25">
      <c r="A148" s="159" t="s">
        <v>161</v>
      </c>
      <c r="B148" s="2" t="s">
        <v>53</v>
      </c>
      <c r="C148" s="162" t="s">
        <v>719</v>
      </c>
      <c r="D148" s="42" t="s">
        <v>49</v>
      </c>
      <c r="E148" s="42" t="s">
        <v>545</v>
      </c>
      <c r="F148" s="42" t="s">
        <v>49</v>
      </c>
      <c r="G148" s="107" t="s">
        <v>550</v>
      </c>
      <c r="H148" s="108">
        <v>6</v>
      </c>
      <c r="I148" s="118">
        <v>2130000</v>
      </c>
      <c r="J148" s="42" t="s">
        <v>558</v>
      </c>
      <c r="K148" s="27">
        <v>56.28</v>
      </c>
      <c r="L148" s="121" t="s">
        <v>1888</v>
      </c>
      <c r="M148" s="3" t="s">
        <v>49</v>
      </c>
      <c r="N148" s="3">
        <v>1</v>
      </c>
      <c r="O148" s="3" t="s">
        <v>49</v>
      </c>
      <c r="P148" s="3" t="s">
        <v>589</v>
      </c>
      <c r="Q148" s="65">
        <v>6.54E-2</v>
      </c>
      <c r="R148" s="121" t="s">
        <v>1889</v>
      </c>
      <c r="S148" s="3" t="s">
        <v>49</v>
      </c>
      <c r="T148" s="3">
        <v>1</v>
      </c>
      <c r="U148" s="3" t="s">
        <v>49</v>
      </c>
      <c r="V148" s="3" t="s">
        <v>568</v>
      </c>
      <c r="W148" s="65">
        <v>0.18729999999999999</v>
      </c>
      <c r="X148" s="121" t="s">
        <v>1890</v>
      </c>
      <c r="Y148" s="3" t="s">
        <v>49</v>
      </c>
      <c r="Z148" s="3">
        <v>1</v>
      </c>
      <c r="AA148" s="3" t="s">
        <v>49</v>
      </c>
      <c r="AB148" s="3" t="s">
        <v>560</v>
      </c>
      <c r="AC148" s="65">
        <v>9.3899999999999997E-2</v>
      </c>
      <c r="AD148" s="121" t="s">
        <v>1891</v>
      </c>
      <c r="AE148" s="3" t="s">
        <v>49</v>
      </c>
      <c r="AF148" s="3">
        <v>1</v>
      </c>
      <c r="AG148" s="3" t="s">
        <v>49</v>
      </c>
      <c r="AH148" s="3" t="s">
        <v>579</v>
      </c>
      <c r="AI148" s="65">
        <v>7.7899999999999997E-2</v>
      </c>
      <c r="AJ148" s="121" t="s">
        <v>1892</v>
      </c>
      <c r="AK148" s="3" t="s">
        <v>49</v>
      </c>
      <c r="AL148" s="3">
        <v>1</v>
      </c>
      <c r="AM148" s="3" t="s">
        <v>49</v>
      </c>
      <c r="AN148" s="3" t="s">
        <v>579</v>
      </c>
      <c r="AO148" s="65">
        <v>0.10349999999999999</v>
      </c>
      <c r="AP148" s="121" t="s">
        <v>1893</v>
      </c>
      <c r="AQ148" s="3" t="s">
        <v>49</v>
      </c>
      <c r="AR148" s="3">
        <v>2</v>
      </c>
      <c r="AS148" s="3" t="s">
        <v>49</v>
      </c>
      <c r="AT148" s="3" t="s">
        <v>563</v>
      </c>
      <c r="AU148" s="65">
        <v>0.11799999999999999</v>
      </c>
      <c r="AV148" s="121" t="s">
        <v>418</v>
      </c>
      <c r="AW148" s="3" t="s">
        <v>418</v>
      </c>
      <c r="AX148" s="3" t="s">
        <v>418</v>
      </c>
      <c r="AY148" s="3" t="s">
        <v>418</v>
      </c>
      <c r="AZ148" s="3" t="s">
        <v>418</v>
      </c>
      <c r="BA148" s="3" t="s">
        <v>418</v>
      </c>
      <c r="BB148" s="121" t="s">
        <v>418</v>
      </c>
      <c r="BC148" s="3" t="s">
        <v>418</v>
      </c>
      <c r="BD148" s="3" t="s">
        <v>418</v>
      </c>
      <c r="BE148" s="3" t="s">
        <v>418</v>
      </c>
      <c r="BF148" s="3" t="s">
        <v>418</v>
      </c>
      <c r="BG148" s="3" t="s">
        <v>418</v>
      </c>
      <c r="BH148" s="121" t="s">
        <v>418</v>
      </c>
      <c r="BI148" s="3" t="s">
        <v>418</v>
      </c>
      <c r="BJ148" s="3" t="s">
        <v>418</v>
      </c>
      <c r="BK148" s="3" t="s">
        <v>418</v>
      </c>
      <c r="BL148" s="3" t="s">
        <v>418</v>
      </c>
      <c r="BM148" s="3" t="s">
        <v>418</v>
      </c>
      <c r="BN148" s="121" t="s">
        <v>418</v>
      </c>
      <c r="BO148" s="3" t="s">
        <v>418</v>
      </c>
      <c r="BP148" s="3" t="s">
        <v>418</v>
      </c>
      <c r="BQ148" s="3" t="s">
        <v>418</v>
      </c>
      <c r="BR148" s="3" t="s">
        <v>418</v>
      </c>
      <c r="BS148" s="3" t="s">
        <v>418</v>
      </c>
      <c r="BT148" s="16">
        <v>15</v>
      </c>
      <c r="BU148" s="16">
        <v>4</v>
      </c>
      <c r="BV148" s="16">
        <f t="shared" si="10"/>
        <v>19</v>
      </c>
      <c r="BW148" s="21">
        <v>6604</v>
      </c>
      <c r="BX148" s="17">
        <v>347.57894736842104</v>
      </c>
      <c r="BY148" s="16">
        <v>5</v>
      </c>
      <c r="BZ148" s="16">
        <v>1</v>
      </c>
      <c r="CA148" s="16">
        <f t="shared" si="11"/>
        <v>6</v>
      </c>
      <c r="CB148" s="16">
        <v>31.58</v>
      </c>
    </row>
    <row r="149" spans="1:80" x14ac:dyDescent="0.25">
      <c r="A149" s="159" t="s">
        <v>162</v>
      </c>
      <c r="B149" s="2" t="s">
        <v>17</v>
      </c>
      <c r="C149" s="162" t="s">
        <v>720</v>
      </c>
      <c r="D149" s="42" t="s">
        <v>49</v>
      </c>
      <c r="E149" s="42" t="s">
        <v>545</v>
      </c>
      <c r="F149" s="42" t="s">
        <v>49</v>
      </c>
      <c r="G149" s="107" t="s">
        <v>547</v>
      </c>
      <c r="H149" s="108">
        <v>5</v>
      </c>
      <c r="I149" s="118">
        <v>2430000</v>
      </c>
      <c r="J149" s="42" t="s">
        <v>554</v>
      </c>
      <c r="K149" s="27">
        <v>62.64</v>
      </c>
      <c r="L149" s="121" t="s">
        <v>1894</v>
      </c>
      <c r="M149" s="3" t="s">
        <v>49</v>
      </c>
      <c r="N149" s="3">
        <v>1</v>
      </c>
      <c r="O149" s="3" t="s">
        <v>49</v>
      </c>
      <c r="P149" s="3" t="s">
        <v>547</v>
      </c>
      <c r="Q149" s="65">
        <v>0.1343</v>
      </c>
      <c r="R149" s="121" t="s">
        <v>1895</v>
      </c>
      <c r="S149" s="3" t="s">
        <v>49</v>
      </c>
      <c r="T149" s="3">
        <v>1</v>
      </c>
      <c r="U149" s="3" t="s">
        <v>49</v>
      </c>
      <c r="V149" s="3" t="s">
        <v>560</v>
      </c>
      <c r="W149" s="65">
        <v>7.8299999999999995E-2</v>
      </c>
      <c r="X149" s="121" t="s">
        <v>1896</v>
      </c>
      <c r="Y149" s="3" t="s">
        <v>49</v>
      </c>
      <c r="Z149" s="3">
        <v>1</v>
      </c>
      <c r="AA149" s="3" t="s">
        <v>49</v>
      </c>
      <c r="AB149" s="3" t="s">
        <v>563</v>
      </c>
      <c r="AC149" s="65">
        <v>6.8699999999999997E-2</v>
      </c>
      <c r="AD149" s="121" t="s">
        <v>1897</v>
      </c>
      <c r="AE149" s="3" t="s">
        <v>49</v>
      </c>
      <c r="AF149" s="3">
        <v>1</v>
      </c>
      <c r="AG149" s="3" t="s">
        <v>49</v>
      </c>
      <c r="AH149" s="3" t="s">
        <v>547</v>
      </c>
      <c r="AI149" s="65">
        <v>7.2900000000000006E-2</v>
      </c>
      <c r="AJ149" s="121" t="s">
        <v>1898</v>
      </c>
      <c r="AK149" s="3" t="s">
        <v>49</v>
      </c>
      <c r="AL149" s="3">
        <v>2</v>
      </c>
      <c r="AM149" s="3" t="s">
        <v>49</v>
      </c>
      <c r="AN149" s="3" t="s">
        <v>547</v>
      </c>
      <c r="AO149" s="65">
        <v>0.1502</v>
      </c>
      <c r="AP149" s="121" t="s">
        <v>1899</v>
      </c>
      <c r="AQ149" s="3" t="s">
        <v>49</v>
      </c>
      <c r="AR149" s="3">
        <v>1</v>
      </c>
      <c r="AS149" s="3" t="s">
        <v>49</v>
      </c>
      <c r="AT149" s="3" t="s">
        <v>553</v>
      </c>
      <c r="AU149" s="65">
        <v>2.9700000000000001E-2</v>
      </c>
      <c r="AV149" s="121" t="s">
        <v>418</v>
      </c>
      <c r="AW149" s="3" t="s">
        <v>418</v>
      </c>
      <c r="AX149" s="3" t="s">
        <v>418</v>
      </c>
      <c r="AY149" s="3" t="s">
        <v>418</v>
      </c>
      <c r="AZ149" s="3" t="s">
        <v>418</v>
      </c>
      <c r="BA149" s="3" t="s">
        <v>418</v>
      </c>
      <c r="BB149" s="121" t="s">
        <v>418</v>
      </c>
      <c r="BC149" s="3" t="s">
        <v>418</v>
      </c>
      <c r="BD149" s="3" t="s">
        <v>418</v>
      </c>
      <c r="BE149" s="3" t="s">
        <v>418</v>
      </c>
      <c r="BF149" s="3" t="s">
        <v>418</v>
      </c>
      <c r="BG149" s="3" t="s">
        <v>418</v>
      </c>
      <c r="BH149" s="121" t="s">
        <v>418</v>
      </c>
      <c r="BI149" s="3" t="s">
        <v>418</v>
      </c>
      <c r="BJ149" s="3" t="s">
        <v>418</v>
      </c>
      <c r="BK149" s="3" t="s">
        <v>418</v>
      </c>
      <c r="BL149" s="3" t="s">
        <v>418</v>
      </c>
      <c r="BM149" s="3" t="s">
        <v>418</v>
      </c>
      <c r="BN149" s="121" t="s">
        <v>418</v>
      </c>
      <c r="BO149" s="3" t="s">
        <v>418</v>
      </c>
      <c r="BP149" s="3" t="s">
        <v>418</v>
      </c>
      <c r="BQ149" s="3" t="s">
        <v>418</v>
      </c>
      <c r="BR149" s="3" t="s">
        <v>418</v>
      </c>
      <c r="BS149" s="3" t="s">
        <v>418</v>
      </c>
      <c r="BT149" s="16">
        <v>56</v>
      </c>
      <c r="BU149" s="16">
        <v>24</v>
      </c>
      <c r="BV149" s="16">
        <f t="shared" si="10"/>
        <v>80</v>
      </c>
      <c r="BW149" s="21">
        <v>21867</v>
      </c>
      <c r="BX149" s="17">
        <v>273.33749999999998</v>
      </c>
      <c r="BY149" s="16">
        <v>14</v>
      </c>
      <c r="BZ149" s="16">
        <v>3</v>
      </c>
      <c r="CA149" s="16">
        <f t="shared" si="11"/>
        <v>17</v>
      </c>
      <c r="CB149" s="16">
        <v>21.25</v>
      </c>
    </row>
    <row r="150" spans="1:80" x14ac:dyDescent="0.25">
      <c r="A150" s="159" t="s">
        <v>163</v>
      </c>
      <c r="B150" s="2" t="s">
        <v>45</v>
      </c>
      <c r="C150" s="162" t="s">
        <v>721</v>
      </c>
      <c r="D150" s="42">
        <v>49</v>
      </c>
      <c r="E150" s="42" t="s">
        <v>545</v>
      </c>
      <c r="F150" s="42" t="s">
        <v>546</v>
      </c>
      <c r="G150" s="107" t="s">
        <v>560</v>
      </c>
      <c r="H150" s="108">
        <v>6</v>
      </c>
      <c r="I150" s="118">
        <v>2130000</v>
      </c>
      <c r="J150" s="42" t="s">
        <v>558</v>
      </c>
      <c r="K150" s="27">
        <v>49.52</v>
      </c>
      <c r="L150" s="121" t="s">
        <v>1900</v>
      </c>
      <c r="M150" s="3">
        <v>29</v>
      </c>
      <c r="N150" s="3">
        <v>1</v>
      </c>
      <c r="O150" s="3" t="s">
        <v>613</v>
      </c>
      <c r="P150" s="3" t="s">
        <v>560</v>
      </c>
      <c r="Q150" s="65">
        <v>0.1205</v>
      </c>
      <c r="R150" s="121" t="s">
        <v>1901</v>
      </c>
      <c r="S150" s="3">
        <v>37</v>
      </c>
      <c r="T150" s="3">
        <v>1</v>
      </c>
      <c r="U150" s="3" t="s">
        <v>546</v>
      </c>
      <c r="V150" s="3" t="s">
        <v>1023</v>
      </c>
      <c r="W150" s="65">
        <v>8.5599999999999996E-2</v>
      </c>
      <c r="X150" s="121" t="s">
        <v>1902</v>
      </c>
      <c r="Y150" s="3">
        <v>72</v>
      </c>
      <c r="Z150" s="3">
        <v>1</v>
      </c>
      <c r="AA150" s="3" t="s">
        <v>581</v>
      </c>
      <c r="AB150" s="3" t="s">
        <v>560</v>
      </c>
      <c r="AC150" s="65">
        <v>4.1200000000000001E-2</v>
      </c>
      <c r="AD150" s="121" t="s">
        <v>1903</v>
      </c>
      <c r="AE150" s="3">
        <v>51</v>
      </c>
      <c r="AF150" s="3">
        <v>1</v>
      </c>
      <c r="AG150" s="3" t="s">
        <v>613</v>
      </c>
      <c r="AH150" s="3" t="s">
        <v>579</v>
      </c>
      <c r="AI150" s="65">
        <v>9.2799999999999994E-2</v>
      </c>
      <c r="AJ150" s="121" t="s">
        <v>1904</v>
      </c>
      <c r="AK150" s="3">
        <v>61</v>
      </c>
      <c r="AL150" s="3">
        <v>2</v>
      </c>
      <c r="AM150" s="3" t="s">
        <v>581</v>
      </c>
      <c r="AN150" s="3" t="s">
        <v>568</v>
      </c>
      <c r="AO150" s="65">
        <v>3.3399999999999999E-2</v>
      </c>
      <c r="AP150" s="121" t="s">
        <v>1905</v>
      </c>
      <c r="AQ150" s="3">
        <v>58</v>
      </c>
      <c r="AR150" s="3">
        <v>1</v>
      </c>
      <c r="AS150" s="3" t="s">
        <v>546</v>
      </c>
      <c r="AT150" s="3" t="s">
        <v>547</v>
      </c>
      <c r="AU150" s="65">
        <v>8.2799999999999999E-2</v>
      </c>
      <c r="AV150" s="121" t="s">
        <v>418</v>
      </c>
      <c r="AW150" s="3" t="s">
        <v>418</v>
      </c>
      <c r="AX150" s="3" t="s">
        <v>418</v>
      </c>
      <c r="AY150" s="3" t="s">
        <v>418</v>
      </c>
      <c r="AZ150" s="3" t="s">
        <v>418</v>
      </c>
      <c r="BA150" s="3" t="s">
        <v>418</v>
      </c>
      <c r="BB150" s="121" t="s">
        <v>418</v>
      </c>
      <c r="BC150" s="3" t="s">
        <v>418</v>
      </c>
      <c r="BD150" s="3" t="s">
        <v>418</v>
      </c>
      <c r="BE150" s="3" t="s">
        <v>418</v>
      </c>
      <c r="BF150" s="3" t="s">
        <v>418</v>
      </c>
      <c r="BG150" s="3" t="s">
        <v>418</v>
      </c>
      <c r="BH150" s="121" t="s">
        <v>418</v>
      </c>
      <c r="BI150" s="3" t="s">
        <v>418</v>
      </c>
      <c r="BJ150" s="3" t="s">
        <v>418</v>
      </c>
      <c r="BK150" s="3" t="s">
        <v>418</v>
      </c>
      <c r="BL150" s="3" t="s">
        <v>418</v>
      </c>
      <c r="BM150" s="3" t="s">
        <v>418</v>
      </c>
      <c r="BN150" s="121" t="s">
        <v>418</v>
      </c>
      <c r="BO150" s="3" t="s">
        <v>418</v>
      </c>
      <c r="BP150" s="3" t="s">
        <v>418</v>
      </c>
      <c r="BQ150" s="3" t="s">
        <v>418</v>
      </c>
      <c r="BR150" s="3" t="s">
        <v>418</v>
      </c>
      <c r="BS150" s="3" t="s">
        <v>418</v>
      </c>
      <c r="BT150" s="16">
        <v>37</v>
      </c>
      <c r="BU150" s="16">
        <v>17</v>
      </c>
      <c r="BV150" s="16">
        <f t="shared" si="10"/>
        <v>54</v>
      </c>
      <c r="BW150" s="21">
        <v>28786</v>
      </c>
      <c r="BX150" s="17">
        <v>533.07407407407402</v>
      </c>
      <c r="BY150" s="16">
        <v>12</v>
      </c>
      <c r="BZ150" s="16">
        <v>2</v>
      </c>
      <c r="CA150" s="16">
        <f t="shared" si="11"/>
        <v>14</v>
      </c>
      <c r="CB150" s="16">
        <v>25.93</v>
      </c>
    </row>
    <row r="151" spans="1:80" x14ac:dyDescent="0.25">
      <c r="A151" s="159" t="s">
        <v>164</v>
      </c>
      <c r="B151" s="2" t="s">
        <v>17</v>
      </c>
      <c r="C151" s="162" t="s">
        <v>722</v>
      </c>
      <c r="D151" s="42" t="s">
        <v>49</v>
      </c>
      <c r="E151" s="42" t="s">
        <v>545</v>
      </c>
      <c r="F151" s="42" t="s">
        <v>49</v>
      </c>
      <c r="G151" s="107" t="s">
        <v>553</v>
      </c>
      <c r="H151" s="108">
        <v>6</v>
      </c>
      <c r="I151" s="118">
        <v>2130000</v>
      </c>
      <c r="J151" s="42" t="s">
        <v>554</v>
      </c>
      <c r="K151" s="27">
        <v>37.549999999999997</v>
      </c>
      <c r="L151" s="121" t="s">
        <v>1906</v>
      </c>
      <c r="M151" s="3" t="s">
        <v>49</v>
      </c>
      <c r="N151" s="3">
        <v>2</v>
      </c>
      <c r="O151" s="3" t="s">
        <v>49</v>
      </c>
      <c r="P151" s="3" t="s">
        <v>584</v>
      </c>
      <c r="Q151" s="65">
        <v>9.5100000000000004E-2</v>
      </c>
      <c r="R151" s="121" t="s">
        <v>1907</v>
      </c>
      <c r="S151" s="3" t="s">
        <v>49</v>
      </c>
      <c r="T151" s="3">
        <v>1</v>
      </c>
      <c r="U151" s="3" t="s">
        <v>49</v>
      </c>
      <c r="V151" s="3" t="s">
        <v>614</v>
      </c>
      <c r="W151" s="65">
        <v>4.7500000000000001E-2</v>
      </c>
      <c r="X151" s="121" t="s">
        <v>1908</v>
      </c>
      <c r="Y151" s="3" t="s">
        <v>49</v>
      </c>
      <c r="Z151" s="3">
        <v>1</v>
      </c>
      <c r="AA151" s="3" t="s">
        <v>49</v>
      </c>
      <c r="AB151" s="3" t="s">
        <v>589</v>
      </c>
      <c r="AC151" s="65">
        <v>6.0900000000000003E-2</v>
      </c>
      <c r="AD151" s="121" t="s">
        <v>1909</v>
      </c>
      <c r="AE151" s="3" t="s">
        <v>49</v>
      </c>
      <c r="AF151" s="3">
        <v>1</v>
      </c>
      <c r="AG151" s="3" t="s">
        <v>49</v>
      </c>
      <c r="AH151" s="3" t="s">
        <v>568</v>
      </c>
      <c r="AI151" s="65">
        <v>0.12189999999999999</v>
      </c>
      <c r="AJ151" s="121" t="s">
        <v>1910</v>
      </c>
      <c r="AK151" s="3" t="s">
        <v>49</v>
      </c>
      <c r="AL151" s="3">
        <v>1</v>
      </c>
      <c r="AM151" s="3" t="s">
        <v>49</v>
      </c>
      <c r="AN151" s="3" t="s">
        <v>550</v>
      </c>
      <c r="AO151" s="65">
        <v>7.5200000000000003E-2</v>
      </c>
      <c r="AP151" s="121" t="s">
        <v>1911</v>
      </c>
      <c r="AQ151" s="3" t="s">
        <v>49</v>
      </c>
      <c r="AR151" s="3">
        <v>2</v>
      </c>
      <c r="AS151" s="3" t="s">
        <v>49</v>
      </c>
      <c r="AT151" s="3" t="s">
        <v>557</v>
      </c>
      <c r="AU151" s="65">
        <v>6.0199999999999997E-2</v>
      </c>
      <c r="AV151" s="121" t="s">
        <v>418</v>
      </c>
      <c r="AW151" s="3" t="s">
        <v>418</v>
      </c>
      <c r="AX151" s="3" t="s">
        <v>418</v>
      </c>
      <c r="AY151" s="3" t="s">
        <v>418</v>
      </c>
      <c r="AZ151" s="3" t="s">
        <v>418</v>
      </c>
      <c r="BA151" s="3" t="s">
        <v>418</v>
      </c>
      <c r="BB151" s="121" t="s">
        <v>418</v>
      </c>
      <c r="BC151" s="3" t="s">
        <v>418</v>
      </c>
      <c r="BD151" s="3" t="s">
        <v>418</v>
      </c>
      <c r="BE151" s="3" t="s">
        <v>418</v>
      </c>
      <c r="BF151" s="3" t="s">
        <v>418</v>
      </c>
      <c r="BG151" s="3" t="s">
        <v>418</v>
      </c>
      <c r="BH151" s="121" t="s">
        <v>418</v>
      </c>
      <c r="BI151" s="3" t="s">
        <v>418</v>
      </c>
      <c r="BJ151" s="3" t="s">
        <v>418</v>
      </c>
      <c r="BK151" s="3" t="s">
        <v>418</v>
      </c>
      <c r="BL151" s="3" t="s">
        <v>418</v>
      </c>
      <c r="BM151" s="3" t="s">
        <v>418</v>
      </c>
      <c r="BN151" s="121" t="s">
        <v>418</v>
      </c>
      <c r="BO151" s="3" t="s">
        <v>418</v>
      </c>
      <c r="BP151" s="3" t="s">
        <v>418</v>
      </c>
      <c r="BQ151" s="3" t="s">
        <v>418</v>
      </c>
      <c r="BR151" s="3" t="s">
        <v>418</v>
      </c>
      <c r="BS151" s="3" t="s">
        <v>418</v>
      </c>
      <c r="BT151" s="16">
        <v>22</v>
      </c>
      <c r="BU151" s="16">
        <v>0</v>
      </c>
      <c r="BV151" s="16">
        <f t="shared" si="10"/>
        <v>22</v>
      </c>
      <c r="BW151" s="21">
        <v>11482</v>
      </c>
      <c r="BX151" s="17">
        <v>521.90909090909088</v>
      </c>
      <c r="BY151" s="16">
        <v>7</v>
      </c>
      <c r="BZ151" s="16">
        <v>0</v>
      </c>
      <c r="CA151" s="16">
        <f t="shared" si="11"/>
        <v>7</v>
      </c>
      <c r="CB151" s="16">
        <v>31.82</v>
      </c>
    </row>
    <row r="152" spans="1:80" x14ac:dyDescent="0.25">
      <c r="A152" s="159" t="s">
        <v>165</v>
      </c>
      <c r="B152" s="2" t="s">
        <v>7</v>
      </c>
      <c r="C152" s="162" t="s">
        <v>723</v>
      </c>
      <c r="D152" s="42">
        <v>58</v>
      </c>
      <c r="E152" s="42" t="s">
        <v>545</v>
      </c>
      <c r="F152" s="42" t="s">
        <v>546</v>
      </c>
      <c r="G152" s="107" t="s">
        <v>563</v>
      </c>
      <c r="H152" s="108">
        <v>6</v>
      </c>
      <c r="I152" s="118">
        <v>2130000</v>
      </c>
      <c r="J152" s="42" t="s">
        <v>569</v>
      </c>
      <c r="K152" s="27">
        <v>50.16</v>
      </c>
      <c r="L152" s="121" t="s">
        <v>1912</v>
      </c>
      <c r="M152" s="3" t="s">
        <v>49</v>
      </c>
      <c r="N152" s="3">
        <v>1</v>
      </c>
      <c r="O152" s="3" t="s">
        <v>546</v>
      </c>
      <c r="P152" s="3" t="s">
        <v>579</v>
      </c>
      <c r="Q152" s="65">
        <v>4.8800000000000003E-2</v>
      </c>
      <c r="R152" s="121" t="s">
        <v>1913</v>
      </c>
      <c r="S152" s="3">
        <v>46</v>
      </c>
      <c r="T152" s="3">
        <v>1</v>
      </c>
      <c r="U152" s="3" t="s">
        <v>546</v>
      </c>
      <c r="V152" s="3" t="s">
        <v>1023</v>
      </c>
      <c r="W152" s="65">
        <v>8.0600000000000005E-2</v>
      </c>
      <c r="X152" s="121" t="s">
        <v>1914</v>
      </c>
      <c r="Y152" s="3">
        <v>52</v>
      </c>
      <c r="Z152" s="3">
        <v>1</v>
      </c>
      <c r="AA152" s="3" t="s">
        <v>546</v>
      </c>
      <c r="AB152" s="3" t="s">
        <v>563</v>
      </c>
      <c r="AC152" s="65">
        <v>9.5899999999999999E-2</v>
      </c>
      <c r="AD152" s="121" t="s">
        <v>1915</v>
      </c>
      <c r="AE152" s="3">
        <v>37</v>
      </c>
      <c r="AF152" s="3">
        <v>1</v>
      </c>
      <c r="AG152" s="3" t="s">
        <v>546</v>
      </c>
      <c r="AH152" s="3" t="s">
        <v>568</v>
      </c>
      <c r="AI152" s="65">
        <v>0.11020000000000001</v>
      </c>
      <c r="AJ152" s="121" t="s">
        <v>1916</v>
      </c>
      <c r="AK152" s="3">
        <v>34</v>
      </c>
      <c r="AL152" s="3">
        <v>1</v>
      </c>
      <c r="AM152" s="3" t="s">
        <v>546</v>
      </c>
      <c r="AN152" s="3" t="s">
        <v>547</v>
      </c>
      <c r="AO152" s="65">
        <v>5.2600000000000001E-2</v>
      </c>
      <c r="AP152" s="121" t="s">
        <v>1917</v>
      </c>
      <c r="AQ152" s="3">
        <v>62</v>
      </c>
      <c r="AR152" s="3">
        <v>1</v>
      </c>
      <c r="AS152" s="3" t="s">
        <v>567</v>
      </c>
      <c r="AT152" s="3" t="s">
        <v>682</v>
      </c>
      <c r="AU152" s="65">
        <v>0.15060000000000001</v>
      </c>
      <c r="AV152" s="121" t="s">
        <v>418</v>
      </c>
      <c r="AW152" s="3" t="s">
        <v>418</v>
      </c>
      <c r="AX152" s="3" t="s">
        <v>418</v>
      </c>
      <c r="AY152" s="3" t="s">
        <v>418</v>
      </c>
      <c r="AZ152" s="3" t="s">
        <v>418</v>
      </c>
      <c r="BA152" s="3" t="s">
        <v>418</v>
      </c>
      <c r="BB152" s="121" t="s">
        <v>418</v>
      </c>
      <c r="BC152" s="3" t="s">
        <v>418</v>
      </c>
      <c r="BD152" s="3" t="s">
        <v>418</v>
      </c>
      <c r="BE152" s="3" t="s">
        <v>418</v>
      </c>
      <c r="BF152" s="3" t="s">
        <v>418</v>
      </c>
      <c r="BG152" s="3" t="s">
        <v>418</v>
      </c>
      <c r="BH152" s="121" t="s">
        <v>418</v>
      </c>
      <c r="BI152" s="3" t="s">
        <v>418</v>
      </c>
      <c r="BJ152" s="3" t="s">
        <v>418</v>
      </c>
      <c r="BK152" s="3" t="s">
        <v>418</v>
      </c>
      <c r="BL152" s="3" t="s">
        <v>418</v>
      </c>
      <c r="BM152" s="3" t="s">
        <v>418</v>
      </c>
      <c r="BN152" s="121" t="s">
        <v>418</v>
      </c>
      <c r="BO152" s="3" t="s">
        <v>418</v>
      </c>
      <c r="BP152" s="3" t="s">
        <v>418</v>
      </c>
      <c r="BQ152" s="3" t="s">
        <v>418</v>
      </c>
      <c r="BR152" s="3" t="s">
        <v>418</v>
      </c>
      <c r="BS152" s="3" t="s">
        <v>418</v>
      </c>
      <c r="BT152" s="16">
        <v>26</v>
      </c>
      <c r="BU152" s="16">
        <v>16</v>
      </c>
      <c r="BV152" s="16">
        <f t="shared" si="10"/>
        <v>42</v>
      </c>
      <c r="BW152" s="21">
        <v>21068</v>
      </c>
      <c r="BX152" s="17">
        <v>501.61904761904759</v>
      </c>
      <c r="BY152" s="16">
        <v>7</v>
      </c>
      <c r="BZ152" s="16">
        <v>2</v>
      </c>
      <c r="CA152" s="16">
        <f t="shared" si="11"/>
        <v>9</v>
      </c>
      <c r="CB152" s="16">
        <v>21.43</v>
      </c>
    </row>
    <row r="153" spans="1:80" x14ac:dyDescent="0.25">
      <c r="A153" s="159" t="s">
        <v>166</v>
      </c>
      <c r="B153" s="2" t="s">
        <v>3</v>
      </c>
      <c r="C153" s="162" t="s">
        <v>724</v>
      </c>
      <c r="D153" s="42">
        <v>46</v>
      </c>
      <c r="E153" s="42" t="s">
        <v>545</v>
      </c>
      <c r="F153" s="42" t="s">
        <v>546</v>
      </c>
      <c r="G153" s="107" t="s">
        <v>568</v>
      </c>
      <c r="H153" s="108">
        <v>4</v>
      </c>
      <c r="I153" s="118">
        <v>2700000</v>
      </c>
      <c r="J153" s="42" t="s">
        <v>558</v>
      </c>
      <c r="K153" s="27">
        <v>46.53</v>
      </c>
      <c r="L153" s="121" t="s">
        <v>1918</v>
      </c>
      <c r="M153" s="3">
        <v>62</v>
      </c>
      <c r="N153" s="3">
        <v>2</v>
      </c>
      <c r="O153" s="3" t="s">
        <v>546</v>
      </c>
      <c r="P153" s="3" t="s">
        <v>560</v>
      </c>
      <c r="Q153" s="65">
        <v>9.5799999999999996E-2</v>
      </c>
      <c r="R153" s="121" t="s">
        <v>1919</v>
      </c>
      <c r="S153" s="3">
        <v>63</v>
      </c>
      <c r="T153" s="3">
        <v>1</v>
      </c>
      <c r="U153" s="3" t="s">
        <v>546</v>
      </c>
      <c r="V153" s="3" t="s">
        <v>553</v>
      </c>
      <c r="W153" s="65">
        <v>6.1199999999999997E-2</v>
      </c>
      <c r="X153" s="121" t="s">
        <v>1920</v>
      </c>
      <c r="Y153" s="3">
        <v>58</v>
      </c>
      <c r="Z153" s="3">
        <v>1</v>
      </c>
      <c r="AA153" s="3" t="s">
        <v>546</v>
      </c>
      <c r="AB153" s="3" t="s">
        <v>563</v>
      </c>
      <c r="AC153" s="65">
        <v>7.8100000000000003E-2</v>
      </c>
      <c r="AD153" s="121" t="s">
        <v>1921</v>
      </c>
      <c r="AE153" s="3">
        <v>54</v>
      </c>
      <c r="AF153" s="3">
        <v>1</v>
      </c>
      <c r="AG153" s="3" t="s">
        <v>546</v>
      </c>
      <c r="AH153" s="3" t="s">
        <v>560</v>
      </c>
      <c r="AI153" s="65">
        <v>9.2399999999999996E-2</v>
      </c>
      <c r="AJ153" s="121" t="s">
        <v>1922</v>
      </c>
      <c r="AK153" s="3" t="s">
        <v>49</v>
      </c>
      <c r="AL153" s="3">
        <v>1</v>
      </c>
      <c r="AM153" s="3" t="s">
        <v>1923</v>
      </c>
      <c r="AN153" s="3" t="s">
        <v>547</v>
      </c>
      <c r="AO153" s="65">
        <v>2.1499999999999998E-2</v>
      </c>
      <c r="AP153" s="121" t="s">
        <v>1924</v>
      </c>
      <c r="AQ153" s="3" t="s">
        <v>49</v>
      </c>
      <c r="AR153" s="3">
        <v>1</v>
      </c>
      <c r="AS153" s="3" t="s">
        <v>546</v>
      </c>
      <c r="AT153" s="3" t="s">
        <v>568</v>
      </c>
      <c r="AU153" s="65">
        <v>7.3700000000000002E-2</v>
      </c>
      <c r="AV153" s="121" t="s">
        <v>418</v>
      </c>
      <c r="AW153" s="3" t="s">
        <v>418</v>
      </c>
      <c r="AX153" s="3" t="s">
        <v>418</v>
      </c>
      <c r="AY153" s="3" t="s">
        <v>418</v>
      </c>
      <c r="AZ153" s="3" t="s">
        <v>418</v>
      </c>
      <c r="BA153" s="3" t="s">
        <v>418</v>
      </c>
      <c r="BB153" s="121" t="s">
        <v>418</v>
      </c>
      <c r="BC153" s="3" t="s">
        <v>418</v>
      </c>
      <c r="BD153" s="3" t="s">
        <v>418</v>
      </c>
      <c r="BE153" s="3" t="s">
        <v>418</v>
      </c>
      <c r="BF153" s="3" t="s">
        <v>418</v>
      </c>
      <c r="BG153" s="3" t="s">
        <v>418</v>
      </c>
      <c r="BH153" s="121" t="s">
        <v>418</v>
      </c>
      <c r="BI153" s="3" t="s">
        <v>418</v>
      </c>
      <c r="BJ153" s="3" t="s">
        <v>418</v>
      </c>
      <c r="BK153" s="3" t="s">
        <v>418</v>
      </c>
      <c r="BL153" s="3" t="s">
        <v>418</v>
      </c>
      <c r="BM153" s="3" t="s">
        <v>418</v>
      </c>
      <c r="BN153" s="121" t="s">
        <v>418</v>
      </c>
      <c r="BO153" s="3" t="s">
        <v>418</v>
      </c>
      <c r="BP153" s="3" t="s">
        <v>418</v>
      </c>
      <c r="BQ153" s="3" t="s">
        <v>418</v>
      </c>
      <c r="BR153" s="3" t="s">
        <v>418</v>
      </c>
      <c r="BS153" s="3" t="s">
        <v>418</v>
      </c>
      <c r="BT153" s="16">
        <v>90</v>
      </c>
      <c r="BU153" s="16">
        <v>41</v>
      </c>
      <c r="BV153" s="16">
        <f t="shared" si="10"/>
        <v>131</v>
      </c>
      <c r="BW153" s="21">
        <v>75081</v>
      </c>
      <c r="BX153" s="17">
        <v>573.13740458015263</v>
      </c>
      <c r="BY153" s="16">
        <v>23</v>
      </c>
      <c r="BZ153" s="16">
        <v>13</v>
      </c>
      <c r="CA153" s="16">
        <f t="shared" si="11"/>
        <v>36</v>
      </c>
      <c r="CB153" s="16">
        <v>27.48</v>
      </c>
    </row>
    <row r="154" spans="1:80" x14ac:dyDescent="0.25">
      <c r="A154" s="159" t="s">
        <v>167</v>
      </c>
      <c r="B154" s="2" t="s">
        <v>7</v>
      </c>
      <c r="C154" s="162" t="s">
        <v>725</v>
      </c>
      <c r="D154" s="42">
        <v>60</v>
      </c>
      <c r="E154" s="42" t="s">
        <v>545</v>
      </c>
      <c r="F154" s="42" t="s">
        <v>546</v>
      </c>
      <c r="G154" s="107" t="s">
        <v>560</v>
      </c>
      <c r="H154" s="108">
        <v>3</v>
      </c>
      <c r="I154" s="118">
        <v>2800000</v>
      </c>
      <c r="J154" s="42" t="s">
        <v>558</v>
      </c>
      <c r="K154" s="27">
        <v>51.2</v>
      </c>
      <c r="L154" s="121" t="s">
        <v>1925</v>
      </c>
      <c r="M154" s="3">
        <v>57</v>
      </c>
      <c r="N154" s="3">
        <v>2</v>
      </c>
      <c r="O154" s="3" t="s">
        <v>546</v>
      </c>
      <c r="P154" s="3" t="s">
        <v>579</v>
      </c>
      <c r="Q154" s="65">
        <v>5.1200000000000002E-2</v>
      </c>
      <c r="R154" s="121" t="s">
        <v>1926</v>
      </c>
      <c r="S154" s="3">
        <v>40</v>
      </c>
      <c r="T154" s="3">
        <v>1</v>
      </c>
      <c r="U154" s="3" t="s">
        <v>567</v>
      </c>
      <c r="V154" s="3" t="s">
        <v>557</v>
      </c>
      <c r="W154" s="65">
        <v>5.9299999999999999E-2</v>
      </c>
      <c r="X154" s="121" t="s">
        <v>1927</v>
      </c>
      <c r="Y154" s="3">
        <v>72</v>
      </c>
      <c r="Z154" s="3">
        <v>1</v>
      </c>
      <c r="AA154" s="3" t="s">
        <v>546</v>
      </c>
      <c r="AB154" s="3" t="s">
        <v>584</v>
      </c>
      <c r="AC154" s="65">
        <v>6.6000000000000003E-2</v>
      </c>
      <c r="AD154" s="121" t="s">
        <v>1928</v>
      </c>
      <c r="AE154" s="3">
        <v>37</v>
      </c>
      <c r="AF154" s="3">
        <v>1</v>
      </c>
      <c r="AG154" s="3" t="s">
        <v>574</v>
      </c>
      <c r="AH154" s="3" t="s">
        <v>560</v>
      </c>
      <c r="AI154" s="65">
        <v>7.3700000000000002E-2</v>
      </c>
      <c r="AJ154" s="121" t="s">
        <v>1929</v>
      </c>
      <c r="AK154" s="3">
        <v>57</v>
      </c>
      <c r="AL154" s="3">
        <v>2</v>
      </c>
      <c r="AM154" s="3" t="s">
        <v>574</v>
      </c>
      <c r="AN154" s="3" t="s">
        <v>568</v>
      </c>
      <c r="AO154" s="65">
        <v>8.2600000000000007E-2</v>
      </c>
      <c r="AP154" s="121" t="s">
        <v>1930</v>
      </c>
      <c r="AQ154" s="3">
        <v>49</v>
      </c>
      <c r="AR154" s="3">
        <v>1</v>
      </c>
      <c r="AS154" s="3" t="s">
        <v>574</v>
      </c>
      <c r="AT154" s="3" t="s">
        <v>568</v>
      </c>
      <c r="AU154" s="65">
        <v>3.0499999999999999E-2</v>
      </c>
      <c r="AV154" s="121" t="s">
        <v>1931</v>
      </c>
      <c r="AW154" s="3">
        <v>70</v>
      </c>
      <c r="AX154" s="3">
        <v>1</v>
      </c>
      <c r="AY154" s="3" t="s">
        <v>546</v>
      </c>
      <c r="AZ154" s="3" t="s">
        <v>547</v>
      </c>
      <c r="BA154" s="65">
        <v>5.3100000000000001E-2</v>
      </c>
      <c r="BB154" s="121" t="s">
        <v>1932</v>
      </c>
      <c r="BC154" s="3">
        <v>53</v>
      </c>
      <c r="BD154" s="3">
        <v>1</v>
      </c>
      <c r="BE154" s="3" t="s">
        <v>574</v>
      </c>
      <c r="BF154" s="3" t="s">
        <v>560</v>
      </c>
      <c r="BG154" s="65">
        <v>3.32E-2</v>
      </c>
      <c r="BH154" s="121" t="s">
        <v>418</v>
      </c>
      <c r="BI154" s="3" t="s">
        <v>418</v>
      </c>
      <c r="BJ154" s="3" t="s">
        <v>418</v>
      </c>
      <c r="BK154" s="3" t="s">
        <v>418</v>
      </c>
      <c r="BL154" s="3" t="s">
        <v>418</v>
      </c>
      <c r="BM154" s="3" t="s">
        <v>418</v>
      </c>
      <c r="BN154" s="121" t="s">
        <v>418</v>
      </c>
      <c r="BO154" s="3" t="s">
        <v>418</v>
      </c>
      <c r="BP154" s="3" t="s">
        <v>418</v>
      </c>
      <c r="BQ154" s="3" t="s">
        <v>418</v>
      </c>
      <c r="BR154" s="3" t="s">
        <v>418</v>
      </c>
      <c r="BS154" s="3" t="s">
        <v>418</v>
      </c>
      <c r="BT154" s="16">
        <v>243</v>
      </c>
      <c r="BU154" s="16">
        <v>53</v>
      </c>
      <c r="BV154" s="16">
        <f t="shared" si="10"/>
        <v>296</v>
      </c>
      <c r="BW154" s="21">
        <v>201477</v>
      </c>
      <c r="BX154" s="17">
        <v>680.66554054054052</v>
      </c>
      <c r="BY154" s="16">
        <v>53</v>
      </c>
      <c r="BZ154" s="16">
        <v>27</v>
      </c>
      <c r="CA154" s="16">
        <f t="shared" si="11"/>
        <v>80</v>
      </c>
      <c r="CB154" s="16">
        <v>27.03</v>
      </c>
    </row>
    <row r="155" spans="1:80" x14ac:dyDescent="0.25">
      <c r="A155" s="159" t="s">
        <v>13</v>
      </c>
      <c r="B155" s="2" t="s">
        <v>83</v>
      </c>
      <c r="C155" s="162" t="s">
        <v>726</v>
      </c>
      <c r="D155" s="42" t="s">
        <v>49</v>
      </c>
      <c r="E155" s="42" t="s">
        <v>545</v>
      </c>
      <c r="F155" s="42" t="s">
        <v>49</v>
      </c>
      <c r="G155" s="107" t="s">
        <v>550</v>
      </c>
      <c r="H155" s="108">
        <v>6</v>
      </c>
      <c r="I155" s="118">
        <v>2130000</v>
      </c>
      <c r="J155" s="42" t="s">
        <v>558</v>
      </c>
      <c r="K155" s="27">
        <v>35.049999999999997</v>
      </c>
      <c r="L155" s="121" t="s">
        <v>1933</v>
      </c>
      <c r="M155" s="3" t="s">
        <v>49</v>
      </c>
      <c r="N155" s="3">
        <v>1</v>
      </c>
      <c r="O155" s="3" t="s">
        <v>49</v>
      </c>
      <c r="P155" s="3" t="s">
        <v>589</v>
      </c>
      <c r="Q155" s="65">
        <v>5.5300000000000002E-2</v>
      </c>
      <c r="R155" s="121" t="s">
        <v>1934</v>
      </c>
      <c r="S155" s="3" t="s">
        <v>49</v>
      </c>
      <c r="T155" s="3">
        <v>1</v>
      </c>
      <c r="U155" s="3" t="s">
        <v>49</v>
      </c>
      <c r="V155" s="3" t="s">
        <v>550</v>
      </c>
      <c r="W155" s="65">
        <v>0.1696</v>
      </c>
      <c r="X155" s="121" t="s">
        <v>1935</v>
      </c>
      <c r="Y155" s="3" t="s">
        <v>49</v>
      </c>
      <c r="Z155" s="3">
        <v>2</v>
      </c>
      <c r="AA155" s="3" t="s">
        <v>49</v>
      </c>
      <c r="AB155" s="3" t="s">
        <v>579</v>
      </c>
      <c r="AC155" s="65">
        <v>8.0199999999999994E-2</v>
      </c>
      <c r="AD155" s="121" t="s">
        <v>1936</v>
      </c>
      <c r="AE155" s="3" t="s">
        <v>49</v>
      </c>
      <c r="AF155" s="3">
        <v>1</v>
      </c>
      <c r="AG155" s="3" t="s">
        <v>49</v>
      </c>
      <c r="AH155" s="3" t="s">
        <v>553</v>
      </c>
      <c r="AI155" s="65">
        <v>6.6199999999999995E-2</v>
      </c>
      <c r="AJ155" s="121" t="s">
        <v>1937</v>
      </c>
      <c r="AK155" s="3" t="s">
        <v>49</v>
      </c>
      <c r="AL155" s="3">
        <v>1</v>
      </c>
      <c r="AM155" s="3" t="s">
        <v>49</v>
      </c>
      <c r="AN155" s="3" t="s">
        <v>547</v>
      </c>
      <c r="AO155" s="65">
        <v>3.6799999999999999E-2</v>
      </c>
      <c r="AP155" s="121" t="s">
        <v>1938</v>
      </c>
      <c r="AQ155" s="3" t="s">
        <v>49</v>
      </c>
      <c r="AR155" s="3">
        <v>1</v>
      </c>
      <c r="AS155" s="3" t="s">
        <v>49</v>
      </c>
      <c r="AT155" s="3" t="s">
        <v>560</v>
      </c>
      <c r="AU155" s="65">
        <v>0.1421</v>
      </c>
      <c r="AV155" s="121" t="s">
        <v>418</v>
      </c>
      <c r="AW155" s="3" t="s">
        <v>418</v>
      </c>
      <c r="AX155" s="3" t="s">
        <v>418</v>
      </c>
      <c r="AY155" s="3" t="s">
        <v>418</v>
      </c>
      <c r="AZ155" s="3" t="s">
        <v>418</v>
      </c>
      <c r="BA155" s="3" t="s">
        <v>418</v>
      </c>
      <c r="BB155" s="121" t="s">
        <v>418</v>
      </c>
      <c r="BC155" s="3" t="s">
        <v>418</v>
      </c>
      <c r="BD155" s="3" t="s">
        <v>418</v>
      </c>
      <c r="BE155" s="3" t="s">
        <v>418</v>
      </c>
      <c r="BF155" s="3" t="s">
        <v>418</v>
      </c>
      <c r="BG155" s="3" t="s">
        <v>418</v>
      </c>
      <c r="BH155" s="121" t="s">
        <v>418</v>
      </c>
      <c r="BI155" s="3" t="s">
        <v>418</v>
      </c>
      <c r="BJ155" s="3" t="s">
        <v>418</v>
      </c>
      <c r="BK155" s="3" t="s">
        <v>418</v>
      </c>
      <c r="BL155" s="3" t="s">
        <v>418</v>
      </c>
      <c r="BM155" s="3" t="s">
        <v>418</v>
      </c>
      <c r="BN155" s="121" t="s">
        <v>418</v>
      </c>
      <c r="BO155" s="3" t="s">
        <v>418</v>
      </c>
      <c r="BP155" s="3" t="s">
        <v>418</v>
      </c>
      <c r="BQ155" s="3" t="s">
        <v>418</v>
      </c>
      <c r="BR155" s="3" t="s">
        <v>418</v>
      </c>
      <c r="BS155" s="3" t="s">
        <v>418</v>
      </c>
      <c r="BT155" s="16">
        <v>40</v>
      </c>
      <c r="BU155" s="16">
        <v>14</v>
      </c>
      <c r="BV155" s="16">
        <f t="shared" si="10"/>
        <v>54</v>
      </c>
      <c r="BW155" s="21">
        <v>21744</v>
      </c>
      <c r="BX155" s="17">
        <v>402.66666666666669</v>
      </c>
      <c r="BY155" s="16">
        <v>8</v>
      </c>
      <c r="BZ155" s="16">
        <v>3</v>
      </c>
      <c r="CA155" s="16">
        <f t="shared" si="11"/>
        <v>11</v>
      </c>
      <c r="CB155" s="16">
        <v>20.37</v>
      </c>
    </row>
    <row r="156" spans="1:80" x14ac:dyDescent="0.25">
      <c r="A156" s="159" t="s">
        <v>168</v>
      </c>
      <c r="B156" s="2" t="s">
        <v>13</v>
      </c>
      <c r="C156" s="162" t="s">
        <v>727</v>
      </c>
      <c r="D156" s="42" t="s">
        <v>49</v>
      </c>
      <c r="E156" s="42" t="s">
        <v>545</v>
      </c>
      <c r="F156" s="42" t="s">
        <v>49</v>
      </c>
      <c r="G156" s="107" t="s">
        <v>560</v>
      </c>
      <c r="H156" s="108">
        <v>5</v>
      </c>
      <c r="I156" s="118">
        <v>2430000</v>
      </c>
      <c r="J156" s="42" t="s">
        <v>554</v>
      </c>
      <c r="K156" s="27">
        <v>81.150000000000006</v>
      </c>
      <c r="L156" s="121" t="s">
        <v>1939</v>
      </c>
      <c r="M156" s="3" t="s">
        <v>49</v>
      </c>
      <c r="N156" s="3">
        <v>1</v>
      </c>
      <c r="O156" s="3" t="s">
        <v>49</v>
      </c>
      <c r="P156" s="3" t="s">
        <v>579</v>
      </c>
      <c r="Q156" s="65">
        <v>0.1176</v>
      </c>
      <c r="R156" s="121" t="s">
        <v>1940</v>
      </c>
      <c r="S156" s="3" t="s">
        <v>49</v>
      </c>
      <c r="T156" s="3">
        <v>1</v>
      </c>
      <c r="U156" s="3" t="s">
        <v>49</v>
      </c>
      <c r="V156" s="3" t="s">
        <v>560</v>
      </c>
      <c r="W156" s="65">
        <v>4.6600000000000003E-2</v>
      </c>
      <c r="X156" s="121" t="s">
        <v>1941</v>
      </c>
      <c r="Y156" s="3" t="s">
        <v>49</v>
      </c>
      <c r="Z156" s="3">
        <v>1</v>
      </c>
      <c r="AA156" s="3" t="s">
        <v>49</v>
      </c>
      <c r="AB156" s="3" t="s">
        <v>553</v>
      </c>
      <c r="AC156" s="65">
        <v>7.6799999999999993E-2</v>
      </c>
      <c r="AD156" s="121" t="s">
        <v>1942</v>
      </c>
      <c r="AE156" s="3" t="s">
        <v>49</v>
      </c>
      <c r="AF156" s="3">
        <v>2</v>
      </c>
      <c r="AG156" s="3" t="s">
        <v>49</v>
      </c>
      <c r="AH156" s="3" t="s">
        <v>563</v>
      </c>
      <c r="AI156" s="65">
        <v>3.1800000000000002E-2</v>
      </c>
      <c r="AJ156" s="121" t="s">
        <v>1943</v>
      </c>
      <c r="AK156" s="3" t="s">
        <v>49</v>
      </c>
      <c r="AL156" s="3">
        <v>1</v>
      </c>
      <c r="AM156" s="3" t="s">
        <v>49</v>
      </c>
      <c r="AN156" s="3" t="s">
        <v>560</v>
      </c>
      <c r="AO156" s="65">
        <v>0.1724</v>
      </c>
      <c r="AP156" s="121" t="s">
        <v>1944</v>
      </c>
      <c r="AQ156" s="3" t="s">
        <v>49</v>
      </c>
      <c r="AR156" s="3">
        <v>1</v>
      </c>
      <c r="AS156" s="3" t="s">
        <v>49</v>
      </c>
      <c r="AT156" s="3" t="s">
        <v>589</v>
      </c>
      <c r="AU156" s="65">
        <v>0.16750000000000001</v>
      </c>
      <c r="AV156" s="121" t="s">
        <v>418</v>
      </c>
      <c r="AW156" s="3" t="s">
        <v>418</v>
      </c>
      <c r="AX156" s="3" t="s">
        <v>418</v>
      </c>
      <c r="AY156" s="3" t="s">
        <v>418</v>
      </c>
      <c r="AZ156" s="3" t="s">
        <v>418</v>
      </c>
      <c r="BA156" s="3" t="s">
        <v>418</v>
      </c>
      <c r="BB156" s="121" t="s">
        <v>418</v>
      </c>
      <c r="BC156" s="3" t="s">
        <v>418</v>
      </c>
      <c r="BD156" s="3" t="s">
        <v>418</v>
      </c>
      <c r="BE156" s="3" t="s">
        <v>418</v>
      </c>
      <c r="BF156" s="3" t="s">
        <v>418</v>
      </c>
      <c r="BG156" s="3" t="s">
        <v>418</v>
      </c>
      <c r="BH156" s="121" t="s">
        <v>418</v>
      </c>
      <c r="BI156" s="3" t="s">
        <v>418</v>
      </c>
      <c r="BJ156" s="3" t="s">
        <v>418</v>
      </c>
      <c r="BK156" s="3" t="s">
        <v>418</v>
      </c>
      <c r="BL156" s="3" t="s">
        <v>418</v>
      </c>
      <c r="BM156" s="3" t="s">
        <v>418</v>
      </c>
      <c r="BN156" s="121" t="s">
        <v>418</v>
      </c>
      <c r="BO156" s="3" t="s">
        <v>418</v>
      </c>
      <c r="BP156" s="3" t="s">
        <v>418</v>
      </c>
      <c r="BQ156" s="3" t="s">
        <v>418</v>
      </c>
      <c r="BR156" s="3" t="s">
        <v>418</v>
      </c>
      <c r="BS156" s="3" t="s">
        <v>418</v>
      </c>
      <c r="BT156" s="16">
        <v>26</v>
      </c>
      <c r="BU156" s="16">
        <v>15</v>
      </c>
      <c r="BV156" s="16">
        <f t="shared" si="10"/>
        <v>41</v>
      </c>
      <c r="BW156" s="21">
        <v>16344</v>
      </c>
      <c r="BX156" s="17">
        <v>398.63414634146341</v>
      </c>
      <c r="BY156" s="16">
        <v>8</v>
      </c>
      <c r="BZ156" s="16">
        <v>3</v>
      </c>
      <c r="CA156" s="16">
        <f t="shared" si="11"/>
        <v>11</v>
      </c>
      <c r="CB156" s="16">
        <v>26.83</v>
      </c>
    </row>
    <row r="157" spans="1:80" x14ac:dyDescent="0.25">
      <c r="A157" s="159" t="s">
        <v>169</v>
      </c>
      <c r="B157" s="2" t="s">
        <v>17</v>
      </c>
      <c r="C157" s="162" t="s">
        <v>728</v>
      </c>
      <c r="D157" s="42" t="s">
        <v>49</v>
      </c>
      <c r="E157" s="42" t="s">
        <v>545</v>
      </c>
      <c r="F157" s="42" t="s">
        <v>546</v>
      </c>
      <c r="G157" s="107" t="s">
        <v>568</v>
      </c>
      <c r="H157" s="108">
        <v>6</v>
      </c>
      <c r="I157" s="118">
        <v>2130000</v>
      </c>
      <c r="J157" s="42" t="s">
        <v>569</v>
      </c>
      <c r="K157" s="27">
        <v>56.11</v>
      </c>
      <c r="L157" s="121" t="s">
        <v>1945</v>
      </c>
      <c r="M157" s="3" t="s">
        <v>49</v>
      </c>
      <c r="N157" s="3">
        <v>2</v>
      </c>
      <c r="O157" s="3" t="s">
        <v>49</v>
      </c>
      <c r="P157" s="3" t="s">
        <v>568</v>
      </c>
      <c r="Q157" s="65">
        <v>0.1489</v>
      </c>
      <c r="R157" s="121" t="s">
        <v>1946</v>
      </c>
      <c r="S157" s="3" t="s">
        <v>49</v>
      </c>
      <c r="T157" s="3">
        <v>1</v>
      </c>
      <c r="U157" s="3" t="s">
        <v>49</v>
      </c>
      <c r="V157" s="3" t="s">
        <v>547</v>
      </c>
      <c r="W157" s="65">
        <v>0.1331</v>
      </c>
      <c r="X157" s="121" t="s">
        <v>1947</v>
      </c>
      <c r="Y157" s="3" t="s">
        <v>49</v>
      </c>
      <c r="Z157" s="3">
        <v>1</v>
      </c>
      <c r="AA157" s="3" t="s">
        <v>49</v>
      </c>
      <c r="AB157" s="3" t="s">
        <v>557</v>
      </c>
      <c r="AC157" s="65">
        <v>8.5900000000000004E-2</v>
      </c>
      <c r="AD157" s="121" t="s">
        <v>1948</v>
      </c>
      <c r="AE157" s="3" t="s">
        <v>49</v>
      </c>
      <c r="AF157" s="3">
        <v>1</v>
      </c>
      <c r="AG157" s="3" t="s">
        <v>49</v>
      </c>
      <c r="AH157" s="3" t="s">
        <v>560</v>
      </c>
      <c r="AI157" s="65">
        <v>0.1318</v>
      </c>
      <c r="AJ157" s="121" t="s">
        <v>1949</v>
      </c>
      <c r="AK157" s="3" t="s">
        <v>49</v>
      </c>
      <c r="AL157" s="3">
        <v>2</v>
      </c>
      <c r="AM157" s="3" t="s">
        <v>49</v>
      </c>
      <c r="AN157" s="3" t="s">
        <v>557</v>
      </c>
      <c r="AO157" s="65">
        <v>9.4200000000000006E-2</v>
      </c>
      <c r="AP157" s="121" t="s">
        <v>1950</v>
      </c>
      <c r="AQ157" s="3" t="s">
        <v>49</v>
      </c>
      <c r="AR157" s="3">
        <v>1</v>
      </c>
      <c r="AS157" s="3" t="s">
        <v>49</v>
      </c>
      <c r="AT157" s="3" t="s">
        <v>568</v>
      </c>
      <c r="AU157" s="65">
        <v>9.2399999999999996E-2</v>
      </c>
      <c r="AV157" s="121" t="s">
        <v>418</v>
      </c>
      <c r="AW157" s="3" t="s">
        <v>418</v>
      </c>
      <c r="AX157" s="3" t="s">
        <v>418</v>
      </c>
      <c r="AY157" s="3" t="s">
        <v>418</v>
      </c>
      <c r="AZ157" s="3" t="s">
        <v>418</v>
      </c>
      <c r="BA157" s="3" t="s">
        <v>418</v>
      </c>
      <c r="BB157" s="121" t="s">
        <v>418</v>
      </c>
      <c r="BC157" s="3" t="s">
        <v>418</v>
      </c>
      <c r="BD157" s="3" t="s">
        <v>418</v>
      </c>
      <c r="BE157" s="3" t="s">
        <v>418</v>
      </c>
      <c r="BF157" s="3" t="s">
        <v>418</v>
      </c>
      <c r="BG157" s="3" t="s">
        <v>418</v>
      </c>
      <c r="BH157" s="121" t="s">
        <v>418</v>
      </c>
      <c r="BI157" s="3" t="s">
        <v>418</v>
      </c>
      <c r="BJ157" s="3" t="s">
        <v>418</v>
      </c>
      <c r="BK157" s="3" t="s">
        <v>418</v>
      </c>
      <c r="BL157" s="3" t="s">
        <v>418</v>
      </c>
      <c r="BM157" s="3" t="s">
        <v>418</v>
      </c>
      <c r="BN157" s="121" t="s">
        <v>418</v>
      </c>
      <c r="BO157" s="3" t="s">
        <v>418</v>
      </c>
      <c r="BP157" s="3" t="s">
        <v>418</v>
      </c>
      <c r="BQ157" s="3" t="s">
        <v>418</v>
      </c>
      <c r="BR157" s="3" t="s">
        <v>418</v>
      </c>
      <c r="BS157" s="3" t="s">
        <v>418</v>
      </c>
      <c r="BT157" s="16">
        <v>36</v>
      </c>
      <c r="BU157" s="16">
        <v>9</v>
      </c>
      <c r="BV157" s="16">
        <f t="shared" si="10"/>
        <v>45</v>
      </c>
      <c r="BW157" s="21">
        <v>6238</v>
      </c>
      <c r="BX157" s="17">
        <v>138.62222222222223</v>
      </c>
      <c r="BY157" s="16">
        <v>7</v>
      </c>
      <c r="BZ157" s="16">
        <v>0</v>
      </c>
      <c r="CA157" s="16">
        <f t="shared" si="11"/>
        <v>7</v>
      </c>
      <c r="CB157" s="16">
        <v>15.56</v>
      </c>
    </row>
    <row r="158" spans="1:80" x14ac:dyDescent="0.25">
      <c r="A158" s="159" t="s">
        <v>170</v>
      </c>
      <c r="B158" s="2" t="s">
        <v>15</v>
      </c>
      <c r="C158" s="162" t="s">
        <v>729</v>
      </c>
      <c r="D158" s="42" t="s">
        <v>49</v>
      </c>
      <c r="E158" s="42" t="s">
        <v>545</v>
      </c>
      <c r="F158" s="42" t="s">
        <v>546</v>
      </c>
      <c r="G158" s="107" t="s">
        <v>547</v>
      </c>
      <c r="H158" s="108">
        <v>6</v>
      </c>
      <c r="I158" s="118">
        <v>2130000</v>
      </c>
      <c r="J158" s="42" t="s">
        <v>558</v>
      </c>
      <c r="K158" s="27">
        <v>48.9</v>
      </c>
      <c r="L158" s="121" t="s">
        <v>1951</v>
      </c>
      <c r="M158" s="3" t="s">
        <v>49</v>
      </c>
      <c r="N158" s="3">
        <v>2</v>
      </c>
      <c r="O158" s="3" t="s">
        <v>574</v>
      </c>
      <c r="P158" s="3" t="s">
        <v>563</v>
      </c>
      <c r="Q158" s="65">
        <v>2.18E-2</v>
      </c>
      <c r="R158" s="121" t="s">
        <v>1952</v>
      </c>
      <c r="S158" s="3">
        <v>28</v>
      </c>
      <c r="T158" s="3">
        <v>1</v>
      </c>
      <c r="U158" s="3" t="s">
        <v>546</v>
      </c>
      <c r="V158" s="3" t="s">
        <v>563</v>
      </c>
      <c r="W158" s="65">
        <v>6.5500000000000003E-2</v>
      </c>
      <c r="X158" s="121" t="s">
        <v>1953</v>
      </c>
      <c r="Y158" s="3" t="s">
        <v>49</v>
      </c>
      <c r="Z158" s="3">
        <v>1</v>
      </c>
      <c r="AA158" s="3" t="s">
        <v>546</v>
      </c>
      <c r="AB158" s="3" t="s">
        <v>547</v>
      </c>
      <c r="AC158" s="65">
        <v>1.6400000000000001E-2</v>
      </c>
      <c r="AD158" s="121" t="s">
        <v>1954</v>
      </c>
      <c r="AE158" s="3" t="s">
        <v>49</v>
      </c>
      <c r="AF158" s="3">
        <v>1</v>
      </c>
      <c r="AG158" s="3" t="s">
        <v>546</v>
      </c>
      <c r="AH158" s="3" t="s">
        <v>553</v>
      </c>
      <c r="AI158" s="65">
        <v>6.0299999999999999E-2</v>
      </c>
      <c r="AJ158" s="121" t="s">
        <v>1955</v>
      </c>
      <c r="AK158" s="3">
        <v>79</v>
      </c>
      <c r="AL158" s="3">
        <v>2</v>
      </c>
      <c r="AM158" s="3" t="s">
        <v>49</v>
      </c>
      <c r="AN158" s="3" t="s">
        <v>1023</v>
      </c>
      <c r="AO158" s="65">
        <v>7.4499999999999997E-2</v>
      </c>
      <c r="AP158" s="121" t="s">
        <v>1956</v>
      </c>
      <c r="AQ158" s="3" t="s">
        <v>49</v>
      </c>
      <c r="AR158" s="3">
        <v>2</v>
      </c>
      <c r="AS158" s="3" t="s">
        <v>574</v>
      </c>
      <c r="AT158" s="3" t="s">
        <v>547</v>
      </c>
      <c r="AU158" s="65">
        <v>5.1200000000000002E-2</v>
      </c>
      <c r="AV158" s="121" t="s">
        <v>418</v>
      </c>
      <c r="AW158" s="3" t="s">
        <v>418</v>
      </c>
      <c r="AX158" s="3" t="s">
        <v>418</v>
      </c>
      <c r="AY158" s="3" t="s">
        <v>418</v>
      </c>
      <c r="AZ158" s="3" t="s">
        <v>418</v>
      </c>
      <c r="BA158" s="3" t="s">
        <v>418</v>
      </c>
      <c r="BB158" s="121" t="s">
        <v>418</v>
      </c>
      <c r="BC158" s="3" t="s">
        <v>418</v>
      </c>
      <c r="BD158" s="3" t="s">
        <v>418</v>
      </c>
      <c r="BE158" s="3" t="s">
        <v>418</v>
      </c>
      <c r="BF158" s="3" t="s">
        <v>418</v>
      </c>
      <c r="BG158" s="3" t="s">
        <v>418</v>
      </c>
      <c r="BH158" s="121" t="s">
        <v>418</v>
      </c>
      <c r="BI158" s="3" t="s">
        <v>418</v>
      </c>
      <c r="BJ158" s="3" t="s">
        <v>418</v>
      </c>
      <c r="BK158" s="3" t="s">
        <v>418</v>
      </c>
      <c r="BL158" s="3" t="s">
        <v>418</v>
      </c>
      <c r="BM158" s="3" t="s">
        <v>418</v>
      </c>
      <c r="BN158" s="121" t="s">
        <v>418</v>
      </c>
      <c r="BO158" s="3" t="s">
        <v>418</v>
      </c>
      <c r="BP158" s="3" t="s">
        <v>418</v>
      </c>
      <c r="BQ158" s="3" t="s">
        <v>418</v>
      </c>
      <c r="BR158" s="3" t="s">
        <v>418</v>
      </c>
      <c r="BS158" s="3" t="s">
        <v>418</v>
      </c>
      <c r="BT158" s="16">
        <v>38</v>
      </c>
      <c r="BU158" s="16">
        <v>16</v>
      </c>
      <c r="BV158" s="16">
        <f t="shared" si="10"/>
        <v>54</v>
      </c>
      <c r="BW158" s="21">
        <v>18875</v>
      </c>
      <c r="BX158" s="17">
        <v>349.53703703703701</v>
      </c>
      <c r="BY158" s="16">
        <v>4</v>
      </c>
      <c r="BZ158" s="16">
        <v>1</v>
      </c>
      <c r="CA158" s="16">
        <f t="shared" si="11"/>
        <v>5</v>
      </c>
      <c r="CB158" s="16">
        <v>9.26</v>
      </c>
    </row>
    <row r="159" spans="1:80" x14ac:dyDescent="0.25">
      <c r="A159" s="159" t="s">
        <v>171</v>
      </c>
      <c r="B159" s="2" t="s">
        <v>7</v>
      </c>
      <c r="C159" s="162" t="s">
        <v>730</v>
      </c>
      <c r="D159" s="42" t="s">
        <v>49</v>
      </c>
      <c r="E159" s="42" t="s">
        <v>545</v>
      </c>
      <c r="F159" s="42" t="s">
        <v>49</v>
      </c>
      <c r="G159" s="107" t="s">
        <v>682</v>
      </c>
      <c r="H159" s="108">
        <v>4</v>
      </c>
      <c r="I159" s="118">
        <v>2700000</v>
      </c>
      <c r="J159" s="42" t="s">
        <v>558</v>
      </c>
      <c r="K159" s="27">
        <v>37.14</v>
      </c>
      <c r="L159" s="121" t="s">
        <v>1957</v>
      </c>
      <c r="M159" s="3" t="s">
        <v>49</v>
      </c>
      <c r="N159" s="3">
        <v>1</v>
      </c>
      <c r="O159" s="3" t="s">
        <v>546</v>
      </c>
      <c r="P159" s="3" t="s">
        <v>563</v>
      </c>
      <c r="Q159" s="65">
        <v>8.6499999999999994E-2</v>
      </c>
      <c r="R159" s="121" t="s">
        <v>1958</v>
      </c>
      <c r="S159" s="3" t="s">
        <v>49</v>
      </c>
      <c r="T159" s="3">
        <v>2</v>
      </c>
      <c r="U159" s="3" t="s">
        <v>574</v>
      </c>
      <c r="V159" s="3" t="s">
        <v>579</v>
      </c>
      <c r="W159" s="65">
        <v>4.2500000000000003E-2</v>
      </c>
      <c r="X159" s="121" t="s">
        <v>1959</v>
      </c>
      <c r="Y159" s="3" t="s">
        <v>49</v>
      </c>
      <c r="Z159" s="3">
        <v>1</v>
      </c>
      <c r="AA159" s="3" t="s">
        <v>574</v>
      </c>
      <c r="AB159" s="3" t="s">
        <v>568</v>
      </c>
      <c r="AC159" s="65">
        <v>9.74E-2</v>
      </c>
      <c r="AD159" s="121" t="s">
        <v>1960</v>
      </c>
      <c r="AE159" s="3" t="s">
        <v>49</v>
      </c>
      <c r="AF159" s="3">
        <v>2</v>
      </c>
      <c r="AG159" s="3" t="s">
        <v>574</v>
      </c>
      <c r="AH159" s="3" t="s">
        <v>563</v>
      </c>
      <c r="AI159" s="65">
        <v>0.11509999999999999</v>
      </c>
      <c r="AJ159" s="121" t="s">
        <v>1961</v>
      </c>
      <c r="AK159" s="3" t="s">
        <v>49</v>
      </c>
      <c r="AL159" s="3">
        <v>1</v>
      </c>
      <c r="AM159" s="3" t="s">
        <v>49</v>
      </c>
      <c r="AN159" s="3" t="s">
        <v>651</v>
      </c>
      <c r="AO159" s="65">
        <v>4.7E-2</v>
      </c>
      <c r="AP159" s="121" t="s">
        <v>1962</v>
      </c>
      <c r="AQ159" s="3" t="s">
        <v>49</v>
      </c>
      <c r="AR159" s="3">
        <v>2</v>
      </c>
      <c r="AS159" s="3" t="s">
        <v>574</v>
      </c>
      <c r="AT159" s="3" t="s">
        <v>563</v>
      </c>
      <c r="AU159" s="65">
        <v>3.7400000000000003E-2</v>
      </c>
      <c r="AV159" s="121" t="s">
        <v>418</v>
      </c>
      <c r="AW159" s="3" t="s">
        <v>418</v>
      </c>
      <c r="AX159" s="3" t="s">
        <v>418</v>
      </c>
      <c r="AY159" s="3" t="s">
        <v>418</v>
      </c>
      <c r="AZ159" s="3" t="s">
        <v>418</v>
      </c>
      <c r="BA159" s="3" t="s">
        <v>418</v>
      </c>
      <c r="BB159" s="121" t="s">
        <v>418</v>
      </c>
      <c r="BC159" s="3" t="s">
        <v>418</v>
      </c>
      <c r="BD159" s="3" t="s">
        <v>418</v>
      </c>
      <c r="BE159" s="3" t="s">
        <v>418</v>
      </c>
      <c r="BF159" s="3" t="s">
        <v>418</v>
      </c>
      <c r="BG159" s="3" t="s">
        <v>418</v>
      </c>
      <c r="BH159" s="121" t="s">
        <v>418</v>
      </c>
      <c r="BI159" s="3" t="s">
        <v>418</v>
      </c>
      <c r="BJ159" s="3" t="s">
        <v>418</v>
      </c>
      <c r="BK159" s="3" t="s">
        <v>418</v>
      </c>
      <c r="BL159" s="3" t="s">
        <v>418</v>
      </c>
      <c r="BM159" s="3" t="s">
        <v>418</v>
      </c>
      <c r="BN159" s="121" t="s">
        <v>418</v>
      </c>
      <c r="BO159" s="3" t="s">
        <v>418</v>
      </c>
      <c r="BP159" s="3" t="s">
        <v>418</v>
      </c>
      <c r="BQ159" s="3" t="s">
        <v>418</v>
      </c>
      <c r="BR159" s="3" t="s">
        <v>418</v>
      </c>
      <c r="BS159" s="3" t="s">
        <v>418</v>
      </c>
      <c r="BT159" s="16">
        <v>101</v>
      </c>
      <c r="BU159" s="16">
        <v>39</v>
      </c>
      <c r="BV159" s="16">
        <f t="shared" si="10"/>
        <v>140</v>
      </c>
      <c r="BW159" s="21">
        <v>47542</v>
      </c>
      <c r="BX159" s="17">
        <v>339.58571428571429</v>
      </c>
      <c r="BY159" s="16">
        <v>28</v>
      </c>
      <c r="BZ159" s="16">
        <v>11</v>
      </c>
      <c r="CA159" s="16">
        <f t="shared" si="11"/>
        <v>39</v>
      </c>
      <c r="CB159" s="16">
        <v>27.86</v>
      </c>
    </row>
    <row r="160" spans="1:80" x14ac:dyDescent="0.25">
      <c r="A160" s="159" t="s">
        <v>172</v>
      </c>
      <c r="B160" s="2" t="s">
        <v>17</v>
      </c>
      <c r="C160" s="162" t="s">
        <v>731</v>
      </c>
      <c r="D160" s="42">
        <v>47</v>
      </c>
      <c r="E160" s="42" t="s">
        <v>545</v>
      </c>
      <c r="F160" s="42" t="s">
        <v>546</v>
      </c>
      <c r="G160" s="107" t="s">
        <v>563</v>
      </c>
      <c r="H160" s="108">
        <v>6</v>
      </c>
      <c r="I160" s="118">
        <v>2130000</v>
      </c>
      <c r="J160" s="42" t="s">
        <v>554</v>
      </c>
      <c r="K160" s="27">
        <v>44.68</v>
      </c>
      <c r="L160" s="121" t="s">
        <v>1963</v>
      </c>
      <c r="M160" s="3" t="s">
        <v>49</v>
      </c>
      <c r="N160" s="3">
        <v>1</v>
      </c>
      <c r="O160" s="3" t="s">
        <v>49</v>
      </c>
      <c r="P160" s="3" t="s">
        <v>560</v>
      </c>
      <c r="Q160" s="65">
        <v>9.1300000000000006E-2</v>
      </c>
      <c r="R160" s="121" t="s">
        <v>1964</v>
      </c>
      <c r="S160" s="3" t="s">
        <v>49</v>
      </c>
      <c r="T160" s="3">
        <v>2</v>
      </c>
      <c r="U160" s="3" t="s">
        <v>49</v>
      </c>
      <c r="V160" s="3" t="s">
        <v>553</v>
      </c>
      <c r="W160" s="65">
        <v>5.3400000000000003E-2</v>
      </c>
      <c r="X160" s="121" t="s">
        <v>1965</v>
      </c>
      <c r="Y160" s="3" t="s">
        <v>49</v>
      </c>
      <c r="Z160" s="3">
        <v>1</v>
      </c>
      <c r="AA160" s="3" t="s">
        <v>49</v>
      </c>
      <c r="AB160" s="3" t="s">
        <v>584</v>
      </c>
      <c r="AC160" s="65">
        <v>6.3299999999999995E-2</v>
      </c>
      <c r="AD160" s="121" t="s">
        <v>1966</v>
      </c>
      <c r="AE160" s="3" t="s">
        <v>49</v>
      </c>
      <c r="AF160" s="3">
        <v>1</v>
      </c>
      <c r="AG160" s="3" t="s">
        <v>49</v>
      </c>
      <c r="AH160" s="3" t="s">
        <v>557</v>
      </c>
      <c r="AI160" s="65">
        <v>5.0900000000000001E-2</v>
      </c>
      <c r="AJ160" s="121" t="s">
        <v>1967</v>
      </c>
      <c r="AK160" s="3" t="s">
        <v>49</v>
      </c>
      <c r="AL160" s="3">
        <v>1</v>
      </c>
      <c r="AM160" s="3" t="s">
        <v>49</v>
      </c>
      <c r="AN160" s="3" t="s">
        <v>568</v>
      </c>
      <c r="AO160" s="65">
        <v>5.2999999999999999E-2</v>
      </c>
      <c r="AP160" s="121" t="s">
        <v>1968</v>
      </c>
      <c r="AQ160" s="3" t="s">
        <v>49</v>
      </c>
      <c r="AR160" s="3">
        <v>1</v>
      </c>
      <c r="AS160" s="3" t="s">
        <v>49</v>
      </c>
      <c r="AT160" s="3" t="s">
        <v>584</v>
      </c>
      <c r="AU160" s="65">
        <v>0.12559999999999999</v>
      </c>
      <c r="AV160" s="121" t="s">
        <v>418</v>
      </c>
      <c r="AW160" s="3" t="s">
        <v>418</v>
      </c>
      <c r="AX160" s="3" t="s">
        <v>418</v>
      </c>
      <c r="AY160" s="3" t="s">
        <v>418</v>
      </c>
      <c r="AZ160" s="3" t="s">
        <v>418</v>
      </c>
      <c r="BA160" s="3" t="s">
        <v>418</v>
      </c>
      <c r="BB160" s="121" t="s">
        <v>418</v>
      </c>
      <c r="BC160" s="3" t="s">
        <v>418</v>
      </c>
      <c r="BD160" s="3" t="s">
        <v>418</v>
      </c>
      <c r="BE160" s="3" t="s">
        <v>418</v>
      </c>
      <c r="BF160" s="3" t="s">
        <v>418</v>
      </c>
      <c r="BG160" s="3" t="s">
        <v>418</v>
      </c>
      <c r="BH160" s="121" t="s">
        <v>418</v>
      </c>
      <c r="BI160" s="3" t="s">
        <v>418</v>
      </c>
      <c r="BJ160" s="3" t="s">
        <v>418</v>
      </c>
      <c r="BK160" s="3" t="s">
        <v>418</v>
      </c>
      <c r="BL160" s="3" t="s">
        <v>418</v>
      </c>
      <c r="BM160" s="3" t="s">
        <v>418</v>
      </c>
      <c r="BN160" s="121" t="s">
        <v>418</v>
      </c>
      <c r="BO160" s="3" t="s">
        <v>418</v>
      </c>
      <c r="BP160" s="3" t="s">
        <v>418</v>
      </c>
      <c r="BQ160" s="3" t="s">
        <v>418</v>
      </c>
      <c r="BR160" s="3" t="s">
        <v>418</v>
      </c>
      <c r="BS160" s="3" t="s">
        <v>418</v>
      </c>
      <c r="BT160" s="175">
        <v>31</v>
      </c>
      <c r="BU160" s="175">
        <v>10</v>
      </c>
      <c r="BV160" s="16">
        <f>(BT160+BU160)</f>
        <v>41</v>
      </c>
      <c r="BW160" s="21">
        <v>10222</v>
      </c>
      <c r="BX160" s="17">
        <f>(BW160/BV160)</f>
        <v>249.3170731707317</v>
      </c>
      <c r="BY160" s="175">
        <v>11</v>
      </c>
      <c r="BZ160" s="175">
        <v>3</v>
      </c>
      <c r="CA160" s="175">
        <f t="shared" si="11"/>
        <v>14</v>
      </c>
      <c r="CB160" s="16">
        <v>34.15</v>
      </c>
    </row>
    <row r="161" spans="1:80" x14ac:dyDescent="0.25">
      <c r="A161" s="159" t="s">
        <v>173</v>
      </c>
      <c r="B161" s="2" t="s">
        <v>53</v>
      </c>
      <c r="C161" s="162" t="s">
        <v>732</v>
      </c>
      <c r="D161" s="42">
        <v>53</v>
      </c>
      <c r="E161" s="42" t="s">
        <v>545</v>
      </c>
      <c r="F161" s="42" t="s">
        <v>574</v>
      </c>
      <c r="G161" s="107" t="s">
        <v>560</v>
      </c>
      <c r="H161" s="108">
        <v>5</v>
      </c>
      <c r="I161" s="118">
        <v>2430000</v>
      </c>
      <c r="J161" s="42" t="s">
        <v>558</v>
      </c>
      <c r="K161" s="27">
        <v>40.06</v>
      </c>
      <c r="L161" s="121" t="s">
        <v>1969</v>
      </c>
      <c r="M161" s="3">
        <v>55</v>
      </c>
      <c r="N161" s="3">
        <v>2</v>
      </c>
      <c r="O161" s="3" t="s">
        <v>581</v>
      </c>
      <c r="P161" s="3" t="s">
        <v>557</v>
      </c>
      <c r="Q161" s="65">
        <v>4.2999999999999997E-2</v>
      </c>
      <c r="R161" s="121" t="s">
        <v>1970</v>
      </c>
      <c r="S161" s="3">
        <v>68</v>
      </c>
      <c r="T161" s="3">
        <v>1</v>
      </c>
      <c r="U161" s="3" t="s">
        <v>581</v>
      </c>
      <c r="V161" s="3" t="s">
        <v>682</v>
      </c>
      <c r="W161" s="65">
        <v>7.0400000000000004E-2</v>
      </c>
      <c r="X161" s="121" t="s">
        <v>1971</v>
      </c>
      <c r="Y161" s="3">
        <v>43</v>
      </c>
      <c r="Z161" s="3">
        <v>2</v>
      </c>
      <c r="AA161" s="3" t="s">
        <v>574</v>
      </c>
      <c r="AB161" s="3" t="s">
        <v>568</v>
      </c>
      <c r="AC161" s="65">
        <v>8.3699999999999997E-2</v>
      </c>
      <c r="AD161" s="121" t="s">
        <v>1972</v>
      </c>
      <c r="AE161" s="3">
        <v>37</v>
      </c>
      <c r="AF161" s="3">
        <v>1</v>
      </c>
      <c r="AG161" s="3" t="s">
        <v>546</v>
      </c>
      <c r="AH161" s="3" t="s">
        <v>563</v>
      </c>
      <c r="AI161" s="65">
        <v>3.9800000000000002E-2</v>
      </c>
      <c r="AJ161" s="121" t="s">
        <v>1973</v>
      </c>
      <c r="AK161" s="3">
        <v>34</v>
      </c>
      <c r="AL161" s="3">
        <v>2</v>
      </c>
      <c r="AM161" s="3" t="s">
        <v>574</v>
      </c>
      <c r="AN161" s="3" t="s">
        <v>553</v>
      </c>
      <c r="AO161" s="65">
        <v>6.0900000000000003E-2</v>
      </c>
      <c r="AP161" s="121" t="s">
        <v>1974</v>
      </c>
      <c r="AQ161" s="3">
        <v>47</v>
      </c>
      <c r="AR161" s="3">
        <v>1</v>
      </c>
      <c r="AS161" s="3" t="s">
        <v>581</v>
      </c>
      <c r="AT161" s="3" t="s">
        <v>557</v>
      </c>
      <c r="AU161" s="65">
        <v>6.9000000000000006E-2</v>
      </c>
      <c r="AV161" s="121" t="s">
        <v>418</v>
      </c>
      <c r="AW161" s="3" t="s">
        <v>418</v>
      </c>
      <c r="AX161" s="3" t="s">
        <v>418</v>
      </c>
      <c r="AY161" s="3" t="s">
        <v>418</v>
      </c>
      <c r="AZ161" s="3" t="s">
        <v>418</v>
      </c>
      <c r="BA161" s="3" t="s">
        <v>418</v>
      </c>
      <c r="BB161" s="121" t="s">
        <v>418</v>
      </c>
      <c r="BC161" s="3" t="s">
        <v>418</v>
      </c>
      <c r="BD161" s="3" t="s">
        <v>418</v>
      </c>
      <c r="BE161" s="3" t="s">
        <v>418</v>
      </c>
      <c r="BF161" s="3" t="s">
        <v>418</v>
      </c>
      <c r="BG161" s="3" t="s">
        <v>418</v>
      </c>
      <c r="BH161" s="121" t="s">
        <v>418</v>
      </c>
      <c r="BI161" s="3" t="s">
        <v>418</v>
      </c>
      <c r="BJ161" s="3" t="s">
        <v>418</v>
      </c>
      <c r="BK161" s="3" t="s">
        <v>418</v>
      </c>
      <c r="BL161" s="3" t="s">
        <v>418</v>
      </c>
      <c r="BM161" s="3" t="s">
        <v>418</v>
      </c>
      <c r="BN161" s="121" t="s">
        <v>418</v>
      </c>
      <c r="BO161" s="3" t="s">
        <v>418</v>
      </c>
      <c r="BP161" s="3" t="s">
        <v>418</v>
      </c>
      <c r="BQ161" s="3" t="s">
        <v>418</v>
      </c>
      <c r="BR161" s="3" t="s">
        <v>418</v>
      </c>
      <c r="BS161" s="3" t="s">
        <v>418</v>
      </c>
      <c r="BT161" s="16">
        <v>49</v>
      </c>
      <c r="BU161" s="16">
        <v>27</v>
      </c>
      <c r="BV161" s="16">
        <f t="shared" ref="BV161:BV192" si="12">(BT161+BU161)</f>
        <v>76</v>
      </c>
      <c r="BW161" s="21">
        <v>35365</v>
      </c>
      <c r="BX161" s="17">
        <v>465.32894736842104</v>
      </c>
      <c r="BY161" s="16">
        <v>9</v>
      </c>
      <c r="BZ161" s="16">
        <v>11</v>
      </c>
      <c r="CA161" s="16">
        <f t="shared" ref="CA161:CA192" si="13">(BY161+BZ161)</f>
        <v>20</v>
      </c>
      <c r="CB161" s="16">
        <v>26.32</v>
      </c>
    </row>
    <row r="162" spans="1:80" x14ac:dyDescent="0.25">
      <c r="A162" s="159" t="s">
        <v>174</v>
      </c>
      <c r="B162" s="2" t="s">
        <v>5</v>
      </c>
      <c r="C162" s="162" t="s">
        <v>733</v>
      </c>
      <c r="D162" s="42">
        <v>75</v>
      </c>
      <c r="E162" s="42" t="s">
        <v>545</v>
      </c>
      <c r="F162" s="42" t="s">
        <v>567</v>
      </c>
      <c r="G162" s="107" t="s">
        <v>568</v>
      </c>
      <c r="H162" s="108">
        <v>2</v>
      </c>
      <c r="I162" s="119">
        <v>3120000</v>
      </c>
      <c r="J162" s="42" t="s">
        <v>577</v>
      </c>
      <c r="K162" s="27">
        <v>65.77</v>
      </c>
      <c r="L162" s="121" t="s">
        <v>1975</v>
      </c>
      <c r="M162" s="3">
        <v>44</v>
      </c>
      <c r="N162" s="3">
        <v>1</v>
      </c>
      <c r="O162" s="3" t="s">
        <v>546</v>
      </c>
      <c r="P162" s="3" t="s">
        <v>560</v>
      </c>
      <c r="Q162" s="65">
        <v>6.5199999999999994E-2</v>
      </c>
      <c r="R162" s="121" t="s">
        <v>1976</v>
      </c>
      <c r="S162" s="3">
        <v>64</v>
      </c>
      <c r="T162" s="3">
        <v>2</v>
      </c>
      <c r="U162" s="3" t="s">
        <v>567</v>
      </c>
      <c r="V162" s="3" t="s">
        <v>568</v>
      </c>
      <c r="W162" s="65">
        <v>0.17799999999999999</v>
      </c>
      <c r="X162" s="121" t="s">
        <v>1977</v>
      </c>
      <c r="Y162" s="3">
        <v>63</v>
      </c>
      <c r="Z162" s="3">
        <v>1</v>
      </c>
      <c r="AA162" s="3" t="s">
        <v>583</v>
      </c>
      <c r="AB162" s="3" t="s">
        <v>553</v>
      </c>
      <c r="AC162" s="65">
        <v>9.9299999999999999E-2</v>
      </c>
      <c r="AD162" s="121" t="s">
        <v>1978</v>
      </c>
      <c r="AE162" s="3">
        <v>59</v>
      </c>
      <c r="AF162" s="3">
        <v>1</v>
      </c>
      <c r="AG162" s="3" t="s">
        <v>546</v>
      </c>
      <c r="AH162" s="3" t="s">
        <v>568</v>
      </c>
      <c r="AI162" s="65">
        <v>7.6499999999999999E-2</v>
      </c>
      <c r="AJ162" s="121" t="s">
        <v>1979</v>
      </c>
      <c r="AK162" s="3">
        <v>67</v>
      </c>
      <c r="AL162" s="3">
        <v>1</v>
      </c>
      <c r="AM162" s="3" t="s">
        <v>581</v>
      </c>
      <c r="AN162" s="3" t="s">
        <v>547</v>
      </c>
      <c r="AO162" s="65">
        <v>7.4800000000000005E-2</v>
      </c>
      <c r="AP162" s="121" t="s">
        <v>1980</v>
      </c>
      <c r="AQ162" s="3">
        <v>57</v>
      </c>
      <c r="AR162" s="3">
        <v>1</v>
      </c>
      <c r="AS162" s="3" t="s">
        <v>613</v>
      </c>
      <c r="AT162" s="3" t="s">
        <v>589</v>
      </c>
      <c r="AU162" s="65">
        <v>4.2299999999999997E-2</v>
      </c>
      <c r="AV162" s="121" t="s">
        <v>418</v>
      </c>
      <c r="AW162" s="3" t="s">
        <v>418</v>
      </c>
      <c r="AX162" s="3" t="s">
        <v>418</v>
      </c>
      <c r="AY162" s="3" t="s">
        <v>418</v>
      </c>
      <c r="AZ162" s="3" t="s">
        <v>418</v>
      </c>
      <c r="BA162" s="3" t="s">
        <v>418</v>
      </c>
      <c r="BB162" s="121" t="s">
        <v>418</v>
      </c>
      <c r="BC162" s="3" t="s">
        <v>418</v>
      </c>
      <c r="BD162" s="3" t="s">
        <v>418</v>
      </c>
      <c r="BE162" s="3" t="s">
        <v>418</v>
      </c>
      <c r="BF162" s="3" t="s">
        <v>418</v>
      </c>
      <c r="BG162" s="3" t="s">
        <v>418</v>
      </c>
      <c r="BH162" s="121" t="s">
        <v>418</v>
      </c>
      <c r="BI162" s="3" t="s">
        <v>418</v>
      </c>
      <c r="BJ162" s="3" t="s">
        <v>418</v>
      </c>
      <c r="BK162" s="3" t="s">
        <v>418</v>
      </c>
      <c r="BL162" s="3" t="s">
        <v>418</v>
      </c>
      <c r="BM162" s="3" t="s">
        <v>418</v>
      </c>
      <c r="BN162" s="121" t="s">
        <v>418</v>
      </c>
      <c r="BO162" s="3" t="s">
        <v>418</v>
      </c>
      <c r="BP162" s="3" t="s">
        <v>418</v>
      </c>
      <c r="BQ162" s="3" t="s">
        <v>418</v>
      </c>
      <c r="BR162" s="3" t="s">
        <v>418</v>
      </c>
      <c r="BS162" s="3" t="s">
        <v>418</v>
      </c>
      <c r="BT162" s="16">
        <v>269</v>
      </c>
      <c r="BU162" s="16">
        <v>54</v>
      </c>
      <c r="BV162" s="16">
        <f t="shared" si="12"/>
        <v>323</v>
      </c>
      <c r="BW162" s="21">
        <v>97614</v>
      </c>
      <c r="BX162" s="17">
        <v>302.21052631578948</v>
      </c>
      <c r="BY162" s="16">
        <v>62</v>
      </c>
      <c r="BZ162" s="16">
        <v>18</v>
      </c>
      <c r="CA162" s="16">
        <f t="shared" si="13"/>
        <v>80</v>
      </c>
      <c r="CB162" s="16">
        <v>24.77</v>
      </c>
    </row>
    <row r="163" spans="1:80" x14ac:dyDescent="0.25">
      <c r="A163" s="159" t="s">
        <v>175</v>
      </c>
      <c r="B163" s="2" t="s">
        <v>83</v>
      </c>
      <c r="C163" s="162" t="s">
        <v>734</v>
      </c>
      <c r="D163" s="42">
        <v>46</v>
      </c>
      <c r="E163" s="42" t="s">
        <v>556</v>
      </c>
      <c r="F163" s="42" t="s">
        <v>546</v>
      </c>
      <c r="G163" s="107" t="s">
        <v>560</v>
      </c>
      <c r="H163" s="108">
        <v>6</v>
      </c>
      <c r="I163" s="118">
        <v>2130000</v>
      </c>
      <c r="J163" s="42" t="s">
        <v>558</v>
      </c>
      <c r="K163" s="27">
        <v>42.24</v>
      </c>
      <c r="L163" s="121" t="s">
        <v>1981</v>
      </c>
      <c r="M163" s="3">
        <v>60</v>
      </c>
      <c r="N163" s="3">
        <v>1</v>
      </c>
      <c r="O163" s="3" t="s">
        <v>546</v>
      </c>
      <c r="P163" s="3" t="s">
        <v>589</v>
      </c>
      <c r="Q163" s="65">
        <v>6.1400000000000003E-2</v>
      </c>
      <c r="R163" s="121" t="s">
        <v>1982</v>
      </c>
      <c r="S163" s="3">
        <v>58</v>
      </c>
      <c r="T163" s="3">
        <v>1</v>
      </c>
      <c r="U163" s="3" t="s">
        <v>546</v>
      </c>
      <c r="V163" s="3" t="s">
        <v>560</v>
      </c>
      <c r="W163" s="65">
        <v>7.2099999999999997E-2</v>
      </c>
      <c r="X163" s="121" t="s">
        <v>1983</v>
      </c>
      <c r="Y163" s="3">
        <v>53</v>
      </c>
      <c r="Z163" s="3">
        <v>2</v>
      </c>
      <c r="AA163" s="3" t="s">
        <v>581</v>
      </c>
      <c r="AB163" s="3" t="s">
        <v>553</v>
      </c>
      <c r="AC163" s="65">
        <v>0.1171</v>
      </c>
      <c r="AD163" s="121" t="s">
        <v>1984</v>
      </c>
      <c r="AE163" s="3">
        <v>62</v>
      </c>
      <c r="AF163" s="3">
        <v>1</v>
      </c>
      <c r="AG163" s="3" t="s">
        <v>546</v>
      </c>
      <c r="AH163" s="3" t="s">
        <v>560</v>
      </c>
      <c r="AI163" s="65">
        <v>7.1800000000000003E-2</v>
      </c>
      <c r="AJ163" s="121" t="s">
        <v>1985</v>
      </c>
      <c r="AK163" s="3">
        <v>48</v>
      </c>
      <c r="AL163" s="3">
        <v>1</v>
      </c>
      <c r="AM163" s="3" t="s">
        <v>574</v>
      </c>
      <c r="AN163" s="3" t="s">
        <v>553</v>
      </c>
      <c r="AO163" s="65">
        <v>0.13750000000000001</v>
      </c>
      <c r="AP163" s="121" t="s">
        <v>1986</v>
      </c>
      <c r="AQ163" s="3">
        <v>70</v>
      </c>
      <c r="AR163" s="3">
        <v>1</v>
      </c>
      <c r="AS163" s="3" t="s">
        <v>546</v>
      </c>
      <c r="AT163" s="3" t="s">
        <v>550</v>
      </c>
      <c r="AU163" s="65">
        <v>0.1053</v>
      </c>
      <c r="AV163" s="121" t="s">
        <v>418</v>
      </c>
      <c r="AW163" s="3" t="s">
        <v>418</v>
      </c>
      <c r="AX163" s="3" t="s">
        <v>418</v>
      </c>
      <c r="AY163" s="3" t="s">
        <v>418</v>
      </c>
      <c r="AZ163" s="3" t="s">
        <v>418</v>
      </c>
      <c r="BA163" s="3" t="s">
        <v>418</v>
      </c>
      <c r="BB163" s="121" t="s">
        <v>418</v>
      </c>
      <c r="BC163" s="3" t="s">
        <v>418</v>
      </c>
      <c r="BD163" s="3" t="s">
        <v>418</v>
      </c>
      <c r="BE163" s="3" t="s">
        <v>418</v>
      </c>
      <c r="BF163" s="3" t="s">
        <v>418</v>
      </c>
      <c r="BG163" s="3" t="s">
        <v>418</v>
      </c>
      <c r="BH163" s="121" t="s">
        <v>418</v>
      </c>
      <c r="BI163" s="3" t="s">
        <v>418</v>
      </c>
      <c r="BJ163" s="3" t="s">
        <v>418</v>
      </c>
      <c r="BK163" s="3" t="s">
        <v>418</v>
      </c>
      <c r="BL163" s="3" t="s">
        <v>418</v>
      </c>
      <c r="BM163" s="3" t="s">
        <v>418</v>
      </c>
      <c r="BN163" s="121" t="s">
        <v>418</v>
      </c>
      <c r="BO163" s="3" t="s">
        <v>418</v>
      </c>
      <c r="BP163" s="3" t="s">
        <v>418</v>
      </c>
      <c r="BQ163" s="3" t="s">
        <v>418</v>
      </c>
      <c r="BR163" s="3" t="s">
        <v>418</v>
      </c>
      <c r="BS163" s="3" t="s">
        <v>418</v>
      </c>
      <c r="BT163" s="16">
        <v>18</v>
      </c>
      <c r="BU163" s="16">
        <v>14</v>
      </c>
      <c r="BV163" s="16">
        <f t="shared" si="12"/>
        <v>32</v>
      </c>
      <c r="BW163" s="21">
        <v>6956</v>
      </c>
      <c r="BX163" s="17">
        <v>217.375</v>
      </c>
      <c r="BY163" s="16">
        <v>7</v>
      </c>
      <c r="BZ163" s="16">
        <v>3</v>
      </c>
      <c r="CA163" s="16">
        <f t="shared" si="13"/>
        <v>10</v>
      </c>
      <c r="CB163" s="16">
        <v>31.25</v>
      </c>
    </row>
    <row r="164" spans="1:80" x14ac:dyDescent="0.25">
      <c r="A164" s="159" t="s">
        <v>176</v>
      </c>
      <c r="B164" s="2" t="s">
        <v>5</v>
      </c>
      <c r="C164" s="162" t="s">
        <v>735</v>
      </c>
      <c r="D164" s="42">
        <v>43</v>
      </c>
      <c r="E164" s="42" t="s">
        <v>545</v>
      </c>
      <c r="F164" s="42" t="s">
        <v>546</v>
      </c>
      <c r="G164" s="107" t="s">
        <v>568</v>
      </c>
      <c r="H164" s="108">
        <v>3</v>
      </c>
      <c r="I164" s="118">
        <v>2800000</v>
      </c>
      <c r="J164" s="42" t="s">
        <v>554</v>
      </c>
      <c r="K164" s="27">
        <v>66.95</v>
      </c>
      <c r="L164" s="121" t="s">
        <v>1987</v>
      </c>
      <c r="M164" s="3">
        <v>38</v>
      </c>
      <c r="N164" s="3">
        <v>2</v>
      </c>
      <c r="O164" s="3" t="s">
        <v>546</v>
      </c>
      <c r="P164" s="3" t="s">
        <v>563</v>
      </c>
      <c r="Q164" s="65">
        <v>3.9100000000000003E-2</v>
      </c>
      <c r="R164" s="121" t="s">
        <v>1988</v>
      </c>
      <c r="S164" s="3">
        <v>60</v>
      </c>
      <c r="T164" s="3">
        <v>1</v>
      </c>
      <c r="U164" s="3" t="s">
        <v>546</v>
      </c>
      <c r="V164" s="3" t="s">
        <v>553</v>
      </c>
      <c r="W164" s="65">
        <v>5.0999999999999997E-2</v>
      </c>
      <c r="X164" s="121" t="s">
        <v>1989</v>
      </c>
      <c r="Y164" s="3">
        <v>57</v>
      </c>
      <c r="Z164" s="3">
        <v>1</v>
      </c>
      <c r="AA164" s="3" t="s">
        <v>546</v>
      </c>
      <c r="AB164" s="3" t="s">
        <v>560</v>
      </c>
      <c r="AC164" s="65">
        <v>4.7899999999999998E-2</v>
      </c>
      <c r="AD164" s="121" t="s">
        <v>1990</v>
      </c>
      <c r="AE164" s="3">
        <v>48</v>
      </c>
      <c r="AF164" s="3">
        <v>1</v>
      </c>
      <c r="AG164" s="3" t="s">
        <v>567</v>
      </c>
      <c r="AH164" s="3" t="s">
        <v>547</v>
      </c>
      <c r="AI164" s="65">
        <v>3.5099999999999999E-2</v>
      </c>
      <c r="AJ164" s="121" t="s">
        <v>1991</v>
      </c>
      <c r="AK164" s="3">
        <v>48</v>
      </c>
      <c r="AL164" s="3">
        <v>1</v>
      </c>
      <c r="AM164" s="3" t="s">
        <v>546</v>
      </c>
      <c r="AN164" s="3" t="s">
        <v>568</v>
      </c>
      <c r="AO164" s="65">
        <v>4.1500000000000002E-2</v>
      </c>
      <c r="AP164" s="121" t="s">
        <v>1992</v>
      </c>
      <c r="AQ164" s="3">
        <v>34</v>
      </c>
      <c r="AR164" s="3">
        <v>1</v>
      </c>
      <c r="AS164" s="3" t="s">
        <v>546</v>
      </c>
      <c r="AT164" s="3" t="s">
        <v>1023</v>
      </c>
      <c r="AU164" s="65">
        <v>3.4299999999999997E-2</v>
      </c>
      <c r="AV164" s="121" t="s">
        <v>1993</v>
      </c>
      <c r="AW164" s="3">
        <v>57</v>
      </c>
      <c r="AX164" s="3">
        <v>2</v>
      </c>
      <c r="AY164" s="3" t="s">
        <v>546</v>
      </c>
      <c r="AZ164" s="3" t="s">
        <v>651</v>
      </c>
      <c r="BA164" s="65">
        <v>1.7500000000000002E-2</v>
      </c>
      <c r="BB164" s="121" t="s">
        <v>1994</v>
      </c>
      <c r="BC164" s="3">
        <v>81</v>
      </c>
      <c r="BD164" s="3">
        <v>1</v>
      </c>
      <c r="BE164" s="3" t="s">
        <v>613</v>
      </c>
      <c r="BF164" s="3" t="s">
        <v>568</v>
      </c>
      <c r="BG164" s="65">
        <v>0.1114</v>
      </c>
      <c r="BH164" s="121" t="s">
        <v>1995</v>
      </c>
      <c r="BI164" s="3">
        <v>38</v>
      </c>
      <c r="BJ164" s="3">
        <v>1</v>
      </c>
      <c r="BK164" s="3" t="s">
        <v>546</v>
      </c>
      <c r="BL164" s="3" t="s">
        <v>547</v>
      </c>
      <c r="BM164" s="65">
        <v>8.4699999999999998E-2</v>
      </c>
      <c r="BN164" s="121" t="s">
        <v>1996</v>
      </c>
      <c r="BO164" s="3">
        <v>46</v>
      </c>
      <c r="BP164" s="3">
        <v>1</v>
      </c>
      <c r="BQ164" s="3" t="s">
        <v>546</v>
      </c>
      <c r="BR164" s="3" t="s">
        <v>568</v>
      </c>
      <c r="BS164" s="65">
        <v>4.0800000000000003E-2</v>
      </c>
      <c r="BT164" s="16">
        <v>487</v>
      </c>
      <c r="BU164" s="16">
        <v>89</v>
      </c>
      <c r="BV164" s="16">
        <f t="shared" si="12"/>
        <v>576</v>
      </c>
      <c r="BW164" s="21">
        <v>847004</v>
      </c>
      <c r="BX164" s="17">
        <v>1470.4930555555557</v>
      </c>
      <c r="BY164" s="16">
        <v>40</v>
      </c>
      <c r="BZ164" s="16">
        <v>19</v>
      </c>
      <c r="CA164" s="16">
        <f t="shared" si="13"/>
        <v>59</v>
      </c>
      <c r="CB164" s="16">
        <v>10.24</v>
      </c>
    </row>
    <row r="165" spans="1:80" x14ac:dyDescent="0.25">
      <c r="A165" s="159" t="s">
        <v>177</v>
      </c>
      <c r="B165" s="2" t="s">
        <v>53</v>
      </c>
      <c r="C165" s="162" t="s">
        <v>736</v>
      </c>
      <c r="D165" s="42">
        <v>54</v>
      </c>
      <c r="E165" s="42" t="s">
        <v>545</v>
      </c>
      <c r="F165" s="42" t="s">
        <v>581</v>
      </c>
      <c r="G165" s="107" t="s">
        <v>553</v>
      </c>
      <c r="H165" s="108">
        <v>6</v>
      </c>
      <c r="I165" s="118">
        <v>2130000</v>
      </c>
      <c r="J165" s="42" t="s">
        <v>558</v>
      </c>
      <c r="K165" s="27">
        <v>44.63</v>
      </c>
      <c r="L165" s="121" t="s">
        <v>1997</v>
      </c>
      <c r="M165" s="3">
        <v>44</v>
      </c>
      <c r="N165" s="3">
        <v>1</v>
      </c>
      <c r="O165" s="3" t="s">
        <v>581</v>
      </c>
      <c r="P165" s="3" t="s">
        <v>547</v>
      </c>
      <c r="Q165" s="65">
        <v>0.13350000000000001</v>
      </c>
      <c r="R165" s="121" t="s">
        <v>1998</v>
      </c>
      <c r="S165" s="3">
        <v>54</v>
      </c>
      <c r="T165" s="3">
        <v>1</v>
      </c>
      <c r="U165" s="3" t="s">
        <v>581</v>
      </c>
      <c r="V165" s="3" t="s">
        <v>1023</v>
      </c>
      <c r="W165" s="65">
        <v>6.1199999999999997E-2</v>
      </c>
      <c r="X165" s="121" t="s">
        <v>1999</v>
      </c>
      <c r="Y165" s="3">
        <v>42</v>
      </c>
      <c r="Z165" s="3">
        <v>1</v>
      </c>
      <c r="AA165" s="3" t="s">
        <v>613</v>
      </c>
      <c r="AB165" s="3" t="s">
        <v>547</v>
      </c>
      <c r="AC165" s="65">
        <v>2.8199999999999999E-2</v>
      </c>
      <c r="AD165" s="121" t="s">
        <v>2000</v>
      </c>
      <c r="AE165" s="3">
        <v>38</v>
      </c>
      <c r="AF165" s="3">
        <v>1</v>
      </c>
      <c r="AG165" s="3" t="s">
        <v>581</v>
      </c>
      <c r="AH165" s="3" t="s">
        <v>563</v>
      </c>
      <c r="AI165" s="65">
        <v>4.9700000000000001E-2</v>
      </c>
      <c r="AJ165" s="121" t="s">
        <v>2001</v>
      </c>
      <c r="AK165" s="3">
        <v>57</v>
      </c>
      <c r="AL165" s="3">
        <v>1</v>
      </c>
      <c r="AM165" s="3" t="s">
        <v>546</v>
      </c>
      <c r="AN165" s="3" t="s">
        <v>568</v>
      </c>
      <c r="AO165" s="65">
        <v>9.5799999999999996E-2</v>
      </c>
      <c r="AP165" s="121" t="s">
        <v>2002</v>
      </c>
      <c r="AQ165" s="3">
        <v>40</v>
      </c>
      <c r="AR165" s="3">
        <v>1</v>
      </c>
      <c r="AS165" s="3" t="s">
        <v>574</v>
      </c>
      <c r="AT165" s="3" t="s">
        <v>560</v>
      </c>
      <c r="AU165" s="65">
        <v>0.115</v>
      </c>
      <c r="AV165" s="121" t="s">
        <v>418</v>
      </c>
      <c r="AW165" s="3" t="s">
        <v>418</v>
      </c>
      <c r="AX165" s="3" t="s">
        <v>418</v>
      </c>
      <c r="AY165" s="3" t="s">
        <v>418</v>
      </c>
      <c r="AZ165" s="3" t="s">
        <v>418</v>
      </c>
      <c r="BA165" s="3" t="s">
        <v>418</v>
      </c>
      <c r="BB165" s="121" t="s">
        <v>418</v>
      </c>
      <c r="BC165" s="3" t="s">
        <v>418</v>
      </c>
      <c r="BD165" s="3" t="s">
        <v>418</v>
      </c>
      <c r="BE165" s="3" t="s">
        <v>418</v>
      </c>
      <c r="BF165" s="3" t="s">
        <v>418</v>
      </c>
      <c r="BG165" s="3" t="s">
        <v>418</v>
      </c>
      <c r="BH165" s="121" t="s">
        <v>418</v>
      </c>
      <c r="BI165" s="3" t="s">
        <v>418</v>
      </c>
      <c r="BJ165" s="3" t="s">
        <v>418</v>
      </c>
      <c r="BK165" s="3" t="s">
        <v>418</v>
      </c>
      <c r="BL165" s="3" t="s">
        <v>418</v>
      </c>
      <c r="BM165" s="3" t="s">
        <v>418</v>
      </c>
      <c r="BN165" s="121" t="s">
        <v>418</v>
      </c>
      <c r="BO165" s="3" t="s">
        <v>418</v>
      </c>
      <c r="BP165" s="3" t="s">
        <v>418</v>
      </c>
      <c r="BQ165" s="3" t="s">
        <v>418</v>
      </c>
      <c r="BR165" s="3" t="s">
        <v>418</v>
      </c>
      <c r="BS165" s="3" t="s">
        <v>418</v>
      </c>
      <c r="BT165" s="16">
        <v>27</v>
      </c>
      <c r="BU165" s="16">
        <v>13</v>
      </c>
      <c r="BV165" s="16">
        <f t="shared" si="12"/>
        <v>40</v>
      </c>
      <c r="BW165" s="21">
        <v>13756</v>
      </c>
      <c r="BX165" s="17">
        <v>343.9</v>
      </c>
      <c r="BY165" s="16">
        <v>8</v>
      </c>
      <c r="BZ165" s="16">
        <v>0</v>
      </c>
      <c r="CA165" s="16">
        <f t="shared" si="13"/>
        <v>8</v>
      </c>
      <c r="CB165" s="16">
        <v>20</v>
      </c>
    </row>
    <row r="166" spans="1:80" x14ac:dyDescent="0.25">
      <c r="A166" s="159" t="s">
        <v>178</v>
      </c>
      <c r="B166" s="2" t="s">
        <v>53</v>
      </c>
      <c r="C166" s="162" t="s">
        <v>737</v>
      </c>
      <c r="D166" s="42">
        <v>44</v>
      </c>
      <c r="E166" s="42" t="s">
        <v>545</v>
      </c>
      <c r="F166" s="42" t="s">
        <v>613</v>
      </c>
      <c r="G166" s="107" t="s">
        <v>560</v>
      </c>
      <c r="H166" s="108">
        <v>6</v>
      </c>
      <c r="I166" s="118">
        <v>2130000</v>
      </c>
      <c r="J166" s="42" t="s">
        <v>554</v>
      </c>
      <c r="K166" s="27">
        <v>63.63</v>
      </c>
      <c r="L166" s="121" t="s">
        <v>2003</v>
      </c>
      <c r="M166" s="3">
        <v>67</v>
      </c>
      <c r="N166" s="3">
        <v>1</v>
      </c>
      <c r="O166" s="3" t="s">
        <v>546</v>
      </c>
      <c r="P166" s="3" t="s">
        <v>553</v>
      </c>
      <c r="Q166" s="65">
        <v>9.4500000000000001E-2</v>
      </c>
      <c r="R166" s="121" t="s">
        <v>2004</v>
      </c>
      <c r="S166" s="3">
        <v>55</v>
      </c>
      <c r="T166" s="3">
        <v>1</v>
      </c>
      <c r="U166" s="3" t="s">
        <v>613</v>
      </c>
      <c r="V166" s="3" t="s">
        <v>547</v>
      </c>
      <c r="W166" s="65">
        <v>5.96E-2</v>
      </c>
      <c r="X166" s="121" t="s">
        <v>2005</v>
      </c>
      <c r="Y166" s="3">
        <v>51</v>
      </c>
      <c r="Z166" s="3">
        <v>1</v>
      </c>
      <c r="AA166" s="3" t="s">
        <v>613</v>
      </c>
      <c r="AB166" s="3" t="s">
        <v>568</v>
      </c>
      <c r="AC166" s="65">
        <v>5.6000000000000001E-2</v>
      </c>
      <c r="AD166" s="121" t="s">
        <v>2006</v>
      </c>
      <c r="AE166" s="3">
        <v>54</v>
      </c>
      <c r="AF166" s="3">
        <v>1</v>
      </c>
      <c r="AG166" s="3" t="s">
        <v>546</v>
      </c>
      <c r="AH166" s="3" t="s">
        <v>560</v>
      </c>
      <c r="AI166" s="65">
        <v>7.1400000000000005E-2</v>
      </c>
      <c r="AJ166" s="121" t="s">
        <v>2007</v>
      </c>
      <c r="AK166" s="3">
        <v>48</v>
      </c>
      <c r="AL166" s="3">
        <v>1</v>
      </c>
      <c r="AM166" s="3" t="s">
        <v>546</v>
      </c>
      <c r="AN166" s="3" t="s">
        <v>553</v>
      </c>
      <c r="AO166" s="65">
        <v>6.5299999999999997E-2</v>
      </c>
      <c r="AP166" s="121" t="s">
        <v>2008</v>
      </c>
      <c r="AQ166" s="3">
        <v>46</v>
      </c>
      <c r="AR166" s="3">
        <v>1</v>
      </c>
      <c r="AS166" s="3" t="s">
        <v>574</v>
      </c>
      <c r="AT166" s="3" t="s">
        <v>563</v>
      </c>
      <c r="AU166" s="65">
        <v>4.9399999999999999E-2</v>
      </c>
      <c r="AV166" s="121" t="s">
        <v>418</v>
      </c>
      <c r="AW166" s="3" t="s">
        <v>418</v>
      </c>
      <c r="AX166" s="3" t="s">
        <v>418</v>
      </c>
      <c r="AY166" s="3" t="s">
        <v>418</v>
      </c>
      <c r="AZ166" s="3" t="s">
        <v>418</v>
      </c>
      <c r="BA166" s="3" t="s">
        <v>418</v>
      </c>
      <c r="BB166" s="121" t="s">
        <v>418</v>
      </c>
      <c r="BC166" s="3" t="s">
        <v>418</v>
      </c>
      <c r="BD166" s="3" t="s">
        <v>418</v>
      </c>
      <c r="BE166" s="3" t="s">
        <v>418</v>
      </c>
      <c r="BF166" s="3" t="s">
        <v>418</v>
      </c>
      <c r="BG166" s="3" t="s">
        <v>418</v>
      </c>
      <c r="BH166" s="121" t="s">
        <v>418</v>
      </c>
      <c r="BI166" s="3" t="s">
        <v>418</v>
      </c>
      <c r="BJ166" s="3" t="s">
        <v>418</v>
      </c>
      <c r="BK166" s="3" t="s">
        <v>418</v>
      </c>
      <c r="BL166" s="3" t="s">
        <v>418</v>
      </c>
      <c r="BM166" s="3" t="s">
        <v>418</v>
      </c>
      <c r="BN166" s="121" t="s">
        <v>418</v>
      </c>
      <c r="BO166" s="3" t="s">
        <v>418</v>
      </c>
      <c r="BP166" s="3" t="s">
        <v>418</v>
      </c>
      <c r="BQ166" s="3" t="s">
        <v>418</v>
      </c>
      <c r="BR166" s="3" t="s">
        <v>418</v>
      </c>
      <c r="BS166" s="3" t="s">
        <v>418</v>
      </c>
      <c r="BT166" s="16">
        <v>22</v>
      </c>
      <c r="BU166" s="16">
        <v>9</v>
      </c>
      <c r="BV166" s="16">
        <f t="shared" si="12"/>
        <v>31</v>
      </c>
      <c r="BW166" s="21">
        <v>7767</v>
      </c>
      <c r="BX166" s="17">
        <v>250.54838709677421</v>
      </c>
      <c r="BY166" s="16">
        <v>3</v>
      </c>
      <c r="BZ166" s="16">
        <v>0</v>
      </c>
      <c r="CA166" s="16">
        <f t="shared" si="13"/>
        <v>3</v>
      </c>
      <c r="CB166" s="16">
        <v>9.68</v>
      </c>
    </row>
    <row r="167" spans="1:80" x14ac:dyDescent="0.25">
      <c r="A167" s="159" t="s">
        <v>179</v>
      </c>
      <c r="B167" s="2" t="s">
        <v>18</v>
      </c>
      <c r="C167" s="162" t="s">
        <v>738</v>
      </c>
      <c r="D167" s="42" t="s">
        <v>49</v>
      </c>
      <c r="E167" s="42" t="s">
        <v>545</v>
      </c>
      <c r="F167" s="42" t="s">
        <v>49</v>
      </c>
      <c r="G167" s="107" t="s">
        <v>563</v>
      </c>
      <c r="H167" s="108">
        <v>5</v>
      </c>
      <c r="I167" s="118">
        <v>2430000</v>
      </c>
      <c r="J167" s="42" t="s">
        <v>558</v>
      </c>
      <c r="K167" s="27">
        <v>70.459999999999994</v>
      </c>
      <c r="L167" s="121" t="s">
        <v>2009</v>
      </c>
      <c r="M167" s="3" t="s">
        <v>49</v>
      </c>
      <c r="N167" s="3">
        <v>1</v>
      </c>
      <c r="O167" s="3" t="s">
        <v>49</v>
      </c>
      <c r="P167" s="3" t="s">
        <v>560</v>
      </c>
      <c r="Q167" s="65">
        <v>7.8600000000000003E-2</v>
      </c>
      <c r="R167" s="121" t="s">
        <v>2010</v>
      </c>
      <c r="S167" s="3" t="s">
        <v>49</v>
      </c>
      <c r="T167" s="3">
        <v>1</v>
      </c>
      <c r="U167" s="3" t="s">
        <v>49</v>
      </c>
      <c r="V167" s="3" t="s">
        <v>560</v>
      </c>
      <c r="W167" s="65">
        <v>6.6600000000000006E-2</v>
      </c>
      <c r="X167" s="121" t="s">
        <v>2011</v>
      </c>
      <c r="Y167" s="3" t="s">
        <v>49</v>
      </c>
      <c r="Z167" s="3">
        <v>1</v>
      </c>
      <c r="AA167" s="3" t="s">
        <v>49</v>
      </c>
      <c r="AB167" s="3" t="s">
        <v>579</v>
      </c>
      <c r="AC167" s="65">
        <v>7.7200000000000005E-2</v>
      </c>
      <c r="AD167" s="121" t="s">
        <v>2012</v>
      </c>
      <c r="AE167" s="3" t="s">
        <v>49</v>
      </c>
      <c r="AF167" s="3">
        <v>1</v>
      </c>
      <c r="AG167" s="3" t="s">
        <v>49</v>
      </c>
      <c r="AH167" s="3" t="s">
        <v>563</v>
      </c>
      <c r="AI167" s="65">
        <v>6.9000000000000006E-2</v>
      </c>
      <c r="AJ167" s="121" t="s">
        <v>2013</v>
      </c>
      <c r="AK167" s="3" t="s">
        <v>49</v>
      </c>
      <c r="AL167" s="3">
        <v>1</v>
      </c>
      <c r="AM167" s="3" t="s">
        <v>49</v>
      </c>
      <c r="AN167" s="3" t="s">
        <v>1430</v>
      </c>
      <c r="AO167" s="65">
        <v>0.15279999999999999</v>
      </c>
      <c r="AP167" s="121" t="s">
        <v>2014</v>
      </c>
      <c r="AQ167" s="3" t="s">
        <v>49</v>
      </c>
      <c r="AR167" s="3">
        <v>2</v>
      </c>
      <c r="AS167" s="3" t="s">
        <v>49</v>
      </c>
      <c r="AT167" s="3" t="s">
        <v>557</v>
      </c>
      <c r="AU167" s="65">
        <v>7.2499999999999995E-2</v>
      </c>
      <c r="AV167" s="121" t="s">
        <v>418</v>
      </c>
      <c r="AW167" s="3" t="s">
        <v>418</v>
      </c>
      <c r="AX167" s="3" t="s">
        <v>418</v>
      </c>
      <c r="AY167" s="3" t="s">
        <v>418</v>
      </c>
      <c r="AZ167" s="3" t="s">
        <v>418</v>
      </c>
      <c r="BA167" s="3" t="s">
        <v>418</v>
      </c>
      <c r="BB167" s="121" t="s">
        <v>418</v>
      </c>
      <c r="BC167" s="3" t="s">
        <v>418</v>
      </c>
      <c r="BD167" s="3" t="s">
        <v>418</v>
      </c>
      <c r="BE167" s="3" t="s">
        <v>418</v>
      </c>
      <c r="BF167" s="3" t="s">
        <v>418</v>
      </c>
      <c r="BG167" s="3" t="s">
        <v>418</v>
      </c>
      <c r="BH167" s="121" t="s">
        <v>418</v>
      </c>
      <c r="BI167" s="3" t="s">
        <v>418</v>
      </c>
      <c r="BJ167" s="3" t="s">
        <v>418</v>
      </c>
      <c r="BK167" s="3" t="s">
        <v>418</v>
      </c>
      <c r="BL167" s="3" t="s">
        <v>418</v>
      </c>
      <c r="BM167" s="3" t="s">
        <v>418</v>
      </c>
      <c r="BN167" s="121" t="s">
        <v>418</v>
      </c>
      <c r="BO167" s="3" t="s">
        <v>418</v>
      </c>
      <c r="BP167" s="3" t="s">
        <v>418</v>
      </c>
      <c r="BQ167" s="3" t="s">
        <v>418</v>
      </c>
      <c r="BR167" s="3" t="s">
        <v>418</v>
      </c>
      <c r="BS167" s="3" t="s">
        <v>418</v>
      </c>
      <c r="BT167" s="16">
        <v>10</v>
      </c>
      <c r="BU167" s="16">
        <v>7</v>
      </c>
      <c r="BV167" s="16">
        <f t="shared" si="12"/>
        <v>17</v>
      </c>
      <c r="BW167" s="21">
        <v>3650</v>
      </c>
      <c r="BX167" s="17">
        <v>214.70588235294119</v>
      </c>
      <c r="BY167" s="16">
        <v>4</v>
      </c>
      <c r="BZ167" s="16">
        <v>2</v>
      </c>
      <c r="CA167" s="16">
        <f t="shared" si="13"/>
        <v>6</v>
      </c>
      <c r="CB167" s="16">
        <v>17.649999999999999</v>
      </c>
    </row>
    <row r="168" spans="1:80" x14ac:dyDescent="0.25">
      <c r="A168" s="159" t="s">
        <v>180</v>
      </c>
      <c r="B168" s="2" t="s">
        <v>5</v>
      </c>
      <c r="C168" s="162" t="s">
        <v>739</v>
      </c>
      <c r="D168" s="42">
        <v>43</v>
      </c>
      <c r="E168" s="42" t="s">
        <v>545</v>
      </c>
      <c r="F168" s="42" t="s">
        <v>546</v>
      </c>
      <c r="G168" s="107" t="s">
        <v>557</v>
      </c>
      <c r="H168" s="108">
        <v>6</v>
      </c>
      <c r="I168" s="118">
        <v>2130000</v>
      </c>
      <c r="J168" s="42" t="s">
        <v>558</v>
      </c>
      <c r="K168" s="27">
        <v>46.5</v>
      </c>
      <c r="L168" s="121" t="s">
        <v>2015</v>
      </c>
      <c r="M168" s="3">
        <v>60</v>
      </c>
      <c r="N168" s="3">
        <v>1</v>
      </c>
      <c r="O168" s="3" t="s">
        <v>1041</v>
      </c>
      <c r="P168" s="3" t="s">
        <v>579</v>
      </c>
      <c r="Q168" s="65">
        <v>7.6899999999999996E-2</v>
      </c>
      <c r="R168" s="121" t="s">
        <v>2016</v>
      </c>
      <c r="S168" s="3">
        <v>44</v>
      </c>
      <c r="T168" s="3">
        <v>1</v>
      </c>
      <c r="U168" s="3" t="s">
        <v>581</v>
      </c>
      <c r="V168" s="3" t="s">
        <v>563</v>
      </c>
      <c r="W168" s="65">
        <v>8.3299999999999999E-2</v>
      </c>
      <c r="X168" s="121" t="s">
        <v>2017</v>
      </c>
      <c r="Y168" s="3">
        <v>37</v>
      </c>
      <c r="Z168" s="3">
        <v>2</v>
      </c>
      <c r="AA168" s="3" t="s">
        <v>574</v>
      </c>
      <c r="AB168" s="3" t="s">
        <v>560</v>
      </c>
      <c r="AC168" s="65">
        <v>5.6099999999999997E-2</v>
      </c>
      <c r="AD168" s="121" t="s">
        <v>2018</v>
      </c>
      <c r="AE168" s="3">
        <v>58</v>
      </c>
      <c r="AF168" s="3">
        <v>2</v>
      </c>
      <c r="AG168" s="3" t="s">
        <v>581</v>
      </c>
      <c r="AH168" s="3" t="s">
        <v>568</v>
      </c>
      <c r="AI168" s="65">
        <v>9.0200000000000002E-2</v>
      </c>
      <c r="AJ168" s="121" t="s">
        <v>2019</v>
      </c>
      <c r="AK168" s="3">
        <v>37</v>
      </c>
      <c r="AL168" s="3">
        <v>2</v>
      </c>
      <c r="AM168" s="3" t="s">
        <v>546</v>
      </c>
      <c r="AN168" s="3" t="s">
        <v>553</v>
      </c>
      <c r="AO168" s="65">
        <v>0.11</v>
      </c>
      <c r="AP168" s="121" t="s">
        <v>2020</v>
      </c>
      <c r="AQ168" s="3">
        <v>51</v>
      </c>
      <c r="AR168" s="3">
        <v>1</v>
      </c>
      <c r="AS168" s="3" t="s">
        <v>613</v>
      </c>
      <c r="AT168" s="3" t="s">
        <v>589</v>
      </c>
      <c r="AU168" s="65">
        <v>0.1196</v>
      </c>
      <c r="AV168" s="121" t="s">
        <v>418</v>
      </c>
      <c r="AW168" s="3" t="s">
        <v>418</v>
      </c>
      <c r="AX168" s="3" t="s">
        <v>418</v>
      </c>
      <c r="AY168" s="3" t="s">
        <v>418</v>
      </c>
      <c r="AZ168" s="3" t="s">
        <v>418</v>
      </c>
      <c r="BA168" s="3" t="s">
        <v>418</v>
      </c>
      <c r="BB168" s="121" t="s">
        <v>418</v>
      </c>
      <c r="BC168" s="3" t="s">
        <v>418</v>
      </c>
      <c r="BD168" s="3" t="s">
        <v>418</v>
      </c>
      <c r="BE168" s="3" t="s">
        <v>418</v>
      </c>
      <c r="BF168" s="3" t="s">
        <v>418</v>
      </c>
      <c r="BG168" s="3" t="s">
        <v>418</v>
      </c>
      <c r="BH168" s="121" t="s">
        <v>418</v>
      </c>
      <c r="BI168" s="3" t="s">
        <v>418</v>
      </c>
      <c r="BJ168" s="3" t="s">
        <v>418</v>
      </c>
      <c r="BK168" s="3" t="s">
        <v>418</v>
      </c>
      <c r="BL168" s="3" t="s">
        <v>418</v>
      </c>
      <c r="BM168" s="3" t="s">
        <v>418</v>
      </c>
      <c r="BN168" s="121" t="s">
        <v>418</v>
      </c>
      <c r="BO168" s="3" t="s">
        <v>418</v>
      </c>
      <c r="BP168" s="3" t="s">
        <v>418</v>
      </c>
      <c r="BQ168" s="3" t="s">
        <v>418</v>
      </c>
      <c r="BR168" s="3" t="s">
        <v>418</v>
      </c>
      <c r="BS168" s="3" t="s">
        <v>418</v>
      </c>
      <c r="BT168" s="16">
        <v>21</v>
      </c>
      <c r="BU168" s="16">
        <v>7</v>
      </c>
      <c r="BV168" s="16">
        <f t="shared" si="12"/>
        <v>28</v>
      </c>
      <c r="BW168" s="21">
        <v>11751</v>
      </c>
      <c r="BX168" s="17">
        <v>419.67857142857144</v>
      </c>
      <c r="BY168" s="16">
        <v>5</v>
      </c>
      <c r="BZ168" s="16">
        <v>0</v>
      </c>
      <c r="CA168" s="16">
        <f t="shared" si="13"/>
        <v>5</v>
      </c>
      <c r="CB168" s="16">
        <v>17.86</v>
      </c>
    </row>
    <row r="169" spans="1:80" x14ac:dyDescent="0.25">
      <c r="A169" s="159" t="s">
        <v>181</v>
      </c>
      <c r="B169" s="2" t="s">
        <v>83</v>
      </c>
      <c r="C169" s="162" t="s">
        <v>740</v>
      </c>
      <c r="D169" s="42">
        <v>58</v>
      </c>
      <c r="E169" s="42" t="s">
        <v>545</v>
      </c>
      <c r="F169" s="42" t="s">
        <v>581</v>
      </c>
      <c r="G169" s="107" t="s">
        <v>547</v>
      </c>
      <c r="H169" s="108">
        <v>5</v>
      </c>
      <c r="I169" s="118">
        <v>2430000</v>
      </c>
      <c r="J169" s="42" t="s">
        <v>558</v>
      </c>
      <c r="K169" s="27">
        <v>50.01</v>
      </c>
      <c r="L169" s="121" t="s">
        <v>2021</v>
      </c>
      <c r="M169" s="3">
        <v>38</v>
      </c>
      <c r="N169" s="3">
        <v>1</v>
      </c>
      <c r="O169" s="3" t="s">
        <v>574</v>
      </c>
      <c r="P169" s="3" t="s">
        <v>560</v>
      </c>
      <c r="Q169" s="65">
        <v>3.4200000000000001E-2</v>
      </c>
      <c r="R169" s="121" t="s">
        <v>2022</v>
      </c>
      <c r="S169" s="3">
        <v>54</v>
      </c>
      <c r="T169" s="3">
        <v>1</v>
      </c>
      <c r="U169" s="3" t="s">
        <v>581</v>
      </c>
      <c r="V169" s="3" t="s">
        <v>1023</v>
      </c>
      <c r="W169" s="65">
        <v>3.2599999999999997E-2</v>
      </c>
      <c r="X169" s="121" t="s">
        <v>2023</v>
      </c>
      <c r="Y169" s="3">
        <v>47</v>
      </c>
      <c r="Z169" s="3">
        <v>1</v>
      </c>
      <c r="AA169" s="3" t="s">
        <v>581</v>
      </c>
      <c r="AB169" s="3" t="s">
        <v>563</v>
      </c>
      <c r="AC169" s="65">
        <v>9.06E-2</v>
      </c>
      <c r="AD169" s="121" t="s">
        <v>2024</v>
      </c>
      <c r="AE169" s="3">
        <v>55</v>
      </c>
      <c r="AF169" s="3">
        <v>2</v>
      </c>
      <c r="AG169" s="3" t="s">
        <v>546</v>
      </c>
      <c r="AH169" s="3" t="s">
        <v>568</v>
      </c>
      <c r="AI169" s="65">
        <v>9.11E-2</v>
      </c>
      <c r="AJ169" s="121" t="s">
        <v>2025</v>
      </c>
      <c r="AK169" s="3">
        <v>57</v>
      </c>
      <c r="AL169" s="3">
        <v>2</v>
      </c>
      <c r="AM169" s="3" t="s">
        <v>546</v>
      </c>
      <c r="AN169" s="3" t="s">
        <v>560</v>
      </c>
      <c r="AO169" s="65">
        <v>0.1527</v>
      </c>
      <c r="AP169" s="121" t="s">
        <v>2026</v>
      </c>
      <c r="AQ169" s="3">
        <v>58</v>
      </c>
      <c r="AR169" s="3">
        <v>2</v>
      </c>
      <c r="AS169" s="3" t="s">
        <v>546</v>
      </c>
      <c r="AT169" s="3" t="s">
        <v>547</v>
      </c>
      <c r="AU169" s="65">
        <v>0.1338</v>
      </c>
      <c r="AV169" s="121" t="s">
        <v>418</v>
      </c>
      <c r="AW169" s="3" t="s">
        <v>418</v>
      </c>
      <c r="AX169" s="3" t="s">
        <v>418</v>
      </c>
      <c r="AY169" s="3" t="s">
        <v>418</v>
      </c>
      <c r="AZ169" s="3" t="s">
        <v>418</v>
      </c>
      <c r="BA169" s="3" t="s">
        <v>418</v>
      </c>
      <c r="BB169" s="121" t="s">
        <v>418</v>
      </c>
      <c r="BC169" s="3" t="s">
        <v>418</v>
      </c>
      <c r="BD169" s="3" t="s">
        <v>418</v>
      </c>
      <c r="BE169" s="3" t="s">
        <v>418</v>
      </c>
      <c r="BF169" s="3" t="s">
        <v>418</v>
      </c>
      <c r="BG169" s="3" t="s">
        <v>418</v>
      </c>
      <c r="BH169" s="121" t="s">
        <v>418</v>
      </c>
      <c r="BI169" s="3" t="s">
        <v>418</v>
      </c>
      <c r="BJ169" s="3" t="s">
        <v>418</v>
      </c>
      <c r="BK169" s="3" t="s">
        <v>418</v>
      </c>
      <c r="BL169" s="3" t="s">
        <v>418</v>
      </c>
      <c r="BM169" s="3" t="s">
        <v>418</v>
      </c>
      <c r="BN169" s="121" t="s">
        <v>418</v>
      </c>
      <c r="BO169" s="3" t="s">
        <v>418</v>
      </c>
      <c r="BP169" s="3" t="s">
        <v>418</v>
      </c>
      <c r="BQ169" s="3" t="s">
        <v>418</v>
      </c>
      <c r="BR169" s="3" t="s">
        <v>418</v>
      </c>
      <c r="BS169" s="3" t="s">
        <v>418</v>
      </c>
      <c r="BT169" s="16">
        <v>3</v>
      </c>
      <c r="BU169" s="16">
        <v>13</v>
      </c>
      <c r="BV169" s="16">
        <f t="shared" si="12"/>
        <v>16</v>
      </c>
      <c r="BW169" s="21">
        <v>18428</v>
      </c>
      <c r="BX169" s="17">
        <v>1151.75</v>
      </c>
      <c r="BY169" s="16">
        <v>3</v>
      </c>
      <c r="BZ169" s="16">
        <v>0</v>
      </c>
      <c r="CA169" s="16">
        <f t="shared" si="13"/>
        <v>3</v>
      </c>
      <c r="CB169" s="16">
        <v>18.75</v>
      </c>
    </row>
    <row r="170" spans="1:80" x14ac:dyDescent="0.25">
      <c r="A170" s="159" t="s">
        <v>45</v>
      </c>
      <c r="B170" s="2" t="s">
        <v>45</v>
      </c>
      <c r="C170" s="162" t="s">
        <v>741</v>
      </c>
      <c r="D170" s="42">
        <v>48</v>
      </c>
      <c r="E170" s="42" t="s">
        <v>545</v>
      </c>
      <c r="F170" s="42" t="s">
        <v>546</v>
      </c>
      <c r="G170" s="107" t="s">
        <v>557</v>
      </c>
      <c r="H170" s="108">
        <v>6</v>
      </c>
      <c r="I170" s="118">
        <v>2130000</v>
      </c>
      <c r="J170" s="42" t="s">
        <v>558</v>
      </c>
      <c r="K170" s="27">
        <v>64.97</v>
      </c>
      <c r="L170" s="121" t="s">
        <v>2027</v>
      </c>
      <c r="M170" s="3">
        <v>69</v>
      </c>
      <c r="N170" s="3">
        <v>1</v>
      </c>
      <c r="O170" s="3" t="s">
        <v>581</v>
      </c>
      <c r="P170" s="3" t="s">
        <v>547</v>
      </c>
      <c r="Q170" s="65">
        <v>6.2E-2</v>
      </c>
      <c r="R170" s="121" t="s">
        <v>2028</v>
      </c>
      <c r="S170" s="3">
        <v>60</v>
      </c>
      <c r="T170" s="3">
        <v>1</v>
      </c>
      <c r="U170" s="3" t="s">
        <v>581</v>
      </c>
      <c r="V170" s="3" t="s">
        <v>560</v>
      </c>
      <c r="W170" s="65">
        <v>0.15629999999999999</v>
      </c>
      <c r="X170" s="121" t="s">
        <v>2029</v>
      </c>
      <c r="Y170" s="3">
        <v>66</v>
      </c>
      <c r="Z170" s="3">
        <v>1</v>
      </c>
      <c r="AA170" s="3" t="s">
        <v>581</v>
      </c>
      <c r="AB170" s="3" t="s">
        <v>563</v>
      </c>
      <c r="AC170" s="65">
        <v>8.3599999999999994E-2</v>
      </c>
      <c r="AD170" s="121" t="s">
        <v>2030</v>
      </c>
      <c r="AE170" s="3">
        <v>35</v>
      </c>
      <c r="AF170" s="3">
        <v>1</v>
      </c>
      <c r="AG170" s="3" t="s">
        <v>581</v>
      </c>
      <c r="AH170" s="3" t="s">
        <v>568</v>
      </c>
      <c r="AI170" s="65">
        <v>7.9200000000000007E-2</v>
      </c>
      <c r="AJ170" s="121" t="s">
        <v>2031</v>
      </c>
      <c r="AK170" s="3">
        <v>27</v>
      </c>
      <c r="AL170" s="3">
        <v>1</v>
      </c>
      <c r="AM170" s="3" t="s">
        <v>574</v>
      </c>
      <c r="AN170" s="3" t="s">
        <v>553</v>
      </c>
      <c r="AO170" s="65">
        <v>6.3899999999999998E-2</v>
      </c>
      <c r="AP170" s="121" t="s">
        <v>2032</v>
      </c>
      <c r="AQ170" s="3">
        <v>47</v>
      </c>
      <c r="AR170" s="3">
        <v>1</v>
      </c>
      <c r="AS170" s="3" t="s">
        <v>546</v>
      </c>
      <c r="AT170" s="3" t="s">
        <v>1514</v>
      </c>
      <c r="AU170" s="65">
        <v>6.4500000000000002E-2</v>
      </c>
      <c r="AV170" s="121" t="s">
        <v>418</v>
      </c>
      <c r="AW170" s="3" t="s">
        <v>418</v>
      </c>
      <c r="AX170" s="3" t="s">
        <v>418</v>
      </c>
      <c r="AY170" s="3" t="s">
        <v>418</v>
      </c>
      <c r="AZ170" s="3" t="s">
        <v>418</v>
      </c>
      <c r="BA170" s="3" t="s">
        <v>418</v>
      </c>
      <c r="BB170" s="121" t="s">
        <v>418</v>
      </c>
      <c r="BC170" s="3" t="s">
        <v>418</v>
      </c>
      <c r="BD170" s="3" t="s">
        <v>418</v>
      </c>
      <c r="BE170" s="3" t="s">
        <v>418</v>
      </c>
      <c r="BF170" s="3" t="s">
        <v>418</v>
      </c>
      <c r="BG170" s="3" t="s">
        <v>418</v>
      </c>
      <c r="BH170" s="121" t="s">
        <v>418</v>
      </c>
      <c r="BI170" s="3" t="s">
        <v>418</v>
      </c>
      <c r="BJ170" s="3" t="s">
        <v>418</v>
      </c>
      <c r="BK170" s="3" t="s">
        <v>418</v>
      </c>
      <c r="BL170" s="3" t="s">
        <v>418</v>
      </c>
      <c r="BM170" s="3" t="s">
        <v>418</v>
      </c>
      <c r="BN170" s="121" t="s">
        <v>418</v>
      </c>
      <c r="BO170" s="3" t="s">
        <v>418</v>
      </c>
      <c r="BP170" s="3" t="s">
        <v>418</v>
      </c>
      <c r="BQ170" s="3" t="s">
        <v>418</v>
      </c>
      <c r="BR170" s="3" t="s">
        <v>418</v>
      </c>
      <c r="BS170" s="3" t="s">
        <v>418</v>
      </c>
      <c r="BT170" s="16">
        <v>29</v>
      </c>
      <c r="BU170" s="16">
        <v>8</v>
      </c>
      <c r="BV170" s="16">
        <f t="shared" si="12"/>
        <v>37</v>
      </c>
      <c r="BW170" s="21">
        <v>21529</v>
      </c>
      <c r="BX170" s="17">
        <v>581.8648648648649</v>
      </c>
      <c r="BY170" s="16">
        <v>7</v>
      </c>
      <c r="BZ170" s="16">
        <v>1</v>
      </c>
      <c r="CA170" s="16">
        <f t="shared" si="13"/>
        <v>8</v>
      </c>
      <c r="CB170" s="16">
        <v>21.62</v>
      </c>
    </row>
    <row r="171" spans="1:80" x14ac:dyDescent="0.25">
      <c r="A171" s="159" t="s">
        <v>182</v>
      </c>
      <c r="B171" s="2" t="s">
        <v>13</v>
      </c>
      <c r="C171" s="162" t="s">
        <v>742</v>
      </c>
      <c r="D171" s="42" t="s">
        <v>49</v>
      </c>
      <c r="E171" s="42" t="s">
        <v>545</v>
      </c>
      <c r="F171" s="42" t="s">
        <v>49</v>
      </c>
      <c r="G171" s="107" t="s">
        <v>568</v>
      </c>
      <c r="H171" s="108">
        <v>6</v>
      </c>
      <c r="I171" s="118">
        <v>2130000</v>
      </c>
      <c r="J171" s="42" t="s">
        <v>551</v>
      </c>
      <c r="K171" s="27">
        <v>50.62</v>
      </c>
      <c r="L171" s="121" t="s">
        <v>2033</v>
      </c>
      <c r="M171" s="3" t="s">
        <v>49</v>
      </c>
      <c r="N171" s="3">
        <v>1</v>
      </c>
      <c r="O171" s="3" t="s">
        <v>49</v>
      </c>
      <c r="P171" s="3" t="s">
        <v>568</v>
      </c>
      <c r="Q171" s="65">
        <v>8.2799999999999999E-2</v>
      </c>
      <c r="R171" s="121" t="s">
        <v>2034</v>
      </c>
      <c r="S171" s="3" t="s">
        <v>49</v>
      </c>
      <c r="T171" s="3">
        <v>1</v>
      </c>
      <c r="U171" s="3" t="s">
        <v>49</v>
      </c>
      <c r="V171" s="3" t="s">
        <v>568</v>
      </c>
      <c r="W171" s="65">
        <v>9.7900000000000001E-2</v>
      </c>
      <c r="X171" s="121" t="s">
        <v>2035</v>
      </c>
      <c r="Y171" s="3" t="s">
        <v>49</v>
      </c>
      <c r="Z171" s="3">
        <v>1</v>
      </c>
      <c r="AA171" s="3" t="s">
        <v>49</v>
      </c>
      <c r="AB171" s="3" t="s">
        <v>614</v>
      </c>
      <c r="AC171" s="65">
        <v>7.3099999999999998E-2</v>
      </c>
      <c r="AD171" s="121" t="s">
        <v>2036</v>
      </c>
      <c r="AE171" s="3" t="s">
        <v>49</v>
      </c>
      <c r="AF171" s="3">
        <v>1</v>
      </c>
      <c r="AG171" s="3" t="s">
        <v>49</v>
      </c>
      <c r="AH171" s="3" t="s">
        <v>547</v>
      </c>
      <c r="AI171" s="65">
        <v>7.3099999999999998E-2</v>
      </c>
      <c r="AJ171" s="121" t="s">
        <v>2037</v>
      </c>
      <c r="AK171" s="3" t="s">
        <v>49</v>
      </c>
      <c r="AL171" s="3">
        <v>1</v>
      </c>
      <c r="AM171" s="3" t="s">
        <v>49</v>
      </c>
      <c r="AN171" s="3" t="s">
        <v>1023</v>
      </c>
      <c r="AO171" s="65">
        <v>7.9799999999999996E-2</v>
      </c>
      <c r="AP171" s="121" t="s">
        <v>2038</v>
      </c>
      <c r="AQ171" s="3" t="s">
        <v>49</v>
      </c>
      <c r="AR171" s="3">
        <v>1</v>
      </c>
      <c r="AS171" s="3" t="s">
        <v>49</v>
      </c>
      <c r="AT171" s="3" t="s">
        <v>557</v>
      </c>
      <c r="AU171" s="65">
        <v>4.7199999999999999E-2</v>
      </c>
      <c r="AV171" s="121" t="s">
        <v>418</v>
      </c>
      <c r="AW171" s="3" t="s">
        <v>418</v>
      </c>
      <c r="AX171" s="3" t="s">
        <v>418</v>
      </c>
      <c r="AY171" s="3" t="s">
        <v>418</v>
      </c>
      <c r="AZ171" s="3" t="s">
        <v>418</v>
      </c>
      <c r="BA171" s="3" t="s">
        <v>418</v>
      </c>
      <c r="BB171" s="121" t="s">
        <v>418</v>
      </c>
      <c r="BC171" s="3" t="s">
        <v>418</v>
      </c>
      <c r="BD171" s="3" t="s">
        <v>418</v>
      </c>
      <c r="BE171" s="3" t="s">
        <v>418</v>
      </c>
      <c r="BF171" s="3" t="s">
        <v>418</v>
      </c>
      <c r="BG171" s="3" t="s">
        <v>418</v>
      </c>
      <c r="BH171" s="121" t="s">
        <v>418</v>
      </c>
      <c r="BI171" s="3" t="s">
        <v>418</v>
      </c>
      <c r="BJ171" s="3" t="s">
        <v>418</v>
      </c>
      <c r="BK171" s="3" t="s">
        <v>418</v>
      </c>
      <c r="BL171" s="3" t="s">
        <v>418</v>
      </c>
      <c r="BM171" s="3" t="s">
        <v>418</v>
      </c>
      <c r="BN171" s="121" t="s">
        <v>418</v>
      </c>
      <c r="BO171" s="3" t="s">
        <v>418</v>
      </c>
      <c r="BP171" s="3" t="s">
        <v>418</v>
      </c>
      <c r="BQ171" s="3" t="s">
        <v>418</v>
      </c>
      <c r="BR171" s="3" t="s">
        <v>418</v>
      </c>
      <c r="BS171" s="3" t="s">
        <v>418</v>
      </c>
      <c r="BT171" s="16">
        <v>29</v>
      </c>
      <c r="BU171" s="16">
        <v>17</v>
      </c>
      <c r="BV171" s="16">
        <f t="shared" si="12"/>
        <v>46</v>
      </c>
      <c r="BW171" s="21">
        <v>13500</v>
      </c>
      <c r="BX171" s="17">
        <v>293.47826086956519</v>
      </c>
      <c r="BY171" s="16">
        <v>12</v>
      </c>
      <c r="BZ171" s="16">
        <v>0</v>
      </c>
      <c r="CA171" s="16">
        <f t="shared" si="13"/>
        <v>12</v>
      </c>
      <c r="CB171" s="16">
        <v>26.09</v>
      </c>
    </row>
    <row r="172" spans="1:80" x14ac:dyDescent="0.25">
      <c r="A172" s="159" t="s">
        <v>183</v>
      </c>
      <c r="B172" s="2" t="s">
        <v>18</v>
      </c>
      <c r="C172" s="162" t="s">
        <v>743</v>
      </c>
      <c r="D172" s="42" t="s">
        <v>49</v>
      </c>
      <c r="E172" s="42" t="s">
        <v>545</v>
      </c>
      <c r="F172" s="42" t="s">
        <v>49</v>
      </c>
      <c r="G172" s="107" t="s">
        <v>553</v>
      </c>
      <c r="H172" s="108">
        <v>6</v>
      </c>
      <c r="I172" s="118">
        <v>2130000</v>
      </c>
      <c r="J172" s="42" t="s">
        <v>577</v>
      </c>
      <c r="K172" s="27">
        <v>47.82</v>
      </c>
      <c r="L172" s="121" t="s">
        <v>2039</v>
      </c>
      <c r="M172" s="3" t="s">
        <v>49</v>
      </c>
      <c r="N172" s="3">
        <v>2</v>
      </c>
      <c r="O172" s="3" t="s">
        <v>546</v>
      </c>
      <c r="P172" s="3" t="s">
        <v>553</v>
      </c>
      <c r="Q172" s="65">
        <v>0.15759999999999999</v>
      </c>
      <c r="R172" s="121" t="s">
        <v>2040</v>
      </c>
      <c r="S172" s="3" t="s">
        <v>49</v>
      </c>
      <c r="T172" s="3">
        <v>1</v>
      </c>
      <c r="U172" s="3" t="s">
        <v>49</v>
      </c>
      <c r="V172" s="3" t="s">
        <v>651</v>
      </c>
      <c r="W172" s="65">
        <v>5.6599999999999998E-2</v>
      </c>
      <c r="X172" s="121" t="s">
        <v>2041</v>
      </c>
      <c r="Y172" s="3" t="s">
        <v>49</v>
      </c>
      <c r="Z172" s="3">
        <v>1</v>
      </c>
      <c r="AA172" s="3" t="s">
        <v>546</v>
      </c>
      <c r="AB172" s="3" t="s">
        <v>553</v>
      </c>
      <c r="AC172" s="65">
        <v>9.3299999999999994E-2</v>
      </c>
      <c r="AD172" s="121" t="s">
        <v>2042</v>
      </c>
      <c r="AE172" s="3" t="s">
        <v>49</v>
      </c>
      <c r="AF172" s="3">
        <v>1</v>
      </c>
      <c r="AG172" s="3" t="s">
        <v>546</v>
      </c>
      <c r="AH172" s="3" t="s">
        <v>563</v>
      </c>
      <c r="AI172" s="65">
        <v>9.1399999999999995E-2</v>
      </c>
      <c r="AJ172" s="121" t="s">
        <v>2043</v>
      </c>
      <c r="AK172" s="3" t="s">
        <v>49</v>
      </c>
      <c r="AL172" s="3">
        <v>1</v>
      </c>
      <c r="AM172" s="3" t="s">
        <v>567</v>
      </c>
      <c r="AN172" s="3" t="s">
        <v>1023</v>
      </c>
      <c r="AO172" s="65">
        <v>3.7600000000000001E-2</v>
      </c>
      <c r="AP172" s="121" t="s">
        <v>2044</v>
      </c>
      <c r="AQ172" s="3" t="s">
        <v>49</v>
      </c>
      <c r="AR172" s="3">
        <v>1</v>
      </c>
      <c r="AS172" s="3" t="s">
        <v>49</v>
      </c>
      <c r="AT172" s="3" t="s">
        <v>547</v>
      </c>
      <c r="AU172" s="65">
        <v>8.4699999999999998E-2</v>
      </c>
      <c r="AV172" s="121" t="s">
        <v>418</v>
      </c>
      <c r="AW172" s="3" t="s">
        <v>418</v>
      </c>
      <c r="AX172" s="3" t="s">
        <v>418</v>
      </c>
      <c r="AY172" s="3" t="s">
        <v>418</v>
      </c>
      <c r="AZ172" s="3" t="s">
        <v>418</v>
      </c>
      <c r="BA172" s="3" t="s">
        <v>418</v>
      </c>
      <c r="BB172" s="121" t="s">
        <v>418</v>
      </c>
      <c r="BC172" s="3" t="s">
        <v>418</v>
      </c>
      <c r="BD172" s="3" t="s">
        <v>418</v>
      </c>
      <c r="BE172" s="3" t="s">
        <v>418</v>
      </c>
      <c r="BF172" s="3" t="s">
        <v>418</v>
      </c>
      <c r="BG172" s="3" t="s">
        <v>418</v>
      </c>
      <c r="BH172" s="121" t="s">
        <v>418</v>
      </c>
      <c r="BI172" s="3" t="s">
        <v>418</v>
      </c>
      <c r="BJ172" s="3" t="s">
        <v>418</v>
      </c>
      <c r="BK172" s="3" t="s">
        <v>418</v>
      </c>
      <c r="BL172" s="3" t="s">
        <v>418</v>
      </c>
      <c r="BM172" s="3" t="s">
        <v>418</v>
      </c>
      <c r="BN172" s="121" t="s">
        <v>418</v>
      </c>
      <c r="BO172" s="3" t="s">
        <v>418</v>
      </c>
      <c r="BP172" s="3" t="s">
        <v>418</v>
      </c>
      <c r="BQ172" s="3" t="s">
        <v>418</v>
      </c>
      <c r="BR172" s="3" t="s">
        <v>418</v>
      </c>
      <c r="BS172" s="3" t="s">
        <v>418</v>
      </c>
      <c r="BT172" s="16">
        <v>21</v>
      </c>
      <c r="BU172" s="16">
        <v>17</v>
      </c>
      <c r="BV172" s="16">
        <f t="shared" si="12"/>
        <v>38</v>
      </c>
      <c r="BW172" s="21">
        <v>11096</v>
      </c>
      <c r="BX172" s="17">
        <v>292</v>
      </c>
      <c r="BY172" s="16">
        <v>7</v>
      </c>
      <c r="BZ172" s="16">
        <v>0</v>
      </c>
      <c r="CA172" s="16">
        <f t="shared" si="13"/>
        <v>7</v>
      </c>
      <c r="CB172" s="16">
        <v>18.420000000000002</v>
      </c>
    </row>
    <row r="173" spans="1:80" x14ac:dyDescent="0.25">
      <c r="A173" s="159" t="s">
        <v>184</v>
      </c>
      <c r="B173" s="2" t="s">
        <v>17</v>
      </c>
      <c r="C173" s="162" t="s">
        <v>744</v>
      </c>
      <c r="D173" s="42" t="s">
        <v>49</v>
      </c>
      <c r="E173" s="42" t="s">
        <v>545</v>
      </c>
      <c r="F173" s="42" t="s">
        <v>49</v>
      </c>
      <c r="G173" s="107" t="s">
        <v>560</v>
      </c>
      <c r="H173" s="108">
        <v>6</v>
      </c>
      <c r="I173" s="118">
        <v>2130000</v>
      </c>
      <c r="J173" s="42" t="s">
        <v>558</v>
      </c>
      <c r="K173" s="27">
        <v>41.21</v>
      </c>
      <c r="L173" s="121" t="s">
        <v>2045</v>
      </c>
      <c r="M173" s="3" t="s">
        <v>49</v>
      </c>
      <c r="N173" s="3">
        <v>2</v>
      </c>
      <c r="O173" s="3" t="s">
        <v>49</v>
      </c>
      <c r="P173" s="3" t="s">
        <v>557</v>
      </c>
      <c r="Q173" s="65">
        <v>0.1288</v>
      </c>
      <c r="R173" s="121" t="s">
        <v>2046</v>
      </c>
      <c r="S173" s="3" t="s">
        <v>49</v>
      </c>
      <c r="T173" s="3">
        <v>1</v>
      </c>
      <c r="U173" s="3" t="s">
        <v>49</v>
      </c>
      <c r="V173" s="3" t="s">
        <v>614</v>
      </c>
      <c r="W173" s="65">
        <v>5.7599999999999998E-2</v>
      </c>
      <c r="X173" s="121" t="s">
        <v>2047</v>
      </c>
      <c r="Y173" s="3" t="s">
        <v>49</v>
      </c>
      <c r="Z173" s="3">
        <v>1</v>
      </c>
      <c r="AA173" s="3" t="s">
        <v>49</v>
      </c>
      <c r="AB173" s="3" t="s">
        <v>547</v>
      </c>
      <c r="AC173" s="65">
        <v>5.6000000000000001E-2</v>
      </c>
      <c r="AD173" s="121" t="s">
        <v>2048</v>
      </c>
      <c r="AE173" s="3" t="s">
        <v>49</v>
      </c>
      <c r="AF173" s="3">
        <v>2</v>
      </c>
      <c r="AG173" s="3" t="s">
        <v>49</v>
      </c>
      <c r="AH173" s="3" t="s">
        <v>553</v>
      </c>
      <c r="AI173" s="65">
        <v>7.1900000000000006E-2</v>
      </c>
      <c r="AJ173" s="121" t="s">
        <v>2049</v>
      </c>
      <c r="AK173" s="3" t="s">
        <v>49</v>
      </c>
      <c r="AL173" s="3">
        <v>1</v>
      </c>
      <c r="AM173" s="3" t="s">
        <v>49</v>
      </c>
      <c r="AN173" s="3" t="s">
        <v>560</v>
      </c>
      <c r="AO173" s="65">
        <v>9.6100000000000005E-2</v>
      </c>
      <c r="AP173" s="121" t="s">
        <v>2050</v>
      </c>
      <c r="AQ173" s="3" t="s">
        <v>49</v>
      </c>
      <c r="AR173" s="3">
        <v>1</v>
      </c>
      <c r="AS173" s="3" t="s">
        <v>49</v>
      </c>
      <c r="AT173" s="3" t="s">
        <v>560</v>
      </c>
      <c r="AU173" s="65">
        <v>7.9299999999999995E-2</v>
      </c>
      <c r="AV173" s="121" t="s">
        <v>418</v>
      </c>
      <c r="AW173" s="3" t="s">
        <v>418</v>
      </c>
      <c r="AX173" s="3" t="s">
        <v>418</v>
      </c>
      <c r="AY173" s="3" t="s">
        <v>418</v>
      </c>
      <c r="AZ173" s="3" t="s">
        <v>418</v>
      </c>
      <c r="BA173" s="3" t="s">
        <v>418</v>
      </c>
      <c r="BB173" s="121" t="s">
        <v>418</v>
      </c>
      <c r="BC173" s="3" t="s">
        <v>418</v>
      </c>
      <c r="BD173" s="3" t="s">
        <v>418</v>
      </c>
      <c r="BE173" s="3" t="s">
        <v>418</v>
      </c>
      <c r="BF173" s="3" t="s">
        <v>418</v>
      </c>
      <c r="BG173" s="3" t="s">
        <v>418</v>
      </c>
      <c r="BH173" s="121" t="s">
        <v>418</v>
      </c>
      <c r="BI173" s="3" t="s">
        <v>418</v>
      </c>
      <c r="BJ173" s="3" t="s">
        <v>418</v>
      </c>
      <c r="BK173" s="3" t="s">
        <v>418</v>
      </c>
      <c r="BL173" s="3" t="s">
        <v>418</v>
      </c>
      <c r="BM173" s="3" t="s">
        <v>418</v>
      </c>
      <c r="BN173" s="121" t="s">
        <v>418</v>
      </c>
      <c r="BO173" s="3" t="s">
        <v>418</v>
      </c>
      <c r="BP173" s="3" t="s">
        <v>418</v>
      </c>
      <c r="BQ173" s="3" t="s">
        <v>418</v>
      </c>
      <c r="BR173" s="3" t="s">
        <v>418</v>
      </c>
      <c r="BS173" s="3" t="s">
        <v>418</v>
      </c>
      <c r="BT173" s="16">
        <v>17</v>
      </c>
      <c r="BU173" s="16">
        <v>7</v>
      </c>
      <c r="BV173" s="16">
        <f t="shared" si="12"/>
        <v>24</v>
      </c>
      <c r="BW173" s="21">
        <v>5422</v>
      </c>
      <c r="BX173" s="17">
        <v>225.91666666666666</v>
      </c>
      <c r="BY173" s="16">
        <v>3</v>
      </c>
      <c r="BZ173" s="16">
        <v>2</v>
      </c>
      <c r="CA173" s="16">
        <f t="shared" si="13"/>
        <v>5</v>
      </c>
      <c r="CB173" s="16">
        <v>20.83</v>
      </c>
    </row>
    <row r="174" spans="1:80" x14ac:dyDescent="0.25">
      <c r="A174" s="159" t="s">
        <v>185</v>
      </c>
      <c r="B174" s="2" t="s">
        <v>5</v>
      </c>
      <c r="C174" s="162" t="s">
        <v>745</v>
      </c>
      <c r="D174" s="42">
        <v>42</v>
      </c>
      <c r="E174" s="42" t="s">
        <v>545</v>
      </c>
      <c r="F174" s="42" t="s">
        <v>567</v>
      </c>
      <c r="G174" s="107" t="s">
        <v>553</v>
      </c>
      <c r="H174" s="108">
        <v>2</v>
      </c>
      <c r="I174" s="119">
        <v>3120000</v>
      </c>
      <c r="J174" s="42" t="s">
        <v>558</v>
      </c>
      <c r="K174" s="27">
        <v>56.9</v>
      </c>
      <c r="L174" s="121" t="s">
        <v>2051</v>
      </c>
      <c r="M174" s="3">
        <v>50</v>
      </c>
      <c r="N174" s="3">
        <v>1</v>
      </c>
      <c r="O174" s="3" t="s">
        <v>613</v>
      </c>
      <c r="P174" s="3" t="s">
        <v>568</v>
      </c>
      <c r="Q174" s="65">
        <v>0.1009</v>
      </c>
      <c r="R174" s="121" t="s">
        <v>2052</v>
      </c>
      <c r="S174" s="3">
        <v>75</v>
      </c>
      <c r="T174" s="3">
        <v>1</v>
      </c>
      <c r="U174" s="3" t="s">
        <v>581</v>
      </c>
      <c r="V174" s="3" t="s">
        <v>563</v>
      </c>
      <c r="W174" s="65">
        <v>6.7100000000000007E-2</v>
      </c>
      <c r="X174" s="121" t="s">
        <v>2053</v>
      </c>
      <c r="Y174" s="3">
        <v>60</v>
      </c>
      <c r="Z174" s="3">
        <v>1</v>
      </c>
      <c r="AA174" s="3" t="s">
        <v>546</v>
      </c>
      <c r="AB174" s="3" t="s">
        <v>568</v>
      </c>
      <c r="AC174" s="65">
        <v>7.5200000000000003E-2</v>
      </c>
      <c r="AD174" s="121" t="s">
        <v>2054</v>
      </c>
      <c r="AE174" s="3">
        <v>57</v>
      </c>
      <c r="AF174" s="3">
        <v>1</v>
      </c>
      <c r="AG174" s="3" t="s">
        <v>546</v>
      </c>
      <c r="AH174" s="3" t="s">
        <v>553</v>
      </c>
      <c r="AI174" s="65">
        <v>0.1012</v>
      </c>
      <c r="AJ174" s="121" t="s">
        <v>2055</v>
      </c>
      <c r="AK174" s="3">
        <v>47</v>
      </c>
      <c r="AL174" s="3">
        <v>2</v>
      </c>
      <c r="AM174" s="3" t="s">
        <v>546</v>
      </c>
      <c r="AN174" s="3" t="s">
        <v>560</v>
      </c>
      <c r="AO174" s="65">
        <v>0.11210000000000001</v>
      </c>
      <c r="AP174" s="121" t="s">
        <v>2056</v>
      </c>
      <c r="AQ174" s="3">
        <v>76</v>
      </c>
      <c r="AR174" s="3">
        <v>1</v>
      </c>
      <c r="AS174" s="3" t="s">
        <v>546</v>
      </c>
      <c r="AT174" s="3" t="s">
        <v>547</v>
      </c>
      <c r="AU174" s="65">
        <v>0.14000000000000001</v>
      </c>
      <c r="AV174" s="121" t="s">
        <v>418</v>
      </c>
      <c r="AW174" s="3" t="s">
        <v>418</v>
      </c>
      <c r="AX174" s="3" t="s">
        <v>418</v>
      </c>
      <c r="AY174" s="3" t="s">
        <v>418</v>
      </c>
      <c r="AZ174" s="3" t="s">
        <v>418</v>
      </c>
      <c r="BA174" s="3" t="s">
        <v>418</v>
      </c>
      <c r="BB174" s="121" t="s">
        <v>418</v>
      </c>
      <c r="BC174" s="3" t="s">
        <v>418</v>
      </c>
      <c r="BD174" s="3" t="s">
        <v>418</v>
      </c>
      <c r="BE174" s="3" t="s">
        <v>418</v>
      </c>
      <c r="BF174" s="3" t="s">
        <v>418</v>
      </c>
      <c r="BG174" s="3" t="s">
        <v>418</v>
      </c>
      <c r="BH174" s="121" t="s">
        <v>418</v>
      </c>
      <c r="BI174" s="3" t="s">
        <v>418</v>
      </c>
      <c r="BJ174" s="3" t="s">
        <v>418</v>
      </c>
      <c r="BK174" s="3" t="s">
        <v>418</v>
      </c>
      <c r="BL174" s="3" t="s">
        <v>418</v>
      </c>
      <c r="BM174" s="3" t="s">
        <v>418</v>
      </c>
      <c r="BN174" s="121" t="s">
        <v>418</v>
      </c>
      <c r="BO174" s="3" t="s">
        <v>418</v>
      </c>
      <c r="BP174" s="3" t="s">
        <v>418</v>
      </c>
      <c r="BQ174" s="3" t="s">
        <v>418</v>
      </c>
      <c r="BR174" s="3" t="s">
        <v>418</v>
      </c>
      <c r="BS174" s="3" t="s">
        <v>418</v>
      </c>
      <c r="BT174" s="16">
        <v>150</v>
      </c>
      <c r="BU174" s="16">
        <v>39</v>
      </c>
      <c r="BV174" s="16">
        <f t="shared" si="12"/>
        <v>189</v>
      </c>
      <c r="BW174" s="21">
        <v>107208</v>
      </c>
      <c r="BX174" s="17">
        <v>567.23809523809518</v>
      </c>
      <c r="BY174" s="16">
        <v>29</v>
      </c>
      <c r="BZ174" s="16">
        <v>11</v>
      </c>
      <c r="CA174" s="16">
        <f t="shared" si="13"/>
        <v>40</v>
      </c>
      <c r="CB174" s="16">
        <v>21.16</v>
      </c>
    </row>
    <row r="175" spans="1:80" x14ac:dyDescent="0.25">
      <c r="A175" s="159" t="s">
        <v>186</v>
      </c>
      <c r="B175" s="2" t="s">
        <v>45</v>
      </c>
      <c r="C175" s="162" t="s">
        <v>746</v>
      </c>
      <c r="D175" s="42" t="s">
        <v>49</v>
      </c>
      <c r="E175" s="42" t="s">
        <v>556</v>
      </c>
      <c r="F175" s="42" t="s">
        <v>49</v>
      </c>
      <c r="G175" s="107" t="s">
        <v>560</v>
      </c>
      <c r="H175" s="108">
        <v>5</v>
      </c>
      <c r="I175" s="118">
        <v>2430000</v>
      </c>
      <c r="J175" s="42" t="s">
        <v>558</v>
      </c>
      <c r="K175" s="27">
        <v>48.47</v>
      </c>
      <c r="L175" s="121" t="s">
        <v>2057</v>
      </c>
      <c r="M175" s="3" t="s">
        <v>49</v>
      </c>
      <c r="N175" s="3">
        <v>1</v>
      </c>
      <c r="O175" s="3" t="s">
        <v>49</v>
      </c>
      <c r="P175" s="3" t="s">
        <v>568</v>
      </c>
      <c r="Q175" s="65">
        <v>4.2799999999999998E-2</v>
      </c>
      <c r="R175" s="121" t="s">
        <v>2058</v>
      </c>
      <c r="S175" s="3" t="s">
        <v>49</v>
      </c>
      <c r="T175" s="3">
        <v>2</v>
      </c>
      <c r="U175" s="3" t="s">
        <v>49</v>
      </c>
      <c r="V175" s="3" t="s">
        <v>560</v>
      </c>
      <c r="W175" s="65">
        <v>8.77E-2</v>
      </c>
      <c r="X175" s="121" t="s">
        <v>2059</v>
      </c>
      <c r="Y175" s="3" t="s">
        <v>49</v>
      </c>
      <c r="Z175" s="3">
        <v>2</v>
      </c>
      <c r="AA175" s="3" t="s">
        <v>49</v>
      </c>
      <c r="AB175" s="3" t="s">
        <v>560</v>
      </c>
      <c r="AC175" s="65">
        <v>7.9600000000000004E-2</v>
      </c>
      <c r="AD175" s="121" t="s">
        <v>2060</v>
      </c>
      <c r="AE175" s="3" t="s">
        <v>49</v>
      </c>
      <c r="AF175" s="3">
        <v>2</v>
      </c>
      <c r="AG175" s="3" t="s">
        <v>49</v>
      </c>
      <c r="AH175" s="3" t="s">
        <v>547</v>
      </c>
      <c r="AI175" s="65">
        <v>8.1799999999999998E-2</v>
      </c>
      <c r="AJ175" s="121" t="s">
        <v>2061</v>
      </c>
      <c r="AK175" s="3" t="s">
        <v>49</v>
      </c>
      <c r="AL175" s="3">
        <v>1</v>
      </c>
      <c r="AM175" s="3" t="s">
        <v>49</v>
      </c>
      <c r="AN175" s="3" t="s">
        <v>563</v>
      </c>
      <c r="AO175" s="65">
        <v>6.1800000000000001E-2</v>
      </c>
      <c r="AP175" s="121" t="s">
        <v>2062</v>
      </c>
      <c r="AQ175" s="3" t="s">
        <v>49</v>
      </c>
      <c r="AR175" s="3">
        <v>1</v>
      </c>
      <c r="AS175" s="3" t="s">
        <v>49</v>
      </c>
      <c r="AT175" s="3" t="s">
        <v>1023</v>
      </c>
      <c r="AU175" s="65">
        <v>9.0499999999999997E-2</v>
      </c>
      <c r="AV175" s="121" t="s">
        <v>418</v>
      </c>
      <c r="AW175" s="3" t="s">
        <v>418</v>
      </c>
      <c r="AX175" s="3" t="s">
        <v>418</v>
      </c>
      <c r="AY175" s="3" t="s">
        <v>418</v>
      </c>
      <c r="AZ175" s="3" t="s">
        <v>418</v>
      </c>
      <c r="BA175" s="3" t="s">
        <v>418</v>
      </c>
      <c r="BB175" s="121" t="s">
        <v>418</v>
      </c>
      <c r="BC175" s="3" t="s">
        <v>418</v>
      </c>
      <c r="BD175" s="3" t="s">
        <v>418</v>
      </c>
      <c r="BE175" s="3" t="s">
        <v>418</v>
      </c>
      <c r="BF175" s="3" t="s">
        <v>418</v>
      </c>
      <c r="BG175" s="3" t="s">
        <v>418</v>
      </c>
      <c r="BH175" s="121" t="s">
        <v>418</v>
      </c>
      <c r="BI175" s="3" t="s">
        <v>418</v>
      </c>
      <c r="BJ175" s="3" t="s">
        <v>418</v>
      </c>
      <c r="BK175" s="3" t="s">
        <v>418</v>
      </c>
      <c r="BL175" s="3" t="s">
        <v>418</v>
      </c>
      <c r="BM175" s="3" t="s">
        <v>418</v>
      </c>
      <c r="BN175" s="121" t="s">
        <v>418</v>
      </c>
      <c r="BO175" s="3" t="s">
        <v>418</v>
      </c>
      <c r="BP175" s="3" t="s">
        <v>418</v>
      </c>
      <c r="BQ175" s="3" t="s">
        <v>418</v>
      </c>
      <c r="BR175" s="3" t="s">
        <v>418</v>
      </c>
      <c r="BS175" s="3" t="s">
        <v>418</v>
      </c>
      <c r="BT175" s="16">
        <v>68</v>
      </c>
      <c r="BU175" s="16">
        <v>18</v>
      </c>
      <c r="BV175" s="16">
        <f t="shared" si="12"/>
        <v>86</v>
      </c>
      <c r="BW175" s="21">
        <v>42591</v>
      </c>
      <c r="BX175" s="17">
        <v>495.24418604651163</v>
      </c>
      <c r="BY175" s="16">
        <v>19</v>
      </c>
      <c r="BZ175" s="16">
        <v>5</v>
      </c>
      <c r="CA175" s="16">
        <f t="shared" si="13"/>
        <v>24</v>
      </c>
      <c r="CB175" s="16">
        <v>27.91</v>
      </c>
    </row>
    <row r="176" spans="1:80" x14ac:dyDescent="0.25">
      <c r="A176" s="159" t="s">
        <v>187</v>
      </c>
      <c r="B176" s="2" t="s">
        <v>15</v>
      </c>
      <c r="C176" s="162" t="s">
        <v>747</v>
      </c>
      <c r="D176" s="42" t="s">
        <v>49</v>
      </c>
      <c r="E176" s="42" t="s">
        <v>545</v>
      </c>
      <c r="F176" s="42" t="s">
        <v>49</v>
      </c>
      <c r="G176" s="107" t="s">
        <v>568</v>
      </c>
      <c r="H176" s="108">
        <v>5</v>
      </c>
      <c r="I176" s="118">
        <v>2430000</v>
      </c>
      <c r="J176" s="42" t="s">
        <v>577</v>
      </c>
      <c r="K176" s="27">
        <v>46.94</v>
      </c>
      <c r="L176" s="121" t="s">
        <v>2063</v>
      </c>
      <c r="M176" s="3" t="s">
        <v>49</v>
      </c>
      <c r="N176" s="3">
        <v>1</v>
      </c>
      <c r="O176" s="3" t="s">
        <v>49</v>
      </c>
      <c r="P176" s="3" t="s">
        <v>550</v>
      </c>
      <c r="Q176" s="65">
        <v>8.5900000000000004E-2</v>
      </c>
      <c r="R176" s="121" t="s">
        <v>2064</v>
      </c>
      <c r="S176" s="3" t="s">
        <v>49</v>
      </c>
      <c r="T176" s="3">
        <v>1</v>
      </c>
      <c r="U176" s="3" t="s">
        <v>49</v>
      </c>
      <c r="V176" s="3" t="s">
        <v>557</v>
      </c>
      <c r="W176" s="65">
        <v>7.51E-2</v>
      </c>
      <c r="X176" s="121" t="s">
        <v>2065</v>
      </c>
      <c r="Y176" s="3" t="s">
        <v>49</v>
      </c>
      <c r="Z176" s="3">
        <v>2</v>
      </c>
      <c r="AA176" s="3" t="s">
        <v>49</v>
      </c>
      <c r="AB176" s="3" t="s">
        <v>553</v>
      </c>
      <c r="AC176" s="65">
        <v>7.1499999999999994E-2</v>
      </c>
      <c r="AD176" s="121" t="s">
        <v>2066</v>
      </c>
      <c r="AE176" s="3" t="s">
        <v>49</v>
      </c>
      <c r="AF176" s="3">
        <v>1</v>
      </c>
      <c r="AG176" s="3" t="s">
        <v>49</v>
      </c>
      <c r="AH176" s="3" t="s">
        <v>568</v>
      </c>
      <c r="AI176" s="65">
        <v>9.8900000000000002E-2</v>
      </c>
      <c r="AJ176" s="121" t="s">
        <v>2067</v>
      </c>
      <c r="AK176" s="3" t="s">
        <v>49</v>
      </c>
      <c r="AL176" s="3">
        <v>2</v>
      </c>
      <c r="AM176" s="3" t="s">
        <v>49</v>
      </c>
      <c r="AN176" s="3" t="s">
        <v>560</v>
      </c>
      <c r="AO176" s="65">
        <v>7.6399999999999996E-2</v>
      </c>
      <c r="AP176" s="121" t="s">
        <v>2068</v>
      </c>
      <c r="AQ176" s="3" t="s">
        <v>49</v>
      </c>
      <c r="AR176" s="3">
        <v>1</v>
      </c>
      <c r="AS176" s="3" t="s">
        <v>49</v>
      </c>
      <c r="AT176" s="3" t="s">
        <v>568</v>
      </c>
      <c r="AU176" s="65">
        <v>8.72E-2</v>
      </c>
      <c r="AV176" s="121" t="s">
        <v>418</v>
      </c>
      <c r="AW176" s="3" t="s">
        <v>418</v>
      </c>
      <c r="AX176" s="3" t="s">
        <v>418</v>
      </c>
      <c r="AY176" s="3" t="s">
        <v>418</v>
      </c>
      <c r="AZ176" s="3" t="s">
        <v>418</v>
      </c>
      <c r="BA176" s="3" t="s">
        <v>418</v>
      </c>
      <c r="BB176" s="121" t="s">
        <v>418</v>
      </c>
      <c r="BC176" s="3" t="s">
        <v>418</v>
      </c>
      <c r="BD176" s="3" t="s">
        <v>418</v>
      </c>
      <c r="BE176" s="3" t="s">
        <v>418</v>
      </c>
      <c r="BF176" s="3" t="s">
        <v>418</v>
      </c>
      <c r="BG176" s="3" t="s">
        <v>418</v>
      </c>
      <c r="BH176" s="121" t="s">
        <v>418</v>
      </c>
      <c r="BI176" s="3" t="s">
        <v>418</v>
      </c>
      <c r="BJ176" s="3" t="s">
        <v>418</v>
      </c>
      <c r="BK176" s="3" t="s">
        <v>418</v>
      </c>
      <c r="BL176" s="3" t="s">
        <v>418</v>
      </c>
      <c r="BM176" s="3" t="s">
        <v>418</v>
      </c>
      <c r="BN176" s="121" t="s">
        <v>418</v>
      </c>
      <c r="BO176" s="3" t="s">
        <v>418</v>
      </c>
      <c r="BP176" s="3" t="s">
        <v>418</v>
      </c>
      <c r="BQ176" s="3" t="s">
        <v>418</v>
      </c>
      <c r="BR176" s="3" t="s">
        <v>418</v>
      </c>
      <c r="BS176" s="3" t="s">
        <v>418</v>
      </c>
      <c r="BT176" s="16">
        <v>45</v>
      </c>
      <c r="BU176" s="16">
        <v>14</v>
      </c>
      <c r="BV176" s="16">
        <f t="shared" si="12"/>
        <v>59</v>
      </c>
      <c r="BW176" s="21">
        <v>32134</v>
      </c>
      <c r="BX176" s="17">
        <v>544.64406779661022</v>
      </c>
      <c r="BY176" s="16">
        <v>17</v>
      </c>
      <c r="BZ176" s="16">
        <v>0</v>
      </c>
      <c r="CA176" s="16">
        <f t="shared" si="13"/>
        <v>17</v>
      </c>
      <c r="CB176" s="16">
        <v>28.81</v>
      </c>
    </row>
    <row r="177" spans="1:80" x14ac:dyDescent="0.25">
      <c r="A177" s="159" t="s">
        <v>188</v>
      </c>
      <c r="B177" s="2" t="s">
        <v>53</v>
      </c>
      <c r="C177" s="162" t="s">
        <v>748</v>
      </c>
      <c r="D177" s="42" t="s">
        <v>49</v>
      </c>
      <c r="E177" s="42" t="s">
        <v>545</v>
      </c>
      <c r="F177" s="42" t="s">
        <v>546</v>
      </c>
      <c r="G177" s="107" t="s">
        <v>557</v>
      </c>
      <c r="H177" s="108">
        <v>6</v>
      </c>
      <c r="I177" s="118">
        <v>2130000</v>
      </c>
      <c r="J177" s="42" t="s">
        <v>558</v>
      </c>
      <c r="K177" s="27">
        <v>49.03</v>
      </c>
      <c r="L177" s="121" t="s">
        <v>2069</v>
      </c>
      <c r="M177" s="3" t="s">
        <v>49</v>
      </c>
      <c r="N177" s="3">
        <v>1</v>
      </c>
      <c r="O177" s="3" t="s">
        <v>613</v>
      </c>
      <c r="P177" s="3" t="s">
        <v>547</v>
      </c>
      <c r="Q177" s="65">
        <v>4.8500000000000001E-2</v>
      </c>
      <c r="R177" s="121" t="s">
        <v>2070</v>
      </c>
      <c r="S177" s="3" t="s">
        <v>49</v>
      </c>
      <c r="T177" s="3">
        <v>1</v>
      </c>
      <c r="U177" s="3" t="s">
        <v>546</v>
      </c>
      <c r="V177" s="3" t="s">
        <v>560</v>
      </c>
      <c r="W177" s="65">
        <v>0.17449999999999999</v>
      </c>
      <c r="X177" s="121" t="s">
        <v>2071</v>
      </c>
      <c r="Y177" s="3" t="s">
        <v>49</v>
      </c>
      <c r="Z177" s="3">
        <v>1</v>
      </c>
      <c r="AA177" s="3" t="s">
        <v>546</v>
      </c>
      <c r="AB177" s="3" t="s">
        <v>560</v>
      </c>
      <c r="AC177" s="65">
        <v>5.1999999999999998E-2</v>
      </c>
      <c r="AD177" s="121" t="s">
        <v>2072</v>
      </c>
      <c r="AE177" s="3" t="s">
        <v>49</v>
      </c>
      <c r="AF177" s="3">
        <v>1</v>
      </c>
      <c r="AG177" s="3" t="s">
        <v>581</v>
      </c>
      <c r="AH177" s="3" t="s">
        <v>563</v>
      </c>
      <c r="AI177" s="65">
        <v>7.7899999999999997E-2</v>
      </c>
      <c r="AJ177" s="121" t="s">
        <v>2073</v>
      </c>
      <c r="AK177" s="3" t="s">
        <v>49</v>
      </c>
      <c r="AL177" s="3">
        <v>1</v>
      </c>
      <c r="AM177" s="3" t="s">
        <v>546</v>
      </c>
      <c r="AN177" s="3" t="s">
        <v>568</v>
      </c>
      <c r="AO177" s="65">
        <v>6.4699999999999994E-2</v>
      </c>
      <c r="AP177" s="121" t="s">
        <v>2074</v>
      </c>
      <c r="AQ177" s="3" t="s">
        <v>49</v>
      </c>
      <c r="AR177" s="3">
        <v>2</v>
      </c>
      <c r="AS177" s="3" t="s">
        <v>546</v>
      </c>
      <c r="AT177" s="3" t="s">
        <v>579</v>
      </c>
      <c r="AU177" s="65">
        <v>6.4500000000000002E-2</v>
      </c>
      <c r="AV177" s="121" t="s">
        <v>418</v>
      </c>
      <c r="AW177" s="3" t="s">
        <v>418</v>
      </c>
      <c r="AX177" s="3" t="s">
        <v>418</v>
      </c>
      <c r="AY177" s="3" t="s">
        <v>418</v>
      </c>
      <c r="AZ177" s="3" t="s">
        <v>418</v>
      </c>
      <c r="BA177" s="3" t="s">
        <v>418</v>
      </c>
      <c r="BB177" s="121" t="s">
        <v>418</v>
      </c>
      <c r="BC177" s="3" t="s">
        <v>418</v>
      </c>
      <c r="BD177" s="3" t="s">
        <v>418</v>
      </c>
      <c r="BE177" s="3" t="s">
        <v>418</v>
      </c>
      <c r="BF177" s="3" t="s">
        <v>418</v>
      </c>
      <c r="BG177" s="3" t="s">
        <v>418</v>
      </c>
      <c r="BH177" s="121" t="s">
        <v>418</v>
      </c>
      <c r="BI177" s="3" t="s">
        <v>418</v>
      </c>
      <c r="BJ177" s="3" t="s">
        <v>418</v>
      </c>
      <c r="BK177" s="3" t="s">
        <v>418</v>
      </c>
      <c r="BL177" s="3" t="s">
        <v>418</v>
      </c>
      <c r="BM177" s="3" t="s">
        <v>418</v>
      </c>
      <c r="BN177" s="121" t="s">
        <v>418</v>
      </c>
      <c r="BO177" s="3" t="s">
        <v>418</v>
      </c>
      <c r="BP177" s="3" t="s">
        <v>418</v>
      </c>
      <c r="BQ177" s="3" t="s">
        <v>418</v>
      </c>
      <c r="BR177" s="3" t="s">
        <v>418</v>
      </c>
      <c r="BS177" s="3" t="s">
        <v>418</v>
      </c>
      <c r="BT177" s="16">
        <v>29</v>
      </c>
      <c r="BU177" s="16">
        <v>21</v>
      </c>
      <c r="BV177" s="16">
        <f t="shared" si="12"/>
        <v>50</v>
      </c>
      <c r="BW177" s="21">
        <v>26671</v>
      </c>
      <c r="BX177" s="17">
        <v>533.41999999999996</v>
      </c>
      <c r="BY177" s="16">
        <v>9</v>
      </c>
      <c r="BZ177" s="16">
        <v>8</v>
      </c>
      <c r="CA177" s="16">
        <f t="shared" si="13"/>
        <v>17</v>
      </c>
      <c r="CB177" s="16">
        <v>34</v>
      </c>
    </row>
    <row r="178" spans="1:80" x14ac:dyDescent="0.25">
      <c r="A178" s="159" t="s">
        <v>189</v>
      </c>
      <c r="B178" s="2" t="s">
        <v>7</v>
      </c>
      <c r="C178" s="162" t="s">
        <v>749</v>
      </c>
      <c r="D178" s="42" t="s">
        <v>49</v>
      </c>
      <c r="E178" s="42" t="s">
        <v>545</v>
      </c>
      <c r="F178" s="42" t="s">
        <v>49</v>
      </c>
      <c r="G178" s="107" t="s">
        <v>560</v>
      </c>
      <c r="H178" s="108">
        <v>5</v>
      </c>
      <c r="I178" s="118">
        <v>2430000</v>
      </c>
      <c r="J178" s="42" t="s">
        <v>551</v>
      </c>
      <c r="K178" s="27">
        <v>42.85</v>
      </c>
      <c r="L178" s="121" t="s">
        <v>2075</v>
      </c>
      <c r="M178" s="3" t="s">
        <v>49</v>
      </c>
      <c r="N178" s="3">
        <v>2</v>
      </c>
      <c r="O178" s="3" t="s">
        <v>49</v>
      </c>
      <c r="P178" s="3" t="s">
        <v>560</v>
      </c>
      <c r="Q178" s="65">
        <v>0.1033</v>
      </c>
      <c r="R178" s="121" t="s">
        <v>2076</v>
      </c>
      <c r="S178" s="3" t="s">
        <v>49</v>
      </c>
      <c r="T178" s="3">
        <v>1</v>
      </c>
      <c r="U178" s="3" t="s">
        <v>546</v>
      </c>
      <c r="V178" s="3" t="s">
        <v>579</v>
      </c>
      <c r="W178" s="65">
        <v>8.8300000000000003E-2</v>
      </c>
      <c r="X178" s="121" t="s">
        <v>2077</v>
      </c>
      <c r="Y178" s="3" t="s">
        <v>49</v>
      </c>
      <c r="Z178" s="3">
        <v>1</v>
      </c>
      <c r="AA178" s="3" t="s">
        <v>546</v>
      </c>
      <c r="AB178" s="3" t="s">
        <v>568</v>
      </c>
      <c r="AC178" s="65">
        <v>5.8900000000000001E-2</v>
      </c>
      <c r="AD178" s="121" t="s">
        <v>2078</v>
      </c>
      <c r="AE178" s="3" t="s">
        <v>49</v>
      </c>
      <c r="AF178" s="3">
        <v>1</v>
      </c>
      <c r="AG178" s="3" t="s">
        <v>49</v>
      </c>
      <c r="AH178" s="3" t="s">
        <v>553</v>
      </c>
      <c r="AI178" s="65">
        <v>6.54E-2</v>
      </c>
      <c r="AJ178" s="121" t="s">
        <v>2079</v>
      </c>
      <c r="AK178" s="3" t="s">
        <v>49</v>
      </c>
      <c r="AL178" s="3">
        <v>1</v>
      </c>
      <c r="AM178" s="3" t="s">
        <v>546</v>
      </c>
      <c r="AN178" s="3" t="s">
        <v>568</v>
      </c>
      <c r="AO178" s="65">
        <v>0.14030000000000001</v>
      </c>
      <c r="AP178" s="121" t="s">
        <v>2080</v>
      </c>
      <c r="AQ178" s="3" t="s">
        <v>49</v>
      </c>
      <c r="AR178" s="3">
        <v>2</v>
      </c>
      <c r="AS178" s="3" t="s">
        <v>49</v>
      </c>
      <c r="AT178" s="3" t="s">
        <v>584</v>
      </c>
      <c r="AU178" s="65">
        <v>5.3499999999999999E-2</v>
      </c>
      <c r="AV178" s="121" t="s">
        <v>418</v>
      </c>
      <c r="AW178" s="3" t="s">
        <v>418</v>
      </c>
      <c r="AX178" s="3" t="s">
        <v>418</v>
      </c>
      <c r="AY178" s="3" t="s">
        <v>418</v>
      </c>
      <c r="AZ178" s="3" t="s">
        <v>418</v>
      </c>
      <c r="BA178" s="3" t="s">
        <v>418</v>
      </c>
      <c r="BB178" s="121" t="s">
        <v>418</v>
      </c>
      <c r="BC178" s="3" t="s">
        <v>418</v>
      </c>
      <c r="BD178" s="3" t="s">
        <v>418</v>
      </c>
      <c r="BE178" s="3" t="s">
        <v>418</v>
      </c>
      <c r="BF178" s="3" t="s">
        <v>418</v>
      </c>
      <c r="BG178" s="3" t="s">
        <v>418</v>
      </c>
      <c r="BH178" s="121" t="s">
        <v>418</v>
      </c>
      <c r="BI178" s="3" t="s">
        <v>418</v>
      </c>
      <c r="BJ178" s="3" t="s">
        <v>418</v>
      </c>
      <c r="BK178" s="3" t="s">
        <v>418</v>
      </c>
      <c r="BL178" s="3" t="s">
        <v>418</v>
      </c>
      <c r="BM178" s="3" t="s">
        <v>418</v>
      </c>
      <c r="BN178" s="121" t="s">
        <v>418</v>
      </c>
      <c r="BO178" s="3" t="s">
        <v>418</v>
      </c>
      <c r="BP178" s="3" t="s">
        <v>418</v>
      </c>
      <c r="BQ178" s="3" t="s">
        <v>418</v>
      </c>
      <c r="BR178" s="3" t="s">
        <v>418</v>
      </c>
      <c r="BS178" s="3" t="s">
        <v>418</v>
      </c>
      <c r="BT178" s="16">
        <v>68</v>
      </c>
      <c r="BU178" s="16">
        <v>17</v>
      </c>
      <c r="BV178" s="16">
        <f t="shared" si="12"/>
        <v>85</v>
      </c>
      <c r="BW178" s="21">
        <v>28263</v>
      </c>
      <c r="BX178" s="17">
        <v>332.50588235294117</v>
      </c>
      <c r="BY178" s="16">
        <v>16</v>
      </c>
      <c r="BZ178" s="16">
        <v>4</v>
      </c>
      <c r="CA178" s="16">
        <f t="shared" si="13"/>
        <v>20</v>
      </c>
      <c r="CB178" s="16">
        <v>23.53</v>
      </c>
    </row>
    <row r="179" spans="1:80" x14ac:dyDescent="0.25">
      <c r="A179" s="159" t="s">
        <v>190</v>
      </c>
      <c r="B179" s="2" t="s">
        <v>7</v>
      </c>
      <c r="C179" s="162" t="s">
        <v>750</v>
      </c>
      <c r="D179" s="42">
        <v>65</v>
      </c>
      <c r="E179" s="42" t="s">
        <v>545</v>
      </c>
      <c r="F179" s="42" t="s">
        <v>574</v>
      </c>
      <c r="G179" s="107" t="s">
        <v>563</v>
      </c>
      <c r="H179" s="108">
        <v>5</v>
      </c>
      <c r="I179" s="118">
        <v>2430000</v>
      </c>
      <c r="J179" s="42" t="s">
        <v>569</v>
      </c>
      <c r="K179" s="27">
        <v>56.1</v>
      </c>
      <c r="L179" s="121" t="s">
        <v>2081</v>
      </c>
      <c r="M179" s="3">
        <v>73</v>
      </c>
      <c r="N179" s="3">
        <v>1</v>
      </c>
      <c r="O179" s="3" t="s">
        <v>546</v>
      </c>
      <c r="P179" s="3" t="s">
        <v>563</v>
      </c>
      <c r="Q179" s="65">
        <v>0.12239999999999999</v>
      </c>
      <c r="R179" s="121" t="s">
        <v>2082</v>
      </c>
      <c r="S179" s="3">
        <v>71</v>
      </c>
      <c r="T179" s="3">
        <v>2</v>
      </c>
      <c r="U179" s="3" t="s">
        <v>546</v>
      </c>
      <c r="V179" s="3" t="s">
        <v>568</v>
      </c>
      <c r="W179" s="65">
        <v>0.13109999999999999</v>
      </c>
      <c r="X179" s="121" t="s">
        <v>2083</v>
      </c>
      <c r="Y179" s="3">
        <v>57</v>
      </c>
      <c r="Z179" s="3">
        <v>1</v>
      </c>
      <c r="AA179" s="3" t="s">
        <v>574</v>
      </c>
      <c r="AB179" s="3" t="s">
        <v>547</v>
      </c>
      <c r="AC179" s="65">
        <v>0.16389999999999999</v>
      </c>
      <c r="AD179" s="121" t="s">
        <v>2084</v>
      </c>
      <c r="AE179" s="3">
        <v>63</v>
      </c>
      <c r="AF179" s="3">
        <v>1</v>
      </c>
      <c r="AG179" s="3" t="s">
        <v>546</v>
      </c>
      <c r="AH179" s="3" t="s">
        <v>547</v>
      </c>
      <c r="AI179" s="65">
        <v>5.4600000000000003E-2</v>
      </c>
      <c r="AJ179" s="121" t="s">
        <v>2085</v>
      </c>
      <c r="AK179" s="3">
        <v>46</v>
      </c>
      <c r="AL179" s="3">
        <v>1</v>
      </c>
      <c r="AM179" s="3" t="s">
        <v>546</v>
      </c>
      <c r="AN179" s="3" t="s">
        <v>553</v>
      </c>
      <c r="AO179" s="65">
        <v>7.6799999999999993E-2</v>
      </c>
      <c r="AP179" s="121" t="s">
        <v>2086</v>
      </c>
      <c r="AQ179" s="3">
        <v>66</v>
      </c>
      <c r="AR179" s="3">
        <v>1</v>
      </c>
      <c r="AS179" s="3" t="s">
        <v>613</v>
      </c>
      <c r="AT179" s="3" t="s">
        <v>563</v>
      </c>
      <c r="AU179" s="65">
        <v>2.7900000000000001E-2</v>
      </c>
      <c r="AV179" s="121" t="s">
        <v>418</v>
      </c>
      <c r="AW179" s="3" t="s">
        <v>418</v>
      </c>
      <c r="AX179" s="3" t="s">
        <v>418</v>
      </c>
      <c r="AY179" s="3" t="s">
        <v>418</v>
      </c>
      <c r="AZ179" s="3" t="s">
        <v>418</v>
      </c>
      <c r="BA179" s="3" t="s">
        <v>418</v>
      </c>
      <c r="BB179" s="121" t="s">
        <v>418</v>
      </c>
      <c r="BC179" s="3" t="s">
        <v>418</v>
      </c>
      <c r="BD179" s="3" t="s">
        <v>418</v>
      </c>
      <c r="BE179" s="3" t="s">
        <v>418</v>
      </c>
      <c r="BF179" s="3" t="s">
        <v>418</v>
      </c>
      <c r="BG179" s="3" t="s">
        <v>418</v>
      </c>
      <c r="BH179" s="121" t="s">
        <v>418</v>
      </c>
      <c r="BI179" s="3" t="s">
        <v>418</v>
      </c>
      <c r="BJ179" s="3" t="s">
        <v>418</v>
      </c>
      <c r="BK179" s="3" t="s">
        <v>418</v>
      </c>
      <c r="BL179" s="3" t="s">
        <v>418</v>
      </c>
      <c r="BM179" s="3" t="s">
        <v>418</v>
      </c>
      <c r="BN179" s="121" t="s">
        <v>418</v>
      </c>
      <c r="BO179" s="3" t="s">
        <v>418</v>
      </c>
      <c r="BP179" s="3" t="s">
        <v>418</v>
      </c>
      <c r="BQ179" s="3" t="s">
        <v>418</v>
      </c>
      <c r="BR179" s="3" t="s">
        <v>418</v>
      </c>
      <c r="BS179" s="3" t="s">
        <v>418</v>
      </c>
      <c r="BT179" s="16">
        <v>44</v>
      </c>
      <c r="BU179" s="16">
        <v>14</v>
      </c>
      <c r="BV179" s="16">
        <f t="shared" si="12"/>
        <v>58</v>
      </c>
      <c r="BW179" s="21">
        <v>26016</v>
      </c>
      <c r="BX179" s="17">
        <v>448.55172413793105</v>
      </c>
      <c r="BY179" s="16">
        <v>13</v>
      </c>
      <c r="BZ179" s="16">
        <v>3</v>
      </c>
      <c r="CA179" s="16">
        <f t="shared" si="13"/>
        <v>16</v>
      </c>
      <c r="CB179" s="16">
        <v>27.59</v>
      </c>
    </row>
    <row r="180" spans="1:80" x14ac:dyDescent="0.25">
      <c r="A180" s="159" t="s">
        <v>191</v>
      </c>
      <c r="B180" s="2" t="s">
        <v>53</v>
      </c>
      <c r="C180" s="162" t="s">
        <v>751</v>
      </c>
      <c r="D180" s="42" t="s">
        <v>49</v>
      </c>
      <c r="E180" s="42" t="s">
        <v>545</v>
      </c>
      <c r="F180" s="42" t="s">
        <v>49</v>
      </c>
      <c r="G180" s="110" t="s">
        <v>553</v>
      </c>
      <c r="H180" s="108">
        <v>6</v>
      </c>
      <c r="I180" s="118">
        <v>2130000</v>
      </c>
      <c r="J180" s="42" t="s">
        <v>551</v>
      </c>
      <c r="K180" s="27">
        <v>31.53</v>
      </c>
      <c r="L180" s="121" t="s">
        <v>2087</v>
      </c>
      <c r="M180" s="3" t="s">
        <v>49</v>
      </c>
      <c r="N180" s="3">
        <v>1</v>
      </c>
      <c r="O180" s="3" t="s">
        <v>49</v>
      </c>
      <c r="P180" s="3" t="s">
        <v>563</v>
      </c>
      <c r="Q180" s="65">
        <v>5.5100000000000003E-2</v>
      </c>
      <c r="R180" s="121" t="s">
        <v>2088</v>
      </c>
      <c r="S180" s="3" t="s">
        <v>49</v>
      </c>
      <c r="T180" s="3">
        <v>1</v>
      </c>
      <c r="U180" s="3" t="s">
        <v>49</v>
      </c>
      <c r="V180" s="3" t="s">
        <v>560</v>
      </c>
      <c r="W180" s="65">
        <v>4.2200000000000001E-2</v>
      </c>
      <c r="X180" s="121" t="s">
        <v>2089</v>
      </c>
      <c r="Y180" s="3" t="s">
        <v>49</v>
      </c>
      <c r="Z180" s="3">
        <v>1</v>
      </c>
      <c r="AA180" s="3" t="s">
        <v>49</v>
      </c>
      <c r="AB180" s="3" t="s">
        <v>568</v>
      </c>
      <c r="AC180" s="65">
        <v>6.4000000000000001E-2</v>
      </c>
      <c r="AD180" s="121" t="s">
        <v>2090</v>
      </c>
      <c r="AE180" s="3" t="s">
        <v>49</v>
      </c>
      <c r="AF180" s="3">
        <v>1</v>
      </c>
      <c r="AG180" s="3" t="s">
        <v>49</v>
      </c>
      <c r="AH180" s="3" t="s">
        <v>560</v>
      </c>
      <c r="AI180" s="65">
        <v>0.1045</v>
      </c>
      <c r="AJ180" s="121" t="s">
        <v>2091</v>
      </c>
      <c r="AK180" s="3" t="s">
        <v>49</v>
      </c>
      <c r="AL180" s="3">
        <v>1</v>
      </c>
      <c r="AM180" s="3" t="s">
        <v>49</v>
      </c>
      <c r="AN180" s="3" t="s">
        <v>916</v>
      </c>
      <c r="AO180" s="65">
        <v>4.9399999999999999E-2</v>
      </c>
      <c r="AP180" s="121" t="s">
        <v>2092</v>
      </c>
      <c r="AQ180" s="3" t="s">
        <v>49</v>
      </c>
      <c r="AR180" s="3">
        <v>1</v>
      </c>
      <c r="AS180" s="3" t="s">
        <v>49</v>
      </c>
      <c r="AT180" s="3" t="s">
        <v>553</v>
      </c>
      <c r="AU180" s="65">
        <v>7.9399999999999998E-2</v>
      </c>
      <c r="AV180" s="121" t="s">
        <v>418</v>
      </c>
      <c r="AW180" s="3" t="s">
        <v>418</v>
      </c>
      <c r="AX180" s="3" t="s">
        <v>418</v>
      </c>
      <c r="AY180" s="3" t="s">
        <v>418</v>
      </c>
      <c r="AZ180" s="3" t="s">
        <v>418</v>
      </c>
      <c r="BA180" s="3" t="s">
        <v>418</v>
      </c>
      <c r="BB180" s="121" t="s">
        <v>418</v>
      </c>
      <c r="BC180" s="3" t="s">
        <v>418</v>
      </c>
      <c r="BD180" s="3" t="s">
        <v>418</v>
      </c>
      <c r="BE180" s="3" t="s">
        <v>418</v>
      </c>
      <c r="BF180" s="3" t="s">
        <v>418</v>
      </c>
      <c r="BG180" s="3" t="s">
        <v>418</v>
      </c>
      <c r="BH180" s="121" t="s">
        <v>418</v>
      </c>
      <c r="BI180" s="3" t="s">
        <v>418</v>
      </c>
      <c r="BJ180" s="3" t="s">
        <v>418</v>
      </c>
      <c r="BK180" s="3" t="s">
        <v>418</v>
      </c>
      <c r="BL180" s="3" t="s">
        <v>418</v>
      </c>
      <c r="BM180" s="3" t="s">
        <v>418</v>
      </c>
      <c r="BN180" s="121" t="s">
        <v>418</v>
      </c>
      <c r="BO180" s="3" t="s">
        <v>418</v>
      </c>
      <c r="BP180" s="3" t="s">
        <v>418</v>
      </c>
      <c r="BQ180" s="3" t="s">
        <v>418</v>
      </c>
      <c r="BR180" s="3" t="s">
        <v>418</v>
      </c>
      <c r="BS180" s="3" t="s">
        <v>418</v>
      </c>
      <c r="BT180" s="16">
        <v>28</v>
      </c>
      <c r="BU180" s="16">
        <v>10</v>
      </c>
      <c r="BV180" s="16">
        <f t="shared" si="12"/>
        <v>38</v>
      </c>
      <c r="BW180" s="21">
        <v>17330</v>
      </c>
      <c r="BX180" s="17">
        <v>456.05263157894734</v>
      </c>
      <c r="BY180" s="16">
        <v>9</v>
      </c>
      <c r="BZ180" s="16">
        <v>2</v>
      </c>
      <c r="CA180" s="16">
        <f t="shared" si="13"/>
        <v>11</v>
      </c>
      <c r="CB180" s="16">
        <v>28.95</v>
      </c>
    </row>
    <row r="181" spans="1:80" x14ac:dyDescent="0.25">
      <c r="A181" s="159" t="s">
        <v>192</v>
      </c>
      <c r="B181" s="2" t="s">
        <v>28</v>
      </c>
      <c r="C181" s="164" t="s">
        <v>752</v>
      </c>
      <c r="D181" s="42" t="s">
        <v>49</v>
      </c>
      <c r="E181" s="42" t="s">
        <v>545</v>
      </c>
      <c r="F181" s="42" t="s">
        <v>49</v>
      </c>
      <c r="G181" s="115" t="s">
        <v>560</v>
      </c>
      <c r="H181" s="108">
        <v>6</v>
      </c>
      <c r="I181" s="118">
        <v>2130000</v>
      </c>
      <c r="J181" s="42" t="s">
        <v>558</v>
      </c>
      <c r="K181" s="27">
        <v>46.25</v>
      </c>
      <c r="L181" s="121" t="s">
        <v>2093</v>
      </c>
      <c r="M181" s="3" t="s">
        <v>49</v>
      </c>
      <c r="N181" s="3">
        <v>1</v>
      </c>
      <c r="O181" s="3" t="s">
        <v>49</v>
      </c>
      <c r="P181" s="3" t="s">
        <v>563</v>
      </c>
      <c r="Q181" s="65">
        <v>0.13669999999999999</v>
      </c>
      <c r="R181" s="121" t="s">
        <v>2094</v>
      </c>
      <c r="S181" s="3" t="s">
        <v>49</v>
      </c>
      <c r="T181" s="3">
        <v>1</v>
      </c>
      <c r="U181" s="3" t="s">
        <v>49</v>
      </c>
      <c r="V181" s="3" t="s">
        <v>568</v>
      </c>
      <c r="W181" s="65">
        <v>0.10489999999999999</v>
      </c>
      <c r="X181" s="121" t="s">
        <v>2095</v>
      </c>
      <c r="Y181" s="3" t="s">
        <v>49</v>
      </c>
      <c r="Z181" s="3">
        <v>1</v>
      </c>
      <c r="AA181" s="3" t="s">
        <v>49</v>
      </c>
      <c r="AB181" s="3" t="s">
        <v>560</v>
      </c>
      <c r="AC181" s="65">
        <v>5.5899999999999998E-2</v>
      </c>
      <c r="AD181" s="121" t="s">
        <v>2096</v>
      </c>
      <c r="AE181" s="3" t="s">
        <v>49</v>
      </c>
      <c r="AF181" s="3">
        <v>2</v>
      </c>
      <c r="AG181" s="3" t="s">
        <v>49</v>
      </c>
      <c r="AH181" s="3" t="s">
        <v>560</v>
      </c>
      <c r="AI181" s="65">
        <v>0.14269999999999999</v>
      </c>
      <c r="AJ181" s="121" t="s">
        <v>2097</v>
      </c>
      <c r="AK181" s="3" t="s">
        <v>49</v>
      </c>
      <c r="AL181" s="3">
        <v>1</v>
      </c>
      <c r="AM181" s="3" t="s">
        <v>49</v>
      </c>
      <c r="AN181" s="3" t="s">
        <v>563</v>
      </c>
      <c r="AO181" s="65">
        <v>2.69E-2</v>
      </c>
      <c r="AP181" s="121" t="s">
        <v>2098</v>
      </c>
      <c r="AQ181" s="3" t="s">
        <v>49</v>
      </c>
      <c r="AR181" s="3">
        <v>2</v>
      </c>
      <c r="AS181" s="3" t="s">
        <v>49</v>
      </c>
      <c r="AT181" s="3" t="s">
        <v>563</v>
      </c>
      <c r="AU181" s="65">
        <v>0.1082</v>
      </c>
      <c r="AV181" s="121" t="s">
        <v>418</v>
      </c>
      <c r="AW181" s="3" t="s">
        <v>418</v>
      </c>
      <c r="AX181" s="3" t="s">
        <v>418</v>
      </c>
      <c r="AY181" s="3" t="s">
        <v>418</v>
      </c>
      <c r="AZ181" s="3" t="s">
        <v>418</v>
      </c>
      <c r="BA181" s="3" t="s">
        <v>418</v>
      </c>
      <c r="BB181" s="121" t="s">
        <v>418</v>
      </c>
      <c r="BC181" s="3" t="s">
        <v>418</v>
      </c>
      <c r="BD181" s="3" t="s">
        <v>418</v>
      </c>
      <c r="BE181" s="3" t="s">
        <v>418</v>
      </c>
      <c r="BF181" s="3" t="s">
        <v>418</v>
      </c>
      <c r="BG181" s="3" t="s">
        <v>418</v>
      </c>
      <c r="BH181" s="121" t="s">
        <v>418</v>
      </c>
      <c r="BI181" s="3" t="s">
        <v>418</v>
      </c>
      <c r="BJ181" s="3" t="s">
        <v>418</v>
      </c>
      <c r="BK181" s="3" t="s">
        <v>418</v>
      </c>
      <c r="BL181" s="3" t="s">
        <v>418</v>
      </c>
      <c r="BM181" s="3" t="s">
        <v>418</v>
      </c>
      <c r="BN181" s="121" t="s">
        <v>418</v>
      </c>
      <c r="BO181" s="3" t="s">
        <v>418</v>
      </c>
      <c r="BP181" s="3" t="s">
        <v>418</v>
      </c>
      <c r="BQ181" s="3" t="s">
        <v>418</v>
      </c>
      <c r="BR181" s="3" t="s">
        <v>418</v>
      </c>
      <c r="BS181" s="3" t="s">
        <v>418</v>
      </c>
      <c r="BT181" s="16">
        <v>43</v>
      </c>
      <c r="BU181" s="16">
        <v>17</v>
      </c>
      <c r="BV181" s="16">
        <f t="shared" si="12"/>
        <v>60</v>
      </c>
      <c r="BW181" s="21">
        <v>21179</v>
      </c>
      <c r="BX181" s="17">
        <v>352.98333333333335</v>
      </c>
      <c r="BY181" s="16">
        <v>10</v>
      </c>
      <c r="BZ181" s="16">
        <v>2</v>
      </c>
      <c r="CA181" s="16">
        <f t="shared" si="13"/>
        <v>12</v>
      </c>
      <c r="CB181" s="16">
        <v>20</v>
      </c>
    </row>
    <row r="182" spans="1:80" x14ac:dyDescent="0.25">
      <c r="A182" s="159" t="s">
        <v>193</v>
      </c>
      <c r="B182" s="2" t="s">
        <v>53</v>
      </c>
      <c r="C182" s="162" t="s">
        <v>753</v>
      </c>
      <c r="D182" s="42" t="s">
        <v>49</v>
      </c>
      <c r="E182" s="42" t="s">
        <v>545</v>
      </c>
      <c r="F182" s="42" t="s">
        <v>49</v>
      </c>
      <c r="G182" s="107" t="s">
        <v>553</v>
      </c>
      <c r="H182" s="108">
        <v>6</v>
      </c>
      <c r="I182" s="118">
        <v>2130000</v>
      </c>
      <c r="J182" s="42" t="s">
        <v>551</v>
      </c>
      <c r="K182" s="27">
        <v>59.9</v>
      </c>
      <c r="L182" s="121" t="s">
        <v>2099</v>
      </c>
      <c r="M182" s="3" t="s">
        <v>49</v>
      </c>
      <c r="N182" s="3">
        <v>2</v>
      </c>
      <c r="O182" s="3" t="s">
        <v>49</v>
      </c>
      <c r="P182" s="3" t="s">
        <v>1023</v>
      </c>
      <c r="Q182" s="65">
        <v>9.0300000000000005E-2</v>
      </c>
      <c r="R182" s="121" t="s">
        <v>2100</v>
      </c>
      <c r="S182" s="3" t="s">
        <v>49</v>
      </c>
      <c r="T182" s="3">
        <v>2</v>
      </c>
      <c r="U182" s="3" t="s">
        <v>49</v>
      </c>
      <c r="V182" s="3" t="s">
        <v>568</v>
      </c>
      <c r="W182" s="65">
        <v>7.4899999999999994E-2</v>
      </c>
      <c r="X182" s="121" t="s">
        <v>2101</v>
      </c>
      <c r="Y182" s="3" t="s">
        <v>49</v>
      </c>
      <c r="Z182" s="3">
        <v>1</v>
      </c>
      <c r="AA182" s="3" t="s">
        <v>49</v>
      </c>
      <c r="AB182" s="3" t="s">
        <v>589</v>
      </c>
      <c r="AC182" s="65">
        <v>9.1399999999999995E-2</v>
      </c>
      <c r="AD182" s="121" t="s">
        <v>2102</v>
      </c>
      <c r="AE182" s="3" t="s">
        <v>49</v>
      </c>
      <c r="AF182" s="3">
        <v>1</v>
      </c>
      <c r="AG182" s="3" t="s">
        <v>49</v>
      </c>
      <c r="AH182" s="3" t="s">
        <v>651</v>
      </c>
      <c r="AI182" s="65">
        <v>0.1052</v>
      </c>
      <c r="AJ182" s="121" t="s">
        <v>2103</v>
      </c>
      <c r="AK182" s="3" t="s">
        <v>49</v>
      </c>
      <c r="AL182" s="3">
        <v>1</v>
      </c>
      <c r="AM182" s="3" t="s">
        <v>49</v>
      </c>
      <c r="AN182" s="3" t="s">
        <v>557</v>
      </c>
      <c r="AO182" s="65">
        <v>6.3100000000000003E-2</v>
      </c>
      <c r="AP182" s="121" t="s">
        <v>2104</v>
      </c>
      <c r="AQ182" s="3" t="s">
        <v>49</v>
      </c>
      <c r="AR182" s="3">
        <v>1</v>
      </c>
      <c r="AS182" s="3" t="s">
        <v>49</v>
      </c>
      <c r="AT182" s="3" t="s">
        <v>553</v>
      </c>
      <c r="AU182" s="65">
        <v>9.06E-2</v>
      </c>
      <c r="AV182" s="121" t="s">
        <v>418</v>
      </c>
      <c r="AW182" s="3" t="s">
        <v>418</v>
      </c>
      <c r="AX182" s="3" t="s">
        <v>418</v>
      </c>
      <c r="AY182" s="3" t="s">
        <v>418</v>
      </c>
      <c r="AZ182" s="3" t="s">
        <v>418</v>
      </c>
      <c r="BA182" s="3" t="s">
        <v>418</v>
      </c>
      <c r="BB182" s="121" t="s">
        <v>418</v>
      </c>
      <c r="BC182" s="3" t="s">
        <v>418</v>
      </c>
      <c r="BD182" s="3" t="s">
        <v>418</v>
      </c>
      <c r="BE182" s="3" t="s">
        <v>418</v>
      </c>
      <c r="BF182" s="3" t="s">
        <v>418</v>
      </c>
      <c r="BG182" s="3" t="s">
        <v>418</v>
      </c>
      <c r="BH182" s="121" t="s">
        <v>418</v>
      </c>
      <c r="BI182" s="3" t="s">
        <v>418</v>
      </c>
      <c r="BJ182" s="3" t="s">
        <v>418</v>
      </c>
      <c r="BK182" s="3" t="s">
        <v>418</v>
      </c>
      <c r="BL182" s="3" t="s">
        <v>418</v>
      </c>
      <c r="BM182" s="3" t="s">
        <v>418</v>
      </c>
      <c r="BN182" s="121" t="s">
        <v>418</v>
      </c>
      <c r="BO182" s="3" t="s">
        <v>418</v>
      </c>
      <c r="BP182" s="3" t="s">
        <v>418</v>
      </c>
      <c r="BQ182" s="3" t="s">
        <v>418</v>
      </c>
      <c r="BR182" s="3" t="s">
        <v>418</v>
      </c>
      <c r="BS182" s="3" t="s">
        <v>418</v>
      </c>
      <c r="BT182" s="16">
        <v>23</v>
      </c>
      <c r="BU182" s="16">
        <v>10</v>
      </c>
      <c r="BV182" s="16">
        <f t="shared" si="12"/>
        <v>33</v>
      </c>
      <c r="BW182" s="21">
        <v>5468</v>
      </c>
      <c r="BX182" s="17">
        <v>165.69696969696969</v>
      </c>
      <c r="BY182" s="16">
        <v>9</v>
      </c>
      <c r="BZ182" s="16">
        <v>0</v>
      </c>
      <c r="CA182" s="16">
        <f t="shared" si="13"/>
        <v>9</v>
      </c>
      <c r="CB182" s="16">
        <v>27.27</v>
      </c>
    </row>
    <row r="183" spans="1:80" x14ac:dyDescent="0.25">
      <c r="A183" s="159" t="s">
        <v>194</v>
      </c>
      <c r="B183" s="2" t="s">
        <v>7</v>
      </c>
      <c r="C183" s="162" t="s">
        <v>754</v>
      </c>
      <c r="D183" s="42" t="s">
        <v>49</v>
      </c>
      <c r="E183" s="42" t="s">
        <v>545</v>
      </c>
      <c r="F183" s="42" t="s">
        <v>49</v>
      </c>
      <c r="G183" s="107" t="s">
        <v>563</v>
      </c>
      <c r="H183" s="108">
        <v>6</v>
      </c>
      <c r="I183" s="118">
        <v>2130000</v>
      </c>
      <c r="J183" s="42" t="s">
        <v>569</v>
      </c>
      <c r="K183" s="27">
        <v>48.73</v>
      </c>
      <c r="L183" s="121" t="s">
        <v>2105</v>
      </c>
      <c r="M183" s="3" t="s">
        <v>49</v>
      </c>
      <c r="N183" s="3">
        <v>1</v>
      </c>
      <c r="O183" s="3" t="s">
        <v>49</v>
      </c>
      <c r="P183" s="3" t="s">
        <v>547</v>
      </c>
      <c r="Q183" s="65">
        <v>8.3099999999999993E-2</v>
      </c>
      <c r="R183" s="121" t="s">
        <v>2106</v>
      </c>
      <c r="S183" s="3" t="s">
        <v>49</v>
      </c>
      <c r="T183" s="3">
        <v>1</v>
      </c>
      <c r="U183" s="3" t="s">
        <v>49</v>
      </c>
      <c r="V183" s="3" t="s">
        <v>584</v>
      </c>
      <c r="W183" s="65">
        <v>4.82E-2</v>
      </c>
      <c r="X183" s="121" t="s">
        <v>2107</v>
      </c>
      <c r="Y183" s="3" t="s">
        <v>49</v>
      </c>
      <c r="Z183" s="3">
        <v>1</v>
      </c>
      <c r="AA183" s="3" t="s">
        <v>49</v>
      </c>
      <c r="AB183" s="3" t="s">
        <v>560</v>
      </c>
      <c r="AC183" s="65">
        <v>7.9100000000000004E-2</v>
      </c>
      <c r="AD183" s="121" t="s">
        <v>2108</v>
      </c>
      <c r="AE183" s="3" t="s">
        <v>49</v>
      </c>
      <c r="AF183" s="3">
        <v>1</v>
      </c>
      <c r="AG183" s="3" t="s">
        <v>49</v>
      </c>
      <c r="AH183" s="3" t="s">
        <v>563</v>
      </c>
      <c r="AI183" s="65">
        <v>7.6499999999999999E-2</v>
      </c>
      <c r="AJ183" s="121" t="s">
        <v>2109</v>
      </c>
      <c r="AK183" s="3" t="s">
        <v>49</v>
      </c>
      <c r="AL183" s="3">
        <v>1</v>
      </c>
      <c r="AM183" s="3" t="s">
        <v>49</v>
      </c>
      <c r="AN183" s="3" t="s">
        <v>1023</v>
      </c>
      <c r="AO183" s="65">
        <v>2.7699999999999999E-2</v>
      </c>
      <c r="AP183" s="121" t="s">
        <v>2110</v>
      </c>
      <c r="AQ183" s="3" t="s">
        <v>49</v>
      </c>
      <c r="AR183" s="3">
        <v>1</v>
      </c>
      <c r="AS183" s="3" t="s">
        <v>49</v>
      </c>
      <c r="AT183" s="3" t="s">
        <v>550</v>
      </c>
      <c r="AU183" s="65">
        <v>8.0799999999999997E-2</v>
      </c>
      <c r="AV183" s="121" t="s">
        <v>418</v>
      </c>
      <c r="AW183" s="3" t="s">
        <v>418</v>
      </c>
      <c r="AX183" s="3" t="s">
        <v>418</v>
      </c>
      <c r="AY183" s="3" t="s">
        <v>418</v>
      </c>
      <c r="AZ183" s="3" t="s">
        <v>418</v>
      </c>
      <c r="BA183" s="3" t="s">
        <v>418</v>
      </c>
      <c r="BB183" s="121" t="s">
        <v>418</v>
      </c>
      <c r="BC183" s="3" t="s">
        <v>418</v>
      </c>
      <c r="BD183" s="3" t="s">
        <v>418</v>
      </c>
      <c r="BE183" s="3" t="s">
        <v>418</v>
      </c>
      <c r="BF183" s="3" t="s">
        <v>418</v>
      </c>
      <c r="BG183" s="3" t="s">
        <v>418</v>
      </c>
      <c r="BH183" s="121" t="s">
        <v>418</v>
      </c>
      <c r="BI183" s="3" t="s">
        <v>418</v>
      </c>
      <c r="BJ183" s="3" t="s">
        <v>418</v>
      </c>
      <c r="BK183" s="3" t="s">
        <v>418</v>
      </c>
      <c r="BL183" s="3" t="s">
        <v>418</v>
      </c>
      <c r="BM183" s="3" t="s">
        <v>418</v>
      </c>
      <c r="BN183" s="121" t="s">
        <v>418</v>
      </c>
      <c r="BO183" s="3" t="s">
        <v>418</v>
      </c>
      <c r="BP183" s="3" t="s">
        <v>418</v>
      </c>
      <c r="BQ183" s="3" t="s">
        <v>418</v>
      </c>
      <c r="BR183" s="3" t="s">
        <v>418</v>
      </c>
      <c r="BS183" s="3" t="s">
        <v>418</v>
      </c>
      <c r="BT183" s="16">
        <v>17</v>
      </c>
      <c r="BU183" s="16">
        <v>18</v>
      </c>
      <c r="BV183" s="16">
        <f t="shared" si="12"/>
        <v>35</v>
      </c>
      <c r="BW183" s="21">
        <v>8949</v>
      </c>
      <c r="BX183" s="17">
        <v>255.68571428571428</v>
      </c>
      <c r="BY183" s="16">
        <v>5</v>
      </c>
      <c r="BZ183" s="16">
        <v>0</v>
      </c>
      <c r="CA183" s="16">
        <f t="shared" si="13"/>
        <v>5</v>
      </c>
      <c r="CB183" s="16">
        <v>14.29</v>
      </c>
    </row>
    <row r="184" spans="1:80" x14ac:dyDescent="0.25">
      <c r="A184" s="159" t="s">
        <v>195</v>
      </c>
      <c r="B184" s="2" t="s">
        <v>7</v>
      </c>
      <c r="C184" s="162" t="s">
        <v>755</v>
      </c>
      <c r="D184" s="42">
        <v>61</v>
      </c>
      <c r="E184" s="42" t="s">
        <v>545</v>
      </c>
      <c r="F184" s="42" t="s">
        <v>613</v>
      </c>
      <c r="G184" s="107" t="s">
        <v>568</v>
      </c>
      <c r="H184" s="108">
        <v>6</v>
      </c>
      <c r="I184" s="118">
        <v>2130000</v>
      </c>
      <c r="J184" s="42" t="s">
        <v>558</v>
      </c>
      <c r="K184" s="27">
        <v>50.53</v>
      </c>
      <c r="L184" s="121" t="s">
        <v>2111</v>
      </c>
      <c r="M184" s="3">
        <v>44</v>
      </c>
      <c r="N184" s="3">
        <v>1</v>
      </c>
      <c r="O184" s="3" t="s">
        <v>613</v>
      </c>
      <c r="P184" s="3" t="s">
        <v>568</v>
      </c>
      <c r="Q184" s="65">
        <v>0.1152</v>
      </c>
      <c r="R184" s="121" t="s">
        <v>2112</v>
      </c>
      <c r="S184" s="3">
        <v>56</v>
      </c>
      <c r="T184" s="3">
        <v>2</v>
      </c>
      <c r="U184" s="3" t="s">
        <v>546</v>
      </c>
      <c r="V184" s="3" t="s">
        <v>557</v>
      </c>
      <c r="W184" s="65">
        <v>0.21129999999999999</v>
      </c>
      <c r="X184" s="121" t="s">
        <v>2113</v>
      </c>
      <c r="Y184" s="3">
        <v>43</v>
      </c>
      <c r="Z184" s="3">
        <v>1</v>
      </c>
      <c r="AA184" s="3" t="s">
        <v>613</v>
      </c>
      <c r="AB184" s="3" t="s">
        <v>579</v>
      </c>
      <c r="AC184" s="65">
        <v>0.1157</v>
      </c>
      <c r="AD184" s="121" t="s">
        <v>2114</v>
      </c>
      <c r="AE184" s="3">
        <v>44</v>
      </c>
      <c r="AF184" s="3">
        <v>1</v>
      </c>
      <c r="AG184" s="3" t="s">
        <v>581</v>
      </c>
      <c r="AH184" s="3" t="s">
        <v>557</v>
      </c>
      <c r="AI184" s="65">
        <v>4.9200000000000001E-2</v>
      </c>
      <c r="AJ184" s="121" t="s">
        <v>2115</v>
      </c>
      <c r="AK184" s="3">
        <v>46</v>
      </c>
      <c r="AL184" s="3">
        <v>2</v>
      </c>
      <c r="AM184" s="3" t="s">
        <v>581</v>
      </c>
      <c r="AN184" s="3" t="s">
        <v>560</v>
      </c>
      <c r="AO184" s="65">
        <v>6.13E-2</v>
      </c>
      <c r="AP184" s="121" t="s">
        <v>2116</v>
      </c>
      <c r="AQ184" s="3">
        <v>37</v>
      </c>
      <c r="AR184" s="3">
        <v>2</v>
      </c>
      <c r="AS184" s="3" t="s">
        <v>613</v>
      </c>
      <c r="AT184" s="3" t="s">
        <v>568</v>
      </c>
      <c r="AU184" s="65">
        <v>7.1199999999999999E-2</v>
      </c>
      <c r="AV184" s="121" t="s">
        <v>418</v>
      </c>
      <c r="AW184" s="3" t="s">
        <v>418</v>
      </c>
      <c r="AX184" s="3" t="s">
        <v>418</v>
      </c>
      <c r="AY184" s="3" t="s">
        <v>418</v>
      </c>
      <c r="AZ184" s="3" t="s">
        <v>418</v>
      </c>
      <c r="BA184" s="3" t="s">
        <v>418</v>
      </c>
      <c r="BB184" s="121" t="s">
        <v>418</v>
      </c>
      <c r="BC184" s="3" t="s">
        <v>418</v>
      </c>
      <c r="BD184" s="3" t="s">
        <v>418</v>
      </c>
      <c r="BE184" s="3" t="s">
        <v>418</v>
      </c>
      <c r="BF184" s="3" t="s">
        <v>418</v>
      </c>
      <c r="BG184" s="3" t="s">
        <v>418</v>
      </c>
      <c r="BH184" s="121" t="s">
        <v>418</v>
      </c>
      <c r="BI184" s="3" t="s">
        <v>418</v>
      </c>
      <c r="BJ184" s="3" t="s">
        <v>418</v>
      </c>
      <c r="BK184" s="3" t="s">
        <v>418</v>
      </c>
      <c r="BL184" s="3" t="s">
        <v>418</v>
      </c>
      <c r="BM184" s="3" t="s">
        <v>418</v>
      </c>
      <c r="BN184" s="121" t="s">
        <v>418</v>
      </c>
      <c r="BO184" s="3" t="s">
        <v>418</v>
      </c>
      <c r="BP184" s="3" t="s">
        <v>418</v>
      </c>
      <c r="BQ184" s="3" t="s">
        <v>418</v>
      </c>
      <c r="BR184" s="3" t="s">
        <v>418</v>
      </c>
      <c r="BS184" s="3" t="s">
        <v>418</v>
      </c>
      <c r="BT184" s="16">
        <v>18</v>
      </c>
      <c r="BU184" s="16">
        <v>9</v>
      </c>
      <c r="BV184" s="16">
        <f t="shared" si="12"/>
        <v>27</v>
      </c>
      <c r="BW184" s="21">
        <v>5163</v>
      </c>
      <c r="BX184" s="17">
        <v>191.22222222222223</v>
      </c>
      <c r="BY184" s="16">
        <v>7</v>
      </c>
      <c r="BZ184" s="16">
        <v>2</v>
      </c>
      <c r="CA184" s="16">
        <f t="shared" si="13"/>
        <v>9</v>
      </c>
      <c r="CB184" s="16">
        <v>33.33</v>
      </c>
    </row>
    <row r="185" spans="1:80" x14ac:dyDescent="0.25">
      <c r="A185" s="159" t="s">
        <v>196</v>
      </c>
      <c r="B185" s="2" t="s">
        <v>3</v>
      </c>
      <c r="C185" s="162" t="s">
        <v>756</v>
      </c>
      <c r="D185" s="42" t="s">
        <v>49</v>
      </c>
      <c r="E185" s="42" t="s">
        <v>545</v>
      </c>
      <c r="F185" s="42" t="s">
        <v>49</v>
      </c>
      <c r="G185" s="107" t="s">
        <v>568</v>
      </c>
      <c r="H185" s="108">
        <v>6</v>
      </c>
      <c r="I185" s="118">
        <v>2130000</v>
      </c>
      <c r="J185" s="42" t="s">
        <v>569</v>
      </c>
      <c r="K185" s="27">
        <v>75.39</v>
      </c>
      <c r="L185" s="121" t="s">
        <v>2117</v>
      </c>
      <c r="M185" s="3" t="s">
        <v>49</v>
      </c>
      <c r="N185" s="3">
        <v>1</v>
      </c>
      <c r="O185" s="3" t="s">
        <v>49</v>
      </c>
      <c r="P185" s="3" t="s">
        <v>563</v>
      </c>
      <c r="Q185" s="65">
        <v>6.3799999999999996E-2</v>
      </c>
      <c r="R185" s="121" t="s">
        <v>2118</v>
      </c>
      <c r="S185" s="3" t="s">
        <v>49</v>
      </c>
      <c r="T185" s="3">
        <v>1</v>
      </c>
      <c r="U185" s="3" t="s">
        <v>49</v>
      </c>
      <c r="V185" s="3" t="s">
        <v>568</v>
      </c>
      <c r="W185" s="65">
        <v>7.6999999999999999E-2</v>
      </c>
      <c r="X185" s="121" t="s">
        <v>2119</v>
      </c>
      <c r="Y185" s="3" t="s">
        <v>49</v>
      </c>
      <c r="Z185" s="3">
        <v>1</v>
      </c>
      <c r="AA185" s="3" t="s">
        <v>49</v>
      </c>
      <c r="AB185" s="3" t="s">
        <v>1023</v>
      </c>
      <c r="AC185" s="65">
        <v>9.6699999999999994E-2</v>
      </c>
      <c r="AD185" s="121" t="s">
        <v>2120</v>
      </c>
      <c r="AE185" s="3" t="s">
        <v>49</v>
      </c>
      <c r="AF185" s="3">
        <v>1</v>
      </c>
      <c r="AG185" s="3" t="s">
        <v>49</v>
      </c>
      <c r="AH185" s="3" t="s">
        <v>553</v>
      </c>
      <c r="AI185" s="65">
        <v>5.5500000000000001E-2</v>
      </c>
      <c r="AJ185" s="121" t="s">
        <v>2121</v>
      </c>
      <c r="AK185" s="3" t="s">
        <v>49</v>
      </c>
      <c r="AL185" s="3">
        <v>1</v>
      </c>
      <c r="AM185" s="3" t="s">
        <v>49</v>
      </c>
      <c r="AN185" s="3" t="s">
        <v>651</v>
      </c>
      <c r="AO185" s="65">
        <v>7.7399999999999997E-2</v>
      </c>
      <c r="AP185" s="121" t="s">
        <v>2122</v>
      </c>
      <c r="AQ185" s="3" t="s">
        <v>49</v>
      </c>
      <c r="AR185" s="3">
        <v>1</v>
      </c>
      <c r="AS185" s="3" t="s">
        <v>49</v>
      </c>
      <c r="AT185" s="3" t="s">
        <v>547</v>
      </c>
      <c r="AU185" s="65">
        <v>4.5499999999999999E-2</v>
      </c>
      <c r="AV185" s="121" t="s">
        <v>418</v>
      </c>
      <c r="AW185" s="3" t="s">
        <v>418</v>
      </c>
      <c r="AX185" s="3" t="s">
        <v>418</v>
      </c>
      <c r="AY185" s="3" t="s">
        <v>418</v>
      </c>
      <c r="AZ185" s="3" t="s">
        <v>418</v>
      </c>
      <c r="BA185" s="3" t="s">
        <v>418</v>
      </c>
      <c r="BB185" s="121" t="s">
        <v>418</v>
      </c>
      <c r="BC185" s="3" t="s">
        <v>418</v>
      </c>
      <c r="BD185" s="3" t="s">
        <v>418</v>
      </c>
      <c r="BE185" s="3" t="s">
        <v>418</v>
      </c>
      <c r="BF185" s="3" t="s">
        <v>418</v>
      </c>
      <c r="BG185" s="3" t="s">
        <v>418</v>
      </c>
      <c r="BH185" s="121" t="s">
        <v>418</v>
      </c>
      <c r="BI185" s="3" t="s">
        <v>418</v>
      </c>
      <c r="BJ185" s="3" t="s">
        <v>418</v>
      </c>
      <c r="BK185" s="3" t="s">
        <v>418</v>
      </c>
      <c r="BL185" s="3" t="s">
        <v>418</v>
      </c>
      <c r="BM185" s="3" t="s">
        <v>418</v>
      </c>
      <c r="BN185" s="121" t="s">
        <v>418</v>
      </c>
      <c r="BO185" s="3" t="s">
        <v>418</v>
      </c>
      <c r="BP185" s="3" t="s">
        <v>418</v>
      </c>
      <c r="BQ185" s="3" t="s">
        <v>418</v>
      </c>
      <c r="BR185" s="3" t="s">
        <v>418</v>
      </c>
      <c r="BS185" s="3" t="s">
        <v>418</v>
      </c>
      <c r="BT185" s="16">
        <v>37</v>
      </c>
      <c r="BU185" s="16">
        <v>19</v>
      </c>
      <c r="BV185" s="16">
        <f t="shared" si="12"/>
        <v>56</v>
      </c>
      <c r="BW185" s="21">
        <v>26065</v>
      </c>
      <c r="BX185" s="17">
        <v>465.44642857142856</v>
      </c>
      <c r="BY185" s="16">
        <v>11</v>
      </c>
      <c r="BZ185" s="16">
        <v>1</v>
      </c>
      <c r="CA185" s="16">
        <f t="shared" si="13"/>
        <v>12</v>
      </c>
      <c r="CB185" s="16">
        <v>21.43</v>
      </c>
    </row>
    <row r="186" spans="1:80" x14ac:dyDescent="0.25">
      <c r="A186" s="159" t="s">
        <v>197</v>
      </c>
      <c r="B186" s="2" t="s">
        <v>17</v>
      </c>
      <c r="C186" s="162" t="s">
        <v>757</v>
      </c>
      <c r="D186" s="42">
        <v>61</v>
      </c>
      <c r="E186" s="42" t="s">
        <v>545</v>
      </c>
      <c r="F186" s="42" t="s">
        <v>546</v>
      </c>
      <c r="G186" s="107" t="s">
        <v>568</v>
      </c>
      <c r="H186" s="108">
        <v>4</v>
      </c>
      <c r="I186" s="118">
        <v>2700000</v>
      </c>
      <c r="J186" s="42" t="s">
        <v>551</v>
      </c>
      <c r="K186" s="27">
        <v>45.57</v>
      </c>
      <c r="L186" s="121" t="s">
        <v>2123</v>
      </c>
      <c r="M186" s="3">
        <v>59</v>
      </c>
      <c r="N186" s="3">
        <v>1</v>
      </c>
      <c r="O186" s="3" t="s">
        <v>546</v>
      </c>
      <c r="P186" s="3" t="s">
        <v>563</v>
      </c>
      <c r="Q186" s="65">
        <v>7.7799999999999994E-2</v>
      </c>
      <c r="R186" s="121" t="s">
        <v>2124</v>
      </c>
      <c r="S186" s="3">
        <v>75</v>
      </c>
      <c r="T186" s="3">
        <v>2</v>
      </c>
      <c r="U186" s="3" t="s">
        <v>581</v>
      </c>
      <c r="V186" s="3" t="s">
        <v>547</v>
      </c>
      <c r="W186" s="65">
        <v>4.2900000000000001E-2</v>
      </c>
      <c r="X186" s="121" t="s">
        <v>2125</v>
      </c>
      <c r="Y186" s="3">
        <v>60</v>
      </c>
      <c r="Z186" s="3">
        <v>1</v>
      </c>
      <c r="AA186" s="3" t="s">
        <v>613</v>
      </c>
      <c r="AB186" s="3" t="s">
        <v>568</v>
      </c>
      <c r="AC186" s="65">
        <v>0.1086</v>
      </c>
      <c r="AD186" s="121" t="s">
        <v>2126</v>
      </c>
      <c r="AE186" s="3">
        <v>39</v>
      </c>
      <c r="AF186" s="3">
        <v>1</v>
      </c>
      <c r="AG186" s="3" t="s">
        <v>546</v>
      </c>
      <c r="AH186" s="3" t="s">
        <v>547</v>
      </c>
      <c r="AI186" s="65">
        <v>0.13450000000000001</v>
      </c>
      <c r="AJ186" s="121" t="s">
        <v>2127</v>
      </c>
      <c r="AK186" s="3">
        <v>61</v>
      </c>
      <c r="AL186" s="3">
        <v>1</v>
      </c>
      <c r="AM186" s="3" t="s">
        <v>546</v>
      </c>
      <c r="AN186" s="3" t="s">
        <v>1023</v>
      </c>
      <c r="AO186" s="65">
        <v>6.7900000000000002E-2</v>
      </c>
      <c r="AP186" s="121" t="s">
        <v>2128</v>
      </c>
      <c r="AQ186" s="3">
        <v>36</v>
      </c>
      <c r="AR186" s="3">
        <v>1</v>
      </c>
      <c r="AS186" s="3" t="s">
        <v>546</v>
      </c>
      <c r="AT186" s="3" t="s">
        <v>589</v>
      </c>
      <c r="AU186" s="65">
        <v>8.5400000000000004E-2</v>
      </c>
      <c r="AV186" s="121" t="s">
        <v>418</v>
      </c>
      <c r="AW186" s="3" t="s">
        <v>418</v>
      </c>
      <c r="AX186" s="3" t="s">
        <v>418</v>
      </c>
      <c r="AY186" s="3" t="s">
        <v>418</v>
      </c>
      <c r="AZ186" s="3" t="s">
        <v>418</v>
      </c>
      <c r="BA186" s="3" t="s">
        <v>418</v>
      </c>
      <c r="BB186" s="121" t="s">
        <v>418</v>
      </c>
      <c r="BC186" s="3" t="s">
        <v>418</v>
      </c>
      <c r="BD186" s="3" t="s">
        <v>418</v>
      </c>
      <c r="BE186" s="3" t="s">
        <v>418</v>
      </c>
      <c r="BF186" s="3" t="s">
        <v>418</v>
      </c>
      <c r="BG186" s="3" t="s">
        <v>418</v>
      </c>
      <c r="BH186" s="121" t="s">
        <v>418</v>
      </c>
      <c r="BI186" s="3" t="s">
        <v>418</v>
      </c>
      <c r="BJ186" s="3" t="s">
        <v>418</v>
      </c>
      <c r="BK186" s="3" t="s">
        <v>418</v>
      </c>
      <c r="BL186" s="3" t="s">
        <v>418</v>
      </c>
      <c r="BM186" s="3" t="s">
        <v>418</v>
      </c>
      <c r="BN186" s="121" t="s">
        <v>418</v>
      </c>
      <c r="BO186" s="3" t="s">
        <v>418</v>
      </c>
      <c r="BP186" s="3" t="s">
        <v>418</v>
      </c>
      <c r="BQ186" s="3" t="s">
        <v>418</v>
      </c>
      <c r="BR186" s="3" t="s">
        <v>418</v>
      </c>
      <c r="BS186" s="3" t="s">
        <v>418</v>
      </c>
      <c r="BT186" s="16">
        <v>48</v>
      </c>
      <c r="BU186" s="16">
        <v>15</v>
      </c>
      <c r="BV186" s="16">
        <f t="shared" si="12"/>
        <v>63</v>
      </c>
      <c r="BW186" s="21">
        <v>32401</v>
      </c>
      <c r="BX186" s="17">
        <v>514.30158730158735</v>
      </c>
      <c r="BY186" s="16">
        <v>13</v>
      </c>
      <c r="BZ186" s="16">
        <v>5</v>
      </c>
      <c r="CA186" s="16">
        <f t="shared" si="13"/>
        <v>18</v>
      </c>
      <c r="CB186" s="16">
        <v>28.57</v>
      </c>
    </row>
    <row r="187" spans="1:80" x14ac:dyDescent="0.25">
      <c r="A187" s="159" t="s">
        <v>198</v>
      </c>
      <c r="B187" s="2" t="s">
        <v>7</v>
      </c>
      <c r="C187" s="162" t="s">
        <v>758</v>
      </c>
      <c r="D187" s="42">
        <v>34</v>
      </c>
      <c r="E187" s="42" t="s">
        <v>545</v>
      </c>
      <c r="F187" s="42" t="s">
        <v>546</v>
      </c>
      <c r="G187" s="107" t="s">
        <v>553</v>
      </c>
      <c r="H187" s="108">
        <v>6</v>
      </c>
      <c r="I187" s="118">
        <v>2130000</v>
      </c>
      <c r="J187" s="42" t="s">
        <v>569</v>
      </c>
      <c r="K187" s="27">
        <v>64.36</v>
      </c>
      <c r="L187" s="121" t="s">
        <v>2129</v>
      </c>
      <c r="M187" s="3">
        <v>64</v>
      </c>
      <c r="N187" s="3">
        <v>1</v>
      </c>
      <c r="O187" s="3" t="s">
        <v>1073</v>
      </c>
      <c r="P187" s="3" t="s">
        <v>563</v>
      </c>
      <c r="Q187" s="65">
        <v>6.59E-2</v>
      </c>
      <c r="R187" s="121" t="s">
        <v>2130</v>
      </c>
      <c r="S187" s="3">
        <v>43</v>
      </c>
      <c r="T187" s="3">
        <v>1</v>
      </c>
      <c r="U187" s="3" t="s">
        <v>581</v>
      </c>
      <c r="V187" s="3" t="s">
        <v>550</v>
      </c>
      <c r="W187" s="65">
        <v>8.8800000000000004E-2</v>
      </c>
      <c r="X187" s="121" t="s">
        <v>2131</v>
      </c>
      <c r="Y187" s="3">
        <v>69</v>
      </c>
      <c r="Z187" s="3">
        <v>2</v>
      </c>
      <c r="AA187" s="3" t="s">
        <v>581</v>
      </c>
      <c r="AB187" s="3" t="s">
        <v>560</v>
      </c>
      <c r="AC187" s="65">
        <v>5.2200000000000003E-2</v>
      </c>
      <c r="AD187" s="121" t="s">
        <v>2132</v>
      </c>
      <c r="AE187" s="3">
        <v>34</v>
      </c>
      <c r="AF187" s="3">
        <v>1</v>
      </c>
      <c r="AG187" s="3" t="s">
        <v>546</v>
      </c>
      <c r="AH187" s="3" t="s">
        <v>568</v>
      </c>
      <c r="AI187" s="65">
        <v>0.1231</v>
      </c>
      <c r="AJ187" s="121" t="s">
        <v>2133</v>
      </c>
      <c r="AK187" s="3">
        <v>36</v>
      </c>
      <c r="AL187" s="3">
        <v>2</v>
      </c>
      <c r="AM187" s="3" t="s">
        <v>613</v>
      </c>
      <c r="AN187" s="3" t="s">
        <v>1023</v>
      </c>
      <c r="AO187" s="65">
        <v>4.0800000000000003E-2</v>
      </c>
      <c r="AP187" s="121" t="s">
        <v>2134</v>
      </c>
      <c r="AQ187" s="3">
        <v>43</v>
      </c>
      <c r="AR187" s="3">
        <v>1</v>
      </c>
      <c r="AS187" s="3" t="s">
        <v>581</v>
      </c>
      <c r="AT187" s="3" t="s">
        <v>568</v>
      </c>
      <c r="AU187" s="65">
        <v>7.1800000000000003E-2</v>
      </c>
      <c r="AV187" s="121" t="s">
        <v>418</v>
      </c>
      <c r="AW187" s="3" t="s">
        <v>418</v>
      </c>
      <c r="AX187" s="3" t="s">
        <v>418</v>
      </c>
      <c r="AY187" s="3" t="s">
        <v>418</v>
      </c>
      <c r="AZ187" s="3" t="s">
        <v>418</v>
      </c>
      <c r="BA187" s="3" t="s">
        <v>418</v>
      </c>
      <c r="BB187" s="121" t="s">
        <v>418</v>
      </c>
      <c r="BC187" s="3" t="s">
        <v>418</v>
      </c>
      <c r="BD187" s="3" t="s">
        <v>418</v>
      </c>
      <c r="BE187" s="3" t="s">
        <v>418</v>
      </c>
      <c r="BF187" s="3" t="s">
        <v>418</v>
      </c>
      <c r="BG187" s="3" t="s">
        <v>418</v>
      </c>
      <c r="BH187" s="121" t="s">
        <v>418</v>
      </c>
      <c r="BI187" s="3" t="s">
        <v>418</v>
      </c>
      <c r="BJ187" s="3" t="s">
        <v>418</v>
      </c>
      <c r="BK187" s="3" t="s">
        <v>418</v>
      </c>
      <c r="BL187" s="3" t="s">
        <v>418</v>
      </c>
      <c r="BM187" s="3" t="s">
        <v>418</v>
      </c>
      <c r="BN187" s="121" t="s">
        <v>418</v>
      </c>
      <c r="BO187" s="3" t="s">
        <v>418</v>
      </c>
      <c r="BP187" s="3" t="s">
        <v>418</v>
      </c>
      <c r="BQ187" s="3" t="s">
        <v>418</v>
      </c>
      <c r="BR187" s="3" t="s">
        <v>418</v>
      </c>
      <c r="BS187" s="3" t="s">
        <v>418</v>
      </c>
      <c r="BT187" s="16">
        <v>26</v>
      </c>
      <c r="BU187" s="16">
        <v>14</v>
      </c>
      <c r="BV187" s="16">
        <f t="shared" si="12"/>
        <v>40</v>
      </c>
      <c r="BW187" s="21">
        <v>9753</v>
      </c>
      <c r="BX187" s="17">
        <v>243.82499999999999</v>
      </c>
      <c r="BY187" s="16">
        <v>10</v>
      </c>
      <c r="BZ187" s="16">
        <v>4</v>
      </c>
      <c r="CA187" s="16">
        <f t="shared" si="13"/>
        <v>14</v>
      </c>
      <c r="CB187" s="16">
        <v>35</v>
      </c>
    </row>
    <row r="188" spans="1:80" x14ac:dyDescent="0.25">
      <c r="A188" s="159" t="s">
        <v>199</v>
      </c>
      <c r="B188" s="2" t="s">
        <v>5</v>
      </c>
      <c r="C188" s="162" t="s">
        <v>759</v>
      </c>
      <c r="D188" s="42">
        <v>58</v>
      </c>
      <c r="E188" s="42" t="s">
        <v>545</v>
      </c>
      <c r="F188" s="42" t="s">
        <v>546</v>
      </c>
      <c r="G188" s="107" t="s">
        <v>547</v>
      </c>
      <c r="H188" s="108">
        <v>2</v>
      </c>
      <c r="I188" s="119">
        <v>3120000</v>
      </c>
      <c r="J188" s="42" t="s">
        <v>551</v>
      </c>
      <c r="K188" s="27">
        <v>58.6</v>
      </c>
      <c r="L188" s="121" t="s">
        <v>2135</v>
      </c>
      <c r="M188" s="3">
        <v>77</v>
      </c>
      <c r="N188" s="3">
        <v>1</v>
      </c>
      <c r="O188" s="3" t="s">
        <v>546</v>
      </c>
      <c r="P188" s="3" t="s">
        <v>547</v>
      </c>
      <c r="Q188" s="65">
        <v>4.5699999999999998E-2</v>
      </c>
      <c r="R188" s="121" t="s">
        <v>2136</v>
      </c>
      <c r="S188" s="3" t="s">
        <v>49</v>
      </c>
      <c r="T188" s="3">
        <v>1</v>
      </c>
      <c r="U188" s="3" t="s">
        <v>49</v>
      </c>
      <c r="V188" s="3" t="s">
        <v>553</v>
      </c>
      <c r="W188" s="65">
        <v>4.5100000000000001E-2</v>
      </c>
      <c r="X188" s="121" t="s">
        <v>2137</v>
      </c>
      <c r="Y188" s="3" t="s">
        <v>49</v>
      </c>
      <c r="Z188" s="3">
        <v>1</v>
      </c>
      <c r="AA188" s="3" t="s">
        <v>49</v>
      </c>
      <c r="AB188" s="3" t="s">
        <v>568</v>
      </c>
      <c r="AC188" s="65">
        <v>6.4500000000000002E-2</v>
      </c>
      <c r="AD188" s="121" t="s">
        <v>2138</v>
      </c>
      <c r="AE188" s="3">
        <v>61</v>
      </c>
      <c r="AF188" s="3">
        <v>1</v>
      </c>
      <c r="AG188" s="3" t="s">
        <v>546</v>
      </c>
      <c r="AH188" s="3" t="s">
        <v>547</v>
      </c>
      <c r="AI188" s="65">
        <v>0.14380000000000001</v>
      </c>
      <c r="AJ188" s="121" t="s">
        <v>2139</v>
      </c>
      <c r="AK188" s="3" t="s">
        <v>49</v>
      </c>
      <c r="AL188" s="3">
        <v>1</v>
      </c>
      <c r="AM188" s="3" t="s">
        <v>49</v>
      </c>
      <c r="AN188" s="3" t="s">
        <v>560</v>
      </c>
      <c r="AO188" s="65">
        <v>6.2600000000000003E-2</v>
      </c>
      <c r="AP188" s="121" t="s">
        <v>2140</v>
      </c>
      <c r="AQ188" s="3" t="s">
        <v>49</v>
      </c>
      <c r="AR188" s="3">
        <v>1</v>
      </c>
      <c r="AS188" s="3" t="s">
        <v>2141</v>
      </c>
      <c r="AT188" s="3" t="s">
        <v>682</v>
      </c>
      <c r="AU188" s="65">
        <v>3.2300000000000002E-2</v>
      </c>
      <c r="AV188" s="121" t="s">
        <v>2142</v>
      </c>
      <c r="AW188" s="3">
        <v>41</v>
      </c>
      <c r="AX188" s="3">
        <v>2</v>
      </c>
      <c r="AY188" s="3" t="s">
        <v>546</v>
      </c>
      <c r="AZ188" s="3" t="s">
        <v>563</v>
      </c>
      <c r="BA188" s="65">
        <v>5.1400000000000001E-2</v>
      </c>
      <c r="BB188" s="121" t="s">
        <v>2143</v>
      </c>
      <c r="BC188" s="3" t="s">
        <v>49</v>
      </c>
      <c r="BD188" s="3">
        <v>2</v>
      </c>
      <c r="BE188" s="3" t="s">
        <v>49</v>
      </c>
      <c r="BF188" s="3" t="s">
        <v>547</v>
      </c>
      <c r="BG188" s="65">
        <v>0.15040000000000001</v>
      </c>
      <c r="BH188" s="121" t="s">
        <v>418</v>
      </c>
      <c r="BI188" s="3" t="s">
        <v>418</v>
      </c>
      <c r="BJ188" s="3" t="s">
        <v>418</v>
      </c>
      <c r="BK188" s="3" t="s">
        <v>418</v>
      </c>
      <c r="BL188" s="3" t="s">
        <v>418</v>
      </c>
      <c r="BM188" s="3" t="s">
        <v>418</v>
      </c>
      <c r="BN188" s="121" t="s">
        <v>418</v>
      </c>
      <c r="BO188" s="3" t="s">
        <v>418</v>
      </c>
      <c r="BP188" s="3" t="s">
        <v>418</v>
      </c>
      <c r="BQ188" s="3" t="s">
        <v>418</v>
      </c>
      <c r="BR188" s="3" t="s">
        <v>418</v>
      </c>
      <c r="BS188" s="3" t="s">
        <v>418</v>
      </c>
      <c r="BT188" s="16">
        <v>223</v>
      </c>
      <c r="BU188" s="16">
        <v>140</v>
      </c>
      <c r="BV188" s="16">
        <f t="shared" si="12"/>
        <v>363</v>
      </c>
      <c r="BW188" s="21">
        <v>145116</v>
      </c>
      <c r="BX188" s="17">
        <v>399.76859504132233</v>
      </c>
      <c r="BY188" s="16">
        <v>55</v>
      </c>
      <c r="BZ188" s="16">
        <v>19</v>
      </c>
      <c r="CA188" s="16">
        <f t="shared" si="13"/>
        <v>74</v>
      </c>
      <c r="CB188" s="16">
        <v>20.39</v>
      </c>
    </row>
    <row r="189" spans="1:80" x14ac:dyDescent="0.25">
      <c r="A189" s="159" t="s">
        <v>53</v>
      </c>
      <c r="B189" s="2" t="s">
        <v>23</v>
      </c>
      <c r="C189" s="162" t="s">
        <v>760</v>
      </c>
      <c r="D189" s="42" t="s">
        <v>49</v>
      </c>
      <c r="E189" s="42" t="s">
        <v>545</v>
      </c>
      <c r="F189" s="42" t="s">
        <v>49</v>
      </c>
      <c r="G189" s="107" t="s">
        <v>568</v>
      </c>
      <c r="H189" s="108">
        <v>6</v>
      </c>
      <c r="I189" s="118">
        <v>2130000</v>
      </c>
      <c r="J189" s="42" t="s">
        <v>569</v>
      </c>
      <c r="K189" s="27">
        <v>49.16</v>
      </c>
      <c r="L189" s="121" t="s">
        <v>2144</v>
      </c>
      <c r="M189" s="3" t="s">
        <v>49</v>
      </c>
      <c r="N189" s="3">
        <v>1</v>
      </c>
      <c r="O189" s="3" t="s">
        <v>49</v>
      </c>
      <c r="P189" s="3" t="s">
        <v>568</v>
      </c>
      <c r="Q189" s="65">
        <v>6.93E-2</v>
      </c>
      <c r="R189" s="121" t="s">
        <v>2145</v>
      </c>
      <c r="S189" s="3" t="s">
        <v>49</v>
      </c>
      <c r="T189" s="3">
        <v>1</v>
      </c>
      <c r="U189" s="3" t="s">
        <v>49</v>
      </c>
      <c r="V189" s="3" t="s">
        <v>563</v>
      </c>
      <c r="W189" s="65">
        <v>4.4299999999999999E-2</v>
      </c>
      <c r="X189" s="121" t="s">
        <v>2146</v>
      </c>
      <c r="Y189" s="3" t="s">
        <v>49</v>
      </c>
      <c r="Z189" s="3">
        <v>2</v>
      </c>
      <c r="AA189" s="3" t="s">
        <v>49</v>
      </c>
      <c r="AB189" s="3" t="s">
        <v>557</v>
      </c>
      <c r="AC189" s="65">
        <v>5.8200000000000002E-2</v>
      </c>
      <c r="AD189" s="121" t="s">
        <v>2147</v>
      </c>
      <c r="AE189" s="3" t="s">
        <v>49</v>
      </c>
      <c r="AF189" s="3">
        <v>1</v>
      </c>
      <c r="AG189" s="3" t="s">
        <v>49</v>
      </c>
      <c r="AH189" s="3" t="s">
        <v>557</v>
      </c>
      <c r="AI189" s="65">
        <v>9.4200000000000006E-2</v>
      </c>
      <c r="AJ189" s="121" t="s">
        <v>2148</v>
      </c>
      <c r="AK189" s="3" t="s">
        <v>49</v>
      </c>
      <c r="AL189" s="3">
        <v>1</v>
      </c>
      <c r="AM189" s="3" t="s">
        <v>49</v>
      </c>
      <c r="AN189" s="3" t="s">
        <v>560</v>
      </c>
      <c r="AO189" s="65">
        <v>5.8200000000000002E-2</v>
      </c>
      <c r="AP189" s="121" t="s">
        <v>2149</v>
      </c>
      <c r="AQ189" s="3" t="s">
        <v>49</v>
      </c>
      <c r="AR189" s="3">
        <v>1</v>
      </c>
      <c r="AS189" s="3" t="s">
        <v>49</v>
      </c>
      <c r="AT189" s="3" t="s">
        <v>553</v>
      </c>
      <c r="AU189" s="65">
        <v>3.8800000000000001E-2</v>
      </c>
      <c r="AV189" s="121" t="s">
        <v>418</v>
      </c>
      <c r="AW189" s="3" t="s">
        <v>418</v>
      </c>
      <c r="AX189" s="3" t="s">
        <v>418</v>
      </c>
      <c r="AY189" s="3" t="s">
        <v>418</v>
      </c>
      <c r="AZ189" s="3" t="s">
        <v>418</v>
      </c>
      <c r="BA189" s="3" t="s">
        <v>418</v>
      </c>
      <c r="BB189" s="121" t="s">
        <v>418</v>
      </c>
      <c r="BC189" s="3" t="s">
        <v>418</v>
      </c>
      <c r="BD189" s="3" t="s">
        <v>418</v>
      </c>
      <c r="BE189" s="3" t="s">
        <v>418</v>
      </c>
      <c r="BF189" s="3" t="s">
        <v>418</v>
      </c>
      <c r="BG189" s="3" t="s">
        <v>418</v>
      </c>
      <c r="BH189" s="121" t="s">
        <v>418</v>
      </c>
      <c r="BI189" s="3" t="s">
        <v>418</v>
      </c>
      <c r="BJ189" s="3" t="s">
        <v>418</v>
      </c>
      <c r="BK189" s="3" t="s">
        <v>418</v>
      </c>
      <c r="BL189" s="3" t="s">
        <v>418</v>
      </c>
      <c r="BM189" s="3" t="s">
        <v>418</v>
      </c>
      <c r="BN189" s="121" t="s">
        <v>418</v>
      </c>
      <c r="BO189" s="3" t="s">
        <v>418</v>
      </c>
      <c r="BP189" s="3" t="s">
        <v>418</v>
      </c>
      <c r="BQ189" s="3" t="s">
        <v>418</v>
      </c>
      <c r="BR189" s="3" t="s">
        <v>418</v>
      </c>
      <c r="BS189" s="3" t="s">
        <v>418</v>
      </c>
      <c r="BT189" s="16">
        <v>5</v>
      </c>
      <c r="BU189" s="16">
        <v>4</v>
      </c>
      <c r="BV189" s="16">
        <f t="shared" si="12"/>
        <v>9</v>
      </c>
      <c r="BW189" s="21">
        <v>680</v>
      </c>
      <c r="BX189" s="17">
        <v>75.555555555555557</v>
      </c>
      <c r="BY189" s="16">
        <v>2</v>
      </c>
      <c r="BZ189" s="16">
        <v>4</v>
      </c>
      <c r="CA189" s="16">
        <f t="shared" si="13"/>
        <v>6</v>
      </c>
      <c r="CB189" s="16">
        <v>66.67</v>
      </c>
    </row>
    <row r="190" spans="1:80" x14ac:dyDescent="0.25">
      <c r="A190" s="159" t="s">
        <v>200</v>
      </c>
      <c r="B190" s="2" t="s">
        <v>53</v>
      </c>
      <c r="C190" s="162" t="s">
        <v>761</v>
      </c>
      <c r="D190" s="42" t="s">
        <v>49</v>
      </c>
      <c r="E190" s="42" t="s">
        <v>556</v>
      </c>
      <c r="F190" s="42" t="s">
        <v>49</v>
      </c>
      <c r="G190" s="107" t="s">
        <v>557</v>
      </c>
      <c r="H190" s="108">
        <v>6</v>
      </c>
      <c r="I190" s="118">
        <v>2130000</v>
      </c>
      <c r="J190" s="42" t="s">
        <v>569</v>
      </c>
      <c r="K190" s="27">
        <v>52.09</v>
      </c>
      <c r="L190" s="121" t="s">
        <v>2150</v>
      </c>
      <c r="M190" s="3" t="s">
        <v>49</v>
      </c>
      <c r="N190" s="3">
        <v>1</v>
      </c>
      <c r="O190" s="3" t="s">
        <v>49</v>
      </c>
      <c r="P190" s="3" t="s">
        <v>568</v>
      </c>
      <c r="Q190" s="65">
        <v>9.5699999999999993E-2</v>
      </c>
      <c r="R190" s="121" t="s">
        <v>2151</v>
      </c>
      <c r="S190" s="3" t="s">
        <v>49</v>
      </c>
      <c r="T190" s="3">
        <v>1</v>
      </c>
      <c r="U190" s="3" t="s">
        <v>49</v>
      </c>
      <c r="V190" s="3" t="s">
        <v>584</v>
      </c>
      <c r="W190" s="65">
        <v>3.7400000000000003E-2</v>
      </c>
      <c r="X190" s="121" t="s">
        <v>2152</v>
      </c>
      <c r="Y190" s="3" t="s">
        <v>49</v>
      </c>
      <c r="Z190" s="3">
        <v>1</v>
      </c>
      <c r="AA190" s="3" t="s">
        <v>49</v>
      </c>
      <c r="AB190" s="3" t="s">
        <v>560</v>
      </c>
      <c r="AC190" s="65">
        <v>4.6899999999999997E-2</v>
      </c>
      <c r="AD190" s="121" t="s">
        <v>2153</v>
      </c>
      <c r="AE190" s="3" t="s">
        <v>49</v>
      </c>
      <c r="AF190" s="3">
        <v>1</v>
      </c>
      <c r="AG190" s="3" t="s">
        <v>49</v>
      </c>
      <c r="AH190" s="3" t="s">
        <v>589</v>
      </c>
      <c r="AI190" s="65">
        <v>4.82E-2</v>
      </c>
      <c r="AJ190" s="121" t="s">
        <v>2154</v>
      </c>
      <c r="AK190" s="3" t="s">
        <v>49</v>
      </c>
      <c r="AL190" s="3">
        <v>1</v>
      </c>
      <c r="AM190" s="3" t="s">
        <v>49</v>
      </c>
      <c r="AN190" s="3" t="s">
        <v>553</v>
      </c>
      <c r="AO190" s="65">
        <v>8.4400000000000003E-2</v>
      </c>
      <c r="AP190" s="121" t="s">
        <v>2155</v>
      </c>
      <c r="AQ190" s="3" t="s">
        <v>49</v>
      </c>
      <c r="AR190" s="3">
        <v>1</v>
      </c>
      <c r="AS190" s="3" t="s">
        <v>49</v>
      </c>
      <c r="AT190" s="3" t="s">
        <v>557</v>
      </c>
      <c r="AU190" s="65">
        <v>7.7299999999999994E-2</v>
      </c>
      <c r="AV190" s="121" t="s">
        <v>418</v>
      </c>
      <c r="AW190" s="3" t="s">
        <v>418</v>
      </c>
      <c r="AX190" s="3" t="s">
        <v>418</v>
      </c>
      <c r="AY190" s="3" t="s">
        <v>418</v>
      </c>
      <c r="AZ190" s="3" t="s">
        <v>418</v>
      </c>
      <c r="BA190" s="3" t="s">
        <v>418</v>
      </c>
      <c r="BB190" s="121" t="s">
        <v>418</v>
      </c>
      <c r="BC190" s="3" t="s">
        <v>418</v>
      </c>
      <c r="BD190" s="3" t="s">
        <v>418</v>
      </c>
      <c r="BE190" s="3" t="s">
        <v>418</v>
      </c>
      <c r="BF190" s="3" t="s">
        <v>418</v>
      </c>
      <c r="BG190" s="3" t="s">
        <v>418</v>
      </c>
      <c r="BH190" s="121" t="s">
        <v>418</v>
      </c>
      <c r="BI190" s="3" t="s">
        <v>418</v>
      </c>
      <c r="BJ190" s="3" t="s">
        <v>418</v>
      </c>
      <c r="BK190" s="3" t="s">
        <v>418</v>
      </c>
      <c r="BL190" s="3" t="s">
        <v>418</v>
      </c>
      <c r="BM190" s="3" t="s">
        <v>418</v>
      </c>
      <c r="BN190" s="121" t="s">
        <v>418</v>
      </c>
      <c r="BO190" s="3" t="s">
        <v>418</v>
      </c>
      <c r="BP190" s="3" t="s">
        <v>418</v>
      </c>
      <c r="BQ190" s="3" t="s">
        <v>418</v>
      </c>
      <c r="BR190" s="3" t="s">
        <v>418</v>
      </c>
      <c r="BS190" s="3" t="s">
        <v>418</v>
      </c>
      <c r="BT190" s="16">
        <v>21</v>
      </c>
      <c r="BU190" s="16">
        <v>20</v>
      </c>
      <c r="BV190" s="16">
        <f t="shared" si="12"/>
        <v>41</v>
      </c>
      <c r="BW190" s="21">
        <v>13981</v>
      </c>
      <c r="BX190" s="17">
        <v>341</v>
      </c>
      <c r="BY190" s="16">
        <v>3</v>
      </c>
      <c r="BZ190" s="16">
        <v>1</v>
      </c>
      <c r="CA190" s="16">
        <f t="shared" si="13"/>
        <v>4</v>
      </c>
      <c r="CB190" s="16">
        <v>9.76</v>
      </c>
    </row>
    <row r="191" spans="1:80" x14ac:dyDescent="0.25">
      <c r="A191" s="159" t="s">
        <v>201</v>
      </c>
      <c r="B191" s="2" t="s">
        <v>18</v>
      </c>
      <c r="C191" s="162" t="s">
        <v>762</v>
      </c>
      <c r="D191" s="42" t="s">
        <v>49</v>
      </c>
      <c r="E191" s="42" t="s">
        <v>545</v>
      </c>
      <c r="F191" s="42" t="s">
        <v>49</v>
      </c>
      <c r="G191" s="107" t="s">
        <v>553</v>
      </c>
      <c r="H191" s="108">
        <v>6</v>
      </c>
      <c r="I191" s="118">
        <v>2130000</v>
      </c>
      <c r="J191" s="42" t="s">
        <v>558</v>
      </c>
      <c r="K191" s="27">
        <v>53.14</v>
      </c>
      <c r="L191" s="121" t="s">
        <v>2156</v>
      </c>
      <c r="M191" s="3" t="s">
        <v>49</v>
      </c>
      <c r="N191" s="3">
        <v>1</v>
      </c>
      <c r="O191" s="3" t="s">
        <v>49</v>
      </c>
      <c r="P191" s="3" t="s">
        <v>560</v>
      </c>
      <c r="Q191" s="65">
        <v>7.5200000000000003E-2</v>
      </c>
      <c r="R191" s="121" t="s">
        <v>2157</v>
      </c>
      <c r="S191" s="3" t="s">
        <v>49</v>
      </c>
      <c r="T191" s="3">
        <v>1</v>
      </c>
      <c r="U191" s="3" t="s">
        <v>49</v>
      </c>
      <c r="V191" s="3" t="s">
        <v>550</v>
      </c>
      <c r="W191" s="65">
        <v>9.8400000000000001E-2</v>
      </c>
      <c r="X191" s="121" t="s">
        <v>2158</v>
      </c>
      <c r="Y191" s="3" t="s">
        <v>49</v>
      </c>
      <c r="Z191" s="3">
        <v>1</v>
      </c>
      <c r="AA191" s="3" t="s">
        <v>49</v>
      </c>
      <c r="AB191" s="3" t="s">
        <v>560</v>
      </c>
      <c r="AC191" s="65">
        <v>0.1138</v>
      </c>
      <c r="AD191" s="121" t="s">
        <v>2159</v>
      </c>
      <c r="AE191" s="3" t="s">
        <v>49</v>
      </c>
      <c r="AF191" s="3">
        <v>1</v>
      </c>
      <c r="AG191" s="3" t="s">
        <v>49</v>
      </c>
      <c r="AH191" s="3" t="s">
        <v>1023</v>
      </c>
      <c r="AI191" s="65">
        <v>6.4600000000000005E-2</v>
      </c>
      <c r="AJ191" s="121" t="s">
        <v>2160</v>
      </c>
      <c r="AK191" s="3" t="s">
        <v>49</v>
      </c>
      <c r="AL191" s="3">
        <v>1</v>
      </c>
      <c r="AM191" s="3" t="s">
        <v>49</v>
      </c>
      <c r="AN191" s="3" t="s">
        <v>1023</v>
      </c>
      <c r="AO191" s="65">
        <v>0.1389</v>
      </c>
      <c r="AP191" s="121" t="s">
        <v>2161</v>
      </c>
      <c r="AQ191" s="3" t="s">
        <v>49</v>
      </c>
      <c r="AR191" s="3">
        <v>2</v>
      </c>
      <c r="AS191" s="3" t="s">
        <v>49</v>
      </c>
      <c r="AT191" s="3" t="s">
        <v>553</v>
      </c>
      <c r="AU191" s="65">
        <v>0.1842</v>
      </c>
      <c r="AV191" s="121" t="s">
        <v>418</v>
      </c>
      <c r="AW191" s="3" t="s">
        <v>418</v>
      </c>
      <c r="AX191" s="3" t="s">
        <v>418</v>
      </c>
      <c r="AY191" s="3" t="s">
        <v>418</v>
      </c>
      <c r="AZ191" s="3" t="s">
        <v>418</v>
      </c>
      <c r="BA191" s="3" t="s">
        <v>418</v>
      </c>
      <c r="BB191" s="121" t="s">
        <v>418</v>
      </c>
      <c r="BC191" s="3" t="s">
        <v>418</v>
      </c>
      <c r="BD191" s="3" t="s">
        <v>418</v>
      </c>
      <c r="BE191" s="3" t="s">
        <v>418</v>
      </c>
      <c r="BF191" s="3" t="s">
        <v>418</v>
      </c>
      <c r="BG191" s="3" t="s">
        <v>418</v>
      </c>
      <c r="BH191" s="121" t="s">
        <v>418</v>
      </c>
      <c r="BI191" s="3" t="s">
        <v>418</v>
      </c>
      <c r="BJ191" s="3" t="s">
        <v>418</v>
      </c>
      <c r="BK191" s="3" t="s">
        <v>418</v>
      </c>
      <c r="BL191" s="3" t="s">
        <v>418</v>
      </c>
      <c r="BM191" s="3" t="s">
        <v>418</v>
      </c>
      <c r="BN191" s="121" t="s">
        <v>418</v>
      </c>
      <c r="BO191" s="3" t="s">
        <v>418</v>
      </c>
      <c r="BP191" s="3" t="s">
        <v>418</v>
      </c>
      <c r="BQ191" s="3" t="s">
        <v>418</v>
      </c>
      <c r="BR191" s="3" t="s">
        <v>418</v>
      </c>
      <c r="BS191" s="3" t="s">
        <v>418</v>
      </c>
      <c r="BT191" s="16">
        <v>7</v>
      </c>
      <c r="BU191" s="16">
        <v>4</v>
      </c>
      <c r="BV191" s="16">
        <f t="shared" si="12"/>
        <v>11</v>
      </c>
      <c r="BW191" s="21">
        <v>243</v>
      </c>
      <c r="BX191" s="17">
        <v>22.09090909090909</v>
      </c>
      <c r="BY191" s="16">
        <v>3</v>
      </c>
      <c r="BZ191" s="16">
        <v>2</v>
      </c>
      <c r="CA191" s="16">
        <f t="shared" si="13"/>
        <v>5</v>
      </c>
      <c r="CB191" s="16">
        <v>45.45</v>
      </c>
    </row>
    <row r="192" spans="1:80" x14ac:dyDescent="0.25">
      <c r="A192" s="159" t="s">
        <v>202</v>
      </c>
      <c r="B192" s="2" t="s">
        <v>3</v>
      </c>
      <c r="C192" s="162" t="s">
        <v>763</v>
      </c>
      <c r="D192" s="42">
        <v>74</v>
      </c>
      <c r="E192" s="42" t="s">
        <v>545</v>
      </c>
      <c r="F192" s="42" t="s">
        <v>581</v>
      </c>
      <c r="G192" s="107" t="s">
        <v>550</v>
      </c>
      <c r="H192" s="108">
        <v>6</v>
      </c>
      <c r="I192" s="118">
        <v>2130000</v>
      </c>
      <c r="J192" s="42" t="s">
        <v>551</v>
      </c>
      <c r="K192" s="27">
        <v>65.02</v>
      </c>
      <c r="L192" s="121" t="s">
        <v>2162</v>
      </c>
      <c r="M192" s="3">
        <v>64</v>
      </c>
      <c r="N192" s="3">
        <v>2</v>
      </c>
      <c r="O192" s="3" t="s">
        <v>581</v>
      </c>
      <c r="P192" s="3" t="s">
        <v>568</v>
      </c>
      <c r="Q192" s="65">
        <v>6.5799999999999997E-2</v>
      </c>
      <c r="R192" s="121" t="s">
        <v>2163</v>
      </c>
      <c r="S192" s="3">
        <v>53</v>
      </c>
      <c r="T192" s="3">
        <v>1</v>
      </c>
      <c r="U192" s="3" t="s">
        <v>581</v>
      </c>
      <c r="V192" s="3" t="s">
        <v>579</v>
      </c>
      <c r="W192" s="65">
        <v>4.1599999999999998E-2</v>
      </c>
      <c r="X192" s="121" t="s">
        <v>2164</v>
      </c>
      <c r="Y192" s="3">
        <v>62</v>
      </c>
      <c r="Z192" s="3">
        <v>2</v>
      </c>
      <c r="AA192" s="3" t="s">
        <v>567</v>
      </c>
      <c r="AB192" s="3" t="s">
        <v>614</v>
      </c>
      <c r="AC192" s="65">
        <v>4.3900000000000002E-2</v>
      </c>
      <c r="AD192" s="121" t="s">
        <v>2165</v>
      </c>
      <c r="AE192" s="3">
        <v>75</v>
      </c>
      <c r="AF192" s="3">
        <v>1</v>
      </c>
      <c r="AG192" s="3" t="s">
        <v>546</v>
      </c>
      <c r="AH192" s="3" t="s">
        <v>557</v>
      </c>
      <c r="AI192" s="65">
        <v>3.8100000000000002E-2</v>
      </c>
      <c r="AJ192" s="121" t="s">
        <v>2166</v>
      </c>
      <c r="AK192" s="3">
        <v>34</v>
      </c>
      <c r="AL192" s="3">
        <v>2</v>
      </c>
      <c r="AM192" s="3" t="s">
        <v>546</v>
      </c>
      <c r="AN192" s="3" t="s">
        <v>557</v>
      </c>
      <c r="AO192" s="65">
        <v>8.6900000000000005E-2</v>
      </c>
      <c r="AP192" s="121" t="s">
        <v>2167</v>
      </c>
      <c r="AQ192" s="3">
        <v>47</v>
      </c>
      <c r="AR192" s="3">
        <v>1</v>
      </c>
      <c r="AS192" s="3" t="s">
        <v>581</v>
      </c>
      <c r="AT192" s="3" t="s">
        <v>563</v>
      </c>
      <c r="AU192" s="65">
        <v>5.5300000000000002E-2</v>
      </c>
      <c r="AV192" s="121" t="s">
        <v>418</v>
      </c>
      <c r="AW192" s="3" t="s">
        <v>418</v>
      </c>
      <c r="AX192" s="3" t="s">
        <v>418</v>
      </c>
      <c r="AY192" s="3" t="s">
        <v>418</v>
      </c>
      <c r="AZ192" s="3" t="s">
        <v>418</v>
      </c>
      <c r="BA192" s="3" t="s">
        <v>418</v>
      </c>
      <c r="BB192" s="121" t="s">
        <v>418</v>
      </c>
      <c r="BC192" s="3" t="s">
        <v>418</v>
      </c>
      <c r="BD192" s="3" t="s">
        <v>418</v>
      </c>
      <c r="BE192" s="3" t="s">
        <v>418</v>
      </c>
      <c r="BF192" s="3" t="s">
        <v>418</v>
      </c>
      <c r="BG192" s="3" t="s">
        <v>418</v>
      </c>
      <c r="BH192" s="121" t="s">
        <v>418</v>
      </c>
      <c r="BI192" s="3" t="s">
        <v>418</v>
      </c>
      <c r="BJ192" s="3" t="s">
        <v>418</v>
      </c>
      <c r="BK192" s="3" t="s">
        <v>418</v>
      </c>
      <c r="BL192" s="3" t="s">
        <v>418</v>
      </c>
      <c r="BM192" s="3" t="s">
        <v>418</v>
      </c>
      <c r="BN192" s="121" t="s">
        <v>418</v>
      </c>
      <c r="BO192" s="3" t="s">
        <v>418</v>
      </c>
      <c r="BP192" s="3" t="s">
        <v>418</v>
      </c>
      <c r="BQ192" s="3" t="s">
        <v>418</v>
      </c>
      <c r="BR192" s="3" t="s">
        <v>418</v>
      </c>
      <c r="BS192" s="3" t="s">
        <v>418</v>
      </c>
      <c r="BT192" s="16">
        <v>36</v>
      </c>
      <c r="BU192" s="16">
        <v>14</v>
      </c>
      <c r="BV192" s="16">
        <f t="shared" si="12"/>
        <v>50</v>
      </c>
      <c r="BW192" s="21">
        <v>16102</v>
      </c>
      <c r="BX192" s="17">
        <v>322.04000000000002</v>
      </c>
      <c r="BY192" s="16">
        <v>8</v>
      </c>
      <c r="BZ192" s="16">
        <v>0</v>
      </c>
      <c r="CA192" s="16">
        <f t="shared" si="13"/>
        <v>8</v>
      </c>
      <c r="CB192" s="16">
        <v>16</v>
      </c>
    </row>
    <row r="193" spans="1:80" x14ac:dyDescent="0.25">
      <c r="A193" s="159" t="s">
        <v>203</v>
      </c>
      <c r="B193" s="2" t="s">
        <v>13</v>
      </c>
      <c r="C193" s="162" t="s">
        <v>764</v>
      </c>
      <c r="D193" s="42">
        <v>58</v>
      </c>
      <c r="E193" s="42" t="s">
        <v>545</v>
      </c>
      <c r="F193" s="42" t="s">
        <v>613</v>
      </c>
      <c r="G193" s="107" t="s">
        <v>568</v>
      </c>
      <c r="H193" s="108">
        <v>2</v>
      </c>
      <c r="I193" s="119">
        <v>3120000</v>
      </c>
      <c r="J193" s="42" t="s">
        <v>558</v>
      </c>
      <c r="K193" s="27">
        <v>48.68</v>
      </c>
      <c r="L193" s="121" t="s">
        <v>2168</v>
      </c>
      <c r="M193" s="3">
        <v>51</v>
      </c>
      <c r="N193" s="3">
        <v>1</v>
      </c>
      <c r="O193" s="3" t="s">
        <v>613</v>
      </c>
      <c r="P193" s="3" t="s">
        <v>568</v>
      </c>
      <c r="Q193" s="65">
        <v>9.0899999999999995E-2</v>
      </c>
      <c r="R193" s="121" t="s">
        <v>2169</v>
      </c>
      <c r="S193" s="3">
        <v>39</v>
      </c>
      <c r="T193" s="3">
        <v>1</v>
      </c>
      <c r="U193" s="3" t="s">
        <v>546</v>
      </c>
      <c r="V193" s="3" t="s">
        <v>568</v>
      </c>
      <c r="W193" s="65">
        <v>8.5900000000000004E-2</v>
      </c>
      <c r="X193" s="121" t="s">
        <v>2170</v>
      </c>
      <c r="Y193" s="3">
        <v>49</v>
      </c>
      <c r="Z193" s="3">
        <v>1</v>
      </c>
      <c r="AA193" s="3" t="s">
        <v>583</v>
      </c>
      <c r="AB193" s="3" t="s">
        <v>547</v>
      </c>
      <c r="AC193" s="65">
        <v>5.9299999999999999E-2</v>
      </c>
      <c r="AD193" s="121" t="s">
        <v>2171</v>
      </c>
      <c r="AE193" s="3">
        <v>56</v>
      </c>
      <c r="AF193" s="3">
        <v>2</v>
      </c>
      <c r="AG193" s="3" t="s">
        <v>546</v>
      </c>
      <c r="AH193" s="3" t="s">
        <v>560</v>
      </c>
      <c r="AI193" s="65">
        <v>6.6600000000000006E-2</v>
      </c>
      <c r="AJ193" s="121" t="s">
        <v>2172</v>
      </c>
      <c r="AK193" s="3">
        <v>56</v>
      </c>
      <c r="AL193" s="3">
        <v>1</v>
      </c>
      <c r="AM193" s="3" t="s">
        <v>581</v>
      </c>
      <c r="AN193" s="3" t="s">
        <v>589</v>
      </c>
      <c r="AO193" s="65">
        <v>5.3699999999999998E-2</v>
      </c>
      <c r="AP193" s="121" t="s">
        <v>2173</v>
      </c>
      <c r="AQ193" s="3">
        <v>47</v>
      </c>
      <c r="AR193" s="3">
        <v>1</v>
      </c>
      <c r="AS193" s="3" t="s">
        <v>546</v>
      </c>
      <c r="AT193" s="3" t="s">
        <v>553</v>
      </c>
      <c r="AU193" s="65">
        <v>3.9100000000000003E-2</v>
      </c>
      <c r="AV193" s="121" t="s">
        <v>2174</v>
      </c>
      <c r="AW193" s="3">
        <v>59</v>
      </c>
      <c r="AX193" s="3">
        <v>2</v>
      </c>
      <c r="AY193" s="3" t="s">
        <v>581</v>
      </c>
      <c r="AZ193" s="3" t="s">
        <v>568</v>
      </c>
      <c r="BA193" s="65">
        <v>2.64E-2</v>
      </c>
      <c r="BB193" s="121" t="s">
        <v>2175</v>
      </c>
      <c r="BC193" s="3">
        <v>77</v>
      </c>
      <c r="BD193" s="3">
        <v>2</v>
      </c>
      <c r="BE193" s="3" t="s">
        <v>574</v>
      </c>
      <c r="BF193" s="3" t="s">
        <v>560</v>
      </c>
      <c r="BG193" s="65">
        <v>4.7E-2</v>
      </c>
      <c r="BH193" s="121" t="s">
        <v>418</v>
      </c>
      <c r="BI193" s="3" t="s">
        <v>418</v>
      </c>
      <c r="BJ193" s="3" t="s">
        <v>418</v>
      </c>
      <c r="BK193" s="3" t="s">
        <v>418</v>
      </c>
      <c r="BL193" s="3" t="s">
        <v>418</v>
      </c>
      <c r="BM193" s="3" t="s">
        <v>418</v>
      </c>
      <c r="BN193" s="121" t="s">
        <v>418</v>
      </c>
      <c r="BO193" s="3" t="s">
        <v>418</v>
      </c>
      <c r="BP193" s="3" t="s">
        <v>418</v>
      </c>
      <c r="BQ193" s="3" t="s">
        <v>418</v>
      </c>
      <c r="BR193" s="3" t="s">
        <v>418</v>
      </c>
      <c r="BS193" s="3" t="s">
        <v>418</v>
      </c>
      <c r="BT193" s="16">
        <v>220</v>
      </c>
      <c r="BU193" s="16">
        <v>66</v>
      </c>
      <c r="BV193" s="16">
        <f t="shared" ref="BV193:BV224" si="14">(BT193+BU193)</f>
        <v>286</v>
      </c>
      <c r="BW193" s="21">
        <v>164370</v>
      </c>
      <c r="BX193" s="17">
        <v>574.72027972027968</v>
      </c>
      <c r="BY193" s="16">
        <v>52</v>
      </c>
      <c r="BZ193" s="16">
        <v>16</v>
      </c>
      <c r="CA193" s="16">
        <f t="shared" ref="CA193:CA224" si="15">(BY193+BZ193)</f>
        <v>68</v>
      </c>
      <c r="CB193" s="16">
        <v>23.78</v>
      </c>
    </row>
    <row r="194" spans="1:80" x14ac:dyDescent="0.25">
      <c r="A194" s="159" t="s">
        <v>204</v>
      </c>
      <c r="B194" s="2" t="s">
        <v>15</v>
      </c>
      <c r="C194" s="162" t="s">
        <v>765</v>
      </c>
      <c r="D194" s="42">
        <v>58</v>
      </c>
      <c r="E194" s="42" t="s">
        <v>556</v>
      </c>
      <c r="F194" s="42" t="s">
        <v>546</v>
      </c>
      <c r="G194" s="107" t="s">
        <v>553</v>
      </c>
      <c r="H194" s="108">
        <v>3</v>
      </c>
      <c r="I194" s="118">
        <v>2800000</v>
      </c>
      <c r="J194" s="42" t="s">
        <v>554</v>
      </c>
      <c r="K194" s="27">
        <v>36.56</v>
      </c>
      <c r="L194" s="121" t="s">
        <v>2176</v>
      </c>
      <c r="M194" s="3">
        <v>67</v>
      </c>
      <c r="N194" s="3">
        <v>1</v>
      </c>
      <c r="O194" s="3" t="s">
        <v>574</v>
      </c>
      <c r="P194" s="3" t="s">
        <v>550</v>
      </c>
      <c r="Q194" s="65">
        <v>0.13100000000000001</v>
      </c>
      <c r="R194" s="121" t="s">
        <v>2177</v>
      </c>
      <c r="S194" s="3">
        <v>67</v>
      </c>
      <c r="T194" s="3">
        <v>1</v>
      </c>
      <c r="U194" s="3" t="s">
        <v>546</v>
      </c>
      <c r="V194" s="3" t="s">
        <v>568</v>
      </c>
      <c r="W194" s="65">
        <v>5.7099999999999998E-2</v>
      </c>
      <c r="X194" s="121" t="s">
        <v>2178</v>
      </c>
      <c r="Y194" s="3">
        <v>43</v>
      </c>
      <c r="Z194" s="3">
        <v>1</v>
      </c>
      <c r="AA194" s="3" t="s">
        <v>613</v>
      </c>
      <c r="AB194" s="3" t="s">
        <v>553</v>
      </c>
      <c r="AC194" s="65">
        <v>5.1999999999999998E-2</v>
      </c>
      <c r="AD194" s="121" t="s">
        <v>2179</v>
      </c>
      <c r="AE194" s="3">
        <v>57</v>
      </c>
      <c r="AF194" s="3">
        <v>1</v>
      </c>
      <c r="AG194" s="3" t="s">
        <v>546</v>
      </c>
      <c r="AH194" s="3" t="s">
        <v>568</v>
      </c>
      <c r="AI194" s="65">
        <v>0.1731</v>
      </c>
      <c r="AJ194" s="121" t="s">
        <v>2180</v>
      </c>
      <c r="AK194" s="3">
        <v>79</v>
      </c>
      <c r="AL194" s="3">
        <v>1</v>
      </c>
      <c r="AM194" s="3" t="s">
        <v>581</v>
      </c>
      <c r="AN194" s="3" t="s">
        <v>560</v>
      </c>
      <c r="AO194" s="65">
        <v>4.6100000000000002E-2</v>
      </c>
      <c r="AP194" s="121" t="s">
        <v>2181</v>
      </c>
      <c r="AQ194" s="3">
        <v>72</v>
      </c>
      <c r="AR194" s="3">
        <v>1</v>
      </c>
      <c r="AS194" s="3" t="s">
        <v>574</v>
      </c>
      <c r="AT194" s="3" t="s">
        <v>563</v>
      </c>
      <c r="AU194" s="65">
        <v>3.9300000000000002E-2</v>
      </c>
      <c r="AV194" s="121" t="s">
        <v>418</v>
      </c>
      <c r="AW194" s="3" t="s">
        <v>418</v>
      </c>
      <c r="AX194" s="3" t="s">
        <v>418</v>
      </c>
      <c r="AY194" s="3" t="s">
        <v>418</v>
      </c>
      <c r="AZ194" s="3" t="s">
        <v>418</v>
      </c>
      <c r="BA194" s="3" t="s">
        <v>418</v>
      </c>
      <c r="BB194" s="121" t="s">
        <v>418</v>
      </c>
      <c r="BC194" s="3" t="s">
        <v>418</v>
      </c>
      <c r="BD194" s="3" t="s">
        <v>418</v>
      </c>
      <c r="BE194" s="3" t="s">
        <v>418</v>
      </c>
      <c r="BF194" s="3" t="s">
        <v>418</v>
      </c>
      <c r="BG194" s="3" t="s">
        <v>418</v>
      </c>
      <c r="BH194" s="121" t="s">
        <v>418</v>
      </c>
      <c r="BI194" s="3" t="s">
        <v>418</v>
      </c>
      <c r="BJ194" s="3" t="s">
        <v>418</v>
      </c>
      <c r="BK194" s="3" t="s">
        <v>418</v>
      </c>
      <c r="BL194" s="3" t="s">
        <v>418</v>
      </c>
      <c r="BM194" s="3" t="s">
        <v>418</v>
      </c>
      <c r="BN194" s="121" t="s">
        <v>418</v>
      </c>
      <c r="BO194" s="3" t="s">
        <v>418</v>
      </c>
      <c r="BP194" s="3" t="s">
        <v>418</v>
      </c>
      <c r="BQ194" s="3" t="s">
        <v>418</v>
      </c>
      <c r="BR194" s="3" t="s">
        <v>418</v>
      </c>
      <c r="BS194" s="3" t="s">
        <v>418</v>
      </c>
      <c r="BT194" s="16">
        <v>86</v>
      </c>
      <c r="BU194" s="16">
        <v>36</v>
      </c>
      <c r="BV194" s="16">
        <f t="shared" si="14"/>
        <v>122</v>
      </c>
      <c r="BW194" s="21">
        <v>112059</v>
      </c>
      <c r="BX194" s="17">
        <v>918.51639344262298</v>
      </c>
      <c r="BY194" s="16">
        <v>9</v>
      </c>
      <c r="BZ194" s="16">
        <v>4</v>
      </c>
      <c r="CA194" s="16">
        <f t="shared" si="15"/>
        <v>13</v>
      </c>
      <c r="CB194" s="16">
        <v>10.66</v>
      </c>
    </row>
    <row r="195" spans="1:80" x14ac:dyDescent="0.25">
      <c r="A195" s="159" t="s">
        <v>205</v>
      </c>
      <c r="B195" s="2" t="s">
        <v>5</v>
      </c>
      <c r="C195" s="162" t="s">
        <v>766</v>
      </c>
      <c r="D195" s="42" t="s">
        <v>49</v>
      </c>
      <c r="E195" s="42" t="s">
        <v>545</v>
      </c>
      <c r="F195" s="42" t="s">
        <v>49</v>
      </c>
      <c r="G195" s="107" t="s">
        <v>547</v>
      </c>
      <c r="H195" s="108">
        <v>4</v>
      </c>
      <c r="I195" s="118">
        <v>2700000</v>
      </c>
      <c r="J195" s="42" t="s">
        <v>558</v>
      </c>
      <c r="K195" s="27">
        <v>53.31</v>
      </c>
      <c r="L195" s="121" t="s">
        <v>2182</v>
      </c>
      <c r="M195" s="3" t="s">
        <v>49</v>
      </c>
      <c r="N195" s="3">
        <v>2</v>
      </c>
      <c r="O195" s="3" t="s">
        <v>49</v>
      </c>
      <c r="P195" s="3" t="s">
        <v>614</v>
      </c>
      <c r="Q195" s="65">
        <v>6.2899999999999998E-2</v>
      </c>
      <c r="R195" s="121" t="s">
        <v>2183</v>
      </c>
      <c r="S195" s="3" t="s">
        <v>49</v>
      </c>
      <c r="T195" s="3">
        <v>1</v>
      </c>
      <c r="U195" s="3" t="s">
        <v>49</v>
      </c>
      <c r="V195" s="3" t="s">
        <v>589</v>
      </c>
      <c r="W195" s="65">
        <v>4.6899999999999997E-2</v>
      </c>
      <c r="X195" s="121" t="s">
        <v>2184</v>
      </c>
      <c r="Y195" s="3" t="s">
        <v>49</v>
      </c>
      <c r="Z195" s="3">
        <v>1</v>
      </c>
      <c r="AA195" s="3" t="s">
        <v>49</v>
      </c>
      <c r="AB195" s="3" t="s">
        <v>1023</v>
      </c>
      <c r="AC195" s="65">
        <v>6.4600000000000005E-2</v>
      </c>
      <c r="AD195" s="121" t="s">
        <v>2185</v>
      </c>
      <c r="AE195" s="3" t="s">
        <v>49</v>
      </c>
      <c r="AF195" s="3">
        <v>2</v>
      </c>
      <c r="AG195" s="3" t="s">
        <v>49</v>
      </c>
      <c r="AH195" s="3" t="s">
        <v>560</v>
      </c>
      <c r="AI195" s="65">
        <v>7.3400000000000007E-2</v>
      </c>
      <c r="AJ195" s="121" t="s">
        <v>2186</v>
      </c>
      <c r="AK195" s="3" t="s">
        <v>49</v>
      </c>
      <c r="AL195" s="3">
        <v>1</v>
      </c>
      <c r="AM195" s="3" t="s">
        <v>49</v>
      </c>
      <c r="AN195" s="3" t="s">
        <v>550</v>
      </c>
      <c r="AO195" s="65">
        <v>9.4299999999999995E-2</v>
      </c>
      <c r="AP195" s="121" t="s">
        <v>2187</v>
      </c>
      <c r="AQ195" s="3" t="s">
        <v>49</v>
      </c>
      <c r="AR195" s="3">
        <v>1</v>
      </c>
      <c r="AS195" s="3" t="s">
        <v>49</v>
      </c>
      <c r="AT195" s="3" t="s">
        <v>547</v>
      </c>
      <c r="AU195" s="65">
        <v>9.3600000000000003E-2</v>
      </c>
      <c r="AV195" s="121" t="s">
        <v>418</v>
      </c>
      <c r="AW195" s="3" t="s">
        <v>418</v>
      </c>
      <c r="AX195" s="3" t="s">
        <v>418</v>
      </c>
      <c r="AY195" s="3" t="s">
        <v>418</v>
      </c>
      <c r="AZ195" s="3" t="s">
        <v>418</v>
      </c>
      <c r="BA195" s="3" t="s">
        <v>418</v>
      </c>
      <c r="BB195" s="121" t="s">
        <v>418</v>
      </c>
      <c r="BC195" s="3" t="s">
        <v>418</v>
      </c>
      <c r="BD195" s="3" t="s">
        <v>418</v>
      </c>
      <c r="BE195" s="3" t="s">
        <v>418</v>
      </c>
      <c r="BF195" s="3" t="s">
        <v>418</v>
      </c>
      <c r="BG195" s="3" t="s">
        <v>418</v>
      </c>
      <c r="BH195" s="121" t="s">
        <v>418</v>
      </c>
      <c r="BI195" s="3" t="s">
        <v>418</v>
      </c>
      <c r="BJ195" s="3" t="s">
        <v>418</v>
      </c>
      <c r="BK195" s="3" t="s">
        <v>418</v>
      </c>
      <c r="BL195" s="3" t="s">
        <v>418</v>
      </c>
      <c r="BM195" s="3" t="s">
        <v>418</v>
      </c>
      <c r="BN195" s="121" t="s">
        <v>418</v>
      </c>
      <c r="BO195" s="3" t="s">
        <v>418</v>
      </c>
      <c r="BP195" s="3" t="s">
        <v>418</v>
      </c>
      <c r="BQ195" s="3" t="s">
        <v>418</v>
      </c>
      <c r="BR195" s="3" t="s">
        <v>418</v>
      </c>
      <c r="BS195" s="3" t="s">
        <v>418</v>
      </c>
      <c r="BT195" s="16">
        <v>53</v>
      </c>
      <c r="BU195" s="16">
        <v>34</v>
      </c>
      <c r="BV195" s="16">
        <f t="shared" si="14"/>
        <v>87</v>
      </c>
      <c r="BW195" s="21">
        <v>49942</v>
      </c>
      <c r="BX195" s="17">
        <v>574.0459770114943</v>
      </c>
      <c r="BY195" s="16">
        <v>20</v>
      </c>
      <c r="BZ195" s="16">
        <v>6</v>
      </c>
      <c r="CA195" s="16">
        <f t="shared" si="15"/>
        <v>26</v>
      </c>
      <c r="CB195" s="16">
        <v>29.89</v>
      </c>
    </row>
    <row r="196" spans="1:80" x14ac:dyDescent="0.25">
      <c r="A196" s="159" t="s">
        <v>206</v>
      </c>
      <c r="B196" s="2" t="s">
        <v>17</v>
      </c>
      <c r="C196" s="162" t="s">
        <v>767</v>
      </c>
      <c r="D196" s="42">
        <v>43</v>
      </c>
      <c r="E196" s="42" t="s">
        <v>545</v>
      </c>
      <c r="F196" s="42" t="s">
        <v>546</v>
      </c>
      <c r="G196" s="107" t="s">
        <v>547</v>
      </c>
      <c r="H196" s="108">
        <v>4</v>
      </c>
      <c r="I196" s="118">
        <v>2700000</v>
      </c>
      <c r="J196" s="42" t="s">
        <v>558</v>
      </c>
      <c r="K196" s="27">
        <v>38.51</v>
      </c>
      <c r="L196" s="121" t="s">
        <v>2188</v>
      </c>
      <c r="M196" s="3">
        <v>48</v>
      </c>
      <c r="N196" s="3">
        <v>1</v>
      </c>
      <c r="O196" s="3" t="s">
        <v>546</v>
      </c>
      <c r="P196" s="3" t="s">
        <v>568</v>
      </c>
      <c r="Q196" s="65">
        <v>4.19E-2</v>
      </c>
      <c r="R196" s="121" t="s">
        <v>2189</v>
      </c>
      <c r="S196" s="3">
        <v>40</v>
      </c>
      <c r="T196" s="3">
        <v>1</v>
      </c>
      <c r="U196" s="3" t="s">
        <v>546</v>
      </c>
      <c r="V196" s="3" t="s">
        <v>547</v>
      </c>
      <c r="W196" s="65">
        <v>0.1147</v>
      </c>
      <c r="X196" s="121" t="s">
        <v>2190</v>
      </c>
      <c r="Y196" s="3">
        <v>44</v>
      </c>
      <c r="Z196" s="3">
        <v>1</v>
      </c>
      <c r="AA196" s="3" t="s">
        <v>546</v>
      </c>
      <c r="AB196" s="3" t="s">
        <v>547</v>
      </c>
      <c r="AC196" s="65">
        <v>0.1178</v>
      </c>
      <c r="AD196" s="121" t="s">
        <v>2191</v>
      </c>
      <c r="AE196" s="3">
        <v>50</v>
      </c>
      <c r="AF196" s="3">
        <v>2</v>
      </c>
      <c r="AG196" s="3" t="s">
        <v>546</v>
      </c>
      <c r="AH196" s="3" t="s">
        <v>553</v>
      </c>
      <c r="AI196" s="65">
        <v>8.9899999999999994E-2</v>
      </c>
      <c r="AJ196" s="121" t="s">
        <v>2192</v>
      </c>
      <c r="AK196" s="3">
        <v>37</v>
      </c>
      <c r="AL196" s="3">
        <v>1</v>
      </c>
      <c r="AM196" s="3" t="s">
        <v>574</v>
      </c>
      <c r="AN196" s="3" t="s">
        <v>560</v>
      </c>
      <c r="AO196" s="65">
        <v>0.1178</v>
      </c>
      <c r="AP196" s="121" t="s">
        <v>2193</v>
      </c>
      <c r="AQ196" s="3">
        <v>45</v>
      </c>
      <c r="AR196" s="3">
        <v>1</v>
      </c>
      <c r="AS196" s="3" t="s">
        <v>574</v>
      </c>
      <c r="AT196" s="3" t="s">
        <v>550</v>
      </c>
      <c r="AU196" s="65">
        <v>6.4100000000000004E-2</v>
      </c>
      <c r="AV196" s="121" t="s">
        <v>418</v>
      </c>
      <c r="AW196" s="3" t="s">
        <v>418</v>
      </c>
      <c r="AX196" s="3" t="s">
        <v>418</v>
      </c>
      <c r="AY196" s="3" t="s">
        <v>418</v>
      </c>
      <c r="AZ196" s="3" t="s">
        <v>418</v>
      </c>
      <c r="BA196" s="3" t="s">
        <v>418</v>
      </c>
      <c r="BB196" s="121" t="s">
        <v>418</v>
      </c>
      <c r="BC196" s="3" t="s">
        <v>418</v>
      </c>
      <c r="BD196" s="3" t="s">
        <v>418</v>
      </c>
      <c r="BE196" s="3" t="s">
        <v>418</v>
      </c>
      <c r="BF196" s="3" t="s">
        <v>418</v>
      </c>
      <c r="BG196" s="3" t="s">
        <v>418</v>
      </c>
      <c r="BH196" s="121" t="s">
        <v>418</v>
      </c>
      <c r="BI196" s="3" t="s">
        <v>418</v>
      </c>
      <c r="BJ196" s="3" t="s">
        <v>418</v>
      </c>
      <c r="BK196" s="3" t="s">
        <v>418</v>
      </c>
      <c r="BL196" s="3" t="s">
        <v>418</v>
      </c>
      <c r="BM196" s="3" t="s">
        <v>418</v>
      </c>
      <c r="BN196" s="121" t="s">
        <v>418</v>
      </c>
      <c r="BO196" s="3" t="s">
        <v>418</v>
      </c>
      <c r="BP196" s="3" t="s">
        <v>418</v>
      </c>
      <c r="BQ196" s="3" t="s">
        <v>418</v>
      </c>
      <c r="BR196" s="3" t="s">
        <v>418</v>
      </c>
      <c r="BS196" s="3" t="s">
        <v>418</v>
      </c>
      <c r="BT196" s="16">
        <v>56</v>
      </c>
      <c r="BU196" s="16">
        <v>21</v>
      </c>
      <c r="BV196" s="16">
        <f t="shared" si="14"/>
        <v>77</v>
      </c>
      <c r="BW196" s="21">
        <v>74794</v>
      </c>
      <c r="BX196" s="17">
        <v>971.35064935064941</v>
      </c>
      <c r="BY196" s="16">
        <v>23</v>
      </c>
      <c r="BZ196" s="16">
        <v>3</v>
      </c>
      <c r="CA196" s="16">
        <f t="shared" si="15"/>
        <v>26</v>
      </c>
      <c r="CB196" s="16">
        <v>33.770000000000003</v>
      </c>
    </row>
    <row r="197" spans="1:80" x14ac:dyDescent="0.25">
      <c r="A197" s="159" t="s">
        <v>207</v>
      </c>
      <c r="B197" s="2" t="s">
        <v>15</v>
      </c>
      <c r="C197" s="162" t="s">
        <v>768</v>
      </c>
      <c r="D197" s="42">
        <v>57</v>
      </c>
      <c r="E197" s="42" t="s">
        <v>545</v>
      </c>
      <c r="F197" s="42" t="s">
        <v>546</v>
      </c>
      <c r="G197" s="107" t="s">
        <v>553</v>
      </c>
      <c r="H197" s="108">
        <v>6</v>
      </c>
      <c r="I197" s="118">
        <v>2130000</v>
      </c>
      <c r="J197" s="42" t="s">
        <v>586</v>
      </c>
      <c r="K197" s="27">
        <v>52.23</v>
      </c>
      <c r="L197" s="121" t="s">
        <v>2194</v>
      </c>
      <c r="M197" s="3">
        <v>56</v>
      </c>
      <c r="N197" s="3">
        <v>2</v>
      </c>
      <c r="O197" s="3" t="s">
        <v>546</v>
      </c>
      <c r="P197" s="3" t="s">
        <v>553</v>
      </c>
      <c r="Q197" s="65">
        <v>7.6100000000000001E-2</v>
      </c>
      <c r="R197" s="121" t="s">
        <v>2195</v>
      </c>
      <c r="S197" s="3">
        <v>34</v>
      </c>
      <c r="T197" s="3">
        <v>1</v>
      </c>
      <c r="U197" s="3" t="s">
        <v>546</v>
      </c>
      <c r="V197" s="3" t="s">
        <v>568</v>
      </c>
      <c r="W197" s="65">
        <v>5.8099999999999999E-2</v>
      </c>
      <c r="X197" s="121" t="s">
        <v>2196</v>
      </c>
      <c r="Y197" s="3">
        <v>55</v>
      </c>
      <c r="Z197" s="3">
        <v>1</v>
      </c>
      <c r="AA197" s="3" t="s">
        <v>546</v>
      </c>
      <c r="AB197" s="3" t="s">
        <v>547</v>
      </c>
      <c r="AC197" s="65">
        <v>7.6899999999999996E-2</v>
      </c>
      <c r="AD197" s="121" t="s">
        <v>2197</v>
      </c>
      <c r="AE197" s="3">
        <v>63</v>
      </c>
      <c r="AF197" s="3">
        <v>1</v>
      </c>
      <c r="AG197" s="3" t="s">
        <v>546</v>
      </c>
      <c r="AH197" s="3" t="s">
        <v>1430</v>
      </c>
      <c r="AI197" s="65">
        <v>0.1239</v>
      </c>
      <c r="AJ197" s="121" t="s">
        <v>2198</v>
      </c>
      <c r="AK197" s="3">
        <v>61</v>
      </c>
      <c r="AL197" s="3">
        <v>1</v>
      </c>
      <c r="AM197" s="3" t="s">
        <v>1073</v>
      </c>
      <c r="AN197" s="3" t="s">
        <v>560</v>
      </c>
      <c r="AO197" s="65">
        <v>8.9099999999999999E-2</v>
      </c>
      <c r="AP197" s="121" t="s">
        <v>2199</v>
      </c>
      <c r="AQ197" s="3">
        <v>44</v>
      </c>
      <c r="AR197" s="3">
        <v>1</v>
      </c>
      <c r="AS197" s="3" t="s">
        <v>546</v>
      </c>
      <c r="AT197" s="3" t="s">
        <v>553</v>
      </c>
      <c r="AU197" s="65">
        <v>0.1595</v>
      </c>
      <c r="AV197" s="121" t="s">
        <v>418</v>
      </c>
      <c r="AW197" s="3" t="s">
        <v>418</v>
      </c>
      <c r="AX197" s="3" t="s">
        <v>418</v>
      </c>
      <c r="AY197" s="3" t="s">
        <v>418</v>
      </c>
      <c r="AZ197" s="3" t="s">
        <v>418</v>
      </c>
      <c r="BA197" s="3" t="s">
        <v>418</v>
      </c>
      <c r="BB197" s="121" t="s">
        <v>418</v>
      </c>
      <c r="BC197" s="3" t="s">
        <v>418</v>
      </c>
      <c r="BD197" s="3" t="s">
        <v>418</v>
      </c>
      <c r="BE197" s="3" t="s">
        <v>418</v>
      </c>
      <c r="BF197" s="3" t="s">
        <v>418</v>
      </c>
      <c r="BG197" s="3" t="s">
        <v>418</v>
      </c>
      <c r="BH197" s="121" t="s">
        <v>418</v>
      </c>
      <c r="BI197" s="3" t="s">
        <v>418</v>
      </c>
      <c r="BJ197" s="3" t="s">
        <v>418</v>
      </c>
      <c r="BK197" s="3" t="s">
        <v>418</v>
      </c>
      <c r="BL197" s="3" t="s">
        <v>418</v>
      </c>
      <c r="BM197" s="3" t="s">
        <v>418</v>
      </c>
      <c r="BN197" s="121" t="s">
        <v>418</v>
      </c>
      <c r="BO197" s="3" t="s">
        <v>418</v>
      </c>
      <c r="BP197" s="3" t="s">
        <v>418</v>
      </c>
      <c r="BQ197" s="3" t="s">
        <v>418</v>
      </c>
      <c r="BR197" s="3" t="s">
        <v>418</v>
      </c>
      <c r="BS197" s="3" t="s">
        <v>418</v>
      </c>
      <c r="BT197" s="16">
        <v>15</v>
      </c>
      <c r="BU197" s="16">
        <v>4</v>
      </c>
      <c r="BV197" s="16">
        <f t="shared" si="14"/>
        <v>19</v>
      </c>
      <c r="BW197" s="21">
        <v>4536</v>
      </c>
      <c r="BX197" s="17">
        <v>238.73684210526315</v>
      </c>
      <c r="BY197" s="16">
        <v>4</v>
      </c>
      <c r="BZ197" s="16">
        <v>1</v>
      </c>
      <c r="CA197" s="16">
        <f t="shared" si="15"/>
        <v>5</v>
      </c>
      <c r="CB197" s="16">
        <v>26.32</v>
      </c>
    </row>
    <row r="198" spans="1:80" x14ac:dyDescent="0.25">
      <c r="A198" s="159" t="s">
        <v>208</v>
      </c>
      <c r="B198" s="2" t="s">
        <v>83</v>
      </c>
      <c r="C198" s="162" t="s">
        <v>769</v>
      </c>
      <c r="D198" s="42">
        <v>45</v>
      </c>
      <c r="E198" s="42" t="s">
        <v>556</v>
      </c>
      <c r="F198" s="42" t="s">
        <v>546</v>
      </c>
      <c r="G198" s="107" t="s">
        <v>563</v>
      </c>
      <c r="H198" s="108">
        <v>6</v>
      </c>
      <c r="I198" s="118">
        <v>2130000</v>
      </c>
      <c r="J198" s="42" t="s">
        <v>558</v>
      </c>
      <c r="K198" s="27">
        <v>44.12</v>
      </c>
      <c r="L198" s="121" t="s">
        <v>2200</v>
      </c>
      <c r="M198" s="3">
        <v>52</v>
      </c>
      <c r="N198" s="3">
        <v>1</v>
      </c>
      <c r="O198" s="3" t="s">
        <v>613</v>
      </c>
      <c r="P198" s="3" t="s">
        <v>1023</v>
      </c>
      <c r="Q198" s="65">
        <v>3.8199999999999998E-2</v>
      </c>
      <c r="R198" s="121" t="s">
        <v>2201</v>
      </c>
      <c r="S198" s="3">
        <v>51</v>
      </c>
      <c r="T198" s="3">
        <v>1</v>
      </c>
      <c r="U198" s="3" t="s">
        <v>574</v>
      </c>
      <c r="V198" s="3" t="s">
        <v>557</v>
      </c>
      <c r="W198" s="65">
        <v>0.1091</v>
      </c>
      <c r="X198" s="121" t="s">
        <v>2202</v>
      </c>
      <c r="Y198" s="3">
        <v>63</v>
      </c>
      <c r="Z198" s="3">
        <v>2</v>
      </c>
      <c r="AA198" s="3" t="s">
        <v>581</v>
      </c>
      <c r="AB198" s="3" t="s">
        <v>568</v>
      </c>
      <c r="AC198" s="65">
        <v>0.12620000000000001</v>
      </c>
      <c r="AD198" s="121" t="s">
        <v>2203</v>
      </c>
      <c r="AE198" s="3">
        <v>57</v>
      </c>
      <c r="AF198" s="3">
        <v>1</v>
      </c>
      <c r="AG198" s="3" t="s">
        <v>574</v>
      </c>
      <c r="AH198" s="3" t="s">
        <v>560</v>
      </c>
      <c r="AI198" s="65">
        <v>5.7099999999999998E-2</v>
      </c>
      <c r="AJ198" s="121" t="s">
        <v>2204</v>
      </c>
      <c r="AK198" s="3">
        <v>65</v>
      </c>
      <c r="AL198" s="3">
        <v>1</v>
      </c>
      <c r="AM198" s="3" t="s">
        <v>613</v>
      </c>
      <c r="AN198" s="3" t="s">
        <v>547</v>
      </c>
      <c r="AO198" s="65">
        <v>6.5699999999999995E-2</v>
      </c>
      <c r="AP198" s="121" t="s">
        <v>2205</v>
      </c>
      <c r="AQ198" s="3">
        <v>45</v>
      </c>
      <c r="AR198" s="3">
        <v>1</v>
      </c>
      <c r="AS198" s="3" t="s">
        <v>546</v>
      </c>
      <c r="AT198" s="3" t="s">
        <v>651</v>
      </c>
      <c r="AU198" s="65">
        <v>0.16220000000000001</v>
      </c>
      <c r="AV198" s="121" t="s">
        <v>418</v>
      </c>
      <c r="AW198" s="3" t="s">
        <v>418</v>
      </c>
      <c r="AX198" s="3" t="s">
        <v>418</v>
      </c>
      <c r="AY198" s="3" t="s">
        <v>418</v>
      </c>
      <c r="AZ198" s="3" t="s">
        <v>418</v>
      </c>
      <c r="BA198" s="3" t="s">
        <v>418</v>
      </c>
      <c r="BB198" s="121" t="s">
        <v>418</v>
      </c>
      <c r="BC198" s="3" t="s">
        <v>418</v>
      </c>
      <c r="BD198" s="3" t="s">
        <v>418</v>
      </c>
      <c r="BE198" s="3" t="s">
        <v>418</v>
      </c>
      <c r="BF198" s="3" t="s">
        <v>418</v>
      </c>
      <c r="BG198" s="3" t="s">
        <v>418</v>
      </c>
      <c r="BH198" s="121" t="s">
        <v>418</v>
      </c>
      <c r="BI198" s="3" t="s">
        <v>418</v>
      </c>
      <c r="BJ198" s="3" t="s">
        <v>418</v>
      </c>
      <c r="BK198" s="3" t="s">
        <v>418</v>
      </c>
      <c r="BL198" s="3" t="s">
        <v>418</v>
      </c>
      <c r="BM198" s="3" t="s">
        <v>418</v>
      </c>
      <c r="BN198" s="121" t="s">
        <v>418</v>
      </c>
      <c r="BO198" s="3" t="s">
        <v>418</v>
      </c>
      <c r="BP198" s="3" t="s">
        <v>418</v>
      </c>
      <c r="BQ198" s="3" t="s">
        <v>418</v>
      </c>
      <c r="BR198" s="3" t="s">
        <v>418</v>
      </c>
      <c r="BS198" s="3" t="s">
        <v>418</v>
      </c>
      <c r="BT198" s="16">
        <v>37</v>
      </c>
      <c r="BU198" s="16">
        <v>12</v>
      </c>
      <c r="BV198" s="16">
        <f t="shared" si="14"/>
        <v>49</v>
      </c>
      <c r="BW198" s="21">
        <v>19893</v>
      </c>
      <c r="BX198" s="17">
        <v>405.9795918367347</v>
      </c>
      <c r="BY198" s="16">
        <v>9</v>
      </c>
      <c r="BZ198" s="16">
        <v>2</v>
      </c>
      <c r="CA198" s="16">
        <f t="shared" si="15"/>
        <v>11</v>
      </c>
      <c r="CB198" s="16">
        <v>22.45</v>
      </c>
    </row>
    <row r="199" spans="1:80" x14ac:dyDescent="0.25">
      <c r="A199" s="159" t="s">
        <v>209</v>
      </c>
      <c r="B199" s="2" t="s">
        <v>5</v>
      </c>
      <c r="C199" s="162" t="s">
        <v>770</v>
      </c>
      <c r="D199" s="42">
        <v>36</v>
      </c>
      <c r="E199" s="42" t="s">
        <v>545</v>
      </c>
      <c r="F199" s="42" t="s">
        <v>546</v>
      </c>
      <c r="G199" s="107" t="s">
        <v>547</v>
      </c>
      <c r="H199" s="108">
        <v>4</v>
      </c>
      <c r="I199" s="118">
        <v>2700000</v>
      </c>
      <c r="J199" s="42" t="s">
        <v>558</v>
      </c>
      <c r="K199" s="27">
        <v>53.08</v>
      </c>
      <c r="L199" s="121" t="s">
        <v>2206</v>
      </c>
      <c r="M199" s="3" t="s">
        <v>49</v>
      </c>
      <c r="N199" s="3">
        <v>1</v>
      </c>
      <c r="O199" s="3" t="s">
        <v>574</v>
      </c>
      <c r="P199" s="3" t="s">
        <v>568</v>
      </c>
      <c r="Q199" s="65">
        <v>4.1500000000000002E-2</v>
      </c>
      <c r="R199" s="121" t="s">
        <v>2207</v>
      </c>
      <c r="S199" s="3">
        <v>51</v>
      </c>
      <c r="T199" s="3">
        <v>1</v>
      </c>
      <c r="U199" s="3" t="s">
        <v>49</v>
      </c>
      <c r="V199" s="3" t="s">
        <v>553</v>
      </c>
      <c r="W199" s="65">
        <v>4.3499999999999997E-2</v>
      </c>
      <c r="X199" s="121" t="s">
        <v>2208</v>
      </c>
      <c r="Y199" s="3">
        <v>31</v>
      </c>
      <c r="Z199" s="3">
        <v>1</v>
      </c>
      <c r="AA199" s="3" t="s">
        <v>546</v>
      </c>
      <c r="AB199" s="3" t="s">
        <v>557</v>
      </c>
      <c r="AC199" s="65">
        <v>5.0900000000000001E-2</v>
      </c>
      <c r="AD199" s="121" t="s">
        <v>2209</v>
      </c>
      <c r="AE199" s="3">
        <v>31</v>
      </c>
      <c r="AF199" s="3">
        <v>1</v>
      </c>
      <c r="AG199" s="3" t="s">
        <v>546</v>
      </c>
      <c r="AH199" s="3" t="s">
        <v>568</v>
      </c>
      <c r="AI199" s="65">
        <v>0.12659999999999999</v>
      </c>
      <c r="AJ199" s="121" t="s">
        <v>2210</v>
      </c>
      <c r="AK199" s="3" t="s">
        <v>49</v>
      </c>
      <c r="AL199" s="3">
        <v>1</v>
      </c>
      <c r="AM199" s="3" t="s">
        <v>49</v>
      </c>
      <c r="AN199" s="3" t="s">
        <v>560</v>
      </c>
      <c r="AO199" s="65">
        <v>0.1333</v>
      </c>
      <c r="AP199" s="121" t="s">
        <v>2211</v>
      </c>
      <c r="AQ199" s="3">
        <v>83</v>
      </c>
      <c r="AR199" s="3">
        <v>1</v>
      </c>
      <c r="AS199" s="3" t="s">
        <v>546</v>
      </c>
      <c r="AT199" s="3" t="s">
        <v>547</v>
      </c>
      <c r="AU199" s="65">
        <v>7.4399999999999994E-2</v>
      </c>
      <c r="AV199" s="121" t="s">
        <v>418</v>
      </c>
      <c r="AW199" s="3" t="s">
        <v>418</v>
      </c>
      <c r="AX199" s="3" t="s">
        <v>418</v>
      </c>
      <c r="AY199" s="3" t="s">
        <v>418</v>
      </c>
      <c r="AZ199" s="3" t="s">
        <v>418</v>
      </c>
      <c r="BA199" s="3" t="s">
        <v>418</v>
      </c>
      <c r="BB199" s="121" t="s">
        <v>418</v>
      </c>
      <c r="BC199" s="3" t="s">
        <v>418</v>
      </c>
      <c r="BD199" s="3" t="s">
        <v>418</v>
      </c>
      <c r="BE199" s="3" t="s">
        <v>418</v>
      </c>
      <c r="BF199" s="3" t="s">
        <v>418</v>
      </c>
      <c r="BG199" s="3" t="s">
        <v>418</v>
      </c>
      <c r="BH199" s="121" t="s">
        <v>418</v>
      </c>
      <c r="BI199" s="3" t="s">
        <v>418</v>
      </c>
      <c r="BJ199" s="3" t="s">
        <v>418</v>
      </c>
      <c r="BK199" s="3" t="s">
        <v>418</v>
      </c>
      <c r="BL199" s="3" t="s">
        <v>418</v>
      </c>
      <c r="BM199" s="3" t="s">
        <v>418</v>
      </c>
      <c r="BN199" s="121" t="s">
        <v>418</v>
      </c>
      <c r="BO199" s="3" t="s">
        <v>418</v>
      </c>
      <c r="BP199" s="3" t="s">
        <v>418</v>
      </c>
      <c r="BQ199" s="3" t="s">
        <v>418</v>
      </c>
      <c r="BR199" s="3" t="s">
        <v>418</v>
      </c>
      <c r="BS199" s="3" t="s">
        <v>418</v>
      </c>
      <c r="BT199" s="16">
        <v>61</v>
      </c>
      <c r="BU199" s="16">
        <v>24</v>
      </c>
      <c r="BV199" s="16">
        <f t="shared" si="14"/>
        <v>85</v>
      </c>
      <c r="BW199" s="21">
        <v>65370</v>
      </c>
      <c r="BX199" s="17">
        <v>769.05882352941171</v>
      </c>
      <c r="BY199" s="16">
        <v>16</v>
      </c>
      <c r="BZ199" s="16">
        <v>3</v>
      </c>
      <c r="CA199" s="16">
        <f t="shared" si="15"/>
        <v>19</v>
      </c>
      <c r="CB199" s="16">
        <v>22.35</v>
      </c>
    </row>
    <row r="200" spans="1:80" x14ac:dyDescent="0.25">
      <c r="A200" s="159" t="s">
        <v>210</v>
      </c>
      <c r="B200" s="2" t="s">
        <v>13</v>
      </c>
      <c r="C200" s="162" t="s">
        <v>771</v>
      </c>
      <c r="D200" s="42" t="s">
        <v>49</v>
      </c>
      <c r="E200" s="42" t="s">
        <v>545</v>
      </c>
      <c r="F200" s="42" t="s">
        <v>49</v>
      </c>
      <c r="G200" s="107" t="s">
        <v>547</v>
      </c>
      <c r="H200" s="108">
        <v>6</v>
      </c>
      <c r="I200" s="118">
        <v>2130000</v>
      </c>
      <c r="J200" s="42" t="s">
        <v>558</v>
      </c>
      <c r="K200" s="27">
        <v>47.05</v>
      </c>
      <c r="L200" s="121" t="s">
        <v>2212</v>
      </c>
      <c r="M200" s="3" t="s">
        <v>49</v>
      </c>
      <c r="N200" s="3">
        <v>1</v>
      </c>
      <c r="O200" s="3" t="s">
        <v>49</v>
      </c>
      <c r="P200" s="3" t="s">
        <v>557</v>
      </c>
      <c r="Q200" s="65">
        <v>5.2699999999999997E-2</v>
      </c>
      <c r="R200" s="121" t="s">
        <v>2213</v>
      </c>
      <c r="S200" s="3" t="s">
        <v>49</v>
      </c>
      <c r="T200" s="3">
        <v>1</v>
      </c>
      <c r="U200" s="3" t="s">
        <v>49</v>
      </c>
      <c r="V200" s="3" t="s">
        <v>568</v>
      </c>
      <c r="W200" s="65">
        <v>6.0100000000000001E-2</v>
      </c>
      <c r="X200" s="121" t="s">
        <v>2214</v>
      </c>
      <c r="Y200" s="3" t="s">
        <v>49</v>
      </c>
      <c r="Z200" s="3">
        <v>1</v>
      </c>
      <c r="AA200" s="3" t="s">
        <v>49</v>
      </c>
      <c r="AB200" s="3" t="s">
        <v>547</v>
      </c>
      <c r="AC200" s="65">
        <v>8.7599999999999997E-2</v>
      </c>
      <c r="AD200" s="121" t="s">
        <v>2215</v>
      </c>
      <c r="AE200" s="3" t="s">
        <v>49</v>
      </c>
      <c r="AF200" s="3">
        <v>2</v>
      </c>
      <c r="AG200" s="3" t="s">
        <v>49</v>
      </c>
      <c r="AH200" s="3" t="s">
        <v>568</v>
      </c>
      <c r="AI200" s="65">
        <v>7.9100000000000004E-2</v>
      </c>
      <c r="AJ200" s="121" t="s">
        <v>2216</v>
      </c>
      <c r="AK200" s="3" t="s">
        <v>49</v>
      </c>
      <c r="AL200" s="3">
        <v>1</v>
      </c>
      <c r="AM200" s="3" t="s">
        <v>49</v>
      </c>
      <c r="AN200" s="3" t="s">
        <v>547</v>
      </c>
      <c r="AO200" s="65">
        <v>0.1308</v>
      </c>
      <c r="AP200" s="121" t="s">
        <v>2217</v>
      </c>
      <c r="AQ200" s="3" t="s">
        <v>49</v>
      </c>
      <c r="AR200" s="3">
        <v>1</v>
      </c>
      <c r="AS200" s="3" t="s">
        <v>49</v>
      </c>
      <c r="AT200" s="3" t="s">
        <v>547</v>
      </c>
      <c r="AU200" s="65">
        <v>0.1086</v>
      </c>
      <c r="AV200" s="121" t="s">
        <v>418</v>
      </c>
      <c r="AW200" s="3" t="s">
        <v>418</v>
      </c>
      <c r="AX200" s="3" t="s">
        <v>418</v>
      </c>
      <c r="AY200" s="3" t="s">
        <v>418</v>
      </c>
      <c r="AZ200" s="3" t="s">
        <v>418</v>
      </c>
      <c r="BA200" s="3" t="s">
        <v>418</v>
      </c>
      <c r="BB200" s="121" t="s">
        <v>418</v>
      </c>
      <c r="BC200" s="3" t="s">
        <v>418</v>
      </c>
      <c r="BD200" s="3" t="s">
        <v>418</v>
      </c>
      <c r="BE200" s="3" t="s">
        <v>418</v>
      </c>
      <c r="BF200" s="3" t="s">
        <v>418</v>
      </c>
      <c r="BG200" s="3" t="s">
        <v>418</v>
      </c>
      <c r="BH200" s="121" t="s">
        <v>418</v>
      </c>
      <c r="BI200" s="3" t="s">
        <v>418</v>
      </c>
      <c r="BJ200" s="3" t="s">
        <v>418</v>
      </c>
      <c r="BK200" s="3" t="s">
        <v>418</v>
      </c>
      <c r="BL200" s="3" t="s">
        <v>418</v>
      </c>
      <c r="BM200" s="3" t="s">
        <v>418</v>
      </c>
      <c r="BN200" s="121" t="s">
        <v>418</v>
      </c>
      <c r="BO200" s="3" t="s">
        <v>418</v>
      </c>
      <c r="BP200" s="3" t="s">
        <v>418</v>
      </c>
      <c r="BQ200" s="3" t="s">
        <v>418</v>
      </c>
      <c r="BR200" s="3" t="s">
        <v>418</v>
      </c>
      <c r="BS200" s="3" t="s">
        <v>418</v>
      </c>
      <c r="BT200" s="16">
        <v>16</v>
      </c>
      <c r="BU200" s="16">
        <v>3</v>
      </c>
      <c r="BV200" s="16">
        <f t="shared" si="14"/>
        <v>19</v>
      </c>
      <c r="BW200" s="21">
        <v>1645</v>
      </c>
      <c r="BX200" s="17">
        <v>86.578947368421055</v>
      </c>
      <c r="BY200" s="16">
        <v>6</v>
      </c>
      <c r="BZ200" s="16">
        <v>0</v>
      </c>
      <c r="CA200" s="16">
        <f t="shared" si="15"/>
        <v>6</v>
      </c>
      <c r="CB200" s="16">
        <v>31.58</v>
      </c>
    </row>
    <row r="201" spans="1:80" x14ac:dyDescent="0.25">
      <c r="A201" s="159" t="s">
        <v>211</v>
      </c>
      <c r="B201" s="2" t="s">
        <v>53</v>
      </c>
      <c r="C201" s="162" t="s">
        <v>772</v>
      </c>
      <c r="D201" s="42" t="s">
        <v>49</v>
      </c>
      <c r="E201" s="42" t="s">
        <v>545</v>
      </c>
      <c r="F201" s="42" t="s">
        <v>49</v>
      </c>
      <c r="G201" s="107" t="s">
        <v>553</v>
      </c>
      <c r="H201" s="108">
        <v>6</v>
      </c>
      <c r="I201" s="118">
        <v>2130000</v>
      </c>
      <c r="J201" s="42" t="s">
        <v>569</v>
      </c>
      <c r="K201" s="27">
        <v>52.98</v>
      </c>
      <c r="L201" s="121" t="s">
        <v>2218</v>
      </c>
      <c r="M201" s="3" t="s">
        <v>49</v>
      </c>
      <c r="N201" s="3">
        <v>2</v>
      </c>
      <c r="O201" s="3" t="s">
        <v>49</v>
      </c>
      <c r="P201" s="3" t="s">
        <v>568</v>
      </c>
      <c r="Q201" s="65">
        <v>0.17710000000000001</v>
      </c>
      <c r="R201" s="121" t="s">
        <v>2219</v>
      </c>
      <c r="S201" s="3" t="s">
        <v>49</v>
      </c>
      <c r="T201" s="3">
        <v>1</v>
      </c>
      <c r="U201" s="3" t="s">
        <v>49</v>
      </c>
      <c r="V201" s="3" t="s">
        <v>547</v>
      </c>
      <c r="W201" s="65">
        <v>8.1199999999999994E-2</v>
      </c>
      <c r="X201" s="121" t="s">
        <v>2220</v>
      </c>
      <c r="Y201" s="3" t="s">
        <v>49</v>
      </c>
      <c r="Z201" s="3">
        <v>1</v>
      </c>
      <c r="AA201" s="3" t="s">
        <v>49</v>
      </c>
      <c r="AB201" s="3" t="s">
        <v>553</v>
      </c>
      <c r="AC201" s="65">
        <v>0.1147</v>
      </c>
      <c r="AD201" s="121" t="s">
        <v>2221</v>
      </c>
      <c r="AE201" s="3" t="s">
        <v>49</v>
      </c>
      <c r="AF201" s="3">
        <v>1</v>
      </c>
      <c r="AG201" s="3" t="s">
        <v>49</v>
      </c>
      <c r="AH201" s="3" t="s">
        <v>1023</v>
      </c>
      <c r="AI201" s="65">
        <v>6.6600000000000006E-2</v>
      </c>
      <c r="AJ201" s="121" t="s">
        <v>2222</v>
      </c>
      <c r="AK201" s="3" t="s">
        <v>49</v>
      </c>
      <c r="AL201" s="3">
        <v>1</v>
      </c>
      <c r="AM201" s="3" t="s">
        <v>49</v>
      </c>
      <c r="AN201" s="3" t="s">
        <v>563</v>
      </c>
      <c r="AO201" s="65">
        <v>5.2299999999999999E-2</v>
      </c>
      <c r="AP201" s="121" t="s">
        <v>2223</v>
      </c>
      <c r="AQ201" s="3" t="s">
        <v>49</v>
      </c>
      <c r="AR201" s="3">
        <v>1</v>
      </c>
      <c r="AS201" s="3" t="s">
        <v>49</v>
      </c>
      <c r="AT201" s="3" t="s">
        <v>563</v>
      </c>
      <c r="AU201" s="65">
        <v>0.14599999999999999</v>
      </c>
      <c r="AV201" s="121" t="s">
        <v>418</v>
      </c>
      <c r="AW201" s="3" t="s">
        <v>418</v>
      </c>
      <c r="AX201" s="3" t="s">
        <v>418</v>
      </c>
      <c r="AY201" s="3" t="s">
        <v>418</v>
      </c>
      <c r="AZ201" s="3" t="s">
        <v>418</v>
      </c>
      <c r="BA201" s="3" t="s">
        <v>418</v>
      </c>
      <c r="BB201" s="121" t="s">
        <v>418</v>
      </c>
      <c r="BC201" s="3" t="s">
        <v>418</v>
      </c>
      <c r="BD201" s="3" t="s">
        <v>418</v>
      </c>
      <c r="BE201" s="3" t="s">
        <v>418</v>
      </c>
      <c r="BF201" s="3" t="s">
        <v>418</v>
      </c>
      <c r="BG201" s="3" t="s">
        <v>418</v>
      </c>
      <c r="BH201" s="121" t="s">
        <v>418</v>
      </c>
      <c r="BI201" s="3" t="s">
        <v>418</v>
      </c>
      <c r="BJ201" s="3" t="s">
        <v>418</v>
      </c>
      <c r="BK201" s="3" t="s">
        <v>418</v>
      </c>
      <c r="BL201" s="3" t="s">
        <v>418</v>
      </c>
      <c r="BM201" s="3" t="s">
        <v>418</v>
      </c>
      <c r="BN201" s="121" t="s">
        <v>418</v>
      </c>
      <c r="BO201" s="3" t="s">
        <v>418</v>
      </c>
      <c r="BP201" s="3" t="s">
        <v>418</v>
      </c>
      <c r="BQ201" s="3" t="s">
        <v>418</v>
      </c>
      <c r="BR201" s="3" t="s">
        <v>418</v>
      </c>
      <c r="BS201" s="3" t="s">
        <v>418</v>
      </c>
      <c r="BT201" s="16">
        <v>28</v>
      </c>
      <c r="BU201" s="16">
        <v>16</v>
      </c>
      <c r="BV201" s="16">
        <f t="shared" si="14"/>
        <v>44</v>
      </c>
      <c r="BW201" s="21">
        <v>11686</v>
      </c>
      <c r="BX201" s="17">
        <v>265.59090909090907</v>
      </c>
      <c r="BY201" s="16">
        <v>10</v>
      </c>
      <c r="BZ201" s="16">
        <v>0</v>
      </c>
      <c r="CA201" s="16">
        <f t="shared" si="15"/>
        <v>10</v>
      </c>
      <c r="CB201" s="16">
        <v>22.73</v>
      </c>
    </row>
    <row r="202" spans="1:80" x14ac:dyDescent="0.25">
      <c r="A202" s="159" t="s">
        <v>212</v>
      </c>
      <c r="B202" s="2" t="s">
        <v>83</v>
      </c>
      <c r="C202" s="162" t="s">
        <v>773</v>
      </c>
      <c r="D202" s="42" t="s">
        <v>49</v>
      </c>
      <c r="E202" s="42" t="s">
        <v>545</v>
      </c>
      <c r="F202" s="42" t="s">
        <v>49</v>
      </c>
      <c r="G202" s="107" t="s">
        <v>557</v>
      </c>
      <c r="H202" s="108">
        <v>4</v>
      </c>
      <c r="I202" s="118">
        <v>2700000</v>
      </c>
      <c r="J202" s="42" t="s">
        <v>558</v>
      </c>
      <c r="K202" s="27">
        <v>36.340000000000003</v>
      </c>
      <c r="L202" s="121" t="s">
        <v>2224</v>
      </c>
      <c r="M202" s="3" t="s">
        <v>49</v>
      </c>
      <c r="N202" s="3">
        <v>1</v>
      </c>
      <c r="O202" s="3" t="s">
        <v>49</v>
      </c>
      <c r="P202" s="3" t="s">
        <v>547</v>
      </c>
      <c r="Q202" s="65">
        <v>6.3100000000000003E-2</v>
      </c>
      <c r="R202" s="121" t="s">
        <v>2225</v>
      </c>
      <c r="S202" s="3" t="s">
        <v>49</v>
      </c>
      <c r="T202" s="3">
        <v>2</v>
      </c>
      <c r="U202" s="3" t="s">
        <v>49</v>
      </c>
      <c r="V202" s="3" t="s">
        <v>557</v>
      </c>
      <c r="W202" s="65">
        <v>0.2611</v>
      </c>
      <c r="X202" s="121" t="s">
        <v>2226</v>
      </c>
      <c r="Y202" s="3" t="s">
        <v>49</v>
      </c>
      <c r="Z202" s="3">
        <v>1</v>
      </c>
      <c r="AA202" s="3" t="s">
        <v>49</v>
      </c>
      <c r="AB202" s="3" t="s">
        <v>547</v>
      </c>
      <c r="AC202" s="65">
        <v>0.1867</v>
      </c>
      <c r="AD202" s="121" t="s">
        <v>2227</v>
      </c>
      <c r="AE202" s="3" t="s">
        <v>49</v>
      </c>
      <c r="AF202" s="3">
        <v>1</v>
      </c>
      <c r="AG202" s="3" t="s">
        <v>49</v>
      </c>
      <c r="AH202" s="3" t="s">
        <v>563</v>
      </c>
      <c r="AI202" s="65">
        <v>6.1199999999999997E-2</v>
      </c>
      <c r="AJ202" s="121" t="s">
        <v>2228</v>
      </c>
      <c r="AK202" s="3" t="s">
        <v>49</v>
      </c>
      <c r="AL202" s="3">
        <v>1</v>
      </c>
      <c r="AM202" s="3" t="s">
        <v>49</v>
      </c>
      <c r="AN202" s="3" t="s">
        <v>553</v>
      </c>
      <c r="AO202" s="65">
        <v>6.1800000000000001E-2</v>
      </c>
      <c r="AP202" s="121" t="s">
        <v>2229</v>
      </c>
      <c r="AQ202" s="3" t="s">
        <v>49</v>
      </c>
      <c r="AR202" s="3">
        <v>1</v>
      </c>
      <c r="AS202" s="3" t="s">
        <v>49</v>
      </c>
      <c r="AT202" s="3" t="s">
        <v>560</v>
      </c>
      <c r="AU202" s="65">
        <v>2.76E-2</v>
      </c>
      <c r="AV202" s="121" t="s">
        <v>418</v>
      </c>
      <c r="AW202" s="3" t="s">
        <v>418</v>
      </c>
      <c r="AX202" s="3" t="s">
        <v>418</v>
      </c>
      <c r="AY202" s="3" t="s">
        <v>418</v>
      </c>
      <c r="AZ202" s="3" t="s">
        <v>418</v>
      </c>
      <c r="BA202" s="3" t="s">
        <v>418</v>
      </c>
      <c r="BB202" s="121" t="s">
        <v>418</v>
      </c>
      <c r="BC202" s="3" t="s">
        <v>418</v>
      </c>
      <c r="BD202" s="3" t="s">
        <v>418</v>
      </c>
      <c r="BE202" s="3" t="s">
        <v>418</v>
      </c>
      <c r="BF202" s="3" t="s">
        <v>418</v>
      </c>
      <c r="BG202" s="3" t="s">
        <v>418</v>
      </c>
      <c r="BH202" s="121" t="s">
        <v>418</v>
      </c>
      <c r="BI202" s="3" t="s">
        <v>418</v>
      </c>
      <c r="BJ202" s="3" t="s">
        <v>418</v>
      </c>
      <c r="BK202" s="3" t="s">
        <v>418</v>
      </c>
      <c r="BL202" s="3" t="s">
        <v>418</v>
      </c>
      <c r="BM202" s="3" t="s">
        <v>418</v>
      </c>
      <c r="BN202" s="121" t="s">
        <v>418</v>
      </c>
      <c r="BO202" s="3" t="s">
        <v>418</v>
      </c>
      <c r="BP202" s="3" t="s">
        <v>418</v>
      </c>
      <c r="BQ202" s="3" t="s">
        <v>418</v>
      </c>
      <c r="BR202" s="3" t="s">
        <v>418</v>
      </c>
      <c r="BS202" s="3" t="s">
        <v>418</v>
      </c>
      <c r="BT202" s="16">
        <v>59</v>
      </c>
      <c r="BU202" s="16">
        <v>28</v>
      </c>
      <c r="BV202" s="16">
        <f t="shared" si="14"/>
        <v>87</v>
      </c>
      <c r="BW202" s="21">
        <v>35103</v>
      </c>
      <c r="BX202" s="17">
        <v>403.48275862068965</v>
      </c>
      <c r="BY202" s="16">
        <v>19</v>
      </c>
      <c r="BZ202" s="16">
        <v>11</v>
      </c>
      <c r="CA202" s="16">
        <f t="shared" si="15"/>
        <v>30</v>
      </c>
      <c r="CB202" s="16">
        <v>34.479999999999997</v>
      </c>
    </row>
    <row r="203" spans="1:80" x14ac:dyDescent="0.25">
      <c r="A203" s="159" t="s">
        <v>213</v>
      </c>
      <c r="B203" s="2" t="s">
        <v>3</v>
      </c>
      <c r="C203" s="162" t="s">
        <v>774</v>
      </c>
      <c r="D203" s="42" t="s">
        <v>49</v>
      </c>
      <c r="E203" s="42" t="s">
        <v>545</v>
      </c>
      <c r="F203" s="42" t="s">
        <v>49</v>
      </c>
      <c r="G203" s="107" t="s">
        <v>568</v>
      </c>
      <c r="H203" s="108">
        <v>6</v>
      </c>
      <c r="I203" s="118">
        <v>2130000</v>
      </c>
      <c r="J203" s="42" t="s">
        <v>548</v>
      </c>
      <c r="K203" s="27" t="s">
        <v>921</v>
      </c>
      <c r="L203" s="121" t="s">
        <v>2230</v>
      </c>
      <c r="M203" s="3" t="s">
        <v>49</v>
      </c>
      <c r="N203" s="3">
        <v>1</v>
      </c>
      <c r="O203" s="3" t="s">
        <v>49</v>
      </c>
      <c r="P203" s="3" t="s">
        <v>557</v>
      </c>
      <c r="Q203" s="65">
        <v>7.0400000000000004E-2</v>
      </c>
      <c r="R203" s="121" t="s">
        <v>2231</v>
      </c>
      <c r="S203" s="3" t="s">
        <v>49</v>
      </c>
      <c r="T203" s="3">
        <v>1</v>
      </c>
      <c r="U203" s="3" t="s">
        <v>49</v>
      </c>
      <c r="V203" s="3" t="s">
        <v>568</v>
      </c>
      <c r="W203" s="65">
        <v>1.54E-2</v>
      </c>
      <c r="X203" s="121" t="s">
        <v>2232</v>
      </c>
      <c r="Y203" s="3" t="s">
        <v>49</v>
      </c>
      <c r="Z203" s="3">
        <v>1</v>
      </c>
      <c r="AA203" s="3" t="s">
        <v>49</v>
      </c>
      <c r="AB203" s="3" t="s">
        <v>579</v>
      </c>
      <c r="AC203" s="65">
        <v>0.1079</v>
      </c>
      <c r="AD203" s="121" t="s">
        <v>2233</v>
      </c>
      <c r="AE203" s="3" t="s">
        <v>49</v>
      </c>
      <c r="AF203" s="3">
        <v>1</v>
      </c>
      <c r="AG203" s="3" t="s">
        <v>49</v>
      </c>
      <c r="AH203" s="3" t="s">
        <v>568</v>
      </c>
      <c r="AI203" s="65">
        <v>0.22639999999999999</v>
      </c>
      <c r="AJ203" s="121" t="s">
        <v>2234</v>
      </c>
      <c r="AK203" s="3" t="s">
        <v>49</v>
      </c>
      <c r="AL203" s="3">
        <v>1</v>
      </c>
      <c r="AM203" s="3" t="s">
        <v>49</v>
      </c>
      <c r="AN203" s="3" t="s">
        <v>560</v>
      </c>
      <c r="AO203" s="65">
        <v>0.1108</v>
      </c>
      <c r="AP203" s="121" t="s">
        <v>2235</v>
      </c>
      <c r="AQ203" s="3" t="s">
        <v>49</v>
      </c>
      <c r="AR203" s="3">
        <v>1</v>
      </c>
      <c r="AS203" s="3" t="s">
        <v>49</v>
      </c>
      <c r="AT203" s="3" t="s">
        <v>563</v>
      </c>
      <c r="AU203" s="65">
        <v>9.8799999999999999E-2</v>
      </c>
      <c r="AV203" s="121" t="s">
        <v>418</v>
      </c>
      <c r="AW203" s="3" t="s">
        <v>418</v>
      </c>
      <c r="AX203" s="3" t="s">
        <v>418</v>
      </c>
      <c r="AY203" s="3" t="s">
        <v>418</v>
      </c>
      <c r="AZ203" s="3" t="s">
        <v>418</v>
      </c>
      <c r="BA203" s="3" t="s">
        <v>418</v>
      </c>
      <c r="BB203" s="121" t="s">
        <v>418</v>
      </c>
      <c r="BC203" s="3" t="s">
        <v>418</v>
      </c>
      <c r="BD203" s="3" t="s">
        <v>418</v>
      </c>
      <c r="BE203" s="3" t="s">
        <v>418</v>
      </c>
      <c r="BF203" s="3" t="s">
        <v>418</v>
      </c>
      <c r="BG203" s="3" t="s">
        <v>418</v>
      </c>
      <c r="BH203" s="121" t="s">
        <v>418</v>
      </c>
      <c r="BI203" s="3" t="s">
        <v>418</v>
      </c>
      <c r="BJ203" s="3" t="s">
        <v>418</v>
      </c>
      <c r="BK203" s="3" t="s">
        <v>418</v>
      </c>
      <c r="BL203" s="3" t="s">
        <v>418</v>
      </c>
      <c r="BM203" s="3" t="s">
        <v>418</v>
      </c>
      <c r="BN203" s="121" t="s">
        <v>418</v>
      </c>
      <c r="BO203" s="3" t="s">
        <v>418</v>
      </c>
      <c r="BP203" s="3" t="s">
        <v>418</v>
      </c>
      <c r="BQ203" s="3" t="s">
        <v>418</v>
      </c>
      <c r="BR203" s="3" t="s">
        <v>418</v>
      </c>
      <c r="BS203" s="3" t="s">
        <v>418</v>
      </c>
      <c r="BT203" s="16">
        <v>24</v>
      </c>
      <c r="BU203" s="16">
        <v>8</v>
      </c>
      <c r="BV203" s="16">
        <f t="shared" si="14"/>
        <v>32</v>
      </c>
      <c r="BW203" s="21">
        <v>7508</v>
      </c>
      <c r="BX203" s="17">
        <v>234.625</v>
      </c>
      <c r="BY203" s="16">
        <v>6</v>
      </c>
      <c r="BZ203" s="16">
        <v>1</v>
      </c>
      <c r="CA203" s="16">
        <f t="shared" si="15"/>
        <v>7</v>
      </c>
      <c r="CB203" s="16">
        <v>21.88</v>
      </c>
    </row>
    <row r="204" spans="1:80" x14ac:dyDescent="0.25">
      <c r="A204" s="159" t="s">
        <v>214</v>
      </c>
      <c r="B204" s="2" t="s">
        <v>3</v>
      </c>
      <c r="C204" s="162" t="s">
        <v>775</v>
      </c>
      <c r="D204" s="42" t="s">
        <v>49</v>
      </c>
      <c r="E204" s="42" t="s">
        <v>556</v>
      </c>
      <c r="F204" s="42" t="s">
        <v>49</v>
      </c>
      <c r="G204" s="107" t="s">
        <v>547</v>
      </c>
      <c r="H204" s="108">
        <v>6</v>
      </c>
      <c r="I204" s="118">
        <v>2130000</v>
      </c>
      <c r="J204" s="42" t="s">
        <v>569</v>
      </c>
      <c r="K204" s="27">
        <v>68.209999999999994</v>
      </c>
      <c r="L204" s="121" t="s">
        <v>2236</v>
      </c>
      <c r="M204" s="3" t="s">
        <v>49</v>
      </c>
      <c r="N204" s="3">
        <v>1</v>
      </c>
      <c r="O204" s="3" t="s">
        <v>49</v>
      </c>
      <c r="P204" s="3" t="s">
        <v>563</v>
      </c>
      <c r="Q204" s="65">
        <v>3.7999999999999999E-2</v>
      </c>
      <c r="R204" s="121" t="s">
        <v>2237</v>
      </c>
      <c r="S204" s="3" t="s">
        <v>49</v>
      </c>
      <c r="T204" s="3">
        <v>1</v>
      </c>
      <c r="U204" s="3" t="s">
        <v>49</v>
      </c>
      <c r="V204" s="3" t="s">
        <v>568</v>
      </c>
      <c r="W204" s="65">
        <v>0.1024</v>
      </c>
      <c r="X204" s="121" t="s">
        <v>2238</v>
      </c>
      <c r="Y204" s="3" t="s">
        <v>49</v>
      </c>
      <c r="Z204" s="3">
        <v>1</v>
      </c>
      <c r="AA204" s="3" t="s">
        <v>49</v>
      </c>
      <c r="AB204" s="3" t="s">
        <v>547</v>
      </c>
      <c r="AC204" s="65">
        <v>7.9200000000000007E-2</v>
      </c>
      <c r="AD204" s="121" t="s">
        <v>2239</v>
      </c>
      <c r="AE204" s="3" t="s">
        <v>49</v>
      </c>
      <c r="AF204" s="3">
        <v>1</v>
      </c>
      <c r="AG204" s="3" t="s">
        <v>49</v>
      </c>
      <c r="AH204" s="3" t="s">
        <v>547</v>
      </c>
      <c r="AI204" s="65">
        <v>0.2235</v>
      </c>
      <c r="AJ204" s="121" t="s">
        <v>2240</v>
      </c>
      <c r="AK204" s="3" t="s">
        <v>49</v>
      </c>
      <c r="AL204" s="3">
        <v>1</v>
      </c>
      <c r="AM204" s="3" t="s">
        <v>49</v>
      </c>
      <c r="AN204" s="3" t="s">
        <v>547</v>
      </c>
      <c r="AO204" s="65">
        <v>0.10539999999999999</v>
      </c>
      <c r="AP204" s="121" t="s">
        <v>2241</v>
      </c>
      <c r="AQ204" s="3" t="s">
        <v>49</v>
      </c>
      <c r="AR204" s="3">
        <v>1</v>
      </c>
      <c r="AS204" s="3" t="s">
        <v>49</v>
      </c>
      <c r="AT204" s="3" t="s">
        <v>560</v>
      </c>
      <c r="AU204" s="65">
        <v>5.1799999999999999E-2</v>
      </c>
      <c r="AV204" s="121" t="s">
        <v>418</v>
      </c>
      <c r="AW204" s="3" t="s">
        <v>418</v>
      </c>
      <c r="AX204" s="3" t="s">
        <v>418</v>
      </c>
      <c r="AY204" s="3" t="s">
        <v>418</v>
      </c>
      <c r="AZ204" s="3" t="s">
        <v>418</v>
      </c>
      <c r="BA204" s="3" t="s">
        <v>418</v>
      </c>
      <c r="BB204" s="121" t="s">
        <v>418</v>
      </c>
      <c r="BC204" s="3" t="s">
        <v>418</v>
      </c>
      <c r="BD204" s="3" t="s">
        <v>418</v>
      </c>
      <c r="BE204" s="3" t="s">
        <v>418</v>
      </c>
      <c r="BF204" s="3" t="s">
        <v>418</v>
      </c>
      <c r="BG204" s="3" t="s">
        <v>418</v>
      </c>
      <c r="BH204" s="121" t="s">
        <v>418</v>
      </c>
      <c r="BI204" s="3" t="s">
        <v>418</v>
      </c>
      <c r="BJ204" s="3" t="s">
        <v>418</v>
      </c>
      <c r="BK204" s="3" t="s">
        <v>418</v>
      </c>
      <c r="BL204" s="3" t="s">
        <v>418</v>
      </c>
      <c r="BM204" s="3" t="s">
        <v>418</v>
      </c>
      <c r="BN204" s="121" t="s">
        <v>418</v>
      </c>
      <c r="BO204" s="3" t="s">
        <v>418</v>
      </c>
      <c r="BP204" s="3" t="s">
        <v>418</v>
      </c>
      <c r="BQ204" s="3" t="s">
        <v>418</v>
      </c>
      <c r="BR204" s="3" t="s">
        <v>418</v>
      </c>
      <c r="BS204" s="3" t="s">
        <v>418</v>
      </c>
      <c r="BT204" s="16">
        <v>32</v>
      </c>
      <c r="BU204" s="16">
        <v>11</v>
      </c>
      <c r="BV204" s="16">
        <f t="shared" si="14"/>
        <v>43</v>
      </c>
      <c r="BW204" s="21">
        <v>5574</v>
      </c>
      <c r="BX204" s="17">
        <v>129.62790697674419</v>
      </c>
      <c r="BY204" s="16">
        <v>9</v>
      </c>
      <c r="BZ204" s="16">
        <v>1</v>
      </c>
      <c r="CA204" s="16">
        <f t="shared" si="15"/>
        <v>10</v>
      </c>
      <c r="CB204" s="16">
        <v>23.26</v>
      </c>
    </row>
    <row r="205" spans="1:80" x14ac:dyDescent="0.25">
      <c r="A205" s="159" t="s">
        <v>215</v>
      </c>
      <c r="B205" s="2" t="s">
        <v>53</v>
      </c>
      <c r="C205" s="162" t="s">
        <v>776</v>
      </c>
      <c r="D205" s="42">
        <v>42</v>
      </c>
      <c r="E205" s="42" t="s">
        <v>545</v>
      </c>
      <c r="F205" s="42" t="s">
        <v>574</v>
      </c>
      <c r="G205" s="107" t="s">
        <v>553</v>
      </c>
      <c r="H205" s="108">
        <v>6</v>
      </c>
      <c r="I205" s="118">
        <v>2130000</v>
      </c>
      <c r="J205" s="42" t="s">
        <v>554</v>
      </c>
      <c r="K205" s="27">
        <v>65</v>
      </c>
      <c r="L205" s="121" t="s">
        <v>2242</v>
      </c>
      <c r="M205" s="3">
        <v>49</v>
      </c>
      <c r="N205" s="3">
        <v>1</v>
      </c>
      <c r="O205" s="3" t="s">
        <v>581</v>
      </c>
      <c r="P205" s="3" t="s">
        <v>1023</v>
      </c>
      <c r="Q205" s="65">
        <v>0.1176</v>
      </c>
      <c r="R205" s="121" t="s">
        <v>2243</v>
      </c>
      <c r="S205" s="3">
        <v>46</v>
      </c>
      <c r="T205" s="3">
        <v>1</v>
      </c>
      <c r="U205" s="3" t="s">
        <v>546</v>
      </c>
      <c r="V205" s="3" t="s">
        <v>563</v>
      </c>
      <c r="W205" s="65">
        <v>7.6899999999999996E-2</v>
      </c>
      <c r="X205" s="121" t="s">
        <v>2244</v>
      </c>
      <c r="Y205" s="3">
        <v>60</v>
      </c>
      <c r="Z205" s="3">
        <v>1</v>
      </c>
      <c r="AA205" s="3" t="s">
        <v>613</v>
      </c>
      <c r="AB205" s="3" t="s">
        <v>568</v>
      </c>
      <c r="AC205" s="65">
        <v>7.5600000000000001E-2</v>
      </c>
      <c r="AD205" s="121" t="s">
        <v>2245</v>
      </c>
      <c r="AE205" s="3">
        <v>40</v>
      </c>
      <c r="AF205" s="3">
        <v>1</v>
      </c>
      <c r="AG205" s="3" t="s">
        <v>567</v>
      </c>
      <c r="AH205" s="3" t="s">
        <v>560</v>
      </c>
      <c r="AI205" s="65">
        <v>5.3600000000000002E-2</v>
      </c>
      <c r="AJ205" s="121" t="s">
        <v>2246</v>
      </c>
      <c r="AK205" s="3">
        <v>35</v>
      </c>
      <c r="AL205" s="3">
        <v>1</v>
      </c>
      <c r="AM205" s="3" t="s">
        <v>581</v>
      </c>
      <c r="AN205" s="3" t="s">
        <v>547</v>
      </c>
      <c r="AO205" s="65">
        <v>5.8000000000000003E-2</v>
      </c>
      <c r="AP205" s="121" t="s">
        <v>2247</v>
      </c>
      <c r="AQ205" s="3">
        <v>58</v>
      </c>
      <c r="AR205" s="3">
        <v>1</v>
      </c>
      <c r="AS205" s="3" t="s">
        <v>613</v>
      </c>
      <c r="AT205" s="3" t="s">
        <v>579</v>
      </c>
      <c r="AU205" s="65">
        <v>1.2500000000000001E-2</v>
      </c>
      <c r="AV205" s="121" t="s">
        <v>418</v>
      </c>
      <c r="AW205" s="3" t="s">
        <v>418</v>
      </c>
      <c r="AX205" s="3" t="s">
        <v>418</v>
      </c>
      <c r="AY205" s="3" t="s">
        <v>418</v>
      </c>
      <c r="AZ205" s="3" t="s">
        <v>418</v>
      </c>
      <c r="BA205" s="3" t="s">
        <v>418</v>
      </c>
      <c r="BB205" s="121" t="s">
        <v>418</v>
      </c>
      <c r="BC205" s="3" t="s">
        <v>418</v>
      </c>
      <c r="BD205" s="3" t="s">
        <v>418</v>
      </c>
      <c r="BE205" s="3" t="s">
        <v>418</v>
      </c>
      <c r="BF205" s="3" t="s">
        <v>418</v>
      </c>
      <c r="BG205" s="3" t="s">
        <v>418</v>
      </c>
      <c r="BH205" s="121" t="s">
        <v>418</v>
      </c>
      <c r="BI205" s="3" t="s">
        <v>418</v>
      </c>
      <c r="BJ205" s="3" t="s">
        <v>418</v>
      </c>
      <c r="BK205" s="3" t="s">
        <v>418</v>
      </c>
      <c r="BL205" s="3" t="s">
        <v>418</v>
      </c>
      <c r="BM205" s="3" t="s">
        <v>418</v>
      </c>
      <c r="BN205" s="121" t="s">
        <v>418</v>
      </c>
      <c r="BO205" s="3" t="s">
        <v>418</v>
      </c>
      <c r="BP205" s="3" t="s">
        <v>418</v>
      </c>
      <c r="BQ205" s="3" t="s">
        <v>418</v>
      </c>
      <c r="BR205" s="3" t="s">
        <v>418</v>
      </c>
      <c r="BS205" s="3" t="s">
        <v>418</v>
      </c>
      <c r="BT205" s="16">
        <v>23</v>
      </c>
      <c r="BU205" s="16">
        <v>8</v>
      </c>
      <c r="BV205" s="16">
        <f t="shared" si="14"/>
        <v>31</v>
      </c>
      <c r="BW205" s="21">
        <v>6805</v>
      </c>
      <c r="BX205" s="17">
        <v>219.51612903225808</v>
      </c>
      <c r="BY205" s="16">
        <v>7</v>
      </c>
      <c r="BZ205" s="16">
        <v>2</v>
      </c>
      <c r="CA205" s="16">
        <f t="shared" si="15"/>
        <v>9</v>
      </c>
      <c r="CB205" s="16">
        <v>29.03</v>
      </c>
    </row>
    <row r="206" spans="1:80" x14ac:dyDescent="0.25">
      <c r="A206" s="159" t="s">
        <v>216</v>
      </c>
      <c r="B206" s="2" t="s">
        <v>45</v>
      </c>
      <c r="C206" s="162" t="s">
        <v>777</v>
      </c>
      <c r="D206" s="42" t="s">
        <v>49</v>
      </c>
      <c r="E206" s="42" t="s">
        <v>545</v>
      </c>
      <c r="F206" s="42" t="s">
        <v>49</v>
      </c>
      <c r="G206" s="107" t="s">
        <v>568</v>
      </c>
      <c r="H206" s="108">
        <v>4</v>
      </c>
      <c r="I206" s="118">
        <v>2700000</v>
      </c>
      <c r="J206" s="42" t="s">
        <v>554</v>
      </c>
      <c r="K206" s="27">
        <v>56.65</v>
      </c>
      <c r="L206" s="121" t="s">
        <v>2248</v>
      </c>
      <c r="M206" s="3" t="s">
        <v>49</v>
      </c>
      <c r="N206" s="3">
        <v>1</v>
      </c>
      <c r="O206" s="3" t="s">
        <v>49</v>
      </c>
      <c r="P206" s="3" t="s">
        <v>560</v>
      </c>
      <c r="Q206" s="65">
        <v>7.2599999999999998E-2</v>
      </c>
      <c r="R206" s="121" t="s">
        <v>2249</v>
      </c>
      <c r="S206" s="3" t="s">
        <v>49</v>
      </c>
      <c r="T206" s="3">
        <v>1</v>
      </c>
      <c r="U206" s="3" t="s">
        <v>49</v>
      </c>
      <c r="V206" s="3" t="s">
        <v>568</v>
      </c>
      <c r="W206" s="65">
        <v>5.5199999999999999E-2</v>
      </c>
      <c r="X206" s="121" t="s">
        <v>2250</v>
      </c>
      <c r="Y206" s="3" t="s">
        <v>49</v>
      </c>
      <c r="Z206" s="3">
        <v>1</v>
      </c>
      <c r="AA206" s="3" t="s">
        <v>49</v>
      </c>
      <c r="AB206" s="3" t="s">
        <v>553</v>
      </c>
      <c r="AC206" s="65">
        <v>7.9100000000000004E-2</v>
      </c>
      <c r="AD206" s="121" t="s">
        <v>2251</v>
      </c>
      <c r="AE206" s="3" t="s">
        <v>49</v>
      </c>
      <c r="AF206" s="3">
        <v>1</v>
      </c>
      <c r="AG206" s="3" t="s">
        <v>49</v>
      </c>
      <c r="AH206" s="3" t="s">
        <v>560</v>
      </c>
      <c r="AI206" s="65">
        <v>8.0500000000000002E-2</v>
      </c>
      <c r="AJ206" s="121" t="s">
        <v>2252</v>
      </c>
      <c r="AK206" s="3" t="s">
        <v>49</v>
      </c>
      <c r="AL206" s="3">
        <v>1</v>
      </c>
      <c r="AM206" s="3" t="s">
        <v>49</v>
      </c>
      <c r="AN206" s="3" t="s">
        <v>584</v>
      </c>
      <c r="AO206" s="65">
        <v>6.4399999999999999E-2</v>
      </c>
      <c r="AP206" s="121" t="s">
        <v>2253</v>
      </c>
      <c r="AQ206" s="3" t="s">
        <v>49</v>
      </c>
      <c r="AR206" s="3">
        <v>1</v>
      </c>
      <c r="AS206" s="3" t="s">
        <v>49</v>
      </c>
      <c r="AT206" s="3" t="s">
        <v>547</v>
      </c>
      <c r="AU206" s="65">
        <v>9.4E-2</v>
      </c>
      <c r="AV206" s="121" t="s">
        <v>418</v>
      </c>
      <c r="AW206" s="3" t="s">
        <v>418</v>
      </c>
      <c r="AX206" s="3" t="s">
        <v>418</v>
      </c>
      <c r="AY206" s="3" t="s">
        <v>418</v>
      </c>
      <c r="AZ206" s="3" t="s">
        <v>418</v>
      </c>
      <c r="BA206" s="3" t="s">
        <v>418</v>
      </c>
      <c r="BB206" s="121" t="s">
        <v>418</v>
      </c>
      <c r="BC206" s="3" t="s">
        <v>418</v>
      </c>
      <c r="BD206" s="3" t="s">
        <v>418</v>
      </c>
      <c r="BE206" s="3" t="s">
        <v>418</v>
      </c>
      <c r="BF206" s="3" t="s">
        <v>418</v>
      </c>
      <c r="BG206" s="3" t="s">
        <v>418</v>
      </c>
      <c r="BH206" s="121" t="s">
        <v>418</v>
      </c>
      <c r="BI206" s="3" t="s">
        <v>418</v>
      </c>
      <c r="BJ206" s="3" t="s">
        <v>418</v>
      </c>
      <c r="BK206" s="3" t="s">
        <v>418</v>
      </c>
      <c r="BL206" s="3" t="s">
        <v>418</v>
      </c>
      <c r="BM206" s="3" t="s">
        <v>418</v>
      </c>
      <c r="BN206" s="121" t="s">
        <v>418</v>
      </c>
      <c r="BO206" s="3" t="s">
        <v>418</v>
      </c>
      <c r="BP206" s="3" t="s">
        <v>418</v>
      </c>
      <c r="BQ206" s="3" t="s">
        <v>418</v>
      </c>
      <c r="BR206" s="3" t="s">
        <v>418</v>
      </c>
      <c r="BS206" s="3" t="s">
        <v>418</v>
      </c>
      <c r="BT206" s="16">
        <v>76</v>
      </c>
      <c r="BU206" s="16">
        <v>19</v>
      </c>
      <c r="BV206" s="16">
        <f t="shared" si="14"/>
        <v>95</v>
      </c>
      <c r="BW206" s="21">
        <v>37736</v>
      </c>
      <c r="BX206" s="17">
        <v>397.22105263157897</v>
      </c>
      <c r="BY206" s="16">
        <v>27</v>
      </c>
      <c r="BZ206" s="16">
        <v>10</v>
      </c>
      <c r="CA206" s="16">
        <f t="shared" si="15"/>
        <v>37</v>
      </c>
      <c r="CB206" s="16">
        <v>38.950000000000003</v>
      </c>
    </row>
    <row r="207" spans="1:80" x14ac:dyDescent="0.25">
      <c r="A207" s="159" t="s">
        <v>217</v>
      </c>
      <c r="B207" s="2" t="s">
        <v>5</v>
      </c>
      <c r="C207" s="162" t="s">
        <v>778</v>
      </c>
      <c r="D207" s="42">
        <v>59</v>
      </c>
      <c r="E207" s="42" t="s">
        <v>556</v>
      </c>
      <c r="F207" s="42" t="s">
        <v>581</v>
      </c>
      <c r="G207" s="107" t="s">
        <v>651</v>
      </c>
      <c r="H207" s="108">
        <v>2</v>
      </c>
      <c r="I207" s="119">
        <v>3120000</v>
      </c>
      <c r="J207" s="42" t="s">
        <v>558</v>
      </c>
      <c r="K207" s="27">
        <v>52.63</v>
      </c>
      <c r="L207" s="121" t="s">
        <v>2254</v>
      </c>
      <c r="M207" s="3">
        <v>49</v>
      </c>
      <c r="N207" s="3">
        <v>1</v>
      </c>
      <c r="O207" s="3" t="s">
        <v>567</v>
      </c>
      <c r="P207" s="3" t="s">
        <v>651</v>
      </c>
      <c r="Q207" s="65">
        <v>5.7599999999999998E-2</v>
      </c>
      <c r="R207" s="121" t="s">
        <v>2255</v>
      </c>
      <c r="S207" s="3">
        <v>55</v>
      </c>
      <c r="T207" s="3">
        <v>1</v>
      </c>
      <c r="U207" s="3" t="s">
        <v>546</v>
      </c>
      <c r="V207" s="3" t="s">
        <v>563</v>
      </c>
      <c r="W207" s="65">
        <v>9.4899999999999998E-2</v>
      </c>
      <c r="X207" s="121" t="s">
        <v>2256</v>
      </c>
      <c r="Y207" s="3">
        <v>27</v>
      </c>
      <c r="Z207" s="3">
        <v>1</v>
      </c>
      <c r="AA207" s="3" t="s">
        <v>546</v>
      </c>
      <c r="AB207" s="3" t="s">
        <v>547</v>
      </c>
      <c r="AC207" s="65">
        <v>5.5E-2</v>
      </c>
      <c r="AD207" s="121" t="s">
        <v>2257</v>
      </c>
      <c r="AE207" s="3">
        <v>53</v>
      </c>
      <c r="AF207" s="3">
        <v>1</v>
      </c>
      <c r="AG207" s="3" t="s">
        <v>546</v>
      </c>
      <c r="AH207" s="3" t="s">
        <v>560</v>
      </c>
      <c r="AI207" s="65">
        <v>7.8600000000000003E-2</v>
      </c>
      <c r="AJ207" s="121" t="s">
        <v>2258</v>
      </c>
      <c r="AK207" s="3">
        <v>55</v>
      </c>
      <c r="AL207" s="3">
        <v>2</v>
      </c>
      <c r="AM207" s="3" t="s">
        <v>613</v>
      </c>
      <c r="AN207" s="3" t="s">
        <v>651</v>
      </c>
      <c r="AO207" s="65">
        <v>9.4700000000000006E-2</v>
      </c>
      <c r="AP207" s="121" t="s">
        <v>2259</v>
      </c>
      <c r="AQ207" s="3">
        <v>49</v>
      </c>
      <c r="AR207" s="3">
        <v>1</v>
      </c>
      <c r="AS207" s="3" t="s">
        <v>546</v>
      </c>
      <c r="AT207" s="3" t="s">
        <v>553</v>
      </c>
      <c r="AU207" s="65">
        <v>6.9400000000000003E-2</v>
      </c>
      <c r="AV207" s="121" t="s">
        <v>418</v>
      </c>
      <c r="AW207" s="3" t="s">
        <v>418</v>
      </c>
      <c r="AX207" s="3" t="s">
        <v>418</v>
      </c>
      <c r="AY207" s="3" t="s">
        <v>418</v>
      </c>
      <c r="AZ207" s="3" t="s">
        <v>418</v>
      </c>
      <c r="BA207" s="3" t="s">
        <v>418</v>
      </c>
      <c r="BB207" s="121" t="s">
        <v>418</v>
      </c>
      <c r="BC207" s="3" t="s">
        <v>418</v>
      </c>
      <c r="BD207" s="3" t="s">
        <v>418</v>
      </c>
      <c r="BE207" s="3" t="s">
        <v>418</v>
      </c>
      <c r="BF207" s="3" t="s">
        <v>418</v>
      </c>
      <c r="BG207" s="3" t="s">
        <v>418</v>
      </c>
      <c r="BH207" s="121" t="s">
        <v>418</v>
      </c>
      <c r="BI207" s="3" t="s">
        <v>418</v>
      </c>
      <c r="BJ207" s="3" t="s">
        <v>418</v>
      </c>
      <c r="BK207" s="3" t="s">
        <v>418</v>
      </c>
      <c r="BL207" s="3" t="s">
        <v>418</v>
      </c>
      <c r="BM207" s="3" t="s">
        <v>418</v>
      </c>
      <c r="BN207" s="121" t="s">
        <v>418</v>
      </c>
      <c r="BO207" s="3" t="s">
        <v>418</v>
      </c>
      <c r="BP207" s="3" t="s">
        <v>418</v>
      </c>
      <c r="BQ207" s="3" t="s">
        <v>418</v>
      </c>
      <c r="BR207" s="3" t="s">
        <v>418</v>
      </c>
      <c r="BS207" s="3" t="s">
        <v>418</v>
      </c>
      <c r="BT207" s="16">
        <v>168</v>
      </c>
      <c r="BU207" s="16">
        <v>78</v>
      </c>
      <c r="BV207" s="16">
        <f t="shared" si="14"/>
        <v>246</v>
      </c>
      <c r="BW207" s="21">
        <v>92738</v>
      </c>
      <c r="BX207" s="17">
        <v>376.98373983739839</v>
      </c>
      <c r="BY207" s="16">
        <v>33</v>
      </c>
      <c r="BZ207" s="16">
        <v>20</v>
      </c>
      <c r="CA207" s="16">
        <f t="shared" si="15"/>
        <v>53</v>
      </c>
      <c r="CB207" s="16">
        <v>21.54</v>
      </c>
    </row>
    <row r="208" spans="1:80" x14ac:dyDescent="0.25">
      <c r="A208" s="159" t="s">
        <v>218</v>
      </c>
      <c r="B208" s="2" t="s">
        <v>45</v>
      </c>
      <c r="C208" s="162" t="s">
        <v>779</v>
      </c>
      <c r="D208" s="42">
        <v>60</v>
      </c>
      <c r="E208" s="42" t="s">
        <v>545</v>
      </c>
      <c r="F208" s="42" t="s">
        <v>574</v>
      </c>
      <c r="G208" s="110" t="s">
        <v>550</v>
      </c>
      <c r="H208" s="108">
        <v>6</v>
      </c>
      <c r="I208" s="118">
        <v>2130000</v>
      </c>
      <c r="J208" s="42" t="s">
        <v>554</v>
      </c>
      <c r="K208" s="27">
        <v>50.52</v>
      </c>
      <c r="L208" s="121" t="s">
        <v>2260</v>
      </c>
      <c r="M208" s="3">
        <v>66</v>
      </c>
      <c r="N208" s="3">
        <v>1</v>
      </c>
      <c r="O208" s="3" t="s">
        <v>567</v>
      </c>
      <c r="P208" s="3" t="s">
        <v>560</v>
      </c>
      <c r="Q208" s="65">
        <v>0.1129</v>
      </c>
      <c r="R208" s="121" t="s">
        <v>2261</v>
      </c>
      <c r="S208" s="3">
        <v>49</v>
      </c>
      <c r="T208" s="3">
        <v>1</v>
      </c>
      <c r="U208" s="3" t="s">
        <v>581</v>
      </c>
      <c r="V208" s="3" t="s">
        <v>547</v>
      </c>
      <c r="W208" s="65">
        <v>6.9699999999999998E-2</v>
      </c>
      <c r="X208" s="121" t="s">
        <v>2262</v>
      </c>
      <c r="Y208" s="3">
        <v>44</v>
      </c>
      <c r="Z208" s="3">
        <v>1</v>
      </c>
      <c r="AA208" s="3" t="s">
        <v>546</v>
      </c>
      <c r="AB208" s="3" t="s">
        <v>568</v>
      </c>
      <c r="AC208" s="65">
        <v>0.1142</v>
      </c>
      <c r="AD208" s="121" t="s">
        <v>2263</v>
      </c>
      <c r="AE208" s="3">
        <v>47</v>
      </c>
      <c r="AF208" s="3">
        <v>1</v>
      </c>
      <c r="AG208" s="3" t="s">
        <v>567</v>
      </c>
      <c r="AH208" s="3" t="s">
        <v>568</v>
      </c>
      <c r="AI208" s="65">
        <v>8.9200000000000002E-2</v>
      </c>
      <c r="AJ208" s="121" t="s">
        <v>2264</v>
      </c>
      <c r="AK208" s="3">
        <v>53</v>
      </c>
      <c r="AL208" s="3">
        <v>1</v>
      </c>
      <c r="AM208" s="3" t="s">
        <v>581</v>
      </c>
      <c r="AN208" s="3" t="s">
        <v>560</v>
      </c>
      <c r="AO208" s="65">
        <v>0.1454</v>
      </c>
      <c r="AP208" s="121" t="s">
        <v>2265</v>
      </c>
      <c r="AQ208" s="3">
        <v>70</v>
      </c>
      <c r="AR208" s="3">
        <v>1</v>
      </c>
      <c r="AS208" s="3" t="s">
        <v>1073</v>
      </c>
      <c r="AT208" s="3" t="s">
        <v>553</v>
      </c>
      <c r="AU208" s="65">
        <v>5.7500000000000002E-2</v>
      </c>
      <c r="AV208" s="121" t="s">
        <v>418</v>
      </c>
      <c r="AW208" s="3" t="s">
        <v>418</v>
      </c>
      <c r="AX208" s="3" t="s">
        <v>418</v>
      </c>
      <c r="AY208" s="3" t="s">
        <v>418</v>
      </c>
      <c r="AZ208" s="3" t="s">
        <v>418</v>
      </c>
      <c r="BA208" s="3" t="s">
        <v>418</v>
      </c>
      <c r="BB208" s="121" t="s">
        <v>418</v>
      </c>
      <c r="BC208" s="3" t="s">
        <v>418</v>
      </c>
      <c r="BD208" s="3" t="s">
        <v>418</v>
      </c>
      <c r="BE208" s="3" t="s">
        <v>418</v>
      </c>
      <c r="BF208" s="3" t="s">
        <v>418</v>
      </c>
      <c r="BG208" s="3" t="s">
        <v>418</v>
      </c>
      <c r="BH208" s="121" t="s">
        <v>418</v>
      </c>
      <c r="BI208" s="3" t="s">
        <v>418</v>
      </c>
      <c r="BJ208" s="3" t="s">
        <v>418</v>
      </c>
      <c r="BK208" s="3" t="s">
        <v>418</v>
      </c>
      <c r="BL208" s="3" t="s">
        <v>418</v>
      </c>
      <c r="BM208" s="3" t="s">
        <v>418</v>
      </c>
      <c r="BN208" s="121" t="s">
        <v>418</v>
      </c>
      <c r="BO208" s="3" t="s">
        <v>418</v>
      </c>
      <c r="BP208" s="3" t="s">
        <v>418</v>
      </c>
      <c r="BQ208" s="3" t="s">
        <v>418</v>
      </c>
      <c r="BR208" s="3" t="s">
        <v>418</v>
      </c>
      <c r="BS208" s="3" t="s">
        <v>418</v>
      </c>
      <c r="BT208" s="16">
        <v>24</v>
      </c>
      <c r="BU208" s="16">
        <v>12</v>
      </c>
      <c r="BV208" s="16">
        <f t="shared" si="14"/>
        <v>36</v>
      </c>
      <c r="BW208" s="21">
        <v>6954</v>
      </c>
      <c r="BX208" s="17">
        <v>193.16666666666666</v>
      </c>
      <c r="BY208" s="16">
        <v>6</v>
      </c>
      <c r="BZ208" s="16">
        <v>0</v>
      </c>
      <c r="CA208" s="16">
        <f t="shared" si="15"/>
        <v>6</v>
      </c>
      <c r="CB208" s="16">
        <v>16.670000000000002</v>
      </c>
    </row>
    <row r="209" spans="1:80" x14ac:dyDescent="0.25">
      <c r="A209" s="159" t="s">
        <v>219</v>
      </c>
      <c r="B209" s="2" t="s">
        <v>45</v>
      </c>
      <c r="C209" s="162" t="s">
        <v>780</v>
      </c>
      <c r="D209" s="42">
        <v>38</v>
      </c>
      <c r="E209" s="42" t="s">
        <v>545</v>
      </c>
      <c r="F209" s="42" t="s">
        <v>49</v>
      </c>
      <c r="G209" s="116" t="s">
        <v>560</v>
      </c>
      <c r="H209" s="108">
        <v>6</v>
      </c>
      <c r="I209" s="118">
        <v>2130000</v>
      </c>
      <c r="J209" s="42" t="s">
        <v>548</v>
      </c>
      <c r="K209" s="27" t="s">
        <v>921</v>
      </c>
      <c r="L209" s="121" t="s">
        <v>2266</v>
      </c>
      <c r="M209" s="3">
        <v>52</v>
      </c>
      <c r="N209" s="3">
        <v>1</v>
      </c>
      <c r="O209" s="3" t="s">
        <v>49</v>
      </c>
      <c r="P209" s="3" t="s">
        <v>550</v>
      </c>
      <c r="Q209" s="65">
        <v>8.48E-2</v>
      </c>
      <c r="R209" s="121" t="s">
        <v>2267</v>
      </c>
      <c r="S209" s="3">
        <v>51</v>
      </c>
      <c r="T209" s="3">
        <v>1</v>
      </c>
      <c r="U209" s="3" t="s">
        <v>49</v>
      </c>
      <c r="V209" s="3" t="s">
        <v>553</v>
      </c>
      <c r="W209" s="65">
        <v>4.9099999999999998E-2</v>
      </c>
      <c r="X209" s="121" t="s">
        <v>2268</v>
      </c>
      <c r="Y209" s="3">
        <v>70</v>
      </c>
      <c r="Z209" s="3">
        <v>2</v>
      </c>
      <c r="AA209" s="3" t="s">
        <v>49</v>
      </c>
      <c r="AB209" s="3" t="s">
        <v>568</v>
      </c>
      <c r="AC209" s="65">
        <v>5.6300000000000003E-2</v>
      </c>
      <c r="AD209" s="121" t="s">
        <v>2269</v>
      </c>
      <c r="AE209" s="3">
        <v>74</v>
      </c>
      <c r="AF209" s="3">
        <v>1</v>
      </c>
      <c r="AG209" s="3" t="s">
        <v>49</v>
      </c>
      <c r="AH209" s="3" t="s">
        <v>547</v>
      </c>
      <c r="AI209" s="65">
        <v>0.1051</v>
      </c>
      <c r="AJ209" s="121" t="s">
        <v>2270</v>
      </c>
      <c r="AK209" s="3" t="s">
        <v>49</v>
      </c>
      <c r="AL209" s="3">
        <v>1</v>
      </c>
      <c r="AM209" s="3" t="s">
        <v>49</v>
      </c>
      <c r="AN209" s="3" t="s">
        <v>560</v>
      </c>
      <c r="AO209" s="65">
        <v>5.0599999999999999E-2</v>
      </c>
      <c r="AP209" s="121" t="s">
        <v>418</v>
      </c>
      <c r="AQ209" s="3" t="s">
        <v>418</v>
      </c>
      <c r="AR209" s="3" t="s">
        <v>418</v>
      </c>
      <c r="AS209" s="3" t="s">
        <v>418</v>
      </c>
      <c r="AT209" s="3" t="s">
        <v>418</v>
      </c>
      <c r="AU209" s="3" t="s">
        <v>418</v>
      </c>
      <c r="AV209" s="121" t="s">
        <v>418</v>
      </c>
      <c r="AW209" s="3" t="s">
        <v>418</v>
      </c>
      <c r="AX209" s="3" t="s">
        <v>418</v>
      </c>
      <c r="AY209" s="3" t="s">
        <v>418</v>
      </c>
      <c r="AZ209" s="3" t="s">
        <v>418</v>
      </c>
      <c r="BA209" s="3" t="s">
        <v>418</v>
      </c>
      <c r="BB209" s="121" t="s">
        <v>418</v>
      </c>
      <c r="BC209" s="3" t="s">
        <v>418</v>
      </c>
      <c r="BD209" s="3" t="s">
        <v>418</v>
      </c>
      <c r="BE209" s="3" t="s">
        <v>418</v>
      </c>
      <c r="BF209" s="3" t="s">
        <v>418</v>
      </c>
      <c r="BG209" s="3" t="s">
        <v>418</v>
      </c>
      <c r="BH209" s="121" t="s">
        <v>418</v>
      </c>
      <c r="BI209" s="3" t="s">
        <v>418</v>
      </c>
      <c r="BJ209" s="3" t="s">
        <v>418</v>
      </c>
      <c r="BK209" s="3" t="s">
        <v>418</v>
      </c>
      <c r="BL209" s="3" t="s">
        <v>418</v>
      </c>
      <c r="BM209" s="3" t="s">
        <v>418</v>
      </c>
      <c r="BN209" s="121" t="s">
        <v>418</v>
      </c>
      <c r="BO209" s="3" t="s">
        <v>418</v>
      </c>
      <c r="BP209" s="3" t="s">
        <v>418</v>
      </c>
      <c r="BQ209" s="3" t="s">
        <v>418</v>
      </c>
      <c r="BR209" s="3" t="s">
        <v>418</v>
      </c>
      <c r="BS209" s="3" t="s">
        <v>418</v>
      </c>
      <c r="BT209" s="16">
        <v>22</v>
      </c>
      <c r="BU209" s="16">
        <v>15</v>
      </c>
      <c r="BV209" s="16">
        <f t="shared" si="14"/>
        <v>37</v>
      </c>
      <c r="BW209" s="21">
        <v>7848</v>
      </c>
      <c r="BX209" s="17">
        <v>212.1081081081081</v>
      </c>
      <c r="BY209" s="16">
        <v>8</v>
      </c>
      <c r="BZ209" s="16">
        <v>1</v>
      </c>
      <c r="CA209" s="16">
        <f t="shared" si="15"/>
        <v>9</v>
      </c>
      <c r="CB209" s="16">
        <v>24.32</v>
      </c>
    </row>
    <row r="210" spans="1:80" x14ac:dyDescent="0.25">
      <c r="A210" s="159" t="s">
        <v>220</v>
      </c>
      <c r="B210" s="2" t="s">
        <v>7</v>
      </c>
      <c r="C210" s="162" t="s">
        <v>781</v>
      </c>
      <c r="D210" s="42" t="s">
        <v>49</v>
      </c>
      <c r="E210" s="42" t="s">
        <v>545</v>
      </c>
      <c r="F210" s="42" t="s">
        <v>49</v>
      </c>
      <c r="G210" s="107" t="s">
        <v>568</v>
      </c>
      <c r="H210" s="108">
        <v>6</v>
      </c>
      <c r="I210" s="118">
        <v>2130000</v>
      </c>
      <c r="J210" s="42" t="s">
        <v>558</v>
      </c>
      <c r="K210" s="27">
        <v>54.69</v>
      </c>
      <c r="L210" s="121" t="s">
        <v>2271</v>
      </c>
      <c r="M210" s="3" t="s">
        <v>49</v>
      </c>
      <c r="N210" s="3">
        <v>2</v>
      </c>
      <c r="O210" s="3" t="s">
        <v>49</v>
      </c>
      <c r="P210" s="3" t="s">
        <v>550</v>
      </c>
      <c r="Q210" s="65">
        <v>0.15720000000000001</v>
      </c>
      <c r="R210" s="121" t="s">
        <v>2272</v>
      </c>
      <c r="S210" s="3" t="s">
        <v>49</v>
      </c>
      <c r="T210" s="3">
        <v>1</v>
      </c>
      <c r="U210" s="3" t="s">
        <v>49</v>
      </c>
      <c r="V210" s="3" t="s">
        <v>568</v>
      </c>
      <c r="W210" s="65">
        <v>6.6000000000000003E-2</v>
      </c>
      <c r="X210" s="121" t="s">
        <v>2273</v>
      </c>
      <c r="Y210" s="3" t="s">
        <v>49</v>
      </c>
      <c r="Z210" s="3">
        <v>1</v>
      </c>
      <c r="AA210" s="3" t="s">
        <v>49</v>
      </c>
      <c r="AB210" s="3" t="s">
        <v>553</v>
      </c>
      <c r="AC210" s="65">
        <v>8.3299999999999999E-2</v>
      </c>
      <c r="AD210" s="121" t="s">
        <v>2274</v>
      </c>
      <c r="AE210" s="3" t="s">
        <v>49</v>
      </c>
      <c r="AF210" s="3">
        <v>1</v>
      </c>
      <c r="AG210" s="3" t="s">
        <v>49</v>
      </c>
      <c r="AH210" s="3" t="s">
        <v>550</v>
      </c>
      <c r="AI210" s="65">
        <v>5.16E-2</v>
      </c>
      <c r="AJ210" s="121" t="s">
        <v>2275</v>
      </c>
      <c r="AK210" s="3" t="s">
        <v>49</v>
      </c>
      <c r="AL210" s="3">
        <v>2</v>
      </c>
      <c r="AM210" s="3" t="s">
        <v>49</v>
      </c>
      <c r="AN210" s="3" t="s">
        <v>560</v>
      </c>
      <c r="AO210" s="65">
        <v>0.1038</v>
      </c>
      <c r="AP210" s="121" t="s">
        <v>2276</v>
      </c>
      <c r="AQ210" s="3" t="s">
        <v>49</v>
      </c>
      <c r="AR210" s="3">
        <v>1</v>
      </c>
      <c r="AS210" s="3" t="s">
        <v>49</v>
      </c>
      <c r="AT210" s="3" t="s">
        <v>563</v>
      </c>
      <c r="AU210" s="65">
        <v>9.8799999999999999E-2</v>
      </c>
      <c r="AV210" s="121" t="s">
        <v>418</v>
      </c>
      <c r="AW210" s="3" t="s">
        <v>418</v>
      </c>
      <c r="AX210" s="3" t="s">
        <v>418</v>
      </c>
      <c r="AY210" s="3" t="s">
        <v>418</v>
      </c>
      <c r="AZ210" s="3" t="s">
        <v>418</v>
      </c>
      <c r="BA210" s="3" t="s">
        <v>418</v>
      </c>
      <c r="BB210" s="121" t="s">
        <v>418</v>
      </c>
      <c r="BC210" s="3" t="s">
        <v>418</v>
      </c>
      <c r="BD210" s="3" t="s">
        <v>418</v>
      </c>
      <c r="BE210" s="3" t="s">
        <v>418</v>
      </c>
      <c r="BF210" s="3" t="s">
        <v>418</v>
      </c>
      <c r="BG210" s="3" t="s">
        <v>418</v>
      </c>
      <c r="BH210" s="121" t="s">
        <v>418</v>
      </c>
      <c r="BI210" s="3" t="s">
        <v>418</v>
      </c>
      <c r="BJ210" s="3" t="s">
        <v>418</v>
      </c>
      <c r="BK210" s="3" t="s">
        <v>418</v>
      </c>
      <c r="BL210" s="3" t="s">
        <v>418</v>
      </c>
      <c r="BM210" s="3" t="s">
        <v>418</v>
      </c>
      <c r="BN210" s="121" t="s">
        <v>418</v>
      </c>
      <c r="BO210" s="3" t="s">
        <v>418</v>
      </c>
      <c r="BP210" s="3" t="s">
        <v>418</v>
      </c>
      <c r="BQ210" s="3" t="s">
        <v>418</v>
      </c>
      <c r="BR210" s="3" t="s">
        <v>418</v>
      </c>
      <c r="BS210" s="3" t="s">
        <v>418</v>
      </c>
      <c r="BT210" s="16">
        <v>20</v>
      </c>
      <c r="BU210" s="16">
        <v>8</v>
      </c>
      <c r="BV210" s="16">
        <f t="shared" si="14"/>
        <v>28</v>
      </c>
      <c r="BW210" s="21">
        <v>9129</v>
      </c>
      <c r="BX210" s="17">
        <v>326.03571428571428</v>
      </c>
      <c r="BY210" s="16">
        <v>6</v>
      </c>
      <c r="BZ210" s="16">
        <v>1</v>
      </c>
      <c r="CA210" s="16">
        <f t="shared" si="15"/>
        <v>7</v>
      </c>
      <c r="CB210" s="16">
        <v>25</v>
      </c>
    </row>
    <row r="211" spans="1:80" x14ac:dyDescent="0.25">
      <c r="A211" s="159" t="s">
        <v>221</v>
      </c>
      <c r="B211" s="2" t="s">
        <v>45</v>
      </c>
      <c r="C211" s="162" t="s">
        <v>782</v>
      </c>
      <c r="D211" s="42" t="s">
        <v>49</v>
      </c>
      <c r="E211" s="42" t="s">
        <v>556</v>
      </c>
      <c r="F211" s="42" t="s">
        <v>49</v>
      </c>
      <c r="G211" s="107" t="s">
        <v>547</v>
      </c>
      <c r="H211" s="108">
        <v>6</v>
      </c>
      <c r="I211" s="118">
        <v>2130000</v>
      </c>
      <c r="J211" s="42" t="s">
        <v>558</v>
      </c>
      <c r="K211" s="27">
        <v>50.57</v>
      </c>
      <c r="L211" s="121" t="s">
        <v>2277</v>
      </c>
      <c r="M211" s="3" t="s">
        <v>49</v>
      </c>
      <c r="N211" s="3">
        <v>1</v>
      </c>
      <c r="O211" s="3" t="s">
        <v>49</v>
      </c>
      <c r="P211" s="3" t="s">
        <v>547</v>
      </c>
      <c r="Q211" s="65">
        <v>0.11310000000000001</v>
      </c>
      <c r="R211" s="121" t="s">
        <v>2278</v>
      </c>
      <c r="S211" s="3" t="s">
        <v>49</v>
      </c>
      <c r="T211" s="3">
        <v>1</v>
      </c>
      <c r="U211" s="3" t="s">
        <v>49</v>
      </c>
      <c r="V211" s="3" t="s">
        <v>553</v>
      </c>
      <c r="W211" s="65">
        <v>5.4800000000000001E-2</v>
      </c>
      <c r="X211" s="121" t="s">
        <v>2279</v>
      </c>
      <c r="Y211" s="3" t="s">
        <v>49</v>
      </c>
      <c r="Z211" s="3">
        <v>1</v>
      </c>
      <c r="AA211" s="3" t="s">
        <v>49</v>
      </c>
      <c r="AB211" s="3" t="s">
        <v>568</v>
      </c>
      <c r="AC211" s="65">
        <v>6.88E-2</v>
      </c>
      <c r="AD211" s="121" t="s">
        <v>2280</v>
      </c>
      <c r="AE211" s="3" t="s">
        <v>49</v>
      </c>
      <c r="AF211" s="3">
        <v>1</v>
      </c>
      <c r="AG211" s="3" t="s">
        <v>49</v>
      </c>
      <c r="AH211" s="3" t="s">
        <v>560</v>
      </c>
      <c r="AI211" s="65">
        <v>0.1056</v>
      </c>
      <c r="AJ211" s="121" t="s">
        <v>2281</v>
      </c>
      <c r="AK211" s="3" t="s">
        <v>49</v>
      </c>
      <c r="AL211" s="3">
        <v>2</v>
      </c>
      <c r="AM211" s="3" t="s">
        <v>49</v>
      </c>
      <c r="AN211" s="3" t="s">
        <v>563</v>
      </c>
      <c r="AO211" s="65">
        <v>0.1038</v>
      </c>
      <c r="AP211" s="121" t="s">
        <v>2282</v>
      </c>
      <c r="AQ211" s="3" t="s">
        <v>49</v>
      </c>
      <c r="AR211" s="3">
        <v>1</v>
      </c>
      <c r="AS211" s="3" t="s">
        <v>49</v>
      </c>
      <c r="AT211" s="3" t="s">
        <v>547</v>
      </c>
      <c r="AU211" s="65">
        <v>7.5499999999999998E-2</v>
      </c>
      <c r="AV211" s="121" t="s">
        <v>418</v>
      </c>
      <c r="AW211" s="3" t="s">
        <v>418</v>
      </c>
      <c r="AX211" s="3" t="s">
        <v>418</v>
      </c>
      <c r="AY211" s="3" t="s">
        <v>418</v>
      </c>
      <c r="AZ211" s="3" t="s">
        <v>418</v>
      </c>
      <c r="BA211" s="3" t="s">
        <v>418</v>
      </c>
      <c r="BB211" s="121" t="s">
        <v>418</v>
      </c>
      <c r="BC211" s="3" t="s">
        <v>418</v>
      </c>
      <c r="BD211" s="3" t="s">
        <v>418</v>
      </c>
      <c r="BE211" s="3" t="s">
        <v>418</v>
      </c>
      <c r="BF211" s="3" t="s">
        <v>418</v>
      </c>
      <c r="BG211" s="3" t="s">
        <v>418</v>
      </c>
      <c r="BH211" s="121" t="s">
        <v>418</v>
      </c>
      <c r="BI211" s="3" t="s">
        <v>418</v>
      </c>
      <c r="BJ211" s="3" t="s">
        <v>418</v>
      </c>
      <c r="BK211" s="3" t="s">
        <v>418</v>
      </c>
      <c r="BL211" s="3" t="s">
        <v>418</v>
      </c>
      <c r="BM211" s="3" t="s">
        <v>418</v>
      </c>
      <c r="BN211" s="121" t="s">
        <v>418</v>
      </c>
      <c r="BO211" s="3" t="s">
        <v>418</v>
      </c>
      <c r="BP211" s="3" t="s">
        <v>418</v>
      </c>
      <c r="BQ211" s="3" t="s">
        <v>418</v>
      </c>
      <c r="BR211" s="3" t="s">
        <v>418</v>
      </c>
      <c r="BS211" s="3" t="s">
        <v>418</v>
      </c>
      <c r="BT211" s="16">
        <v>25</v>
      </c>
      <c r="BU211" s="16">
        <v>10</v>
      </c>
      <c r="BV211" s="16">
        <f t="shared" si="14"/>
        <v>35</v>
      </c>
      <c r="BW211" s="21">
        <v>9134</v>
      </c>
      <c r="BX211" s="17">
        <v>260.97142857142859</v>
      </c>
      <c r="BY211" s="16">
        <v>6</v>
      </c>
      <c r="BZ211" s="16">
        <v>2</v>
      </c>
      <c r="CA211" s="16">
        <f t="shared" si="15"/>
        <v>8</v>
      </c>
      <c r="CB211" s="16">
        <v>22.86</v>
      </c>
    </row>
    <row r="212" spans="1:80" x14ac:dyDescent="0.25">
      <c r="A212" s="159" t="s">
        <v>222</v>
      </c>
      <c r="B212" s="2" t="s">
        <v>7</v>
      </c>
      <c r="C212" s="162" t="s">
        <v>783</v>
      </c>
      <c r="D212" s="42" t="s">
        <v>49</v>
      </c>
      <c r="E212" s="42" t="s">
        <v>545</v>
      </c>
      <c r="F212" s="42" t="s">
        <v>49</v>
      </c>
      <c r="G212" s="107" t="s">
        <v>557</v>
      </c>
      <c r="H212" s="108">
        <v>4</v>
      </c>
      <c r="I212" s="118">
        <v>2700000</v>
      </c>
      <c r="J212" s="42" t="s">
        <v>554</v>
      </c>
      <c r="K212" s="27">
        <v>37.450000000000003</v>
      </c>
      <c r="L212" s="121" t="s">
        <v>2283</v>
      </c>
      <c r="M212" s="3" t="s">
        <v>49</v>
      </c>
      <c r="N212" s="3">
        <v>1</v>
      </c>
      <c r="O212" s="3" t="s">
        <v>49</v>
      </c>
      <c r="P212" s="3" t="s">
        <v>553</v>
      </c>
      <c r="Q212" s="65">
        <v>4.7600000000000003E-2</v>
      </c>
      <c r="R212" s="121" t="s">
        <v>2284</v>
      </c>
      <c r="S212" s="3" t="s">
        <v>49</v>
      </c>
      <c r="T212" s="3">
        <v>1</v>
      </c>
      <c r="U212" s="3" t="s">
        <v>49</v>
      </c>
      <c r="V212" s="3" t="s">
        <v>547</v>
      </c>
      <c r="W212" s="65">
        <v>0.11849999999999999</v>
      </c>
      <c r="X212" s="121" t="s">
        <v>2285</v>
      </c>
      <c r="Y212" s="3" t="s">
        <v>49</v>
      </c>
      <c r="Z212" s="3">
        <v>1</v>
      </c>
      <c r="AA212" s="3" t="s">
        <v>49</v>
      </c>
      <c r="AB212" s="3" t="s">
        <v>568</v>
      </c>
      <c r="AC212" s="65">
        <v>8.5099999999999995E-2</v>
      </c>
      <c r="AD212" s="121" t="s">
        <v>2286</v>
      </c>
      <c r="AE212" s="3" t="s">
        <v>49</v>
      </c>
      <c r="AF212" s="3">
        <v>1</v>
      </c>
      <c r="AG212" s="3" t="s">
        <v>49</v>
      </c>
      <c r="AH212" s="3" t="s">
        <v>568</v>
      </c>
      <c r="AI212" s="65">
        <v>5.8900000000000001E-2</v>
      </c>
      <c r="AJ212" s="121" t="s">
        <v>2287</v>
      </c>
      <c r="AK212" s="3" t="s">
        <v>49</v>
      </c>
      <c r="AL212" s="3">
        <v>1</v>
      </c>
      <c r="AM212" s="3" t="s">
        <v>49</v>
      </c>
      <c r="AN212" s="3" t="s">
        <v>557</v>
      </c>
      <c r="AO212" s="65">
        <v>5.7000000000000002E-2</v>
      </c>
      <c r="AP212" s="121" t="s">
        <v>2288</v>
      </c>
      <c r="AQ212" s="3" t="s">
        <v>49</v>
      </c>
      <c r="AR212" s="3">
        <v>1</v>
      </c>
      <c r="AS212" s="3" t="s">
        <v>49</v>
      </c>
      <c r="AT212" s="3" t="s">
        <v>560</v>
      </c>
      <c r="AU212" s="65">
        <v>0.16589999999999999</v>
      </c>
      <c r="AV212" s="121" t="s">
        <v>418</v>
      </c>
      <c r="AW212" s="3" t="s">
        <v>418</v>
      </c>
      <c r="AX212" s="3" t="s">
        <v>418</v>
      </c>
      <c r="AY212" s="3" t="s">
        <v>418</v>
      </c>
      <c r="AZ212" s="3" t="s">
        <v>418</v>
      </c>
      <c r="BA212" s="3" t="s">
        <v>418</v>
      </c>
      <c r="BB212" s="121" t="s">
        <v>418</v>
      </c>
      <c r="BC212" s="3" t="s">
        <v>418</v>
      </c>
      <c r="BD212" s="3" t="s">
        <v>418</v>
      </c>
      <c r="BE212" s="3" t="s">
        <v>418</v>
      </c>
      <c r="BF212" s="3" t="s">
        <v>418</v>
      </c>
      <c r="BG212" s="3" t="s">
        <v>418</v>
      </c>
      <c r="BH212" s="121" t="s">
        <v>418</v>
      </c>
      <c r="BI212" s="3" t="s">
        <v>418</v>
      </c>
      <c r="BJ212" s="3" t="s">
        <v>418</v>
      </c>
      <c r="BK212" s="3" t="s">
        <v>418</v>
      </c>
      <c r="BL212" s="3" t="s">
        <v>418</v>
      </c>
      <c r="BM212" s="3" t="s">
        <v>418</v>
      </c>
      <c r="BN212" s="121" t="s">
        <v>418</v>
      </c>
      <c r="BO212" s="3" t="s">
        <v>418</v>
      </c>
      <c r="BP212" s="3" t="s">
        <v>418</v>
      </c>
      <c r="BQ212" s="3" t="s">
        <v>418</v>
      </c>
      <c r="BR212" s="3" t="s">
        <v>418</v>
      </c>
      <c r="BS212" s="3" t="s">
        <v>418</v>
      </c>
      <c r="BT212" s="16">
        <v>72</v>
      </c>
      <c r="BU212" s="16">
        <v>25</v>
      </c>
      <c r="BV212" s="16">
        <f t="shared" si="14"/>
        <v>97</v>
      </c>
      <c r="BW212" s="21">
        <v>53557</v>
      </c>
      <c r="BX212" s="17">
        <v>552.13402061855675</v>
      </c>
      <c r="BY212" s="16">
        <v>23</v>
      </c>
      <c r="BZ212" s="16">
        <v>3</v>
      </c>
      <c r="CA212" s="16">
        <f t="shared" si="15"/>
        <v>26</v>
      </c>
      <c r="CB212" s="16">
        <v>26.8</v>
      </c>
    </row>
    <row r="213" spans="1:80" x14ac:dyDescent="0.25">
      <c r="A213" s="159" t="s">
        <v>223</v>
      </c>
      <c r="B213" s="2" t="s">
        <v>5</v>
      </c>
      <c r="C213" s="162" t="s">
        <v>784</v>
      </c>
      <c r="D213" s="42">
        <v>61</v>
      </c>
      <c r="E213" s="42" t="s">
        <v>545</v>
      </c>
      <c r="F213" s="42" t="s">
        <v>581</v>
      </c>
      <c r="G213" s="107" t="s">
        <v>560</v>
      </c>
      <c r="H213" s="108">
        <v>3</v>
      </c>
      <c r="I213" s="118">
        <v>2800000</v>
      </c>
      <c r="J213" s="42" t="s">
        <v>569</v>
      </c>
      <c r="K213" s="27">
        <v>66.59</v>
      </c>
      <c r="L213" s="121" t="s">
        <v>2289</v>
      </c>
      <c r="M213" s="3">
        <v>65</v>
      </c>
      <c r="N213" s="3">
        <v>1</v>
      </c>
      <c r="O213" s="3" t="s">
        <v>581</v>
      </c>
      <c r="P213" s="3" t="s">
        <v>568</v>
      </c>
      <c r="Q213" s="65">
        <v>6.9800000000000001E-2</v>
      </c>
      <c r="R213" s="121" t="s">
        <v>2290</v>
      </c>
      <c r="S213" s="3">
        <v>42</v>
      </c>
      <c r="T213" s="3">
        <v>2</v>
      </c>
      <c r="U213" s="3" t="s">
        <v>546</v>
      </c>
      <c r="V213" s="3" t="s">
        <v>550</v>
      </c>
      <c r="W213" s="65">
        <v>0.1082</v>
      </c>
      <c r="X213" s="121" t="s">
        <v>2291</v>
      </c>
      <c r="Y213" s="3">
        <v>54</v>
      </c>
      <c r="Z213" s="3">
        <v>1</v>
      </c>
      <c r="AA213" s="3" t="s">
        <v>546</v>
      </c>
      <c r="AB213" s="3" t="s">
        <v>560</v>
      </c>
      <c r="AC213" s="65">
        <v>8.2400000000000001E-2</v>
      </c>
      <c r="AD213" s="121" t="s">
        <v>2292</v>
      </c>
      <c r="AE213" s="3">
        <v>59</v>
      </c>
      <c r="AF213" s="3">
        <v>1</v>
      </c>
      <c r="AG213" s="3" t="s">
        <v>581</v>
      </c>
      <c r="AH213" s="3" t="s">
        <v>547</v>
      </c>
      <c r="AI213" s="65">
        <v>8.0799999999999997E-2</v>
      </c>
      <c r="AJ213" s="121" t="s">
        <v>2293</v>
      </c>
      <c r="AK213" s="3">
        <v>39</v>
      </c>
      <c r="AL213" s="3">
        <v>1</v>
      </c>
      <c r="AM213" s="3" t="s">
        <v>574</v>
      </c>
      <c r="AN213" s="3" t="s">
        <v>560</v>
      </c>
      <c r="AO213" s="65">
        <v>9.3399999999999997E-2</v>
      </c>
      <c r="AP213" s="121" t="s">
        <v>2294</v>
      </c>
      <c r="AQ213" s="3">
        <v>65</v>
      </c>
      <c r="AR213" s="3">
        <v>1</v>
      </c>
      <c r="AS213" s="3" t="s">
        <v>581</v>
      </c>
      <c r="AT213" s="3" t="s">
        <v>563</v>
      </c>
      <c r="AU213" s="65">
        <v>5.1900000000000002E-2</v>
      </c>
      <c r="AV213" s="121" t="s">
        <v>418</v>
      </c>
      <c r="AW213" s="3" t="s">
        <v>418</v>
      </c>
      <c r="AX213" s="3" t="s">
        <v>418</v>
      </c>
      <c r="AY213" s="3" t="s">
        <v>418</v>
      </c>
      <c r="AZ213" s="3" t="s">
        <v>418</v>
      </c>
      <c r="BA213" s="3" t="s">
        <v>418</v>
      </c>
      <c r="BB213" s="121" t="s">
        <v>418</v>
      </c>
      <c r="BC213" s="3" t="s">
        <v>418</v>
      </c>
      <c r="BD213" s="3" t="s">
        <v>418</v>
      </c>
      <c r="BE213" s="3" t="s">
        <v>418</v>
      </c>
      <c r="BF213" s="3" t="s">
        <v>418</v>
      </c>
      <c r="BG213" s="3" t="s">
        <v>418</v>
      </c>
      <c r="BH213" s="121" t="s">
        <v>418</v>
      </c>
      <c r="BI213" s="3" t="s">
        <v>418</v>
      </c>
      <c r="BJ213" s="3" t="s">
        <v>418</v>
      </c>
      <c r="BK213" s="3" t="s">
        <v>418</v>
      </c>
      <c r="BL213" s="3" t="s">
        <v>418</v>
      </c>
      <c r="BM213" s="3" t="s">
        <v>418</v>
      </c>
      <c r="BN213" s="121" t="s">
        <v>418</v>
      </c>
      <c r="BO213" s="3" t="s">
        <v>418</v>
      </c>
      <c r="BP213" s="3" t="s">
        <v>418</v>
      </c>
      <c r="BQ213" s="3" t="s">
        <v>418</v>
      </c>
      <c r="BR213" s="3" t="s">
        <v>418</v>
      </c>
      <c r="BS213" s="3" t="s">
        <v>418</v>
      </c>
      <c r="BT213" s="16">
        <v>115</v>
      </c>
      <c r="BU213" s="16">
        <v>77</v>
      </c>
      <c r="BV213" s="16">
        <f t="shared" si="14"/>
        <v>192</v>
      </c>
      <c r="BW213" s="21">
        <v>86329</v>
      </c>
      <c r="BX213" s="17">
        <v>449.63020833333331</v>
      </c>
      <c r="BY213" s="16">
        <v>28</v>
      </c>
      <c r="BZ213" s="16">
        <v>6</v>
      </c>
      <c r="CA213" s="16">
        <f t="shared" si="15"/>
        <v>34</v>
      </c>
      <c r="CB213" s="16">
        <v>17.71</v>
      </c>
    </row>
    <row r="214" spans="1:80" x14ac:dyDescent="0.25">
      <c r="A214" s="159" t="s">
        <v>224</v>
      </c>
      <c r="B214" s="2" t="s">
        <v>5</v>
      </c>
      <c r="C214" s="162" t="s">
        <v>785</v>
      </c>
      <c r="D214" s="42">
        <v>46</v>
      </c>
      <c r="E214" s="42" t="s">
        <v>545</v>
      </c>
      <c r="F214" s="42" t="s">
        <v>546</v>
      </c>
      <c r="G214" s="107" t="s">
        <v>568</v>
      </c>
      <c r="H214" s="108">
        <v>2</v>
      </c>
      <c r="I214" s="119">
        <v>3120000</v>
      </c>
      <c r="J214" s="42" t="s">
        <v>554</v>
      </c>
      <c r="K214" s="27">
        <v>58.36</v>
      </c>
      <c r="L214" s="121" t="s">
        <v>2295</v>
      </c>
      <c r="M214" s="3">
        <v>60</v>
      </c>
      <c r="N214" s="3">
        <v>2</v>
      </c>
      <c r="O214" s="3" t="s">
        <v>546</v>
      </c>
      <c r="P214" s="3" t="s">
        <v>568</v>
      </c>
      <c r="Q214" s="65">
        <v>3.15E-2</v>
      </c>
      <c r="R214" s="121" t="s">
        <v>2296</v>
      </c>
      <c r="S214" s="3">
        <v>52</v>
      </c>
      <c r="T214" s="3">
        <v>1</v>
      </c>
      <c r="U214" s="3" t="s">
        <v>581</v>
      </c>
      <c r="V214" s="3" t="s">
        <v>568</v>
      </c>
      <c r="W214" s="65">
        <v>9.9699999999999997E-2</v>
      </c>
      <c r="X214" s="121" t="s">
        <v>2297</v>
      </c>
      <c r="Y214" s="3">
        <v>50</v>
      </c>
      <c r="Z214" s="3">
        <v>1</v>
      </c>
      <c r="AA214" s="3" t="s">
        <v>581</v>
      </c>
      <c r="AB214" s="3" t="s">
        <v>553</v>
      </c>
      <c r="AC214" s="65">
        <v>2.9499999999999998E-2</v>
      </c>
      <c r="AD214" s="121" t="s">
        <v>2298</v>
      </c>
      <c r="AE214" s="3">
        <v>30</v>
      </c>
      <c r="AF214" s="3">
        <v>1</v>
      </c>
      <c r="AG214" s="3" t="s">
        <v>581</v>
      </c>
      <c r="AH214" s="3" t="s">
        <v>651</v>
      </c>
      <c r="AI214" s="65">
        <v>5.4800000000000001E-2</v>
      </c>
      <c r="AJ214" s="121" t="s">
        <v>2299</v>
      </c>
      <c r="AK214" s="3">
        <v>42</v>
      </c>
      <c r="AL214" s="3">
        <v>1</v>
      </c>
      <c r="AM214" s="3" t="s">
        <v>546</v>
      </c>
      <c r="AN214" s="3" t="s">
        <v>560</v>
      </c>
      <c r="AO214" s="65">
        <v>0.1153</v>
      </c>
      <c r="AP214" s="121" t="s">
        <v>2300</v>
      </c>
      <c r="AQ214" s="3">
        <v>67</v>
      </c>
      <c r="AR214" s="3">
        <v>1</v>
      </c>
      <c r="AS214" s="3" t="s">
        <v>581</v>
      </c>
      <c r="AT214" s="3" t="s">
        <v>547</v>
      </c>
      <c r="AU214" s="65">
        <v>5.3199999999999997E-2</v>
      </c>
      <c r="AV214" s="121" t="s">
        <v>2301</v>
      </c>
      <c r="AW214" s="3">
        <v>62</v>
      </c>
      <c r="AX214" s="3">
        <v>2</v>
      </c>
      <c r="AY214" s="3" t="s">
        <v>574</v>
      </c>
      <c r="AZ214" s="3" t="s">
        <v>560</v>
      </c>
      <c r="BA214" s="65">
        <v>1.8599999999999998E-2</v>
      </c>
      <c r="BB214" s="121" t="s">
        <v>2302</v>
      </c>
      <c r="BC214" s="3">
        <v>67</v>
      </c>
      <c r="BD214" s="3">
        <v>1</v>
      </c>
      <c r="BE214" s="3" t="s">
        <v>546</v>
      </c>
      <c r="BF214" s="3" t="s">
        <v>563</v>
      </c>
      <c r="BG214" s="65">
        <v>4.1700000000000001E-2</v>
      </c>
      <c r="BH214" s="121" t="s">
        <v>418</v>
      </c>
      <c r="BI214" s="3" t="s">
        <v>418</v>
      </c>
      <c r="BJ214" s="3" t="s">
        <v>418</v>
      </c>
      <c r="BK214" s="3" t="s">
        <v>418</v>
      </c>
      <c r="BL214" s="3" t="s">
        <v>418</v>
      </c>
      <c r="BM214" s="3" t="s">
        <v>418</v>
      </c>
      <c r="BN214" s="121" t="s">
        <v>418</v>
      </c>
      <c r="BO214" s="3" t="s">
        <v>418</v>
      </c>
      <c r="BP214" s="3" t="s">
        <v>418</v>
      </c>
      <c r="BQ214" s="3" t="s">
        <v>418</v>
      </c>
      <c r="BR214" s="3" t="s">
        <v>418</v>
      </c>
      <c r="BS214" s="3" t="s">
        <v>418</v>
      </c>
      <c r="BT214" s="16">
        <v>476</v>
      </c>
      <c r="BU214" s="16">
        <v>59</v>
      </c>
      <c r="BV214" s="16">
        <f t="shared" si="14"/>
        <v>535</v>
      </c>
      <c r="BW214" s="21">
        <v>248405</v>
      </c>
      <c r="BX214" s="17">
        <v>464.30841121495325</v>
      </c>
      <c r="BY214" s="16">
        <v>133</v>
      </c>
      <c r="BZ214" s="16">
        <v>17</v>
      </c>
      <c r="CA214" s="16">
        <f t="shared" si="15"/>
        <v>150</v>
      </c>
      <c r="CB214" s="16">
        <v>28.04</v>
      </c>
    </row>
    <row r="215" spans="1:80" x14ac:dyDescent="0.25">
      <c r="A215" s="159" t="s">
        <v>225</v>
      </c>
      <c r="B215" s="2" t="s">
        <v>53</v>
      </c>
      <c r="C215" s="162" t="s">
        <v>786</v>
      </c>
      <c r="D215" s="42" t="s">
        <v>49</v>
      </c>
      <c r="E215" s="42" t="s">
        <v>545</v>
      </c>
      <c r="F215" s="42" t="s">
        <v>49</v>
      </c>
      <c r="G215" s="107" t="s">
        <v>557</v>
      </c>
      <c r="H215" s="108">
        <v>6</v>
      </c>
      <c r="I215" s="118">
        <v>2130000</v>
      </c>
      <c r="J215" s="42" t="s">
        <v>558</v>
      </c>
      <c r="K215" s="27">
        <v>51.53</v>
      </c>
      <c r="L215" s="121" t="s">
        <v>2303</v>
      </c>
      <c r="M215" s="3" t="s">
        <v>49</v>
      </c>
      <c r="N215" s="3">
        <v>1</v>
      </c>
      <c r="O215" s="3" t="s">
        <v>49</v>
      </c>
      <c r="P215" s="3" t="s">
        <v>560</v>
      </c>
      <c r="Q215" s="65">
        <v>0.1411</v>
      </c>
      <c r="R215" s="121" t="s">
        <v>2304</v>
      </c>
      <c r="S215" s="3" t="s">
        <v>49</v>
      </c>
      <c r="T215" s="3">
        <v>1</v>
      </c>
      <c r="U215" s="3" t="s">
        <v>49</v>
      </c>
      <c r="V215" s="3" t="s">
        <v>651</v>
      </c>
      <c r="W215" s="65">
        <v>6.1100000000000002E-2</v>
      </c>
      <c r="X215" s="121" t="s">
        <v>2305</v>
      </c>
      <c r="Y215" s="3" t="s">
        <v>49</v>
      </c>
      <c r="Z215" s="3">
        <v>1</v>
      </c>
      <c r="AA215" s="3" t="s">
        <v>49</v>
      </c>
      <c r="AB215" s="3" t="s">
        <v>589</v>
      </c>
      <c r="AC215" s="65">
        <v>7.4800000000000005E-2</v>
      </c>
      <c r="AD215" s="121" t="s">
        <v>2306</v>
      </c>
      <c r="AE215" s="3" t="s">
        <v>49</v>
      </c>
      <c r="AF215" s="3">
        <v>1</v>
      </c>
      <c r="AG215" s="3" t="s">
        <v>49</v>
      </c>
      <c r="AH215" s="3" t="s">
        <v>553</v>
      </c>
      <c r="AI215" s="65">
        <v>4.58E-2</v>
      </c>
      <c r="AJ215" s="121" t="s">
        <v>2307</v>
      </c>
      <c r="AK215" s="3" t="s">
        <v>49</v>
      </c>
      <c r="AL215" s="3">
        <v>1</v>
      </c>
      <c r="AM215" s="3" t="s">
        <v>49</v>
      </c>
      <c r="AN215" s="3" t="s">
        <v>547</v>
      </c>
      <c r="AO215" s="65">
        <v>8.77E-2</v>
      </c>
      <c r="AP215" s="121" t="s">
        <v>2308</v>
      </c>
      <c r="AQ215" s="3" t="s">
        <v>49</v>
      </c>
      <c r="AR215" s="3">
        <v>1</v>
      </c>
      <c r="AS215" s="3" t="s">
        <v>49</v>
      </c>
      <c r="AT215" s="3" t="s">
        <v>589</v>
      </c>
      <c r="AU215" s="65">
        <v>0.13500000000000001</v>
      </c>
      <c r="AV215" s="121" t="s">
        <v>418</v>
      </c>
      <c r="AW215" s="3" t="s">
        <v>418</v>
      </c>
      <c r="AX215" s="3" t="s">
        <v>418</v>
      </c>
      <c r="AY215" s="3" t="s">
        <v>418</v>
      </c>
      <c r="AZ215" s="3" t="s">
        <v>418</v>
      </c>
      <c r="BA215" s="3" t="s">
        <v>418</v>
      </c>
      <c r="BB215" s="121" t="s">
        <v>418</v>
      </c>
      <c r="BC215" s="3" t="s">
        <v>418</v>
      </c>
      <c r="BD215" s="3" t="s">
        <v>418</v>
      </c>
      <c r="BE215" s="3" t="s">
        <v>418</v>
      </c>
      <c r="BF215" s="3" t="s">
        <v>418</v>
      </c>
      <c r="BG215" s="3" t="s">
        <v>418</v>
      </c>
      <c r="BH215" s="121" t="s">
        <v>418</v>
      </c>
      <c r="BI215" s="3" t="s">
        <v>418</v>
      </c>
      <c r="BJ215" s="3" t="s">
        <v>418</v>
      </c>
      <c r="BK215" s="3" t="s">
        <v>418</v>
      </c>
      <c r="BL215" s="3" t="s">
        <v>418</v>
      </c>
      <c r="BM215" s="3" t="s">
        <v>418</v>
      </c>
      <c r="BN215" s="121" t="s">
        <v>418</v>
      </c>
      <c r="BO215" s="3" t="s">
        <v>418</v>
      </c>
      <c r="BP215" s="3" t="s">
        <v>418</v>
      </c>
      <c r="BQ215" s="3" t="s">
        <v>418</v>
      </c>
      <c r="BR215" s="3" t="s">
        <v>418</v>
      </c>
      <c r="BS215" s="3" t="s">
        <v>418</v>
      </c>
      <c r="BT215" s="16">
        <v>17</v>
      </c>
      <c r="BU215" s="16">
        <v>10</v>
      </c>
      <c r="BV215" s="16">
        <f t="shared" si="14"/>
        <v>27</v>
      </c>
      <c r="BW215" s="21">
        <v>10508</v>
      </c>
      <c r="BX215" s="17">
        <v>389.18518518518516</v>
      </c>
      <c r="BY215" s="16">
        <v>0</v>
      </c>
      <c r="BZ215" s="16">
        <v>2</v>
      </c>
      <c r="CA215" s="16">
        <f t="shared" si="15"/>
        <v>2</v>
      </c>
      <c r="CB215" s="16">
        <v>7.41</v>
      </c>
    </row>
    <row r="216" spans="1:80" x14ac:dyDescent="0.25">
      <c r="A216" s="159" t="s">
        <v>226</v>
      </c>
      <c r="B216" s="2" t="s">
        <v>17</v>
      </c>
      <c r="C216" s="162" t="s">
        <v>787</v>
      </c>
      <c r="D216" s="42" t="s">
        <v>49</v>
      </c>
      <c r="E216" s="42" t="s">
        <v>545</v>
      </c>
      <c r="F216" s="42" t="s">
        <v>49</v>
      </c>
      <c r="G216" s="107" t="s">
        <v>568</v>
      </c>
      <c r="H216" s="108">
        <v>6</v>
      </c>
      <c r="I216" s="118">
        <v>2130000</v>
      </c>
      <c r="J216" s="42" t="s">
        <v>554</v>
      </c>
      <c r="K216" s="27">
        <v>50.83</v>
      </c>
      <c r="L216" s="121" t="s">
        <v>2309</v>
      </c>
      <c r="M216" s="3" t="s">
        <v>49</v>
      </c>
      <c r="N216" s="3">
        <v>2</v>
      </c>
      <c r="O216" s="3" t="s">
        <v>49</v>
      </c>
      <c r="P216" s="3" t="s">
        <v>568</v>
      </c>
      <c r="Q216" s="65">
        <v>7.5499999999999998E-2</v>
      </c>
      <c r="R216" s="121" t="s">
        <v>2310</v>
      </c>
      <c r="S216" s="3" t="s">
        <v>49</v>
      </c>
      <c r="T216" s="3">
        <v>2</v>
      </c>
      <c r="U216" s="3" t="s">
        <v>49</v>
      </c>
      <c r="V216" s="3" t="s">
        <v>560</v>
      </c>
      <c r="W216" s="65">
        <v>8.2000000000000003E-2</v>
      </c>
      <c r="X216" s="121" t="s">
        <v>2311</v>
      </c>
      <c r="Y216" s="3" t="s">
        <v>49</v>
      </c>
      <c r="Z216" s="3">
        <v>1</v>
      </c>
      <c r="AA216" s="3" t="s">
        <v>49</v>
      </c>
      <c r="AB216" s="3" t="s">
        <v>547</v>
      </c>
      <c r="AC216" s="65">
        <v>6.8500000000000005E-2</v>
      </c>
      <c r="AD216" s="121" t="s">
        <v>2312</v>
      </c>
      <c r="AE216" s="3" t="s">
        <v>49</v>
      </c>
      <c r="AF216" s="3">
        <v>1</v>
      </c>
      <c r="AG216" s="3" t="s">
        <v>49</v>
      </c>
      <c r="AH216" s="3" t="s">
        <v>550</v>
      </c>
      <c r="AI216" s="65">
        <v>5.6599999999999998E-2</v>
      </c>
      <c r="AJ216" s="121" t="s">
        <v>2313</v>
      </c>
      <c r="AK216" s="3" t="s">
        <v>49</v>
      </c>
      <c r="AL216" s="3">
        <v>1</v>
      </c>
      <c r="AM216" s="3" t="s">
        <v>49</v>
      </c>
      <c r="AN216" s="3" t="s">
        <v>553</v>
      </c>
      <c r="AO216" s="65">
        <v>7.4499999999999997E-2</v>
      </c>
      <c r="AP216" s="121" t="s">
        <v>2314</v>
      </c>
      <c r="AQ216" s="3" t="s">
        <v>49</v>
      </c>
      <c r="AR216" s="3">
        <v>1</v>
      </c>
      <c r="AS216" s="3" t="s">
        <v>49</v>
      </c>
      <c r="AT216" s="3" t="s">
        <v>553</v>
      </c>
      <c r="AU216" s="65">
        <v>8.9399999999999993E-2</v>
      </c>
      <c r="AV216" s="121" t="s">
        <v>418</v>
      </c>
      <c r="AW216" s="3" t="s">
        <v>418</v>
      </c>
      <c r="AX216" s="3" t="s">
        <v>418</v>
      </c>
      <c r="AY216" s="3" t="s">
        <v>418</v>
      </c>
      <c r="AZ216" s="3" t="s">
        <v>418</v>
      </c>
      <c r="BA216" s="3" t="s">
        <v>418</v>
      </c>
      <c r="BB216" s="121" t="s">
        <v>418</v>
      </c>
      <c r="BC216" s="3" t="s">
        <v>418</v>
      </c>
      <c r="BD216" s="3" t="s">
        <v>418</v>
      </c>
      <c r="BE216" s="3" t="s">
        <v>418</v>
      </c>
      <c r="BF216" s="3" t="s">
        <v>418</v>
      </c>
      <c r="BG216" s="3" t="s">
        <v>418</v>
      </c>
      <c r="BH216" s="121" t="s">
        <v>418</v>
      </c>
      <c r="BI216" s="3" t="s">
        <v>418</v>
      </c>
      <c r="BJ216" s="3" t="s">
        <v>418</v>
      </c>
      <c r="BK216" s="3" t="s">
        <v>418</v>
      </c>
      <c r="BL216" s="3" t="s">
        <v>418</v>
      </c>
      <c r="BM216" s="3" t="s">
        <v>418</v>
      </c>
      <c r="BN216" s="121" t="s">
        <v>418</v>
      </c>
      <c r="BO216" s="3" t="s">
        <v>418</v>
      </c>
      <c r="BP216" s="3" t="s">
        <v>418</v>
      </c>
      <c r="BQ216" s="3" t="s">
        <v>418</v>
      </c>
      <c r="BR216" s="3" t="s">
        <v>418</v>
      </c>
      <c r="BS216" s="3" t="s">
        <v>418</v>
      </c>
      <c r="BT216" s="16">
        <v>22</v>
      </c>
      <c r="BU216" s="16">
        <v>12</v>
      </c>
      <c r="BV216" s="16">
        <f t="shared" si="14"/>
        <v>34</v>
      </c>
      <c r="BW216" s="21">
        <v>6959</v>
      </c>
      <c r="BX216" s="17">
        <v>204.6764705882353</v>
      </c>
      <c r="BY216" s="16">
        <v>9</v>
      </c>
      <c r="BZ216" s="16">
        <v>2</v>
      </c>
      <c r="CA216" s="16">
        <f t="shared" si="15"/>
        <v>11</v>
      </c>
      <c r="CB216" s="16">
        <v>32.35</v>
      </c>
    </row>
    <row r="217" spans="1:80" x14ac:dyDescent="0.25">
      <c r="A217" s="159" t="s">
        <v>227</v>
      </c>
      <c r="B217" s="2" t="s">
        <v>3</v>
      </c>
      <c r="C217" s="162" t="s">
        <v>788</v>
      </c>
      <c r="D217" s="42">
        <v>56</v>
      </c>
      <c r="E217" s="42" t="s">
        <v>545</v>
      </c>
      <c r="F217" s="42" t="s">
        <v>581</v>
      </c>
      <c r="G217" s="107" t="s">
        <v>550</v>
      </c>
      <c r="H217" s="108">
        <v>6</v>
      </c>
      <c r="I217" s="118">
        <v>2130000</v>
      </c>
      <c r="J217" s="42" t="s">
        <v>558</v>
      </c>
      <c r="K217" s="27">
        <v>37.83</v>
      </c>
      <c r="L217" s="121" t="s">
        <v>2315</v>
      </c>
      <c r="M217" s="3">
        <v>39</v>
      </c>
      <c r="N217" s="3">
        <v>1</v>
      </c>
      <c r="O217" s="3" t="s">
        <v>567</v>
      </c>
      <c r="P217" s="3" t="s">
        <v>568</v>
      </c>
      <c r="Q217" s="65">
        <v>0.15279999999999999</v>
      </c>
      <c r="R217" s="121" t="s">
        <v>2316</v>
      </c>
      <c r="S217" s="3">
        <v>63</v>
      </c>
      <c r="T217" s="3">
        <v>1</v>
      </c>
      <c r="U217" s="3" t="s">
        <v>581</v>
      </c>
      <c r="V217" s="3" t="s">
        <v>589</v>
      </c>
      <c r="W217" s="65">
        <v>8.7099999999999997E-2</v>
      </c>
      <c r="X217" s="121" t="s">
        <v>2317</v>
      </c>
      <c r="Y217" s="3">
        <v>52</v>
      </c>
      <c r="Z217" s="3">
        <v>1</v>
      </c>
      <c r="AA217" s="3" t="s">
        <v>581</v>
      </c>
      <c r="AB217" s="3" t="s">
        <v>560</v>
      </c>
      <c r="AC217" s="65">
        <v>4.53E-2</v>
      </c>
      <c r="AD217" s="121" t="s">
        <v>2318</v>
      </c>
      <c r="AE217" s="3">
        <v>35</v>
      </c>
      <c r="AF217" s="3">
        <v>1</v>
      </c>
      <c r="AG217" s="3" t="s">
        <v>581</v>
      </c>
      <c r="AH217" s="3" t="s">
        <v>682</v>
      </c>
      <c r="AI217" s="65">
        <v>7.8200000000000006E-2</v>
      </c>
      <c r="AJ217" s="121" t="s">
        <v>2319</v>
      </c>
      <c r="AK217" s="3">
        <v>42</v>
      </c>
      <c r="AL217" s="3">
        <v>1</v>
      </c>
      <c r="AM217" s="3" t="s">
        <v>546</v>
      </c>
      <c r="AN217" s="3" t="s">
        <v>568</v>
      </c>
      <c r="AO217" s="65">
        <v>5.57E-2</v>
      </c>
      <c r="AP217" s="121" t="s">
        <v>2320</v>
      </c>
      <c r="AQ217" s="3">
        <v>69</v>
      </c>
      <c r="AR217" s="3">
        <v>1</v>
      </c>
      <c r="AS217" s="3" t="s">
        <v>1073</v>
      </c>
      <c r="AT217" s="3" t="s">
        <v>563</v>
      </c>
      <c r="AU217" s="65">
        <v>5.5500000000000001E-2</v>
      </c>
      <c r="AV217" s="121" t="s">
        <v>418</v>
      </c>
      <c r="AW217" s="3" t="s">
        <v>418</v>
      </c>
      <c r="AX217" s="3" t="s">
        <v>418</v>
      </c>
      <c r="AY217" s="3" t="s">
        <v>418</v>
      </c>
      <c r="AZ217" s="3" t="s">
        <v>418</v>
      </c>
      <c r="BA217" s="3" t="s">
        <v>418</v>
      </c>
      <c r="BB217" s="121" t="s">
        <v>418</v>
      </c>
      <c r="BC217" s="3" t="s">
        <v>418</v>
      </c>
      <c r="BD217" s="3" t="s">
        <v>418</v>
      </c>
      <c r="BE217" s="3" t="s">
        <v>418</v>
      </c>
      <c r="BF217" s="3" t="s">
        <v>418</v>
      </c>
      <c r="BG217" s="3" t="s">
        <v>418</v>
      </c>
      <c r="BH217" s="121" t="s">
        <v>418</v>
      </c>
      <c r="BI217" s="3" t="s">
        <v>418</v>
      </c>
      <c r="BJ217" s="3" t="s">
        <v>418</v>
      </c>
      <c r="BK217" s="3" t="s">
        <v>418</v>
      </c>
      <c r="BL217" s="3" t="s">
        <v>418</v>
      </c>
      <c r="BM217" s="3" t="s">
        <v>418</v>
      </c>
      <c r="BN217" s="121" t="s">
        <v>418</v>
      </c>
      <c r="BO217" s="3" t="s">
        <v>418</v>
      </c>
      <c r="BP217" s="3" t="s">
        <v>418</v>
      </c>
      <c r="BQ217" s="3" t="s">
        <v>418</v>
      </c>
      <c r="BR217" s="3" t="s">
        <v>418</v>
      </c>
      <c r="BS217" s="3" t="s">
        <v>418</v>
      </c>
      <c r="BT217" s="16">
        <v>29</v>
      </c>
      <c r="BU217" s="16">
        <v>18</v>
      </c>
      <c r="BV217" s="16">
        <f t="shared" si="14"/>
        <v>47</v>
      </c>
      <c r="BW217" s="21">
        <v>9760</v>
      </c>
      <c r="BX217" s="17">
        <v>207.65957446808511</v>
      </c>
      <c r="BY217" s="16">
        <v>7</v>
      </c>
      <c r="BZ217" s="16">
        <v>3</v>
      </c>
      <c r="CA217" s="16">
        <f t="shared" si="15"/>
        <v>10</v>
      </c>
      <c r="CB217" s="16">
        <v>21.28</v>
      </c>
    </row>
    <row r="218" spans="1:80" x14ac:dyDescent="0.25">
      <c r="A218" s="159" t="s">
        <v>228</v>
      </c>
      <c r="B218" s="2" t="s">
        <v>53</v>
      </c>
      <c r="C218" s="162" t="s">
        <v>789</v>
      </c>
      <c r="D218" s="42">
        <v>46</v>
      </c>
      <c r="E218" s="42" t="s">
        <v>545</v>
      </c>
      <c r="F218" s="42" t="s">
        <v>581</v>
      </c>
      <c r="G218" s="107" t="s">
        <v>550</v>
      </c>
      <c r="H218" s="108">
        <v>6</v>
      </c>
      <c r="I218" s="118">
        <v>2130000</v>
      </c>
      <c r="J218" s="42" t="s">
        <v>558</v>
      </c>
      <c r="K218" s="27">
        <v>40.86</v>
      </c>
      <c r="L218" s="121" t="s">
        <v>2321</v>
      </c>
      <c r="M218" s="3">
        <v>65</v>
      </c>
      <c r="N218" s="3">
        <v>2</v>
      </c>
      <c r="O218" s="3" t="s">
        <v>581</v>
      </c>
      <c r="P218" s="3" t="s">
        <v>560</v>
      </c>
      <c r="Q218" s="65">
        <v>0.1038</v>
      </c>
      <c r="R218" s="121" t="s">
        <v>2322</v>
      </c>
      <c r="S218" s="3">
        <v>55</v>
      </c>
      <c r="T218" s="3">
        <v>1</v>
      </c>
      <c r="U218" s="3" t="s">
        <v>574</v>
      </c>
      <c r="V218" s="3" t="s">
        <v>547</v>
      </c>
      <c r="W218" s="65">
        <v>4.07E-2</v>
      </c>
      <c r="X218" s="121" t="s">
        <v>2323</v>
      </c>
      <c r="Y218" s="3">
        <v>37</v>
      </c>
      <c r="Z218" s="3">
        <v>1</v>
      </c>
      <c r="AA218" s="3" t="s">
        <v>546</v>
      </c>
      <c r="AB218" s="3" t="s">
        <v>1023</v>
      </c>
      <c r="AC218" s="65">
        <v>0.1249</v>
      </c>
      <c r="AD218" s="121" t="s">
        <v>2324</v>
      </c>
      <c r="AE218" s="3">
        <v>40</v>
      </c>
      <c r="AF218" s="3">
        <v>1</v>
      </c>
      <c r="AG218" s="3" t="s">
        <v>581</v>
      </c>
      <c r="AH218" s="3" t="s">
        <v>614</v>
      </c>
      <c r="AI218" s="65">
        <v>7.8899999999999998E-2</v>
      </c>
      <c r="AJ218" s="121" t="s">
        <v>2325</v>
      </c>
      <c r="AK218" s="3">
        <v>42</v>
      </c>
      <c r="AL218" s="3">
        <v>1</v>
      </c>
      <c r="AM218" s="3" t="s">
        <v>581</v>
      </c>
      <c r="AN218" s="3" t="s">
        <v>589</v>
      </c>
      <c r="AO218" s="65">
        <v>3.9899999999999998E-2</v>
      </c>
      <c r="AP218" s="121" t="s">
        <v>2326</v>
      </c>
      <c r="AQ218" s="3">
        <v>74</v>
      </c>
      <c r="AR218" s="3">
        <v>1</v>
      </c>
      <c r="AS218" s="3" t="s">
        <v>567</v>
      </c>
      <c r="AT218" s="3" t="s">
        <v>563</v>
      </c>
      <c r="AU218" s="65">
        <v>1.6799999999999999E-2</v>
      </c>
      <c r="AV218" s="121" t="s">
        <v>418</v>
      </c>
      <c r="AW218" s="3" t="s">
        <v>418</v>
      </c>
      <c r="AX218" s="3" t="s">
        <v>418</v>
      </c>
      <c r="AY218" s="3" t="s">
        <v>418</v>
      </c>
      <c r="AZ218" s="3" t="s">
        <v>418</v>
      </c>
      <c r="BA218" s="3" t="s">
        <v>418</v>
      </c>
      <c r="BB218" s="121" t="s">
        <v>418</v>
      </c>
      <c r="BC218" s="3" t="s">
        <v>418</v>
      </c>
      <c r="BD218" s="3" t="s">
        <v>418</v>
      </c>
      <c r="BE218" s="3" t="s">
        <v>418</v>
      </c>
      <c r="BF218" s="3" t="s">
        <v>418</v>
      </c>
      <c r="BG218" s="3" t="s">
        <v>418</v>
      </c>
      <c r="BH218" s="121" t="s">
        <v>418</v>
      </c>
      <c r="BI218" s="3" t="s">
        <v>418</v>
      </c>
      <c r="BJ218" s="3" t="s">
        <v>418</v>
      </c>
      <c r="BK218" s="3" t="s">
        <v>418</v>
      </c>
      <c r="BL218" s="3" t="s">
        <v>418</v>
      </c>
      <c r="BM218" s="3" t="s">
        <v>418</v>
      </c>
      <c r="BN218" s="121" t="s">
        <v>418</v>
      </c>
      <c r="BO218" s="3" t="s">
        <v>418</v>
      </c>
      <c r="BP218" s="3" t="s">
        <v>418</v>
      </c>
      <c r="BQ218" s="3" t="s">
        <v>418</v>
      </c>
      <c r="BR218" s="3" t="s">
        <v>418</v>
      </c>
      <c r="BS218" s="3" t="s">
        <v>418</v>
      </c>
      <c r="BT218" s="16">
        <v>27</v>
      </c>
      <c r="BU218" s="16">
        <v>15</v>
      </c>
      <c r="BV218" s="16">
        <f t="shared" si="14"/>
        <v>42</v>
      </c>
      <c r="BW218" s="21">
        <v>15395</v>
      </c>
      <c r="BX218" s="17">
        <v>366.54761904761904</v>
      </c>
      <c r="BY218" s="16">
        <v>7</v>
      </c>
      <c r="BZ218" s="16">
        <v>5</v>
      </c>
      <c r="CA218" s="16">
        <f t="shared" si="15"/>
        <v>12</v>
      </c>
      <c r="CB218" s="16">
        <v>28.57</v>
      </c>
    </row>
    <row r="219" spans="1:80" x14ac:dyDescent="0.25">
      <c r="A219" s="159" t="s">
        <v>229</v>
      </c>
      <c r="B219" s="2" t="s">
        <v>11</v>
      </c>
      <c r="C219" s="162" t="s">
        <v>790</v>
      </c>
      <c r="D219" s="42" t="s">
        <v>49</v>
      </c>
      <c r="E219" s="42" t="s">
        <v>545</v>
      </c>
      <c r="F219" s="42" t="s">
        <v>49</v>
      </c>
      <c r="G219" s="107" t="s">
        <v>557</v>
      </c>
      <c r="H219" s="108">
        <v>6</v>
      </c>
      <c r="I219" s="118">
        <v>2130000</v>
      </c>
      <c r="J219" s="42" t="s">
        <v>569</v>
      </c>
      <c r="K219" s="27">
        <v>56.2</v>
      </c>
      <c r="L219" s="121" t="s">
        <v>2327</v>
      </c>
      <c r="M219" s="3" t="s">
        <v>49</v>
      </c>
      <c r="N219" s="3">
        <v>1</v>
      </c>
      <c r="O219" s="3" t="s">
        <v>49</v>
      </c>
      <c r="P219" s="3" t="s">
        <v>547</v>
      </c>
      <c r="Q219" s="65">
        <v>0.10009999999999999</v>
      </c>
      <c r="R219" s="121" t="s">
        <v>2328</v>
      </c>
      <c r="S219" s="3" t="s">
        <v>49</v>
      </c>
      <c r="T219" s="3">
        <v>1</v>
      </c>
      <c r="U219" s="3" t="s">
        <v>49</v>
      </c>
      <c r="V219" s="3" t="s">
        <v>1023</v>
      </c>
      <c r="W219" s="65">
        <v>6.4699999999999994E-2</v>
      </c>
      <c r="X219" s="121" t="s">
        <v>2329</v>
      </c>
      <c r="Y219" s="3" t="s">
        <v>49</v>
      </c>
      <c r="Z219" s="3">
        <v>1</v>
      </c>
      <c r="AA219" s="3" t="s">
        <v>49</v>
      </c>
      <c r="AB219" s="3" t="s">
        <v>568</v>
      </c>
      <c r="AC219" s="65">
        <v>9.3899999999999997E-2</v>
      </c>
      <c r="AD219" s="121" t="s">
        <v>2330</v>
      </c>
      <c r="AE219" s="3" t="s">
        <v>49</v>
      </c>
      <c r="AF219" s="3">
        <v>1</v>
      </c>
      <c r="AG219" s="3" t="s">
        <v>49</v>
      </c>
      <c r="AH219" s="3" t="s">
        <v>568</v>
      </c>
      <c r="AI219" s="65">
        <v>5.9499999999999997E-2</v>
      </c>
      <c r="AJ219" s="121" t="s">
        <v>2331</v>
      </c>
      <c r="AK219" s="3" t="s">
        <v>49</v>
      </c>
      <c r="AL219" s="3">
        <v>1</v>
      </c>
      <c r="AM219" s="3" t="s">
        <v>49</v>
      </c>
      <c r="AN219" s="3" t="s">
        <v>547</v>
      </c>
      <c r="AO219" s="65">
        <v>8.5199999999999998E-2</v>
      </c>
      <c r="AP219" s="121" t="s">
        <v>2332</v>
      </c>
      <c r="AQ219" s="3" t="s">
        <v>49</v>
      </c>
      <c r="AR219" s="3">
        <v>2</v>
      </c>
      <c r="AS219" s="3" t="s">
        <v>49</v>
      </c>
      <c r="AT219" s="3" t="s">
        <v>560</v>
      </c>
      <c r="AU219" s="65">
        <v>0.1234</v>
      </c>
      <c r="AV219" s="121" t="s">
        <v>418</v>
      </c>
      <c r="AW219" s="3" t="s">
        <v>418</v>
      </c>
      <c r="AX219" s="3" t="s">
        <v>418</v>
      </c>
      <c r="AY219" s="3" t="s">
        <v>418</v>
      </c>
      <c r="AZ219" s="3" t="s">
        <v>418</v>
      </c>
      <c r="BA219" s="3" t="s">
        <v>418</v>
      </c>
      <c r="BB219" s="121" t="s">
        <v>418</v>
      </c>
      <c r="BC219" s="3" t="s">
        <v>418</v>
      </c>
      <c r="BD219" s="3" t="s">
        <v>418</v>
      </c>
      <c r="BE219" s="3" t="s">
        <v>418</v>
      </c>
      <c r="BF219" s="3" t="s">
        <v>418</v>
      </c>
      <c r="BG219" s="3" t="s">
        <v>418</v>
      </c>
      <c r="BH219" s="121" t="s">
        <v>418</v>
      </c>
      <c r="BI219" s="3" t="s">
        <v>418</v>
      </c>
      <c r="BJ219" s="3" t="s">
        <v>418</v>
      </c>
      <c r="BK219" s="3" t="s">
        <v>418</v>
      </c>
      <c r="BL219" s="3" t="s">
        <v>418</v>
      </c>
      <c r="BM219" s="3" t="s">
        <v>418</v>
      </c>
      <c r="BN219" s="121" t="s">
        <v>418</v>
      </c>
      <c r="BO219" s="3" t="s">
        <v>418</v>
      </c>
      <c r="BP219" s="3" t="s">
        <v>418</v>
      </c>
      <c r="BQ219" s="3" t="s">
        <v>418</v>
      </c>
      <c r="BR219" s="3" t="s">
        <v>418</v>
      </c>
      <c r="BS219" s="3" t="s">
        <v>418</v>
      </c>
      <c r="BT219" s="16">
        <v>53</v>
      </c>
      <c r="BU219" s="16">
        <v>31</v>
      </c>
      <c r="BV219" s="16">
        <f t="shared" si="14"/>
        <v>84</v>
      </c>
      <c r="BW219" s="21">
        <v>18604</v>
      </c>
      <c r="BX219" s="17">
        <v>221.47619047619048</v>
      </c>
      <c r="BY219" s="16">
        <v>6</v>
      </c>
      <c r="BZ219" s="16">
        <v>1</v>
      </c>
      <c r="CA219" s="16">
        <f t="shared" si="15"/>
        <v>7</v>
      </c>
      <c r="CB219" s="16">
        <v>23.81</v>
      </c>
    </row>
    <row r="220" spans="1:80" x14ac:dyDescent="0.25">
      <c r="A220" s="159" t="s">
        <v>230</v>
      </c>
      <c r="B220" s="2" t="s">
        <v>53</v>
      </c>
      <c r="C220" s="162" t="s">
        <v>791</v>
      </c>
      <c r="D220" s="42" t="s">
        <v>49</v>
      </c>
      <c r="E220" s="42" t="s">
        <v>545</v>
      </c>
      <c r="F220" s="42" t="s">
        <v>49</v>
      </c>
      <c r="G220" s="110" t="s">
        <v>560</v>
      </c>
      <c r="H220" s="108">
        <v>5</v>
      </c>
      <c r="I220" s="118">
        <v>2430000</v>
      </c>
      <c r="J220" s="42" t="s">
        <v>558</v>
      </c>
      <c r="K220" s="27">
        <v>43.42</v>
      </c>
      <c r="L220" s="121" t="s">
        <v>2333</v>
      </c>
      <c r="M220" s="3" t="s">
        <v>49</v>
      </c>
      <c r="N220" s="3">
        <v>1</v>
      </c>
      <c r="O220" s="3" t="s">
        <v>49</v>
      </c>
      <c r="P220" s="3" t="s">
        <v>568</v>
      </c>
      <c r="Q220" s="65">
        <v>6.8500000000000005E-2</v>
      </c>
      <c r="R220" s="121" t="s">
        <v>2334</v>
      </c>
      <c r="S220" s="3" t="s">
        <v>49</v>
      </c>
      <c r="T220" s="3">
        <v>2</v>
      </c>
      <c r="U220" s="3" t="s">
        <v>49</v>
      </c>
      <c r="V220" s="3" t="s">
        <v>547</v>
      </c>
      <c r="W220" s="65">
        <v>7.4300000000000005E-2</v>
      </c>
      <c r="X220" s="121" t="s">
        <v>2335</v>
      </c>
      <c r="Y220" s="3" t="s">
        <v>49</v>
      </c>
      <c r="Z220" s="3">
        <v>1</v>
      </c>
      <c r="AA220" s="3" t="s">
        <v>49</v>
      </c>
      <c r="AB220" s="3" t="s">
        <v>568</v>
      </c>
      <c r="AC220" s="65">
        <v>2.4400000000000002E-2</v>
      </c>
      <c r="AD220" s="121" t="s">
        <v>2336</v>
      </c>
      <c r="AE220" s="3" t="s">
        <v>49</v>
      </c>
      <c r="AF220" s="3">
        <v>1</v>
      </c>
      <c r="AG220" s="3" t="s">
        <v>49</v>
      </c>
      <c r="AH220" s="3" t="s">
        <v>563</v>
      </c>
      <c r="AI220" s="65">
        <v>0.15920000000000001</v>
      </c>
      <c r="AJ220" s="121" t="s">
        <v>2337</v>
      </c>
      <c r="AK220" s="3" t="s">
        <v>49</v>
      </c>
      <c r="AL220" s="3">
        <v>1</v>
      </c>
      <c r="AM220" s="3" t="s">
        <v>49</v>
      </c>
      <c r="AN220" s="3" t="s">
        <v>568</v>
      </c>
      <c r="AO220" s="65">
        <v>0.18029999999999999</v>
      </c>
      <c r="AP220" s="121" t="s">
        <v>2338</v>
      </c>
      <c r="AQ220" s="3" t="s">
        <v>49</v>
      </c>
      <c r="AR220" s="3">
        <v>2</v>
      </c>
      <c r="AS220" s="3" t="s">
        <v>49</v>
      </c>
      <c r="AT220" s="3" t="s">
        <v>557</v>
      </c>
      <c r="AU220" s="65">
        <v>6.4199999999999993E-2</v>
      </c>
      <c r="AV220" s="121" t="s">
        <v>418</v>
      </c>
      <c r="AW220" s="3" t="s">
        <v>418</v>
      </c>
      <c r="AX220" s="3" t="s">
        <v>418</v>
      </c>
      <c r="AY220" s="3" t="s">
        <v>418</v>
      </c>
      <c r="AZ220" s="3" t="s">
        <v>418</v>
      </c>
      <c r="BA220" s="3" t="s">
        <v>418</v>
      </c>
      <c r="BB220" s="121" t="s">
        <v>418</v>
      </c>
      <c r="BC220" s="3" t="s">
        <v>418</v>
      </c>
      <c r="BD220" s="3" t="s">
        <v>418</v>
      </c>
      <c r="BE220" s="3" t="s">
        <v>418</v>
      </c>
      <c r="BF220" s="3" t="s">
        <v>418</v>
      </c>
      <c r="BG220" s="3" t="s">
        <v>418</v>
      </c>
      <c r="BH220" s="121" t="s">
        <v>418</v>
      </c>
      <c r="BI220" s="3" t="s">
        <v>418</v>
      </c>
      <c r="BJ220" s="3" t="s">
        <v>418</v>
      </c>
      <c r="BK220" s="3" t="s">
        <v>418</v>
      </c>
      <c r="BL220" s="3" t="s">
        <v>418</v>
      </c>
      <c r="BM220" s="3" t="s">
        <v>418</v>
      </c>
      <c r="BN220" s="121" t="s">
        <v>418</v>
      </c>
      <c r="BO220" s="3" t="s">
        <v>418</v>
      </c>
      <c r="BP220" s="3" t="s">
        <v>418</v>
      </c>
      <c r="BQ220" s="3" t="s">
        <v>418</v>
      </c>
      <c r="BR220" s="3" t="s">
        <v>418</v>
      </c>
      <c r="BS220" s="3" t="s">
        <v>418</v>
      </c>
      <c r="BT220" s="16">
        <v>16</v>
      </c>
      <c r="BU220" s="16">
        <v>4</v>
      </c>
      <c r="BV220" s="16">
        <f t="shared" si="14"/>
        <v>20</v>
      </c>
      <c r="BW220" s="21">
        <v>19249</v>
      </c>
      <c r="BX220" s="17">
        <v>962.45</v>
      </c>
      <c r="BY220" s="16">
        <v>12</v>
      </c>
      <c r="BZ220" s="16">
        <v>3</v>
      </c>
      <c r="CA220" s="16">
        <f t="shared" si="15"/>
        <v>15</v>
      </c>
      <c r="CB220" s="16">
        <v>35</v>
      </c>
    </row>
    <row r="221" spans="1:80" x14ac:dyDescent="0.25">
      <c r="A221" s="159" t="s">
        <v>231</v>
      </c>
      <c r="B221" s="2" t="s">
        <v>53</v>
      </c>
      <c r="C221" s="162" t="s">
        <v>792</v>
      </c>
      <c r="D221" s="106">
        <v>47</v>
      </c>
      <c r="E221" s="106" t="s">
        <v>545</v>
      </c>
      <c r="F221" s="106" t="s">
        <v>574</v>
      </c>
      <c r="G221" s="116" t="s">
        <v>563</v>
      </c>
      <c r="H221" s="108">
        <v>6</v>
      </c>
      <c r="I221" s="118">
        <v>2130000</v>
      </c>
      <c r="J221" s="42" t="s">
        <v>548</v>
      </c>
      <c r="K221" s="27" t="s">
        <v>921</v>
      </c>
      <c r="L221" s="121" t="s">
        <v>2339</v>
      </c>
      <c r="M221" s="3">
        <v>61</v>
      </c>
      <c r="N221" s="3">
        <v>1</v>
      </c>
      <c r="O221" s="3" t="s">
        <v>581</v>
      </c>
      <c r="P221" s="3" t="s">
        <v>547</v>
      </c>
      <c r="Q221" s="65">
        <v>0.1017</v>
      </c>
      <c r="R221" s="121" t="s">
        <v>2340</v>
      </c>
      <c r="S221" s="3">
        <v>40</v>
      </c>
      <c r="T221" s="3">
        <v>2</v>
      </c>
      <c r="U221" s="3" t="s">
        <v>546</v>
      </c>
      <c r="V221" s="3" t="s">
        <v>1023</v>
      </c>
      <c r="W221" s="65">
        <v>6.8900000000000003E-2</v>
      </c>
      <c r="X221" s="121" t="s">
        <v>2341</v>
      </c>
      <c r="Y221" s="3">
        <v>51</v>
      </c>
      <c r="Z221" s="3">
        <v>1</v>
      </c>
      <c r="AA221" s="3" t="s">
        <v>581</v>
      </c>
      <c r="AB221" s="3" t="s">
        <v>584</v>
      </c>
      <c r="AC221" s="65">
        <v>4.5699999999999998E-2</v>
      </c>
      <c r="AD221" s="121" t="s">
        <v>2342</v>
      </c>
      <c r="AE221" s="3">
        <v>31</v>
      </c>
      <c r="AF221" s="3">
        <v>2</v>
      </c>
      <c r="AG221" s="3" t="s">
        <v>546</v>
      </c>
      <c r="AH221" s="3" t="s">
        <v>547</v>
      </c>
      <c r="AI221" s="65">
        <v>6.2700000000000006E-2</v>
      </c>
      <c r="AJ221" s="121" t="s">
        <v>2343</v>
      </c>
      <c r="AK221" s="3">
        <v>62</v>
      </c>
      <c r="AL221" s="3">
        <v>1</v>
      </c>
      <c r="AM221" s="3" t="s">
        <v>581</v>
      </c>
      <c r="AN221" s="3" t="s">
        <v>589</v>
      </c>
      <c r="AO221" s="65">
        <v>1.52E-2</v>
      </c>
      <c r="AP221" s="121" t="s">
        <v>2344</v>
      </c>
      <c r="AQ221" s="3">
        <v>56</v>
      </c>
      <c r="AR221" s="3">
        <v>2</v>
      </c>
      <c r="AS221" s="3" t="s">
        <v>574</v>
      </c>
      <c r="AT221" s="3" t="s">
        <v>563</v>
      </c>
      <c r="AU221" s="65">
        <v>2.5100000000000001E-2</v>
      </c>
      <c r="AV221" s="121" t="s">
        <v>418</v>
      </c>
      <c r="AW221" s="3" t="s">
        <v>418</v>
      </c>
      <c r="AX221" s="3" t="s">
        <v>418</v>
      </c>
      <c r="AY221" s="3" t="s">
        <v>418</v>
      </c>
      <c r="AZ221" s="3" t="s">
        <v>418</v>
      </c>
      <c r="BA221" s="3" t="s">
        <v>418</v>
      </c>
      <c r="BB221" s="121" t="s">
        <v>418</v>
      </c>
      <c r="BC221" s="3" t="s">
        <v>418</v>
      </c>
      <c r="BD221" s="3" t="s">
        <v>418</v>
      </c>
      <c r="BE221" s="3" t="s">
        <v>418</v>
      </c>
      <c r="BF221" s="3" t="s">
        <v>418</v>
      </c>
      <c r="BG221" s="3" t="s">
        <v>418</v>
      </c>
      <c r="BH221" s="121" t="s">
        <v>418</v>
      </c>
      <c r="BI221" s="3" t="s">
        <v>418</v>
      </c>
      <c r="BJ221" s="3" t="s">
        <v>418</v>
      </c>
      <c r="BK221" s="3" t="s">
        <v>418</v>
      </c>
      <c r="BL221" s="3" t="s">
        <v>418</v>
      </c>
      <c r="BM221" s="3" t="s">
        <v>418</v>
      </c>
      <c r="BN221" s="121" t="s">
        <v>418</v>
      </c>
      <c r="BO221" s="3" t="s">
        <v>418</v>
      </c>
      <c r="BP221" s="3" t="s">
        <v>418</v>
      </c>
      <c r="BQ221" s="3" t="s">
        <v>418</v>
      </c>
      <c r="BR221" s="3" t="s">
        <v>418</v>
      </c>
      <c r="BS221" s="3" t="s">
        <v>418</v>
      </c>
      <c r="BT221" s="16">
        <v>32</v>
      </c>
      <c r="BU221" s="16">
        <v>17</v>
      </c>
      <c r="BV221" s="16">
        <f t="shared" si="14"/>
        <v>49</v>
      </c>
      <c r="BW221" s="21">
        <v>14943</v>
      </c>
      <c r="BX221" s="17">
        <v>304.9591836734694</v>
      </c>
      <c r="BY221" s="16">
        <v>13</v>
      </c>
      <c r="BZ221" s="16">
        <v>3</v>
      </c>
      <c r="CA221" s="16">
        <f t="shared" si="15"/>
        <v>16</v>
      </c>
      <c r="CB221" s="16">
        <v>30.61</v>
      </c>
    </row>
    <row r="222" spans="1:80" x14ac:dyDescent="0.25">
      <c r="A222" s="159" t="s">
        <v>232</v>
      </c>
      <c r="B222" s="2" t="s">
        <v>7</v>
      </c>
      <c r="C222" s="162" t="s">
        <v>793</v>
      </c>
      <c r="D222" s="42">
        <v>43</v>
      </c>
      <c r="E222" s="42" t="s">
        <v>545</v>
      </c>
      <c r="F222" s="42" t="s">
        <v>546</v>
      </c>
      <c r="G222" s="107" t="s">
        <v>560</v>
      </c>
      <c r="H222" s="108">
        <v>6</v>
      </c>
      <c r="I222" s="118">
        <v>2130000</v>
      </c>
      <c r="J222" s="42" t="s">
        <v>558</v>
      </c>
      <c r="K222" s="27">
        <v>56.88</v>
      </c>
      <c r="L222" s="121" t="s">
        <v>2345</v>
      </c>
      <c r="M222" s="3">
        <v>59</v>
      </c>
      <c r="N222" s="3">
        <v>1</v>
      </c>
      <c r="O222" s="3" t="s">
        <v>613</v>
      </c>
      <c r="P222" s="3" t="s">
        <v>568</v>
      </c>
      <c r="Q222" s="65">
        <v>0.12640000000000001</v>
      </c>
      <c r="R222" s="121" t="s">
        <v>2346</v>
      </c>
      <c r="S222" s="3">
        <v>49</v>
      </c>
      <c r="T222" s="3">
        <v>1</v>
      </c>
      <c r="U222" s="3" t="s">
        <v>613</v>
      </c>
      <c r="V222" s="3" t="s">
        <v>560</v>
      </c>
      <c r="W222" s="65">
        <v>9.3299999999999994E-2</v>
      </c>
      <c r="X222" s="121" t="s">
        <v>2347</v>
      </c>
      <c r="Y222" s="3">
        <v>48</v>
      </c>
      <c r="Z222" s="3">
        <v>1</v>
      </c>
      <c r="AA222" s="3" t="s">
        <v>581</v>
      </c>
      <c r="AB222" s="3" t="s">
        <v>584</v>
      </c>
      <c r="AC222" s="65">
        <v>6.7699999999999996E-2</v>
      </c>
      <c r="AD222" s="121" t="s">
        <v>2348</v>
      </c>
      <c r="AE222" s="3">
        <v>46</v>
      </c>
      <c r="AF222" s="3">
        <v>1</v>
      </c>
      <c r="AG222" s="3" t="s">
        <v>581</v>
      </c>
      <c r="AH222" s="3" t="s">
        <v>579</v>
      </c>
      <c r="AI222" s="65">
        <v>7.2499999999999995E-2</v>
      </c>
      <c r="AJ222" s="121" t="s">
        <v>2349</v>
      </c>
      <c r="AK222" s="3">
        <v>53</v>
      </c>
      <c r="AL222" s="3">
        <v>1</v>
      </c>
      <c r="AM222" s="3" t="s">
        <v>613</v>
      </c>
      <c r="AN222" s="3" t="s">
        <v>560</v>
      </c>
      <c r="AO222" s="65">
        <v>9.6799999999999997E-2</v>
      </c>
      <c r="AP222" s="121" t="s">
        <v>2350</v>
      </c>
      <c r="AQ222" s="3">
        <v>53</v>
      </c>
      <c r="AR222" s="3">
        <v>1</v>
      </c>
      <c r="AS222" s="3" t="s">
        <v>581</v>
      </c>
      <c r="AT222" s="3" t="s">
        <v>547</v>
      </c>
      <c r="AU222" s="65">
        <v>9.1600000000000001E-2</v>
      </c>
      <c r="AV222" s="121" t="s">
        <v>418</v>
      </c>
      <c r="AW222" s="3" t="s">
        <v>418</v>
      </c>
      <c r="AX222" s="3" t="s">
        <v>418</v>
      </c>
      <c r="AY222" s="3" t="s">
        <v>418</v>
      </c>
      <c r="AZ222" s="3" t="s">
        <v>418</v>
      </c>
      <c r="BA222" s="3" t="s">
        <v>418</v>
      </c>
      <c r="BB222" s="121" t="s">
        <v>418</v>
      </c>
      <c r="BC222" s="3" t="s">
        <v>418</v>
      </c>
      <c r="BD222" s="3" t="s">
        <v>418</v>
      </c>
      <c r="BE222" s="3" t="s">
        <v>418</v>
      </c>
      <c r="BF222" s="3" t="s">
        <v>418</v>
      </c>
      <c r="BG222" s="3" t="s">
        <v>418</v>
      </c>
      <c r="BH222" s="121" t="s">
        <v>418</v>
      </c>
      <c r="BI222" s="3" t="s">
        <v>418</v>
      </c>
      <c r="BJ222" s="3" t="s">
        <v>418</v>
      </c>
      <c r="BK222" s="3" t="s">
        <v>418</v>
      </c>
      <c r="BL222" s="3" t="s">
        <v>418</v>
      </c>
      <c r="BM222" s="3" t="s">
        <v>418</v>
      </c>
      <c r="BN222" s="121" t="s">
        <v>418</v>
      </c>
      <c r="BO222" s="3" t="s">
        <v>418</v>
      </c>
      <c r="BP222" s="3" t="s">
        <v>418</v>
      </c>
      <c r="BQ222" s="3" t="s">
        <v>418</v>
      </c>
      <c r="BR222" s="3" t="s">
        <v>418</v>
      </c>
      <c r="BS222" s="3" t="s">
        <v>418</v>
      </c>
      <c r="BT222" s="16">
        <v>39</v>
      </c>
      <c r="BU222" s="16">
        <v>10</v>
      </c>
      <c r="BV222" s="16">
        <f t="shared" si="14"/>
        <v>49</v>
      </c>
      <c r="BW222" s="21">
        <v>11075</v>
      </c>
      <c r="BX222" s="17">
        <v>226.0204081632653</v>
      </c>
      <c r="BY222" s="16">
        <v>9</v>
      </c>
      <c r="BZ222" s="16">
        <v>2</v>
      </c>
      <c r="CA222" s="16">
        <f t="shared" si="15"/>
        <v>11</v>
      </c>
      <c r="CB222" s="16">
        <v>32.65</v>
      </c>
    </row>
    <row r="223" spans="1:80" x14ac:dyDescent="0.25">
      <c r="A223" s="159" t="s">
        <v>233</v>
      </c>
      <c r="B223" s="2" t="s">
        <v>5</v>
      </c>
      <c r="C223" s="162" t="s">
        <v>794</v>
      </c>
      <c r="D223" s="42" t="s">
        <v>49</v>
      </c>
      <c r="E223" s="42" t="s">
        <v>545</v>
      </c>
      <c r="F223" s="42" t="s">
        <v>49</v>
      </c>
      <c r="G223" s="107" t="s">
        <v>557</v>
      </c>
      <c r="H223" s="108">
        <v>6</v>
      </c>
      <c r="I223" s="118">
        <v>2130000</v>
      </c>
      <c r="J223" s="42" t="s">
        <v>558</v>
      </c>
      <c r="K223" s="27">
        <v>61.64</v>
      </c>
      <c r="L223" s="121" t="s">
        <v>2351</v>
      </c>
      <c r="M223" s="3" t="s">
        <v>49</v>
      </c>
      <c r="N223" s="3">
        <v>1</v>
      </c>
      <c r="O223" s="3" t="s">
        <v>49</v>
      </c>
      <c r="P223" s="3" t="s">
        <v>563</v>
      </c>
      <c r="Q223" s="65">
        <v>5.0700000000000002E-2</v>
      </c>
      <c r="R223" s="121" t="s">
        <v>2352</v>
      </c>
      <c r="S223" s="3" t="s">
        <v>49</v>
      </c>
      <c r="T223" s="3">
        <v>2</v>
      </c>
      <c r="U223" s="3" t="s">
        <v>49</v>
      </c>
      <c r="V223" s="3" t="s">
        <v>547</v>
      </c>
      <c r="W223" s="65">
        <v>7.4200000000000002E-2</v>
      </c>
      <c r="X223" s="121" t="s">
        <v>2353</v>
      </c>
      <c r="Y223" s="3" t="s">
        <v>49</v>
      </c>
      <c r="Z223" s="3">
        <v>1</v>
      </c>
      <c r="AA223" s="3" t="s">
        <v>49</v>
      </c>
      <c r="AB223" s="3" t="s">
        <v>553</v>
      </c>
      <c r="AC223" s="65">
        <v>0.1186</v>
      </c>
      <c r="AD223" s="121" t="s">
        <v>2354</v>
      </c>
      <c r="AE223" s="3" t="s">
        <v>49</v>
      </c>
      <c r="AF223" s="3">
        <v>1</v>
      </c>
      <c r="AG223" s="3" t="s">
        <v>49</v>
      </c>
      <c r="AH223" s="3" t="s">
        <v>547</v>
      </c>
      <c r="AI223" s="65">
        <v>6.7000000000000004E-2</v>
      </c>
      <c r="AJ223" s="121" t="s">
        <v>2355</v>
      </c>
      <c r="AK223" s="3" t="s">
        <v>49</v>
      </c>
      <c r="AL223" s="3">
        <v>1</v>
      </c>
      <c r="AM223" s="3" t="s">
        <v>49</v>
      </c>
      <c r="AN223" s="3" t="s">
        <v>560</v>
      </c>
      <c r="AO223" s="65">
        <v>8.5599999999999996E-2</v>
      </c>
      <c r="AP223" s="121" t="s">
        <v>2356</v>
      </c>
      <c r="AQ223" s="3" t="s">
        <v>49</v>
      </c>
      <c r="AR223" s="3">
        <v>2</v>
      </c>
      <c r="AS223" s="3" t="s">
        <v>49</v>
      </c>
      <c r="AT223" s="3" t="s">
        <v>547</v>
      </c>
      <c r="AU223" s="65">
        <v>0.1409</v>
      </c>
      <c r="AV223" s="121" t="s">
        <v>418</v>
      </c>
      <c r="AW223" s="3" t="s">
        <v>418</v>
      </c>
      <c r="AX223" s="3" t="s">
        <v>418</v>
      </c>
      <c r="AY223" s="3" t="s">
        <v>418</v>
      </c>
      <c r="AZ223" s="3" t="s">
        <v>418</v>
      </c>
      <c r="BA223" s="3" t="s">
        <v>418</v>
      </c>
      <c r="BB223" s="121" t="s">
        <v>418</v>
      </c>
      <c r="BC223" s="3" t="s">
        <v>418</v>
      </c>
      <c r="BD223" s="3" t="s">
        <v>418</v>
      </c>
      <c r="BE223" s="3" t="s">
        <v>418</v>
      </c>
      <c r="BF223" s="3" t="s">
        <v>418</v>
      </c>
      <c r="BG223" s="3" t="s">
        <v>418</v>
      </c>
      <c r="BH223" s="121" t="s">
        <v>418</v>
      </c>
      <c r="BI223" s="3" t="s">
        <v>418</v>
      </c>
      <c r="BJ223" s="3" t="s">
        <v>418</v>
      </c>
      <c r="BK223" s="3" t="s">
        <v>418</v>
      </c>
      <c r="BL223" s="3" t="s">
        <v>418</v>
      </c>
      <c r="BM223" s="3" t="s">
        <v>418</v>
      </c>
      <c r="BN223" s="121" t="s">
        <v>418</v>
      </c>
      <c r="BO223" s="3" t="s">
        <v>418</v>
      </c>
      <c r="BP223" s="3" t="s">
        <v>418</v>
      </c>
      <c r="BQ223" s="3" t="s">
        <v>418</v>
      </c>
      <c r="BR223" s="3" t="s">
        <v>418</v>
      </c>
      <c r="BS223" s="3" t="s">
        <v>418</v>
      </c>
      <c r="BT223" s="16">
        <v>28</v>
      </c>
      <c r="BU223" s="16">
        <v>13</v>
      </c>
      <c r="BV223" s="16">
        <f t="shared" si="14"/>
        <v>41</v>
      </c>
      <c r="BW223" s="21">
        <v>23571</v>
      </c>
      <c r="BX223" s="17">
        <v>574.90243902439022</v>
      </c>
      <c r="BY223" s="16">
        <v>4</v>
      </c>
      <c r="BZ223" s="16">
        <v>2</v>
      </c>
      <c r="CA223" s="16">
        <f t="shared" si="15"/>
        <v>6</v>
      </c>
      <c r="CB223" s="16">
        <v>14.63</v>
      </c>
    </row>
    <row r="224" spans="1:80" x14ac:dyDescent="0.25">
      <c r="A224" s="159" t="s">
        <v>234</v>
      </c>
      <c r="B224" s="2" t="s">
        <v>17</v>
      </c>
      <c r="C224" s="162" t="s">
        <v>795</v>
      </c>
      <c r="D224" s="42" t="s">
        <v>49</v>
      </c>
      <c r="E224" s="42" t="s">
        <v>545</v>
      </c>
      <c r="F224" s="42" t="s">
        <v>49</v>
      </c>
      <c r="G224" s="107" t="s">
        <v>563</v>
      </c>
      <c r="H224" s="108">
        <v>6</v>
      </c>
      <c r="I224" s="118">
        <v>2130000</v>
      </c>
      <c r="J224" s="42" t="s">
        <v>558</v>
      </c>
      <c r="K224" s="27">
        <v>53.15</v>
      </c>
      <c r="L224" s="121" t="s">
        <v>2357</v>
      </c>
      <c r="M224" s="3" t="s">
        <v>49</v>
      </c>
      <c r="N224" s="3">
        <v>1</v>
      </c>
      <c r="O224" s="3" t="s">
        <v>49</v>
      </c>
      <c r="P224" s="3" t="s">
        <v>547</v>
      </c>
      <c r="Q224" s="65">
        <v>8.4000000000000005E-2</v>
      </c>
      <c r="R224" s="121" t="s">
        <v>2358</v>
      </c>
      <c r="S224" s="3" t="s">
        <v>49</v>
      </c>
      <c r="T224" s="3">
        <v>1</v>
      </c>
      <c r="U224" s="3" t="s">
        <v>49</v>
      </c>
      <c r="V224" s="3" t="s">
        <v>579</v>
      </c>
      <c r="W224" s="65">
        <v>5.33E-2</v>
      </c>
      <c r="X224" s="121" t="s">
        <v>2359</v>
      </c>
      <c r="Y224" s="3" t="s">
        <v>49</v>
      </c>
      <c r="Z224" s="3">
        <v>1</v>
      </c>
      <c r="AA224" s="3" t="s">
        <v>49</v>
      </c>
      <c r="AB224" s="3" t="s">
        <v>568</v>
      </c>
      <c r="AC224" s="65">
        <v>5.6800000000000003E-2</v>
      </c>
      <c r="AD224" s="121" t="s">
        <v>2360</v>
      </c>
      <c r="AE224" s="3" t="s">
        <v>49</v>
      </c>
      <c r="AF224" s="3">
        <v>1</v>
      </c>
      <c r="AG224" s="3" t="s">
        <v>49</v>
      </c>
      <c r="AH224" s="3" t="s">
        <v>614</v>
      </c>
      <c r="AI224" s="65">
        <v>4.7199999999999999E-2</v>
      </c>
      <c r="AJ224" s="121" t="s">
        <v>2361</v>
      </c>
      <c r="AK224" s="3" t="s">
        <v>49</v>
      </c>
      <c r="AL224" s="3">
        <v>1</v>
      </c>
      <c r="AM224" s="3" t="s">
        <v>49</v>
      </c>
      <c r="AN224" s="3" t="s">
        <v>568</v>
      </c>
      <c r="AO224" s="65">
        <v>6.5100000000000005E-2</v>
      </c>
      <c r="AP224" s="121" t="s">
        <v>2362</v>
      </c>
      <c r="AQ224" s="3" t="s">
        <v>49</v>
      </c>
      <c r="AR224" s="3">
        <v>1</v>
      </c>
      <c r="AS224" s="3" t="s">
        <v>49</v>
      </c>
      <c r="AT224" s="3" t="s">
        <v>560</v>
      </c>
      <c r="AU224" s="65">
        <v>7.1499999999999994E-2</v>
      </c>
      <c r="AV224" s="121" t="s">
        <v>418</v>
      </c>
      <c r="AW224" s="3" t="s">
        <v>418</v>
      </c>
      <c r="AX224" s="3" t="s">
        <v>418</v>
      </c>
      <c r="AY224" s="3" t="s">
        <v>418</v>
      </c>
      <c r="AZ224" s="3" t="s">
        <v>418</v>
      </c>
      <c r="BA224" s="3" t="s">
        <v>418</v>
      </c>
      <c r="BB224" s="121" t="s">
        <v>418</v>
      </c>
      <c r="BC224" s="3" t="s">
        <v>418</v>
      </c>
      <c r="BD224" s="3" t="s">
        <v>418</v>
      </c>
      <c r="BE224" s="3" t="s">
        <v>418</v>
      </c>
      <c r="BF224" s="3" t="s">
        <v>418</v>
      </c>
      <c r="BG224" s="3" t="s">
        <v>418</v>
      </c>
      <c r="BH224" s="121" t="s">
        <v>418</v>
      </c>
      <c r="BI224" s="3" t="s">
        <v>418</v>
      </c>
      <c r="BJ224" s="3" t="s">
        <v>418</v>
      </c>
      <c r="BK224" s="3" t="s">
        <v>418</v>
      </c>
      <c r="BL224" s="3" t="s">
        <v>418</v>
      </c>
      <c r="BM224" s="3" t="s">
        <v>418</v>
      </c>
      <c r="BN224" s="121" t="s">
        <v>418</v>
      </c>
      <c r="BO224" s="3" t="s">
        <v>418</v>
      </c>
      <c r="BP224" s="3" t="s">
        <v>418</v>
      </c>
      <c r="BQ224" s="3" t="s">
        <v>418</v>
      </c>
      <c r="BR224" s="3" t="s">
        <v>418</v>
      </c>
      <c r="BS224" s="3" t="s">
        <v>418</v>
      </c>
      <c r="BT224" s="16">
        <v>40</v>
      </c>
      <c r="BU224" s="16">
        <v>22</v>
      </c>
      <c r="BV224" s="16">
        <f t="shared" si="14"/>
        <v>62</v>
      </c>
      <c r="BW224" s="21">
        <v>24039</v>
      </c>
      <c r="BX224" s="17">
        <v>387.72580645161293</v>
      </c>
      <c r="BY224" s="16">
        <v>9</v>
      </c>
      <c r="BZ224" s="16">
        <v>4</v>
      </c>
      <c r="CA224" s="16">
        <f t="shared" si="15"/>
        <v>13</v>
      </c>
      <c r="CB224" s="16">
        <v>20.97</v>
      </c>
    </row>
    <row r="225" spans="1:80" x14ac:dyDescent="0.25">
      <c r="A225" s="159" t="s">
        <v>235</v>
      </c>
      <c r="B225" s="2" t="s">
        <v>53</v>
      </c>
      <c r="C225" s="162" t="s">
        <v>796</v>
      </c>
      <c r="D225" s="42">
        <v>69</v>
      </c>
      <c r="E225" s="42" t="s">
        <v>545</v>
      </c>
      <c r="F225" s="42" t="s">
        <v>546</v>
      </c>
      <c r="G225" s="107" t="s">
        <v>557</v>
      </c>
      <c r="H225" s="108">
        <v>6</v>
      </c>
      <c r="I225" s="118">
        <v>2130000</v>
      </c>
      <c r="J225" s="42" t="s">
        <v>558</v>
      </c>
      <c r="K225" s="27">
        <v>52.5</v>
      </c>
      <c r="L225" s="121" t="s">
        <v>2363</v>
      </c>
      <c r="M225" s="3" t="s">
        <v>49</v>
      </c>
      <c r="N225" s="3">
        <v>1</v>
      </c>
      <c r="O225" s="3" t="s">
        <v>49</v>
      </c>
      <c r="P225" s="3" t="s">
        <v>568</v>
      </c>
      <c r="Q225" s="65">
        <v>0.1193</v>
      </c>
      <c r="R225" s="121" t="s">
        <v>2364</v>
      </c>
      <c r="S225" s="3" t="s">
        <v>49</v>
      </c>
      <c r="T225" s="3">
        <v>2</v>
      </c>
      <c r="U225" s="3" t="s">
        <v>49</v>
      </c>
      <c r="V225" s="3" t="s">
        <v>568</v>
      </c>
      <c r="W225" s="65">
        <v>0.10589999999999999</v>
      </c>
      <c r="X225" s="121" t="s">
        <v>2365</v>
      </c>
      <c r="Y225" s="3">
        <v>32</v>
      </c>
      <c r="Z225" s="3">
        <v>1</v>
      </c>
      <c r="AA225" s="3" t="s">
        <v>546</v>
      </c>
      <c r="AB225" s="3" t="s">
        <v>547</v>
      </c>
      <c r="AC225" s="65">
        <v>6.2399999999999997E-2</v>
      </c>
      <c r="AD225" s="121" t="s">
        <v>2366</v>
      </c>
      <c r="AE225" s="3">
        <v>30</v>
      </c>
      <c r="AF225" s="3">
        <v>1</v>
      </c>
      <c r="AG225" s="3" t="s">
        <v>546</v>
      </c>
      <c r="AH225" s="3" t="s">
        <v>560</v>
      </c>
      <c r="AI225" s="65">
        <v>8.2000000000000003E-2</v>
      </c>
      <c r="AJ225" s="121" t="s">
        <v>2367</v>
      </c>
      <c r="AK225" s="3" t="s">
        <v>49</v>
      </c>
      <c r="AL225" s="3">
        <v>1</v>
      </c>
      <c r="AM225" s="3" t="s">
        <v>49</v>
      </c>
      <c r="AN225" s="3" t="s">
        <v>1023</v>
      </c>
      <c r="AO225" s="65">
        <v>4.0099999999999997E-2</v>
      </c>
      <c r="AP225" s="121" t="s">
        <v>2368</v>
      </c>
      <c r="AQ225" s="3" t="s">
        <v>49</v>
      </c>
      <c r="AR225" s="3">
        <v>1</v>
      </c>
      <c r="AS225" s="3" t="s">
        <v>49</v>
      </c>
      <c r="AT225" s="3" t="s">
        <v>584</v>
      </c>
      <c r="AU225" s="65">
        <v>5.7299999999999997E-2</v>
      </c>
      <c r="AV225" s="121" t="s">
        <v>418</v>
      </c>
      <c r="AW225" s="3" t="s">
        <v>418</v>
      </c>
      <c r="AX225" s="3" t="s">
        <v>418</v>
      </c>
      <c r="AY225" s="3" t="s">
        <v>418</v>
      </c>
      <c r="AZ225" s="3" t="s">
        <v>418</v>
      </c>
      <c r="BA225" s="3" t="s">
        <v>418</v>
      </c>
      <c r="BB225" s="121" t="s">
        <v>418</v>
      </c>
      <c r="BC225" s="3" t="s">
        <v>418</v>
      </c>
      <c r="BD225" s="3" t="s">
        <v>418</v>
      </c>
      <c r="BE225" s="3" t="s">
        <v>418</v>
      </c>
      <c r="BF225" s="3" t="s">
        <v>418</v>
      </c>
      <c r="BG225" s="3" t="s">
        <v>418</v>
      </c>
      <c r="BH225" s="121" t="s">
        <v>418</v>
      </c>
      <c r="BI225" s="3" t="s">
        <v>418</v>
      </c>
      <c r="BJ225" s="3" t="s">
        <v>418</v>
      </c>
      <c r="BK225" s="3" t="s">
        <v>418</v>
      </c>
      <c r="BL225" s="3" t="s">
        <v>418</v>
      </c>
      <c r="BM225" s="3" t="s">
        <v>418</v>
      </c>
      <c r="BN225" s="121" t="s">
        <v>418</v>
      </c>
      <c r="BO225" s="3" t="s">
        <v>418</v>
      </c>
      <c r="BP225" s="3" t="s">
        <v>418</v>
      </c>
      <c r="BQ225" s="3" t="s">
        <v>418</v>
      </c>
      <c r="BR225" s="3" t="s">
        <v>418</v>
      </c>
      <c r="BS225" s="3" t="s">
        <v>418</v>
      </c>
      <c r="BT225" s="16">
        <v>17</v>
      </c>
      <c r="BU225" s="16">
        <v>7</v>
      </c>
      <c r="BV225" s="16">
        <f t="shared" ref="BV225:BV245" si="16">(BT225+BU225)</f>
        <v>24</v>
      </c>
      <c r="BW225" s="21">
        <v>8508</v>
      </c>
      <c r="BX225" s="17">
        <v>354.5</v>
      </c>
      <c r="BY225" s="16">
        <v>7</v>
      </c>
      <c r="BZ225" s="16">
        <v>0</v>
      </c>
      <c r="CA225" s="16">
        <f t="shared" ref="CA225:CA246" si="17">(BY225+BZ225)</f>
        <v>7</v>
      </c>
      <c r="CB225" s="16">
        <v>29.17</v>
      </c>
    </row>
    <row r="226" spans="1:80" x14ac:dyDescent="0.25">
      <c r="A226" s="159" t="s">
        <v>236</v>
      </c>
      <c r="B226" s="2" t="s">
        <v>7</v>
      </c>
      <c r="C226" s="162" t="s">
        <v>797</v>
      </c>
      <c r="D226" s="42">
        <v>50</v>
      </c>
      <c r="E226" s="42" t="s">
        <v>545</v>
      </c>
      <c r="F226" s="42" t="s">
        <v>546</v>
      </c>
      <c r="G226" s="107" t="s">
        <v>568</v>
      </c>
      <c r="H226" s="108">
        <v>6</v>
      </c>
      <c r="I226" s="118">
        <v>2130000</v>
      </c>
      <c r="J226" s="42" t="s">
        <v>569</v>
      </c>
      <c r="K226" s="27">
        <v>50.82</v>
      </c>
      <c r="L226" s="121" t="s">
        <v>2369</v>
      </c>
      <c r="M226" s="3">
        <v>44</v>
      </c>
      <c r="N226" s="3">
        <v>1</v>
      </c>
      <c r="O226" s="3" t="s">
        <v>581</v>
      </c>
      <c r="P226" s="3" t="s">
        <v>589</v>
      </c>
      <c r="Q226" s="65">
        <v>0.1119</v>
      </c>
      <c r="R226" s="121" t="s">
        <v>2370</v>
      </c>
      <c r="S226" s="3">
        <v>67</v>
      </c>
      <c r="T226" s="3">
        <v>1</v>
      </c>
      <c r="U226" s="3" t="s">
        <v>1058</v>
      </c>
      <c r="V226" s="3" t="s">
        <v>568</v>
      </c>
      <c r="W226" s="65">
        <v>2.5499999999999998E-2</v>
      </c>
      <c r="X226" s="121" t="s">
        <v>2371</v>
      </c>
      <c r="Y226" s="3">
        <v>47</v>
      </c>
      <c r="Z226" s="3">
        <v>1</v>
      </c>
      <c r="AA226" s="3" t="s">
        <v>581</v>
      </c>
      <c r="AB226" s="3" t="s">
        <v>560</v>
      </c>
      <c r="AC226" s="65">
        <v>0.15079999999999999</v>
      </c>
      <c r="AD226" s="121" t="s">
        <v>2372</v>
      </c>
      <c r="AE226" s="3">
        <v>51</v>
      </c>
      <c r="AF226" s="3">
        <v>1</v>
      </c>
      <c r="AG226" s="3" t="s">
        <v>546</v>
      </c>
      <c r="AH226" s="3" t="s">
        <v>557</v>
      </c>
      <c r="AI226" s="65">
        <v>5.33E-2</v>
      </c>
      <c r="AJ226" s="121" t="s">
        <v>2373</v>
      </c>
      <c r="AK226" s="3">
        <v>39</v>
      </c>
      <c r="AL226" s="3">
        <v>1</v>
      </c>
      <c r="AM226" s="3" t="s">
        <v>546</v>
      </c>
      <c r="AN226" s="3" t="s">
        <v>614</v>
      </c>
      <c r="AO226" s="65">
        <v>6.5699999999999995E-2</v>
      </c>
      <c r="AP226" s="121" t="s">
        <v>2374</v>
      </c>
      <c r="AQ226" s="3">
        <v>36</v>
      </c>
      <c r="AR226" s="3">
        <v>2</v>
      </c>
      <c r="AS226" s="3" t="s">
        <v>581</v>
      </c>
      <c r="AT226" s="3" t="s">
        <v>589</v>
      </c>
      <c r="AU226" s="65">
        <v>0.16270000000000001</v>
      </c>
      <c r="AV226" s="121" t="s">
        <v>418</v>
      </c>
      <c r="AW226" s="3" t="s">
        <v>418</v>
      </c>
      <c r="AX226" s="3" t="s">
        <v>418</v>
      </c>
      <c r="AY226" s="3" t="s">
        <v>418</v>
      </c>
      <c r="AZ226" s="3" t="s">
        <v>418</v>
      </c>
      <c r="BA226" s="3" t="s">
        <v>418</v>
      </c>
      <c r="BB226" s="121" t="s">
        <v>418</v>
      </c>
      <c r="BC226" s="3" t="s">
        <v>418</v>
      </c>
      <c r="BD226" s="3" t="s">
        <v>418</v>
      </c>
      <c r="BE226" s="3" t="s">
        <v>418</v>
      </c>
      <c r="BF226" s="3" t="s">
        <v>418</v>
      </c>
      <c r="BG226" s="3" t="s">
        <v>418</v>
      </c>
      <c r="BH226" s="121" t="s">
        <v>418</v>
      </c>
      <c r="BI226" s="3" t="s">
        <v>418</v>
      </c>
      <c r="BJ226" s="3" t="s">
        <v>418</v>
      </c>
      <c r="BK226" s="3" t="s">
        <v>418</v>
      </c>
      <c r="BL226" s="3" t="s">
        <v>418</v>
      </c>
      <c r="BM226" s="3" t="s">
        <v>418</v>
      </c>
      <c r="BN226" s="121" t="s">
        <v>418</v>
      </c>
      <c r="BO226" s="3" t="s">
        <v>418</v>
      </c>
      <c r="BP226" s="3" t="s">
        <v>418</v>
      </c>
      <c r="BQ226" s="3" t="s">
        <v>418</v>
      </c>
      <c r="BR226" s="3" t="s">
        <v>418</v>
      </c>
      <c r="BS226" s="3" t="s">
        <v>418</v>
      </c>
      <c r="BT226" s="16">
        <v>19</v>
      </c>
      <c r="BU226" s="16">
        <v>8</v>
      </c>
      <c r="BV226" s="16">
        <f t="shared" si="16"/>
        <v>27</v>
      </c>
      <c r="BW226" s="21">
        <v>4948</v>
      </c>
      <c r="BX226" s="17">
        <v>183.25925925925927</v>
      </c>
      <c r="BY226" s="16">
        <v>9</v>
      </c>
      <c r="BZ226" s="16">
        <v>1</v>
      </c>
      <c r="CA226" s="16">
        <f t="shared" si="17"/>
        <v>10</v>
      </c>
      <c r="CB226" s="16">
        <v>37.04</v>
      </c>
    </row>
    <row r="227" spans="1:80" x14ac:dyDescent="0.25">
      <c r="A227" s="159" t="s">
        <v>237</v>
      </c>
      <c r="B227" s="2" t="s">
        <v>28</v>
      </c>
      <c r="C227" s="162" t="s">
        <v>798</v>
      </c>
      <c r="D227" s="42" t="s">
        <v>49</v>
      </c>
      <c r="E227" s="42" t="s">
        <v>545</v>
      </c>
      <c r="F227" s="42" t="s">
        <v>49</v>
      </c>
      <c r="G227" s="107" t="s">
        <v>560</v>
      </c>
      <c r="H227" s="108">
        <v>6</v>
      </c>
      <c r="I227" s="118">
        <v>2130000</v>
      </c>
      <c r="J227" s="42" t="s">
        <v>558</v>
      </c>
      <c r="K227" s="27">
        <v>43.63</v>
      </c>
      <c r="L227" s="121" t="s">
        <v>2375</v>
      </c>
      <c r="M227" s="3" t="s">
        <v>49</v>
      </c>
      <c r="N227" s="3">
        <v>1</v>
      </c>
      <c r="O227" s="3" t="s">
        <v>49</v>
      </c>
      <c r="P227" s="3" t="s">
        <v>560</v>
      </c>
      <c r="Q227" s="65">
        <v>7.1900000000000006E-2</v>
      </c>
      <c r="R227" s="121" t="s">
        <v>2376</v>
      </c>
      <c r="S227" s="3" t="s">
        <v>49</v>
      </c>
      <c r="T227" s="3">
        <v>1</v>
      </c>
      <c r="U227" s="3" t="s">
        <v>49</v>
      </c>
      <c r="V227" s="3" t="s">
        <v>553</v>
      </c>
      <c r="W227" s="65">
        <v>7.6499999999999999E-2</v>
      </c>
      <c r="X227" s="121" t="s">
        <v>2377</v>
      </c>
      <c r="Y227" s="3" t="s">
        <v>49</v>
      </c>
      <c r="Z227" s="3">
        <v>1</v>
      </c>
      <c r="AA227" s="3" t="s">
        <v>49</v>
      </c>
      <c r="AB227" s="3" t="s">
        <v>579</v>
      </c>
      <c r="AC227" s="65">
        <v>5.8500000000000003E-2</v>
      </c>
      <c r="AD227" s="121" t="s">
        <v>2378</v>
      </c>
      <c r="AE227" s="3" t="s">
        <v>49</v>
      </c>
      <c r="AF227" s="3">
        <v>1</v>
      </c>
      <c r="AG227" s="3" t="s">
        <v>49</v>
      </c>
      <c r="AH227" s="3" t="s">
        <v>560</v>
      </c>
      <c r="AI227" s="65">
        <v>8.4500000000000006E-2</v>
      </c>
      <c r="AJ227" s="121" t="s">
        <v>2379</v>
      </c>
      <c r="AK227" s="3" t="s">
        <v>49</v>
      </c>
      <c r="AL227" s="3">
        <v>1</v>
      </c>
      <c r="AM227" s="3" t="s">
        <v>49</v>
      </c>
      <c r="AN227" s="3" t="s">
        <v>584</v>
      </c>
      <c r="AO227" s="65">
        <v>7.4999999999999997E-2</v>
      </c>
      <c r="AP227" s="121" t="s">
        <v>2380</v>
      </c>
      <c r="AQ227" s="3" t="s">
        <v>49</v>
      </c>
      <c r="AR227" s="3">
        <v>1</v>
      </c>
      <c r="AS227" s="3" t="s">
        <v>49</v>
      </c>
      <c r="AT227" s="3" t="s">
        <v>563</v>
      </c>
      <c r="AU227" s="65">
        <v>6.0400000000000002E-2</v>
      </c>
      <c r="AV227" s="121" t="s">
        <v>418</v>
      </c>
      <c r="AW227" s="3" t="s">
        <v>418</v>
      </c>
      <c r="AX227" s="3" t="s">
        <v>418</v>
      </c>
      <c r="AY227" s="3" t="s">
        <v>418</v>
      </c>
      <c r="AZ227" s="3" t="s">
        <v>418</v>
      </c>
      <c r="BA227" s="3" t="s">
        <v>418</v>
      </c>
      <c r="BB227" s="121" t="s">
        <v>418</v>
      </c>
      <c r="BC227" s="3" t="s">
        <v>418</v>
      </c>
      <c r="BD227" s="3" t="s">
        <v>418</v>
      </c>
      <c r="BE227" s="3" t="s">
        <v>418</v>
      </c>
      <c r="BF227" s="3" t="s">
        <v>418</v>
      </c>
      <c r="BG227" s="3" t="s">
        <v>418</v>
      </c>
      <c r="BH227" s="121" t="s">
        <v>418</v>
      </c>
      <c r="BI227" s="3" t="s">
        <v>418</v>
      </c>
      <c r="BJ227" s="3" t="s">
        <v>418</v>
      </c>
      <c r="BK227" s="3" t="s">
        <v>418</v>
      </c>
      <c r="BL227" s="3" t="s">
        <v>418</v>
      </c>
      <c r="BM227" s="3" t="s">
        <v>418</v>
      </c>
      <c r="BN227" s="121" t="s">
        <v>418</v>
      </c>
      <c r="BO227" s="3" t="s">
        <v>418</v>
      </c>
      <c r="BP227" s="3" t="s">
        <v>418</v>
      </c>
      <c r="BQ227" s="3" t="s">
        <v>418</v>
      </c>
      <c r="BR227" s="3" t="s">
        <v>418</v>
      </c>
      <c r="BS227" s="3" t="s">
        <v>418</v>
      </c>
      <c r="BT227" s="16">
        <v>23</v>
      </c>
      <c r="BU227" s="16">
        <v>7</v>
      </c>
      <c r="BV227" s="16">
        <f t="shared" si="16"/>
        <v>30</v>
      </c>
      <c r="BW227" s="21">
        <v>5640</v>
      </c>
      <c r="BX227" s="17">
        <v>188</v>
      </c>
      <c r="BY227" s="16">
        <v>1</v>
      </c>
      <c r="BZ227" s="16">
        <v>2</v>
      </c>
      <c r="CA227" s="16">
        <f t="shared" si="17"/>
        <v>3</v>
      </c>
      <c r="CB227" s="16">
        <v>10</v>
      </c>
    </row>
    <row r="228" spans="1:80" x14ac:dyDescent="0.25">
      <c r="A228" s="159" t="s">
        <v>238</v>
      </c>
      <c r="B228" s="2" t="s">
        <v>11</v>
      </c>
      <c r="C228" s="162" t="s">
        <v>799</v>
      </c>
      <c r="D228" s="42" t="s">
        <v>49</v>
      </c>
      <c r="E228" s="42" t="s">
        <v>545</v>
      </c>
      <c r="F228" s="42" t="s">
        <v>546</v>
      </c>
      <c r="G228" s="107" t="s">
        <v>547</v>
      </c>
      <c r="H228" s="108">
        <v>6</v>
      </c>
      <c r="I228" s="118">
        <v>2130000</v>
      </c>
      <c r="J228" s="42" t="s">
        <v>586</v>
      </c>
      <c r="K228" s="27">
        <v>54.33</v>
      </c>
      <c r="L228" s="121" t="s">
        <v>2381</v>
      </c>
      <c r="M228" s="3" t="s">
        <v>49</v>
      </c>
      <c r="N228" s="3">
        <v>2</v>
      </c>
      <c r="O228" s="3" t="s">
        <v>567</v>
      </c>
      <c r="P228" s="3" t="s">
        <v>547</v>
      </c>
      <c r="Q228" s="65">
        <v>6.1800000000000001E-2</v>
      </c>
      <c r="R228" s="121" t="s">
        <v>2382</v>
      </c>
      <c r="S228" s="3" t="s">
        <v>49</v>
      </c>
      <c r="T228" s="3">
        <v>2</v>
      </c>
      <c r="U228" s="3" t="s">
        <v>574</v>
      </c>
      <c r="V228" s="3" t="s">
        <v>568</v>
      </c>
      <c r="W228" s="65">
        <v>0.1133</v>
      </c>
      <c r="X228" s="121" t="s">
        <v>2383</v>
      </c>
      <c r="Y228" s="3" t="s">
        <v>49</v>
      </c>
      <c r="Z228" s="3">
        <v>2</v>
      </c>
      <c r="AA228" s="3" t="s">
        <v>581</v>
      </c>
      <c r="AB228" s="3" t="s">
        <v>553</v>
      </c>
      <c r="AC228" s="65">
        <v>6.2799999999999995E-2</v>
      </c>
      <c r="AD228" s="121" t="s">
        <v>2384</v>
      </c>
      <c r="AE228" s="3" t="s">
        <v>49</v>
      </c>
      <c r="AF228" s="3">
        <v>1</v>
      </c>
      <c r="AG228" s="3" t="s">
        <v>581</v>
      </c>
      <c r="AH228" s="3" t="s">
        <v>553</v>
      </c>
      <c r="AI228" s="65">
        <v>0.1014</v>
      </c>
      <c r="AJ228" s="121" t="s">
        <v>2385</v>
      </c>
      <c r="AK228" s="3" t="s">
        <v>49</v>
      </c>
      <c r="AL228" s="3">
        <v>1</v>
      </c>
      <c r="AM228" s="3" t="s">
        <v>567</v>
      </c>
      <c r="AN228" s="3" t="s">
        <v>568</v>
      </c>
      <c r="AO228" s="65">
        <v>6.7599999999999993E-2</v>
      </c>
      <c r="AP228" s="121" t="s">
        <v>2386</v>
      </c>
      <c r="AQ228" s="3" t="s">
        <v>49</v>
      </c>
      <c r="AR228" s="3">
        <v>1</v>
      </c>
      <c r="AS228" s="3" t="s">
        <v>581</v>
      </c>
      <c r="AT228" s="3" t="s">
        <v>547</v>
      </c>
      <c r="AU228" s="65">
        <v>7.9200000000000007E-2</v>
      </c>
      <c r="AV228" s="121" t="s">
        <v>418</v>
      </c>
      <c r="AW228" s="3" t="s">
        <v>418</v>
      </c>
      <c r="AX228" s="3" t="s">
        <v>418</v>
      </c>
      <c r="AY228" s="3" t="s">
        <v>418</v>
      </c>
      <c r="AZ228" s="3" t="s">
        <v>418</v>
      </c>
      <c r="BA228" s="3" t="s">
        <v>418</v>
      </c>
      <c r="BB228" s="121" t="s">
        <v>418</v>
      </c>
      <c r="BC228" s="3" t="s">
        <v>418</v>
      </c>
      <c r="BD228" s="3" t="s">
        <v>418</v>
      </c>
      <c r="BE228" s="3" t="s">
        <v>418</v>
      </c>
      <c r="BF228" s="3" t="s">
        <v>418</v>
      </c>
      <c r="BG228" s="3" t="s">
        <v>418</v>
      </c>
      <c r="BH228" s="121" t="s">
        <v>418</v>
      </c>
      <c r="BI228" s="3" t="s">
        <v>418</v>
      </c>
      <c r="BJ228" s="3" t="s">
        <v>418</v>
      </c>
      <c r="BK228" s="3" t="s">
        <v>418</v>
      </c>
      <c r="BL228" s="3" t="s">
        <v>418</v>
      </c>
      <c r="BM228" s="3" t="s">
        <v>418</v>
      </c>
      <c r="BN228" s="121" t="s">
        <v>418</v>
      </c>
      <c r="BO228" s="3" t="s">
        <v>418</v>
      </c>
      <c r="BP228" s="3" t="s">
        <v>418</v>
      </c>
      <c r="BQ228" s="3" t="s">
        <v>418</v>
      </c>
      <c r="BR228" s="3" t="s">
        <v>418</v>
      </c>
      <c r="BS228" s="3" t="s">
        <v>418</v>
      </c>
      <c r="BT228" s="16">
        <v>32</v>
      </c>
      <c r="BU228" s="16">
        <v>20</v>
      </c>
      <c r="BV228" s="16">
        <f t="shared" si="16"/>
        <v>52</v>
      </c>
      <c r="BW228" s="21">
        <v>17327</v>
      </c>
      <c r="BX228" s="17">
        <v>333.21153846153845</v>
      </c>
      <c r="BY228" s="16">
        <v>8</v>
      </c>
      <c r="BZ228" s="16">
        <v>1</v>
      </c>
      <c r="CA228" s="16">
        <f t="shared" si="17"/>
        <v>9</v>
      </c>
      <c r="CB228" s="16">
        <v>17.309999999999999</v>
      </c>
    </row>
    <row r="229" spans="1:80" x14ac:dyDescent="0.25">
      <c r="A229" s="159" t="s">
        <v>239</v>
      </c>
      <c r="B229" s="2" t="s">
        <v>28</v>
      </c>
      <c r="C229" s="162" t="s">
        <v>800</v>
      </c>
      <c r="D229" s="42">
        <v>71</v>
      </c>
      <c r="E229" s="42" t="s">
        <v>545</v>
      </c>
      <c r="F229" s="42" t="s">
        <v>613</v>
      </c>
      <c r="G229" s="107" t="s">
        <v>560</v>
      </c>
      <c r="H229" s="108">
        <v>6</v>
      </c>
      <c r="I229" s="118">
        <v>2130000</v>
      </c>
      <c r="J229" s="42" t="s">
        <v>577</v>
      </c>
      <c r="K229" s="27">
        <v>53.92</v>
      </c>
      <c r="L229" s="121" t="s">
        <v>2387</v>
      </c>
      <c r="M229" s="3">
        <v>44</v>
      </c>
      <c r="N229" s="3">
        <v>1</v>
      </c>
      <c r="O229" s="3" t="s">
        <v>613</v>
      </c>
      <c r="P229" s="3" t="s">
        <v>557</v>
      </c>
      <c r="Q229" s="65">
        <v>7.2900000000000006E-2</v>
      </c>
      <c r="R229" s="121" t="s">
        <v>2388</v>
      </c>
      <c r="S229" s="3">
        <v>56</v>
      </c>
      <c r="T229" s="3">
        <v>1</v>
      </c>
      <c r="U229" s="3" t="s">
        <v>613</v>
      </c>
      <c r="V229" s="3" t="s">
        <v>579</v>
      </c>
      <c r="W229" s="65">
        <v>0.1003</v>
      </c>
      <c r="X229" s="121" t="s">
        <v>2389</v>
      </c>
      <c r="Y229" s="3">
        <v>57</v>
      </c>
      <c r="Z229" s="3">
        <v>2</v>
      </c>
      <c r="AA229" s="3" t="s">
        <v>581</v>
      </c>
      <c r="AB229" s="3" t="s">
        <v>560</v>
      </c>
      <c r="AC229" s="65">
        <v>7.8100000000000003E-2</v>
      </c>
      <c r="AD229" s="121" t="s">
        <v>2390</v>
      </c>
      <c r="AE229" s="3">
        <v>49</v>
      </c>
      <c r="AF229" s="3">
        <v>1</v>
      </c>
      <c r="AG229" s="3" t="s">
        <v>613</v>
      </c>
      <c r="AH229" s="3" t="s">
        <v>589</v>
      </c>
      <c r="AI229" s="65">
        <v>6.6400000000000001E-2</v>
      </c>
      <c r="AJ229" s="121" t="s">
        <v>2391</v>
      </c>
      <c r="AK229" s="3">
        <v>52</v>
      </c>
      <c r="AL229" s="3">
        <v>1</v>
      </c>
      <c r="AM229" s="3" t="s">
        <v>613</v>
      </c>
      <c r="AN229" s="3" t="s">
        <v>557</v>
      </c>
      <c r="AO229" s="65">
        <v>9.2399999999999996E-2</v>
      </c>
      <c r="AP229" s="121" t="s">
        <v>2392</v>
      </c>
      <c r="AQ229" s="3">
        <v>55</v>
      </c>
      <c r="AR229" s="3">
        <v>1</v>
      </c>
      <c r="AS229" s="3" t="s">
        <v>581</v>
      </c>
      <c r="AT229" s="3" t="s">
        <v>553</v>
      </c>
      <c r="AU229" s="65">
        <v>6.7699999999999996E-2</v>
      </c>
      <c r="AV229" s="121" t="s">
        <v>418</v>
      </c>
      <c r="AW229" s="3" t="s">
        <v>418</v>
      </c>
      <c r="AX229" s="3" t="s">
        <v>418</v>
      </c>
      <c r="AY229" s="3" t="s">
        <v>418</v>
      </c>
      <c r="AZ229" s="3" t="s">
        <v>418</v>
      </c>
      <c r="BA229" s="3" t="s">
        <v>418</v>
      </c>
      <c r="BB229" s="121" t="s">
        <v>418</v>
      </c>
      <c r="BC229" s="3" t="s">
        <v>418</v>
      </c>
      <c r="BD229" s="3" t="s">
        <v>418</v>
      </c>
      <c r="BE229" s="3" t="s">
        <v>418</v>
      </c>
      <c r="BF229" s="3" t="s">
        <v>418</v>
      </c>
      <c r="BG229" s="3" t="s">
        <v>418</v>
      </c>
      <c r="BH229" s="121" t="s">
        <v>418</v>
      </c>
      <c r="BI229" s="3" t="s">
        <v>418</v>
      </c>
      <c r="BJ229" s="3" t="s">
        <v>418</v>
      </c>
      <c r="BK229" s="3" t="s">
        <v>418</v>
      </c>
      <c r="BL229" s="3" t="s">
        <v>418</v>
      </c>
      <c r="BM229" s="3" t="s">
        <v>418</v>
      </c>
      <c r="BN229" s="121" t="s">
        <v>418</v>
      </c>
      <c r="BO229" s="3" t="s">
        <v>418</v>
      </c>
      <c r="BP229" s="3" t="s">
        <v>418</v>
      </c>
      <c r="BQ229" s="3" t="s">
        <v>418</v>
      </c>
      <c r="BR229" s="3" t="s">
        <v>418</v>
      </c>
      <c r="BS229" s="3" t="s">
        <v>418</v>
      </c>
      <c r="BT229" s="16">
        <v>9</v>
      </c>
      <c r="BU229" s="16">
        <v>4</v>
      </c>
      <c r="BV229" s="16">
        <f t="shared" si="16"/>
        <v>13</v>
      </c>
      <c r="BW229" s="21">
        <v>583</v>
      </c>
      <c r="BX229" s="17">
        <v>44.846153846153847</v>
      </c>
      <c r="BY229" s="16">
        <v>3</v>
      </c>
      <c r="BZ229" s="16">
        <v>0</v>
      </c>
      <c r="CA229" s="16">
        <f t="shared" si="17"/>
        <v>3</v>
      </c>
      <c r="CB229" s="16">
        <v>23.08</v>
      </c>
    </row>
    <row r="230" spans="1:80" x14ac:dyDescent="0.25">
      <c r="A230" s="159" t="s">
        <v>240</v>
      </c>
      <c r="B230" s="2" t="s">
        <v>5</v>
      </c>
      <c r="C230" s="162" t="s">
        <v>801</v>
      </c>
      <c r="D230" s="42">
        <v>64</v>
      </c>
      <c r="E230" s="42" t="s">
        <v>545</v>
      </c>
      <c r="F230" s="42" t="s">
        <v>546</v>
      </c>
      <c r="G230" s="107" t="s">
        <v>560</v>
      </c>
      <c r="H230" s="108">
        <v>1</v>
      </c>
      <c r="I230" s="119">
        <v>3250000</v>
      </c>
      <c r="J230" s="42" t="s">
        <v>551</v>
      </c>
      <c r="K230" s="27">
        <v>64.02</v>
      </c>
      <c r="L230" s="121" t="s">
        <v>2393</v>
      </c>
      <c r="M230" s="3">
        <v>55</v>
      </c>
      <c r="N230" s="3">
        <v>2</v>
      </c>
      <c r="O230" s="3" t="s">
        <v>49</v>
      </c>
      <c r="P230" s="3" t="s">
        <v>560</v>
      </c>
      <c r="Q230" s="65">
        <v>7.7600000000000002E-2</v>
      </c>
      <c r="R230" s="121" t="s">
        <v>2394</v>
      </c>
      <c r="S230" s="3">
        <v>67</v>
      </c>
      <c r="T230" s="3">
        <v>1</v>
      </c>
      <c r="U230" s="3" t="s">
        <v>546</v>
      </c>
      <c r="V230" s="3" t="s">
        <v>553</v>
      </c>
      <c r="W230" s="65">
        <v>4.7699999999999999E-2</v>
      </c>
      <c r="X230" s="121" t="s">
        <v>2395</v>
      </c>
      <c r="Y230" s="3">
        <v>41</v>
      </c>
      <c r="Z230" s="3">
        <v>2</v>
      </c>
      <c r="AA230" s="3" t="s">
        <v>567</v>
      </c>
      <c r="AB230" s="3" t="s">
        <v>547</v>
      </c>
      <c r="AC230" s="65">
        <v>0.13800000000000001</v>
      </c>
      <c r="AD230" s="121" t="s">
        <v>2396</v>
      </c>
      <c r="AE230" s="3" t="s">
        <v>49</v>
      </c>
      <c r="AF230" s="3">
        <v>1</v>
      </c>
      <c r="AG230" s="3" t="s">
        <v>49</v>
      </c>
      <c r="AH230" s="3" t="s">
        <v>560</v>
      </c>
      <c r="AI230" s="65">
        <v>6.8400000000000002E-2</v>
      </c>
      <c r="AJ230" s="121" t="s">
        <v>2397</v>
      </c>
      <c r="AK230" s="3" t="s">
        <v>49</v>
      </c>
      <c r="AL230" s="3">
        <v>1</v>
      </c>
      <c r="AM230" s="3" t="s">
        <v>49</v>
      </c>
      <c r="AN230" s="3" t="s">
        <v>563</v>
      </c>
      <c r="AO230" s="65">
        <v>4.2500000000000003E-2</v>
      </c>
      <c r="AP230" s="121" t="s">
        <v>2398</v>
      </c>
      <c r="AQ230" s="3">
        <v>74</v>
      </c>
      <c r="AR230" s="3">
        <v>1</v>
      </c>
      <c r="AS230" s="3" t="s">
        <v>546</v>
      </c>
      <c r="AT230" s="3" t="s">
        <v>557</v>
      </c>
      <c r="AU230" s="65">
        <v>5.1999999999999998E-2</v>
      </c>
      <c r="AV230" s="121" t="s">
        <v>2399</v>
      </c>
      <c r="AW230" s="3">
        <v>37</v>
      </c>
      <c r="AX230" s="3">
        <v>2</v>
      </c>
      <c r="AY230" s="3" t="s">
        <v>546</v>
      </c>
      <c r="AZ230" s="3" t="s">
        <v>568</v>
      </c>
      <c r="BA230" s="65">
        <v>8.9899999999999994E-2</v>
      </c>
      <c r="BB230" s="121" t="s">
        <v>2400</v>
      </c>
      <c r="BC230" s="3">
        <v>62</v>
      </c>
      <c r="BD230" s="3">
        <v>1</v>
      </c>
      <c r="BE230" s="3" t="s">
        <v>546</v>
      </c>
      <c r="BF230" s="3" t="s">
        <v>560</v>
      </c>
      <c r="BG230" s="65">
        <v>8.0500000000000002E-2</v>
      </c>
      <c r="BH230" s="121" t="s">
        <v>418</v>
      </c>
      <c r="BI230" s="3" t="s">
        <v>418</v>
      </c>
      <c r="BJ230" s="3" t="s">
        <v>418</v>
      </c>
      <c r="BK230" s="3" t="s">
        <v>418</v>
      </c>
      <c r="BL230" s="3" t="s">
        <v>418</v>
      </c>
      <c r="BM230" s="3" t="s">
        <v>418</v>
      </c>
      <c r="BN230" s="121" t="s">
        <v>418</v>
      </c>
      <c r="BO230" s="3" t="s">
        <v>418</v>
      </c>
      <c r="BP230" s="3" t="s">
        <v>418</v>
      </c>
      <c r="BQ230" s="3" t="s">
        <v>418</v>
      </c>
      <c r="BR230" s="3" t="s">
        <v>418</v>
      </c>
      <c r="BS230" s="3" t="s">
        <v>418</v>
      </c>
      <c r="BT230" s="16">
        <v>440</v>
      </c>
      <c r="BU230" s="16">
        <v>352</v>
      </c>
      <c r="BV230" s="16">
        <f t="shared" si="16"/>
        <v>792</v>
      </c>
      <c r="BW230" s="21">
        <v>126643</v>
      </c>
      <c r="BX230" s="17">
        <v>159.90277777777777</v>
      </c>
      <c r="BY230" s="16">
        <v>127</v>
      </c>
      <c r="BZ230" s="16">
        <v>97</v>
      </c>
      <c r="CA230" s="16">
        <f t="shared" si="17"/>
        <v>224</v>
      </c>
      <c r="CB230" s="16">
        <v>28.28</v>
      </c>
    </row>
    <row r="231" spans="1:80" x14ac:dyDescent="0.25">
      <c r="A231" s="159" t="s">
        <v>241</v>
      </c>
      <c r="B231" s="2" t="s">
        <v>3</v>
      </c>
      <c r="C231" s="162" t="s">
        <v>802</v>
      </c>
      <c r="D231" s="42" t="s">
        <v>49</v>
      </c>
      <c r="E231" s="42" t="s">
        <v>545</v>
      </c>
      <c r="F231" s="42" t="s">
        <v>49</v>
      </c>
      <c r="G231" s="107" t="s">
        <v>589</v>
      </c>
      <c r="H231" s="108">
        <v>6</v>
      </c>
      <c r="I231" s="118">
        <v>2130000</v>
      </c>
      <c r="J231" s="42" t="s">
        <v>554</v>
      </c>
      <c r="K231" s="27">
        <v>36.11</v>
      </c>
      <c r="L231" s="121" t="s">
        <v>2401</v>
      </c>
      <c r="M231" s="3" t="s">
        <v>49</v>
      </c>
      <c r="N231" s="3">
        <v>1</v>
      </c>
      <c r="O231" s="3" t="s">
        <v>49</v>
      </c>
      <c r="P231" s="3" t="s">
        <v>557</v>
      </c>
      <c r="Q231" s="65">
        <v>0.1767</v>
      </c>
      <c r="R231" s="121" t="s">
        <v>2402</v>
      </c>
      <c r="S231" s="3" t="s">
        <v>49</v>
      </c>
      <c r="T231" s="3">
        <v>1</v>
      </c>
      <c r="U231" s="3" t="s">
        <v>49</v>
      </c>
      <c r="V231" s="3" t="s">
        <v>568</v>
      </c>
      <c r="W231" s="65">
        <v>7.5800000000000006E-2</v>
      </c>
      <c r="X231" s="121" t="s">
        <v>2403</v>
      </c>
      <c r="Y231" s="3" t="s">
        <v>49</v>
      </c>
      <c r="Z231" s="3">
        <v>1</v>
      </c>
      <c r="AA231" s="3" t="s">
        <v>49</v>
      </c>
      <c r="AB231" s="3" t="s">
        <v>568</v>
      </c>
      <c r="AC231" s="65">
        <v>9.3100000000000002E-2</v>
      </c>
      <c r="AD231" s="121" t="s">
        <v>2404</v>
      </c>
      <c r="AE231" s="3" t="s">
        <v>49</v>
      </c>
      <c r="AF231" s="3">
        <v>1</v>
      </c>
      <c r="AG231" s="3" t="s">
        <v>49</v>
      </c>
      <c r="AH231" s="3" t="s">
        <v>550</v>
      </c>
      <c r="AI231" s="65">
        <v>7.2800000000000004E-2</v>
      </c>
      <c r="AJ231" s="121" t="s">
        <v>2405</v>
      </c>
      <c r="AK231" s="3" t="s">
        <v>49</v>
      </c>
      <c r="AL231" s="3">
        <v>1</v>
      </c>
      <c r="AM231" s="3" t="s">
        <v>49</v>
      </c>
      <c r="AN231" s="3" t="s">
        <v>1023</v>
      </c>
      <c r="AO231" s="65">
        <v>6.2600000000000003E-2</v>
      </c>
      <c r="AP231" s="121" t="s">
        <v>2406</v>
      </c>
      <c r="AQ231" s="3" t="s">
        <v>49</v>
      </c>
      <c r="AR231" s="3">
        <v>2</v>
      </c>
      <c r="AS231" s="3" t="s">
        <v>49</v>
      </c>
      <c r="AT231" s="3" t="s">
        <v>560</v>
      </c>
      <c r="AU231" s="65">
        <v>9.0200000000000002E-2</v>
      </c>
      <c r="AV231" s="121" t="s">
        <v>418</v>
      </c>
      <c r="AW231" s="3" t="s">
        <v>418</v>
      </c>
      <c r="AX231" s="3" t="s">
        <v>418</v>
      </c>
      <c r="AY231" s="3" t="s">
        <v>418</v>
      </c>
      <c r="AZ231" s="3" t="s">
        <v>418</v>
      </c>
      <c r="BA231" s="3" t="s">
        <v>418</v>
      </c>
      <c r="BB231" s="121" t="s">
        <v>418</v>
      </c>
      <c r="BC231" s="3" t="s">
        <v>418</v>
      </c>
      <c r="BD231" s="3" t="s">
        <v>418</v>
      </c>
      <c r="BE231" s="3" t="s">
        <v>418</v>
      </c>
      <c r="BF231" s="3" t="s">
        <v>418</v>
      </c>
      <c r="BG231" s="3" t="s">
        <v>418</v>
      </c>
      <c r="BH231" s="121" t="s">
        <v>418</v>
      </c>
      <c r="BI231" s="3" t="s">
        <v>418</v>
      </c>
      <c r="BJ231" s="3" t="s">
        <v>418</v>
      </c>
      <c r="BK231" s="3" t="s">
        <v>418</v>
      </c>
      <c r="BL231" s="3" t="s">
        <v>418</v>
      </c>
      <c r="BM231" s="3" t="s">
        <v>418</v>
      </c>
      <c r="BN231" s="121" t="s">
        <v>418</v>
      </c>
      <c r="BO231" s="3" t="s">
        <v>418</v>
      </c>
      <c r="BP231" s="3" t="s">
        <v>418</v>
      </c>
      <c r="BQ231" s="3" t="s">
        <v>418</v>
      </c>
      <c r="BR231" s="3" t="s">
        <v>418</v>
      </c>
      <c r="BS231" s="3" t="s">
        <v>418</v>
      </c>
      <c r="BT231" s="16">
        <v>40</v>
      </c>
      <c r="BU231" s="16">
        <v>18</v>
      </c>
      <c r="BV231" s="16">
        <f t="shared" si="16"/>
        <v>58</v>
      </c>
      <c r="BW231" s="21">
        <v>16268</v>
      </c>
      <c r="BX231" s="17">
        <v>280.48275862068965</v>
      </c>
      <c r="BY231" s="16">
        <v>14</v>
      </c>
      <c r="BZ231" s="16">
        <v>1</v>
      </c>
      <c r="CA231" s="16">
        <f t="shared" si="17"/>
        <v>15</v>
      </c>
      <c r="CB231" s="16">
        <v>25.86</v>
      </c>
    </row>
    <row r="232" spans="1:80" x14ac:dyDescent="0.25">
      <c r="A232" s="159" t="s">
        <v>242</v>
      </c>
      <c r="B232" s="2" t="s">
        <v>17</v>
      </c>
      <c r="C232" s="162" t="s">
        <v>803</v>
      </c>
      <c r="D232" s="42" t="s">
        <v>49</v>
      </c>
      <c r="E232" s="42" t="s">
        <v>556</v>
      </c>
      <c r="F232" s="42" t="s">
        <v>49</v>
      </c>
      <c r="G232" s="107" t="s">
        <v>553</v>
      </c>
      <c r="H232" s="108">
        <v>6</v>
      </c>
      <c r="I232" s="118">
        <v>2130000</v>
      </c>
      <c r="J232" s="42" t="s">
        <v>558</v>
      </c>
      <c r="K232" s="27">
        <v>43.78</v>
      </c>
      <c r="L232" s="121" t="s">
        <v>2407</v>
      </c>
      <c r="M232" s="3" t="s">
        <v>49</v>
      </c>
      <c r="N232" s="3">
        <v>1</v>
      </c>
      <c r="O232" s="3" t="s">
        <v>49</v>
      </c>
      <c r="P232" s="3" t="s">
        <v>547</v>
      </c>
      <c r="Q232" s="65">
        <v>6.8500000000000005E-2</v>
      </c>
      <c r="R232" s="121" t="s">
        <v>2408</v>
      </c>
      <c r="S232" s="3" t="s">
        <v>49</v>
      </c>
      <c r="T232" s="3">
        <v>1</v>
      </c>
      <c r="U232" s="3" t="s">
        <v>49</v>
      </c>
      <c r="V232" s="3" t="s">
        <v>560</v>
      </c>
      <c r="W232" s="65">
        <v>4.8399999999999999E-2</v>
      </c>
      <c r="X232" s="121" t="s">
        <v>2409</v>
      </c>
      <c r="Y232" s="3" t="s">
        <v>49</v>
      </c>
      <c r="Z232" s="3">
        <v>1</v>
      </c>
      <c r="AA232" s="3" t="s">
        <v>49</v>
      </c>
      <c r="AB232" s="3" t="s">
        <v>553</v>
      </c>
      <c r="AC232" s="65">
        <v>6.6199999999999995E-2</v>
      </c>
      <c r="AD232" s="121" t="s">
        <v>2410</v>
      </c>
      <c r="AE232" s="3" t="s">
        <v>49</v>
      </c>
      <c r="AF232" s="3"/>
      <c r="AG232" s="3" t="s">
        <v>49</v>
      </c>
      <c r="AH232" s="3" t="s">
        <v>547</v>
      </c>
      <c r="AI232" s="65">
        <v>0.11269999999999999</v>
      </c>
      <c r="AJ232" s="121" t="s">
        <v>2411</v>
      </c>
      <c r="AK232" s="3" t="s">
        <v>49</v>
      </c>
      <c r="AL232" s="3">
        <v>2</v>
      </c>
      <c r="AM232" s="3" t="s">
        <v>49</v>
      </c>
      <c r="AN232" s="3" t="s">
        <v>579</v>
      </c>
      <c r="AO232" s="65">
        <v>5.57E-2</v>
      </c>
      <c r="AP232" s="121" t="s">
        <v>2412</v>
      </c>
      <c r="AQ232" s="3" t="s">
        <v>49</v>
      </c>
      <c r="AR232" s="3">
        <v>2</v>
      </c>
      <c r="AS232" s="3" t="s">
        <v>49</v>
      </c>
      <c r="AT232" s="3" t="s">
        <v>563</v>
      </c>
      <c r="AU232" s="65">
        <v>7.1800000000000003E-2</v>
      </c>
      <c r="AV232" s="121" t="s">
        <v>418</v>
      </c>
      <c r="AW232" s="3" t="s">
        <v>418</v>
      </c>
      <c r="AX232" s="3" t="s">
        <v>418</v>
      </c>
      <c r="AY232" s="3" t="s">
        <v>418</v>
      </c>
      <c r="AZ232" s="3" t="s">
        <v>418</v>
      </c>
      <c r="BA232" s="3" t="s">
        <v>418</v>
      </c>
      <c r="BB232" s="121" t="s">
        <v>418</v>
      </c>
      <c r="BC232" s="3" t="s">
        <v>418</v>
      </c>
      <c r="BD232" s="3" t="s">
        <v>418</v>
      </c>
      <c r="BE232" s="3" t="s">
        <v>418</v>
      </c>
      <c r="BF232" s="3" t="s">
        <v>418</v>
      </c>
      <c r="BG232" s="3" t="s">
        <v>418</v>
      </c>
      <c r="BH232" s="121" t="s">
        <v>418</v>
      </c>
      <c r="BI232" s="3" t="s">
        <v>418</v>
      </c>
      <c r="BJ232" s="3" t="s">
        <v>418</v>
      </c>
      <c r="BK232" s="3" t="s">
        <v>418</v>
      </c>
      <c r="BL232" s="3" t="s">
        <v>418</v>
      </c>
      <c r="BM232" s="3" t="s">
        <v>418</v>
      </c>
      <c r="BN232" s="121" t="s">
        <v>418</v>
      </c>
      <c r="BO232" s="3" t="s">
        <v>418</v>
      </c>
      <c r="BP232" s="3" t="s">
        <v>418</v>
      </c>
      <c r="BQ232" s="3" t="s">
        <v>418</v>
      </c>
      <c r="BR232" s="3" t="s">
        <v>418</v>
      </c>
      <c r="BS232" s="3" t="s">
        <v>418</v>
      </c>
      <c r="BT232" s="16">
        <v>50</v>
      </c>
      <c r="BU232" s="16">
        <v>20</v>
      </c>
      <c r="BV232" s="16">
        <f t="shared" si="16"/>
        <v>70</v>
      </c>
      <c r="BW232" s="21">
        <v>32161</v>
      </c>
      <c r="BX232" s="17">
        <v>459.44285714285712</v>
      </c>
      <c r="BY232" s="16">
        <v>18</v>
      </c>
      <c r="BZ232" s="16">
        <v>0</v>
      </c>
      <c r="CA232" s="16">
        <f t="shared" si="17"/>
        <v>18</v>
      </c>
      <c r="CB232" s="16">
        <v>25.71</v>
      </c>
    </row>
    <row r="233" spans="1:80" x14ac:dyDescent="0.25">
      <c r="A233" s="159" t="s">
        <v>243</v>
      </c>
      <c r="B233" s="2" t="s">
        <v>5</v>
      </c>
      <c r="C233" s="162" t="s">
        <v>804</v>
      </c>
      <c r="D233" s="42">
        <v>60</v>
      </c>
      <c r="E233" s="42" t="s">
        <v>545</v>
      </c>
      <c r="F233" s="42" t="s">
        <v>546</v>
      </c>
      <c r="G233" s="107" t="s">
        <v>563</v>
      </c>
      <c r="H233" s="108">
        <v>2</v>
      </c>
      <c r="I233" s="119">
        <v>3120000</v>
      </c>
      <c r="J233" s="42" t="s">
        <v>577</v>
      </c>
      <c r="K233" s="27">
        <v>66.41</v>
      </c>
      <c r="L233" s="121" t="s">
        <v>2413</v>
      </c>
      <c r="M233" s="3">
        <v>64</v>
      </c>
      <c r="N233" s="3">
        <v>2</v>
      </c>
      <c r="O233" s="3" t="s">
        <v>546</v>
      </c>
      <c r="P233" s="3" t="s">
        <v>553</v>
      </c>
      <c r="Q233" s="65">
        <v>5.2299999999999999E-2</v>
      </c>
      <c r="R233" s="121" t="s">
        <v>2414</v>
      </c>
      <c r="S233" s="3">
        <v>48</v>
      </c>
      <c r="T233" s="3">
        <v>2</v>
      </c>
      <c r="U233" s="3" t="s">
        <v>546</v>
      </c>
      <c r="V233" s="3" t="s">
        <v>651</v>
      </c>
      <c r="W233" s="65">
        <v>3.85E-2</v>
      </c>
      <c r="X233" s="121" t="s">
        <v>2415</v>
      </c>
      <c r="Y233" s="3">
        <v>46</v>
      </c>
      <c r="Z233" s="3">
        <v>2</v>
      </c>
      <c r="AA233" s="3" t="s">
        <v>546</v>
      </c>
      <c r="AB233" s="3" t="s">
        <v>563</v>
      </c>
      <c r="AC233" s="65">
        <v>2.64E-2</v>
      </c>
      <c r="AD233" s="121" t="s">
        <v>2416</v>
      </c>
      <c r="AE233" s="3">
        <v>32</v>
      </c>
      <c r="AF233" s="3">
        <v>2</v>
      </c>
      <c r="AG233" s="3" t="s">
        <v>546</v>
      </c>
      <c r="AH233" s="3" t="s">
        <v>563</v>
      </c>
      <c r="AI233" s="65">
        <v>0.23400000000000001</v>
      </c>
      <c r="AJ233" s="121" t="s">
        <v>2417</v>
      </c>
      <c r="AK233" s="3">
        <v>52</v>
      </c>
      <c r="AL233" s="3">
        <v>2</v>
      </c>
      <c r="AM233" s="3" t="s">
        <v>546</v>
      </c>
      <c r="AN233" s="3" t="s">
        <v>563</v>
      </c>
      <c r="AO233" s="65">
        <v>6.4899999999999999E-2</v>
      </c>
      <c r="AP233" s="121" t="s">
        <v>2418</v>
      </c>
      <c r="AQ233" s="3">
        <v>66</v>
      </c>
      <c r="AR233" s="3">
        <v>1</v>
      </c>
      <c r="AS233" s="3" t="s">
        <v>613</v>
      </c>
      <c r="AT233" s="3" t="s">
        <v>560</v>
      </c>
      <c r="AU233" s="65">
        <v>0.13320000000000001</v>
      </c>
      <c r="AV233" s="121" t="s">
        <v>2419</v>
      </c>
      <c r="AW233" s="3">
        <v>45</v>
      </c>
      <c r="AX233" s="3">
        <v>2</v>
      </c>
      <c r="AY233" s="3" t="s">
        <v>613</v>
      </c>
      <c r="AZ233" s="3" t="s">
        <v>560</v>
      </c>
      <c r="BA233" s="65">
        <v>3.6900000000000002E-2</v>
      </c>
      <c r="BB233" s="121" t="s">
        <v>2420</v>
      </c>
      <c r="BC233" s="3">
        <v>51</v>
      </c>
      <c r="BD233" s="3">
        <v>1</v>
      </c>
      <c r="BE233" s="3" t="s">
        <v>546</v>
      </c>
      <c r="BF233" s="3" t="s">
        <v>563</v>
      </c>
      <c r="BG233" s="65">
        <v>4.4299999999999999E-2</v>
      </c>
      <c r="BH233" s="121" t="s">
        <v>418</v>
      </c>
      <c r="BI233" s="3" t="s">
        <v>418</v>
      </c>
      <c r="BJ233" s="3" t="s">
        <v>418</v>
      </c>
      <c r="BK233" s="3" t="s">
        <v>418</v>
      </c>
      <c r="BL233" s="3" t="s">
        <v>418</v>
      </c>
      <c r="BM233" s="3" t="s">
        <v>418</v>
      </c>
      <c r="BN233" s="121" t="s">
        <v>418</v>
      </c>
      <c r="BO233" s="3" t="s">
        <v>418</v>
      </c>
      <c r="BP233" s="3" t="s">
        <v>418</v>
      </c>
      <c r="BQ233" s="3" t="s">
        <v>418</v>
      </c>
      <c r="BR233" s="3" t="s">
        <v>418</v>
      </c>
      <c r="BS233" s="3" t="s">
        <v>418</v>
      </c>
      <c r="BT233" s="16">
        <v>247</v>
      </c>
      <c r="BU233" s="16">
        <v>63</v>
      </c>
      <c r="BV233" s="16">
        <f t="shared" si="16"/>
        <v>310</v>
      </c>
      <c r="BW233" s="21">
        <v>268551</v>
      </c>
      <c r="BX233" s="17">
        <v>866.29354838709673</v>
      </c>
      <c r="BY233" s="16">
        <v>67</v>
      </c>
      <c r="BZ233" s="16">
        <v>19</v>
      </c>
      <c r="CA233" s="16">
        <f t="shared" si="17"/>
        <v>86</v>
      </c>
      <c r="CB233" s="16">
        <v>27.74</v>
      </c>
    </row>
    <row r="234" spans="1:80" x14ac:dyDescent="0.25">
      <c r="A234" s="159" t="s">
        <v>244</v>
      </c>
      <c r="B234" s="2" t="s">
        <v>5</v>
      </c>
      <c r="C234" s="162" t="s">
        <v>805</v>
      </c>
      <c r="D234" s="42">
        <v>50</v>
      </c>
      <c r="E234" s="42" t="s">
        <v>545</v>
      </c>
      <c r="F234" s="42" t="s">
        <v>613</v>
      </c>
      <c r="G234" s="107" t="s">
        <v>547</v>
      </c>
      <c r="H234" s="108">
        <v>2</v>
      </c>
      <c r="I234" s="119">
        <v>3120000</v>
      </c>
      <c r="J234" s="42" t="s">
        <v>569</v>
      </c>
      <c r="K234" s="27">
        <v>70.099999999999994</v>
      </c>
      <c r="L234" s="121" t="s">
        <v>2421</v>
      </c>
      <c r="M234" s="3" t="s">
        <v>49</v>
      </c>
      <c r="N234" s="3">
        <v>1</v>
      </c>
      <c r="O234" s="3" t="s">
        <v>546</v>
      </c>
      <c r="P234" s="3" t="s">
        <v>560</v>
      </c>
      <c r="Q234" s="65">
        <v>5.2299999999999999E-2</v>
      </c>
      <c r="R234" s="121" t="s">
        <v>2422</v>
      </c>
      <c r="S234" s="3" t="s">
        <v>49</v>
      </c>
      <c r="T234" s="3">
        <v>1</v>
      </c>
      <c r="U234" s="3" t="s">
        <v>581</v>
      </c>
      <c r="V234" s="3" t="s">
        <v>557</v>
      </c>
      <c r="W234" s="65">
        <v>3.5299999999999998E-2</v>
      </c>
      <c r="X234" s="121" t="s">
        <v>2423</v>
      </c>
      <c r="Y234" s="3" t="s">
        <v>49</v>
      </c>
      <c r="Z234" s="3">
        <v>1</v>
      </c>
      <c r="AA234" s="3" t="s">
        <v>581</v>
      </c>
      <c r="AB234" s="3" t="s">
        <v>553</v>
      </c>
      <c r="AC234" s="65">
        <v>2.8199999999999999E-2</v>
      </c>
      <c r="AD234" s="121" t="s">
        <v>2424</v>
      </c>
      <c r="AE234" s="3" t="s">
        <v>49</v>
      </c>
      <c r="AF234" s="3">
        <v>1</v>
      </c>
      <c r="AG234" s="3" t="s">
        <v>583</v>
      </c>
      <c r="AH234" s="3" t="s">
        <v>547</v>
      </c>
      <c r="AI234" s="65">
        <v>0.1696</v>
      </c>
      <c r="AJ234" s="121" t="s">
        <v>2425</v>
      </c>
      <c r="AK234" s="3" t="s">
        <v>49</v>
      </c>
      <c r="AL234" s="3">
        <v>1</v>
      </c>
      <c r="AM234" s="3" t="s">
        <v>613</v>
      </c>
      <c r="AN234" s="3" t="s">
        <v>547</v>
      </c>
      <c r="AO234" s="65">
        <v>6.9800000000000001E-2</v>
      </c>
      <c r="AP234" s="121" t="s">
        <v>2426</v>
      </c>
      <c r="AQ234" s="3" t="s">
        <v>49</v>
      </c>
      <c r="AR234" s="3">
        <v>2</v>
      </c>
      <c r="AS234" s="3" t="s">
        <v>581</v>
      </c>
      <c r="AT234" s="3" t="s">
        <v>568</v>
      </c>
      <c r="AU234" s="65">
        <v>9.3600000000000003E-2</v>
      </c>
      <c r="AV234" s="121" t="s">
        <v>2427</v>
      </c>
      <c r="AW234" s="3" t="s">
        <v>49</v>
      </c>
      <c r="AX234" s="3">
        <v>2</v>
      </c>
      <c r="AY234" s="3" t="s">
        <v>574</v>
      </c>
      <c r="AZ234" s="3" t="s">
        <v>563</v>
      </c>
      <c r="BA234" s="65">
        <v>7.1499999999999994E-2</v>
      </c>
      <c r="BB234" s="121" t="s">
        <v>2428</v>
      </c>
      <c r="BC234" s="3" t="s">
        <v>49</v>
      </c>
      <c r="BD234" s="3">
        <v>2</v>
      </c>
      <c r="BE234" s="3" t="s">
        <v>546</v>
      </c>
      <c r="BF234" s="3" t="s">
        <v>557</v>
      </c>
      <c r="BG234" s="65">
        <v>9.3899999999999997E-2</v>
      </c>
      <c r="BH234" s="121" t="s">
        <v>418</v>
      </c>
      <c r="BI234" s="3" t="s">
        <v>418</v>
      </c>
      <c r="BJ234" s="3" t="s">
        <v>418</v>
      </c>
      <c r="BK234" s="3" t="s">
        <v>418</v>
      </c>
      <c r="BL234" s="3" t="s">
        <v>418</v>
      </c>
      <c r="BM234" s="3" t="s">
        <v>418</v>
      </c>
      <c r="BN234" s="121" t="s">
        <v>418</v>
      </c>
      <c r="BO234" s="3" t="s">
        <v>418</v>
      </c>
      <c r="BP234" s="3" t="s">
        <v>418</v>
      </c>
      <c r="BQ234" s="3" t="s">
        <v>418</v>
      </c>
      <c r="BR234" s="3" t="s">
        <v>418</v>
      </c>
      <c r="BS234" s="3" t="s">
        <v>418</v>
      </c>
      <c r="BT234" s="16">
        <v>265</v>
      </c>
      <c r="BU234" s="16">
        <v>97</v>
      </c>
      <c r="BV234" s="16">
        <f t="shared" si="16"/>
        <v>362</v>
      </c>
      <c r="BW234" s="21">
        <v>735415</v>
      </c>
      <c r="BX234" s="17">
        <v>2031.5331491712707</v>
      </c>
      <c r="BY234" s="16">
        <v>84</v>
      </c>
      <c r="BZ234" s="16">
        <v>40</v>
      </c>
      <c r="CA234" s="16">
        <f t="shared" si="17"/>
        <v>124</v>
      </c>
      <c r="CB234" s="16">
        <v>34.25</v>
      </c>
    </row>
    <row r="235" spans="1:80" x14ac:dyDescent="0.25">
      <c r="A235" s="159" t="s">
        <v>245</v>
      </c>
      <c r="B235" s="2" t="s">
        <v>13</v>
      </c>
      <c r="C235" s="162" t="s">
        <v>806</v>
      </c>
      <c r="D235" s="42">
        <v>69</v>
      </c>
      <c r="E235" s="42" t="s">
        <v>545</v>
      </c>
      <c r="F235" s="42" t="s">
        <v>546</v>
      </c>
      <c r="G235" s="107" t="s">
        <v>563</v>
      </c>
      <c r="H235" s="108">
        <v>2</v>
      </c>
      <c r="I235" s="119">
        <v>3120000</v>
      </c>
      <c r="J235" s="42" t="s">
        <v>569</v>
      </c>
      <c r="K235" s="27">
        <v>63.51</v>
      </c>
      <c r="L235" s="121" t="s">
        <v>2429</v>
      </c>
      <c r="M235" s="3">
        <v>65</v>
      </c>
      <c r="N235" s="3">
        <v>1</v>
      </c>
      <c r="O235" s="3" t="s">
        <v>613</v>
      </c>
      <c r="P235" s="3" t="s">
        <v>547</v>
      </c>
      <c r="Q235" s="65">
        <v>1.3299999999999999E-2</v>
      </c>
      <c r="R235" s="121" t="s">
        <v>2430</v>
      </c>
      <c r="S235" s="3">
        <v>32</v>
      </c>
      <c r="T235" s="3">
        <v>2</v>
      </c>
      <c r="U235" s="3" t="s">
        <v>546</v>
      </c>
      <c r="V235" s="3" t="s">
        <v>560</v>
      </c>
      <c r="W235" s="65">
        <v>1.55E-2</v>
      </c>
      <c r="X235" s="121" t="s">
        <v>2431</v>
      </c>
      <c r="Y235" s="3">
        <v>53</v>
      </c>
      <c r="Z235" s="3">
        <v>1</v>
      </c>
      <c r="AA235" s="3" t="s">
        <v>1058</v>
      </c>
      <c r="AB235" s="3" t="s">
        <v>568</v>
      </c>
      <c r="AC235" s="65">
        <v>7.3999999999999996E-2</v>
      </c>
      <c r="AD235" s="121" t="s">
        <v>2432</v>
      </c>
      <c r="AE235" s="3">
        <v>37</v>
      </c>
      <c r="AF235" s="3">
        <v>1</v>
      </c>
      <c r="AG235" s="3" t="s">
        <v>546</v>
      </c>
      <c r="AH235" s="3" t="s">
        <v>553</v>
      </c>
      <c r="AI235" s="65">
        <v>2.6700000000000002E-2</v>
      </c>
      <c r="AJ235" s="121" t="s">
        <v>2433</v>
      </c>
      <c r="AK235" s="3">
        <v>37</v>
      </c>
      <c r="AL235" s="3">
        <v>1</v>
      </c>
      <c r="AM235" s="3" t="s">
        <v>581</v>
      </c>
      <c r="AN235" s="3" t="s">
        <v>563</v>
      </c>
      <c r="AO235" s="65">
        <v>9.4399999999999998E-2</v>
      </c>
      <c r="AP235" s="121" t="s">
        <v>2434</v>
      </c>
      <c r="AQ235" s="3">
        <v>46</v>
      </c>
      <c r="AR235" s="3">
        <v>1</v>
      </c>
      <c r="AS235" s="3" t="s">
        <v>613</v>
      </c>
      <c r="AT235" s="3" t="s">
        <v>547</v>
      </c>
      <c r="AU235" s="65">
        <v>1.2500000000000001E-2</v>
      </c>
      <c r="AV235" s="121" t="s">
        <v>2435</v>
      </c>
      <c r="AW235" s="3">
        <v>40</v>
      </c>
      <c r="AX235" s="3">
        <v>1</v>
      </c>
      <c r="AY235" s="3" t="s">
        <v>567</v>
      </c>
      <c r="AZ235" s="3" t="s">
        <v>563</v>
      </c>
      <c r="BA235" s="65">
        <v>5.4899999999999997E-2</v>
      </c>
      <c r="BB235" s="121" t="s">
        <v>2436</v>
      </c>
      <c r="BC235" s="3">
        <v>49</v>
      </c>
      <c r="BD235" s="3">
        <v>2</v>
      </c>
      <c r="BE235" s="3" t="s">
        <v>613</v>
      </c>
      <c r="BF235" s="3" t="s">
        <v>563</v>
      </c>
      <c r="BG235" s="65">
        <v>6.3500000000000001E-2</v>
      </c>
      <c r="BH235" s="121" t="s">
        <v>418</v>
      </c>
      <c r="BI235" s="3" t="s">
        <v>418</v>
      </c>
      <c r="BJ235" s="3" t="s">
        <v>418</v>
      </c>
      <c r="BK235" s="3" t="s">
        <v>418</v>
      </c>
      <c r="BL235" s="3" t="s">
        <v>418</v>
      </c>
      <c r="BM235" s="3" t="s">
        <v>418</v>
      </c>
      <c r="BN235" s="121" t="s">
        <v>418</v>
      </c>
      <c r="BO235" s="3" t="s">
        <v>418</v>
      </c>
      <c r="BP235" s="3" t="s">
        <v>418</v>
      </c>
      <c r="BQ235" s="3" t="s">
        <v>418</v>
      </c>
      <c r="BR235" s="3" t="s">
        <v>418</v>
      </c>
      <c r="BS235" s="3" t="s">
        <v>418</v>
      </c>
      <c r="BT235" s="16">
        <v>227</v>
      </c>
      <c r="BU235" s="16">
        <v>78</v>
      </c>
      <c r="BV235" s="16">
        <f t="shared" si="16"/>
        <v>305</v>
      </c>
      <c r="BW235" s="21">
        <v>242848</v>
      </c>
      <c r="BX235" s="17">
        <v>796.22295081967218</v>
      </c>
      <c r="BY235" s="16">
        <v>58</v>
      </c>
      <c r="BZ235" s="16">
        <v>11</v>
      </c>
      <c r="CA235" s="16">
        <f t="shared" si="17"/>
        <v>69</v>
      </c>
      <c r="CB235" s="16">
        <v>22.62</v>
      </c>
    </row>
    <row r="236" spans="1:80" x14ac:dyDescent="0.25">
      <c r="A236" s="159" t="s">
        <v>246</v>
      </c>
      <c r="B236" s="2" t="s">
        <v>13</v>
      </c>
      <c r="C236" s="162" t="s">
        <v>807</v>
      </c>
      <c r="D236" s="42" t="s">
        <v>49</v>
      </c>
      <c r="E236" s="42" t="s">
        <v>545</v>
      </c>
      <c r="F236" s="42" t="s">
        <v>49</v>
      </c>
      <c r="G236" s="107" t="s">
        <v>568</v>
      </c>
      <c r="H236" s="108">
        <v>6</v>
      </c>
      <c r="I236" s="118">
        <v>2130000</v>
      </c>
      <c r="J236" s="42" t="s">
        <v>554</v>
      </c>
      <c r="K236" s="27">
        <v>69.599999999999994</v>
      </c>
      <c r="L236" s="121" t="s">
        <v>2437</v>
      </c>
      <c r="M236" s="3" t="s">
        <v>49</v>
      </c>
      <c r="N236" s="3">
        <v>1</v>
      </c>
      <c r="O236" s="3" t="s">
        <v>49</v>
      </c>
      <c r="P236" s="3" t="s">
        <v>568</v>
      </c>
      <c r="Q236" s="65">
        <v>0.1211</v>
      </c>
      <c r="R236" s="121" t="s">
        <v>2438</v>
      </c>
      <c r="S236" s="3" t="s">
        <v>49</v>
      </c>
      <c r="T236" s="3">
        <v>2</v>
      </c>
      <c r="U236" s="3" t="s">
        <v>49</v>
      </c>
      <c r="V236" s="3" t="s">
        <v>560</v>
      </c>
      <c r="W236" s="65">
        <v>0.1028</v>
      </c>
      <c r="X236" s="121" t="s">
        <v>2439</v>
      </c>
      <c r="Y236" s="3" t="s">
        <v>49</v>
      </c>
      <c r="Z236" s="3">
        <v>1</v>
      </c>
      <c r="AA236" s="3" t="s">
        <v>49</v>
      </c>
      <c r="AB236" s="3" t="s">
        <v>568</v>
      </c>
      <c r="AC236" s="65">
        <v>5.57E-2</v>
      </c>
      <c r="AD236" s="121" t="s">
        <v>2440</v>
      </c>
      <c r="AE236" s="3" t="s">
        <v>49</v>
      </c>
      <c r="AF236" s="3">
        <v>2</v>
      </c>
      <c r="AG236" s="3" t="s">
        <v>49</v>
      </c>
      <c r="AH236" s="3" t="s">
        <v>560</v>
      </c>
      <c r="AI236" s="65">
        <v>6.6100000000000006E-2</v>
      </c>
      <c r="AJ236" s="121" t="s">
        <v>2441</v>
      </c>
      <c r="AK236" s="3" t="s">
        <v>49</v>
      </c>
      <c r="AL236" s="3">
        <v>2</v>
      </c>
      <c r="AM236" s="3" t="s">
        <v>49</v>
      </c>
      <c r="AN236" s="3" t="s">
        <v>563</v>
      </c>
      <c r="AO236" s="65">
        <v>7.0999999999999994E-2</v>
      </c>
      <c r="AP236" s="121" t="s">
        <v>2442</v>
      </c>
      <c r="AQ236" s="3" t="s">
        <v>49</v>
      </c>
      <c r="AR236" s="3">
        <v>1</v>
      </c>
      <c r="AS236" s="3" t="s">
        <v>49</v>
      </c>
      <c r="AT236" s="3" t="s">
        <v>1023</v>
      </c>
      <c r="AU236" s="65">
        <v>3.7100000000000001E-2</v>
      </c>
      <c r="AV236" s="121" t="s">
        <v>418</v>
      </c>
      <c r="AW236" s="3" t="s">
        <v>418</v>
      </c>
      <c r="AX236" s="3" t="s">
        <v>418</v>
      </c>
      <c r="AY236" s="3" t="s">
        <v>418</v>
      </c>
      <c r="AZ236" s="3" t="s">
        <v>418</v>
      </c>
      <c r="BA236" s="3" t="s">
        <v>418</v>
      </c>
      <c r="BB236" s="121" t="s">
        <v>418</v>
      </c>
      <c r="BC236" s="3" t="s">
        <v>418</v>
      </c>
      <c r="BD236" s="3" t="s">
        <v>418</v>
      </c>
      <c r="BE236" s="3" t="s">
        <v>418</v>
      </c>
      <c r="BF236" s="3" t="s">
        <v>418</v>
      </c>
      <c r="BG236" s="3" t="s">
        <v>418</v>
      </c>
      <c r="BH236" s="121" t="s">
        <v>418</v>
      </c>
      <c r="BI236" s="3" t="s">
        <v>418</v>
      </c>
      <c r="BJ236" s="3" t="s">
        <v>418</v>
      </c>
      <c r="BK236" s="3" t="s">
        <v>418</v>
      </c>
      <c r="BL236" s="3" t="s">
        <v>418</v>
      </c>
      <c r="BM236" s="3" t="s">
        <v>418</v>
      </c>
      <c r="BN236" s="121" t="s">
        <v>418</v>
      </c>
      <c r="BO236" s="3" t="s">
        <v>418</v>
      </c>
      <c r="BP236" s="3" t="s">
        <v>418</v>
      </c>
      <c r="BQ236" s="3" t="s">
        <v>418</v>
      </c>
      <c r="BR236" s="3" t="s">
        <v>418</v>
      </c>
      <c r="BS236" s="3" t="s">
        <v>418</v>
      </c>
      <c r="BT236" s="16">
        <v>34</v>
      </c>
      <c r="BU236" s="16">
        <v>10</v>
      </c>
      <c r="BV236" s="16">
        <f t="shared" si="16"/>
        <v>44</v>
      </c>
      <c r="BW236" s="21">
        <v>9245</v>
      </c>
      <c r="BX236" s="17">
        <v>210.11363636363637</v>
      </c>
      <c r="BY236" s="16">
        <v>7</v>
      </c>
      <c r="BZ236" s="16">
        <v>0</v>
      </c>
      <c r="CA236" s="16">
        <f t="shared" si="17"/>
        <v>7</v>
      </c>
      <c r="CB236" s="16">
        <v>15.91</v>
      </c>
    </row>
    <row r="237" spans="1:80" x14ac:dyDescent="0.25">
      <c r="A237" s="159" t="s">
        <v>247</v>
      </c>
      <c r="B237" s="2" t="s">
        <v>13</v>
      </c>
      <c r="C237" s="162" t="s">
        <v>808</v>
      </c>
      <c r="D237" s="42">
        <v>60</v>
      </c>
      <c r="E237" s="42" t="s">
        <v>545</v>
      </c>
      <c r="F237" s="42" t="s">
        <v>546</v>
      </c>
      <c r="G237" s="107" t="s">
        <v>560</v>
      </c>
      <c r="H237" s="108">
        <v>5</v>
      </c>
      <c r="I237" s="118">
        <v>2430000</v>
      </c>
      <c r="J237" s="42" t="s">
        <v>569</v>
      </c>
      <c r="K237" s="27">
        <v>63.43</v>
      </c>
      <c r="L237" s="121" t="s">
        <v>2443</v>
      </c>
      <c r="M237" s="3">
        <v>44</v>
      </c>
      <c r="N237" s="3">
        <v>1</v>
      </c>
      <c r="O237" s="3" t="s">
        <v>581</v>
      </c>
      <c r="P237" s="3" t="s">
        <v>560</v>
      </c>
      <c r="Q237" s="65">
        <v>0.1181</v>
      </c>
      <c r="R237" s="121" t="s">
        <v>2444</v>
      </c>
      <c r="S237" s="3">
        <v>37</v>
      </c>
      <c r="T237" s="3">
        <v>1</v>
      </c>
      <c r="U237" s="3" t="s">
        <v>567</v>
      </c>
      <c r="V237" s="3" t="s">
        <v>568</v>
      </c>
      <c r="W237" s="65">
        <v>9.2299999999999993E-2</v>
      </c>
      <c r="X237" s="121" t="s">
        <v>2445</v>
      </c>
      <c r="Y237" s="3">
        <v>63</v>
      </c>
      <c r="Z237" s="3">
        <v>1</v>
      </c>
      <c r="AA237" s="3" t="s">
        <v>581</v>
      </c>
      <c r="AB237" s="3" t="s">
        <v>547</v>
      </c>
      <c r="AC237" s="65">
        <v>6.5100000000000005E-2</v>
      </c>
      <c r="AD237" s="121" t="s">
        <v>2446</v>
      </c>
      <c r="AE237" s="3">
        <v>47</v>
      </c>
      <c r="AF237" s="3">
        <v>1</v>
      </c>
      <c r="AG237" s="3" t="s">
        <v>546</v>
      </c>
      <c r="AH237" s="3" t="s">
        <v>563</v>
      </c>
      <c r="AI237" s="65">
        <v>6.8400000000000002E-2</v>
      </c>
      <c r="AJ237" s="121" t="s">
        <v>2447</v>
      </c>
      <c r="AK237" s="3">
        <v>32</v>
      </c>
      <c r="AL237" s="3">
        <v>1</v>
      </c>
      <c r="AM237" s="3" t="s">
        <v>574</v>
      </c>
      <c r="AN237" s="3" t="s">
        <v>563</v>
      </c>
      <c r="AO237" s="65">
        <v>0.1053</v>
      </c>
      <c r="AP237" s="121" t="s">
        <v>2448</v>
      </c>
      <c r="AQ237" s="3">
        <v>55</v>
      </c>
      <c r="AR237" s="3">
        <v>1</v>
      </c>
      <c r="AS237" s="3" t="s">
        <v>546</v>
      </c>
      <c r="AT237" s="3" t="s">
        <v>560</v>
      </c>
      <c r="AU237" s="65">
        <v>0.17560000000000001</v>
      </c>
      <c r="AV237" s="121" t="s">
        <v>418</v>
      </c>
      <c r="AW237" s="3" t="s">
        <v>418</v>
      </c>
      <c r="AX237" s="3" t="s">
        <v>418</v>
      </c>
      <c r="AY237" s="3" t="s">
        <v>418</v>
      </c>
      <c r="AZ237" s="3" t="s">
        <v>418</v>
      </c>
      <c r="BA237" s="3" t="s">
        <v>418</v>
      </c>
      <c r="BB237" s="121" t="s">
        <v>418</v>
      </c>
      <c r="BC237" s="3" t="s">
        <v>418</v>
      </c>
      <c r="BD237" s="3" t="s">
        <v>418</v>
      </c>
      <c r="BE237" s="3" t="s">
        <v>418</v>
      </c>
      <c r="BF237" s="3" t="s">
        <v>418</v>
      </c>
      <c r="BG237" s="3" t="s">
        <v>418</v>
      </c>
      <c r="BH237" s="121" t="s">
        <v>418</v>
      </c>
      <c r="BI237" s="3" t="s">
        <v>418</v>
      </c>
      <c r="BJ237" s="3" t="s">
        <v>418</v>
      </c>
      <c r="BK237" s="3" t="s">
        <v>418</v>
      </c>
      <c r="BL237" s="3" t="s">
        <v>418</v>
      </c>
      <c r="BM237" s="3" t="s">
        <v>418</v>
      </c>
      <c r="BN237" s="121" t="s">
        <v>418</v>
      </c>
      <c r="BO237" s="3" t="s">
        <v>418</v>
      </c>
      <c r="BP237" s="3" t="s">
        <v>418</v>
      </c>
      <c r="BQ237" s="3" t="s">
        <v>418</v>
      </c>
      <c r="BR237" s="3" t="s">
        <v>418</v>
      </c>
      <c r="BS237" s="3" t="s">
        <v>418</v>
      </c>
      <c r="BT237" s="16">
        <v>53</v>
      </c>
      <c r="BU237" s="16">
        <v>31</v>
      </c>
      <c r="BV237" s="16">
        <f t="shared" si="16"/>
        <v>84</v>
      </c>
      <c r="BW237" s="21">
        <v>40652</v>
      </c>
      <c r="BX237" s="17">
        <v>483.95238095238096</v>
      </c>
      <c r="BY237" s="16">
        <v>14</v>
      </c>
      <c r="BZ237" s="16">
        <v>6</v>
      </c>
      <c r="CA237" s="16">
        <f t="shared" si="17"/>
        <v>20</v>
      </c>
      <c r="CB237" s="16">
        <v>23.81</v>
      </c>
    </row>
    <row r="238" spans="1:80" x14ac:dyDescent="0.25">
      <c r="A238" s="159" t="s">
        <v>248</v>
      </c>
      <c r="B238" s="2" t="s">
        <v>53</v>
      </c>
      <c r="C238" s="162" t="s">
        <v>809</v>
      </c>
      <c r="D238" s="42" t="s">
        <v>49</v>
      </c>
      <c r="E238" s="42" t="s">
        <v>545</v>
      </c>
      <c r="F238" s="42" t="s">
        <v>49</v>
      </c>
      <c r="G238" s="107" t="s">
        <v>557</v>
      </c>
      <c r="H238" s="108">
        <v>6</v>
      </c>
      <c r="I238" s="118">
        <v>2130000</v>
      </c>
      <c r="J238" s="42" t="s">
        <v>586</v>
      </c>
      <c r="K238" s="27">
        <v>46.11</v>
      </c>
      <c r="L238" s="121" t="s">
        <v>2449</v>
      </c>
      <c r="M238" s="3" t="s">
        <v>49</v>
      </c>
      <c r="N238" s="3">
        <v>1</v>
      </c>
      <c r="O238" s="3" t="s">
        <v>49</v>
      </c>
      <c r="P238" s="3" t="s">
        <v>563</v>
      </c>
      <c r="Q238" s="65">
        <v>6.2899999999999998E-2</v>
      </c>
      <c r="R238" s="121" t="s">
        <v>2450</v>
      </c>
      <c r="S238" s="3" t="s">
        <v>49</v>
      </c>
      <c r="T238" s="3">
        <v>2</v>
      </c>
      <c r="U238" s="3" t="s">
        <v>49</v>
      </c>
      <c r="V238" s="3" t="s">
        <v>557</v>
      </c>
      <c r="W238" s="65">
        <v>7.6499999999999999E-2</v>
      </c>
      <c r="X238" s="121" t="s">
        <v>2451</v>
      </c>
      <c r="Y238" s="3" t="s">
        <v>49</v>
      </c>
      <c r="Z238" s="3">
        <v>1</v>
      </c>
      <c r="AA238" s="3" t="s">
        <v>49</v>
      </c>
      <c r="AB238" s="3" t="s">
        <v>560</v>
      </c>
      <c r="AC238" s="65">
        <v>7.46E-2</v>
      </c>
      <c r="AD238" s="121" t="s">
        <v>2452</v>
      </c>
      <c r="AE238" s="3" t="s">
        <v>49</v>
      </c>
      <c r="AF238" s="3">
        <v>1</v>
      </c>
      <c r="AG238" s="3" t="s">
        <v>49</v>
      </c>
      <c r="AH238" s="3" t="s">
        <v>568</v>
      </c>
      <c r="AI238" s="65">
        <v>8.7099999999999997E-2</v>
      </c>
      <c r="AJ238" s="121" t="s">
        <v>2453</v>
      </c>
      <c r="AK238" s="3" t="s">
        <v>49</v>
      </c>
      <c r="AL238" s="3">
        <v>1</v>
      </c>
      <c r="AM238" s="3" t="s">
        <v>49</v>
      </c>
      <c r="AN238" s="3" t="s">
        <v>553</v>
      </c>
      <c r="AO238" s="65">
        <v>6.0900000000000003E-2</v>
      </c>
      <c r="AP238" s="121" t="s">
        <v>2454</v>
      </c>
      <c r="AQ238" s="3" t="s">
        <v>49</v>
      </c>
      <c r="AR238" s="3">
        <v>1</v>
      </c>
      <c r="AS238" s="3" t="s">
        <v>49</v>
      </c>
      <c r="AT238" s="3" t="s">
        <v>547</v>
      </c>
      <c r="AU238" s="65">
        <v>9.6799999999999997E-2</v>
      </c>
      <c r="AV238" s="121" t="s">
        <v>418</v>
      </c>
      <c r="AW238" s="3" t="s">
        <v>418</v>
      </c>
      <c r="AX238" s="3" t="s">
        <v>418</v>
      </c>
      <c r="AY238" s="3" t="s">
        <v>418</v>
      </c>
      <c r="AZ238" s="3" t="s">
        <v>418</v>
      </c>
      <c r="BA238" s="3" t="s">
        <v>418</v>
      </c>
      <c r="BB238" s="121" t="s">
        <v>418</v>
      </c>
      <c r="BC238" s="3" t="s">
        <v>418</v>
      </c>
      <c r="BD238" s="3" t="s">
        <v>418</v>
      </c>
      <c r="BE238" s="3" t="s">
        <v>418</v>
      </c>
      <c r="BF238" s="3" t="s">
        <v>418</v>
      </c>
      <c r="BG238" s="3" t="s">
        <v>418</v>
      </c>
      <c r="BH238" s="121" t="s">
        <v>418</v>
      </c>
      <c r="BI238" s="3" t="s">
        <v>418</v>
      </c>
      <c r="BJ238" s="3" t="s">
        <v>418</v>
      </c>
      <c r="BK238" s="3" t="s">
        <v>418</v>
      </c>
      <c r="BL238" s="3" t="s">
        <v>418</v>
      </c>
      <c r="BM238" s="3" t="s">
        <v>418</v>
      </c>
      <c r="BN238" s="121" t="s">
        <v>418</v>
      </c>
      <c r="BO238" s="3" t="s">
        <v>418</v>
      </c>
      <c r="BP238" s="3" t="s">
        <v>418</v>
      </c>
      <c r="BQ238" s="3" t="s">
        <v>418</v>
      </c>
      <c r="BR238" s="3" t="s">
        <v>418</v>
      </c>
      <c r="BS238" s="3" t="s">
        <v>418</v>
      </c>
      <c r="BT238" s="16">
        <v>5</v>
      </c>
      <c r="BU238" s="16">
        <v>3</v>
      </c>
      <c r="BV238" s="16">
        <f t="shared" si="16"/>
        <v>8</v>
      </c>
      <c r="BW238" s="21">
        <v>3122</v>
      </c>
      <c r="BX238" s="17">
        <v>390.25</v>
      </c>
      <c r="BY238" s="16">
        <v>1</v>
      </c>
      <c r="BZ238" s="16">
        <v>1</v>
      </c>
      <c r="CA238" s="16">
        <f t="shared" si="17"/>
        <v>2</v>
      </c>
      <c r="CB238" s="16">
        <v>25</v>
      </c>
    </row>
    <row r="239" spans="1:80" x14ac:dyDescent="0.25">
      <c r="A239" s="159" t="s">
        <v>249</v>
      </c>
      <c r="B239" s="2" t="s">
        <v>15</v>
      </c>
      <c r="C239" s="162" t="s">
        <v>810</v>
      </c>
      <c r="D239" s="42">
        <v>41</v>
      </c>
      <c r="E239" s="42" t="s">
        <v>556</v>
      </c>
      <c r="F239" s="42" t="s">
        <v>574</v>
      </c>
      <c r="G239" s="107" t="s">
        <v>614</v>
      </c>
      <c r="H239" s="108">
        <v>6</v>
      </c>
      <c r="I239" s="118">
        <v>2130000</v>
      </c>
      <c r="J239" s="42" t="s">
        <v>558</v>
      </c>
      <c r="K239" s="27">
        <v>40.51</v>
      </c>
      <c r="L239" s="121" t="s">
        <v>2455</v>
      </c>
      <c r="M239" s="3">
        <v>40</v>
      </c>
      <c r="N239" s="3">
        <v>1</v>
      </c>
      <c r="O239" s="3" t="s">
        <v>574</v>
      </c>
      <c r="P239" s="3" t="s">
        <v>557</v>
      </c>
      <c r="Q239" s="65">
        <v>0.1084</v>
      </c>
      <c r="R239" s="121" t="s">
        <v>2456</v>
      </c>
      <c r="S239" s="3">
        <v>42</v>
      </c>
      <c r="T239" s="3">
        <v>1</v>
      </c>
      <c r="U239" s="3" t="s">
        <v>574</v>
      </c>
      <c r="V239" s="3" t="s">
        <v>568</v>
      </c>
      <c r="W239" s="65">
        <v>7.1400000000000005E-2</v>
      </c>
      <c r="X239" s="121" t="s">
        <v>2457</v>
      </c>
      <c r="Y239" s="3">
        <v>56</v>
      </c>
      <c r="Z239" s="3">
        <v>1</v>
      </c>
      <c r="AA239" s="3" t="s">
        <v>581</v>
      </c>
      <c r="AB239" s="3" t="s">
        <v>568</v>
      </c>
      <c r="AC239" s="65">
        <v>6.8199999999999997E-2</v>
      </c>
      <c r="AD239" s="121" t="s">
        <v>2458</v>
      </c>
      <c r="AE239" s="3">
        <v>47</v>
      </c>
      <c r="AF239" s="3">
        <v>1</v>
      </c>
      <c r="AG239" s="3" t="s">
        <v>546</v>
      </c>
      <c r="AH239" s="3" t="s">
        <v>550</v>
      </c>
      <c r="AI239" s="65">
        <v>7.46E-2</v>
      </c>
      <c r="AJ239" s="121" t="s">
        <v>2459</v>
      </c>
      <c r="AK239" s="3">
        <v>44</v>
      </c>
      <c r="AL239" s="3">
        <v>1</v>
      </c>
      <c r="AM239" s="3" t="s">
        <v>546</v>
      </c>
      <c r="AN239" s="3" t="s">
        <v>553</v>
      </c>
      <c r="AO239" s="65">
        <v>8.9300000000000004E-2</v>
      </c>
      <c r="AP239" s="121" t="s">
        <v>2460</v>
      </c>
      <c r="AQ239" s="3">
        <v>46</v>
      </c>
      <c r="AR239" s="3">
        <v>1</v>
      </c>
      <c r="AS239" s="3" t="s">
        <v>546</v>
      </c>
      <c r="AT239" s="3" t="s">
        <v>614</v>
      </c>
      <c r="AU239" s="65">
        <v>0.17269999999999999</v>
      </c>
      <c r="AV239" s="121" t="s">
        <v>418</v>
      </c>
      <c r="AW239" s="3" t="s">
        <v>418</v>
      </c>
      <c r="AX239" s="3" t="s">
        <v>418</v>
      </c>
      <c r="AY239" s="3" t="s">
        <v>418</v>
      </c>
      <c r="AZ239" s="3" t="s">
        <v>418</v>
      </c>
      <c r="BA239" s="3" t="s">
        <v>418</v>
      </c>
      <c r="BB239" s="121" t="s">
        <v>418</v>
      </c>
      <c r="BC239" s="3" t="s">
        <v>418</v>
      </c>
      <c r="BD239" s="3" t="s">
        <v>418</v>
      </c>
      <c r="BE239" s="3" t="s">
        <v>418</v>
      </c>
      <c r="BF239" s="3" t="s">
        <v>418</v>
      </c>
      <c r="BG239" s="3" t="s">
        <v>418</v>
      </c>
      <c r="BH239" s="121" t="s">
        <v>418</v>
      </c>
      <c r="BI239" s="3" t="s">
        <v>418</v>
      </c>
      <c r="BJ239" s="3" t="s">
        <v>418</v>
      </c>
      <c r="BK239" s="3" t="s">
        <v>418</v>
      </c>
      <c r="BL239" s="3" t="s">
        <v>418</v>
      </c>
      <c r="BM239" s="3" t="s">
        <v>418</v>
      </c>
      <c r="BN239" s="121" t="s">
        <v>418</v>
      </c>
      <c r="BO239" s="3" t="s">
        <v>418</v>
      </c>
      <c r="BP239" s="3" t="s">
        <v>418</v>
      </c>
      <c r="BQ239" s="3" t="s">
        <v>418</v>
      </c>
      <c r="BR239" s="3" t="s">
        <v>418</v>
      </c>
      <c r="BS239" s="3" t="s">
        <v>418</v>
      </c>
      <c r="BT239" s="16">
        <v>21</v>
      </c>
      <c r="BU239" s="16">
        <v>9</v>
      </c>
      <c r="BV239" s="16">
        <f t="shared" si="16"/>
        <v>30</v>
      </c>
      <c r="BW239" s="21">
        <v>10419</v>
      </c>
      <c r="BX239" s="17">
        <v>347.3</v>
      </c>
      <c r="BY239" s="16">
        <v>5</v>
      </c>
      <c r="BZ239" s="16">
        <v>1</v>
      </c>
      <c r="CA239" s="16">
        <f t="shared" si="17"/>
        <v>6</v>
      </c>
      <c r="CB239" s="16">
        <v>20</v>
      </c>
    </row>
    <row r="240" spans="1:80" x14ac:dyDescent="0.25">
      <c r="A240" s="159" t="s">
        <v>250</v>
      </c>
      <c r="B240" s="2" t="s">
        <v>28</v>
      </c>
      <c r="C240" s="162" t="s">
        <v>811</v>
      </c>
      <c r="D240" s="42">
        <v>67</v>
      </c>
      <c r="E240" s="42" t="s">
        <v>545</v>
      </c>
      <c r="F240" s="42" t="s">
        <v>581</v>
      </c>
      <c r="G240" s="107" t="s">
        <v>550</v>
      </c>
      <c r="H240" s="108">
        <v>3</v>
      </c>
      <c r="I240" s="118">
        <v>2800000</v>
      </c>
      <c r="J240" s="42" t="s">
        <v>558</v>
      </c>
      <c r="K240" s="27">
        <v>54.59</v>
      </c>
      <c r="L240" s="121" t="s">
        <v>2461</v>
      </c>
      <c r="M240" s="3">
        <v>55</v>
      </c>
      <c r="N240" s="3">
        <v>1</v>
      </c>
      <c r="O240" s="3" t="s">
        <v>546</v>
      </c>
      <c r="P240" s="3" t="s">
        <v>553</v>
      </c>
      <c r="Q240" s="65">
        <v>0.11409999999999999</v>
      </c>
      <c r="R240" s="121" t="s">
        <v>2462</v>
      </c>
      <c r="S240" s="3">
        <v>42</v>
      </c>
      <c r="T240" s="3">
        <v>2</v>
      </c>
      <c r="U240" s="3" t="s">
        <v>546</v>
      </c>
      <c r="V240" s="3" t="s">
        <v>553</v>
      </c>
      <c r="W240" s="65">
        <v>3.8300000000000001E-2</v>
      </c>
      <c r="X240" s="121" t="s">
        <v>2463</v>
      </c>
      <c r="Y240" s="3">
        <v>65</v>
      </c>
      <c r="Z240" s="3">
        <v>1</v>
      </c>
      <c r="AA240" s="3" t="s">
        <v>613</v>
      </c>
      <c r="AB240" s="3" t="s">
        <v>560</v>
      </c>
      <c r="AC240" s="65">
        <v>7.5800000000000006E-2</v>
      </c>
      <c r="AD240" s="121" t="s">
        <v>2464</v>
      </c>
      <c r="AE240" s="3">
        <v>42</v>
      </c>
      <c r="AF240" s="3">
        <v>1</v>
      </c>
      <c r="AG240" s="3" t="s">
        <v>546</v>
      </c>
      <c r="AH240" s="3" t="s">
        <v>568</v>
      </c>
      <c r="AI240" s="65">
        <v>4.65E-2</v>
      </c>
      <c r="AJ240" s="121" t="s">
        <v>2465</v>
      </c>
      <c r="AK240" s="3">
        <v>71</v>
      </c>
      <c r="AL240" s="3">
        <v>1</v>
      </c>
      <c r="AM240" s="3" t="s">
        <v>581</v>
      </c>
      <c r="AN240" s="3" t="s">
        <v>557</v>
      </c>
      <c r="AO240" s="65">
        <v>2.7900000000000001E-2</v>
      </c>
      <c r="AP240" s="121" t="s">
        <v>2466</v>
      </c>
      <c r="AQ240" s="3">
        <v>79</v>
      </c>
      <c r="AR240" s="3">
        <v>1</v>
      </c>
      <c r="AS240" s="3" t="s">
        <v>581</v>
      </c>
      <c r="AT240" s="3" t="s">
        <v>547</v>
      </c>
      <c r="AU240" s="65">
        <v>5.8400000000000001E-2</v>
      </c>
      <c r="AV240" s="121" t="s">
        <v>2467</v>
      </c>
      <c r="AW240" s="3">
        <v>47</v>
      </c>
      <c r="AX240" s="3">
        <v>1</v>
      </c>
      <c r="AY240" s="3" t="s">
        <v>546</v>
      </c>
      <c r="AZ240" s="3" t="s">
        <v>553</v>
      </c>
      <c r="BA240" s="65">
        <v>0.12570000000000001</v>
      </c>
      <c r="BB240" s="121" t="s">
        <v>2468</v>
      </c>
      <c r="BC240" s="3">
        <v>45</v>
      </c>
      <c r="BD240" s="3">
        <v>1</v>
      </c>
      <c r="BE240" s="3" t="s">
        <v>546</v>
      </c>
      <c r="BF240" s="3" t="s">
        <v>563</v>
      </c>
      <c r="BG240" s="65">
        <v>3.7499999999999999E-2</v>
      </c>
      <c r="BH240" s="121" t="s">
        <v>418</v>
      </c>
      <c r="BI240" s="3" t="s">
        <v>418</v>
      </c>
      <c r="BJ240" s="3" t="s">
        <v>418</v>
      </c>
      <c r="BK240" s="3" t="s">
        <v>418</v>
      </c>
      <c r="BL240" s="3" t="s">
        <v>418</v>
      </c>
      <c r="BM240" s="3" t="s">
        <v>418</v>
      </c>
      <c r="BN240" s="121" t="s">
        <v>418</v>
      </c>
      <c r="BO240" s="3" t="s">
        <v>418</v>
      </c>
      <c r="BP240" s="3" t="s">
        <v>418</v>
      </c>
      <c r="BQ240" s="3" t="s">
        <v>418</v>
      </c>
      <c r="BR240" s="3" t="s">
        <v>418</v>
      </c>
      <c r="BS240" s="3" t="s">
        <v>418</v>
      </c>
      <c r="BT240" s="16">
        <v>259</v>
      </c>
      <c r="BU240" s="16">
        <v>73</v>
      </c>
      <c r="BV240" s="16">
        <f t="shared" si="16"/>
        <v>332</v>
      </c>
      <c r="BW240" s="21">
        <v>125197</v>
      </c>
      <c r="BX240" s="17">
        <v>377.09939759036143</v>
      </c>
      <c r="BY240" s="16">
        <v>83</v>
      </c>
      <c r="BZ240" s="16">
        <v>17</v>
      </c>
      <c r="CA240" s="16">
        <f t="shared" si="17"/>
        <v>100</v>
      </c>
      <c r="CB240" s="16">
        <v>30.12</v>
      </c>
    </row>
    <row r="241" spans="1:80" x14ac:dyDescent="0.25">
      <c r="A241" s="159" t="s">
        <v>251</v>
      </c>
      <c r="B241" s="2" t="s">
        <v>13</v>
      </c>
      <c r="C241" s="162" t="s">
        <v>812</v>
      </c>
      <c r="D241" s="42">
        <v>47</v>
      </c>
      <c r="E241" s="42" t="s">
        <v>545</v>
      </c>
      <c r="F241" s="42" t="s">
        <v>546</v>
      </c>
      <c r="G241" s="107" t="s">
        <v>550</v>
      </c>
      <c r="H241" s="108">
        <v>6</v>
      </c>
      <c r="I241" s="118">
        <v>2130000</v>
      </c>
      <c r="J241" s="42" t="s">
        <v>558</v>
      </c>
      <c r="K241" s="27">
        <v>59.24</v>
      </c>
      <c r="L241" s="121" t="s">
        <v>2469</v>
      </c>
      <c r="M241" s="3">
        <v>50</v>
      </c>
      <c r="N241" s="3">
        <v>2</v>
      </c>
      <c r="O241" s="3" t="s">
        <v>546</v>
      </c>
      <c r="P241" s="3" t="s">
        <v>563</v>
      </c>
      <c r="Q241" s="65">
        <v>5.28E-2</v>
      </c>
      <c r="R241" s="121" t="s">
        <v>2470</v>
      </c>
      <c r="S241" s="3">
        <v>50</v>
      </c>
      <c r="T241" s="3">
        <v>1</v>
      </c>
      <c r="U241" s="3" t="s">
        <v>546</v>
      </c>
      <c r="V241" s="3" t="s">
        <v>560</v>
      </c>
      <c r="W241" s="65">
        <v>5.5300000000000002E-2</v>
      </c>
      <c r="X241" s="121" t="s">
        <v>2471</v>
      </c>
      <c r="Y241" s="3">
        <v>42</v>
      </c>
      <c r="Z241" s="3">
        <v>1</v>
      </c>
      <c r="AA241" s="3" t="s">
        <v>581</v>
      </c>
      <c r="AB241" s="3" t="s">
        <v>568</v>
      </c>
      <c r="AC241" s="65">
        <v>0.10440000000000001</v>
      </c>
      <c r="AD241" s="121" t="s">
        <v>2472</v>
      </c>
      <c r="AE241" s="3">
        <v>58</v>
      </c>
      <c r="AF241" s="3">
        <v>1</v>
      </c>
      <c r="AG241" s="3" t="s">
        <v>613</v>
      </c>
      <c r="AH241" s="3" t="s">
        <v>579</v>
      </c>
      <c r="AI241" s="65">
        <v>7.0300000000000001E-2</v>
      </c>
      <c r="AJ241" s="121" t="s">
        <v>2473</v>
      </c>
      <c r="AK241" s="3">
        <v>63</v>
      </c>
      <c r="AL241" s="3">
        <v>1</v>
      </c>
      <c r="AM241" s="3" t="s">
        <v>1058</v>
      </c>
      <c r="AN241" s="3" t="s">
        <v>651</v>
      </c>
      <c r="AO241" s="65">
        <v>4.1200000000000001E-2</v>
      </c>
      <c r="AP241" s="121" t="s">
        <v>2474</v>
      </c>
      <c r="AQ241" s="3">
        <v>61</v>
      </c>
      <c r="AR241" s="3">
        <v>1</v>
      </c>
      <c r="AS241" s="3" t="s">
        <v>1073</v>
      </c>
      <c r="AT241" s="3" t="s">
        <v>1023</v>
      </c>
      <c r="AU241" s="65">
        <v>7.5300000000000006E-2</v>
      </c>
      <c r="AV241" s="121" t="s">
        <v>418</v>
      </c>
      <c r="AW241" s="3" t="s">
        <v>418</v>
      </c>
      <c r="AX241" s="3" t="s">
        <v>418</v>
      </c>
      <c r="AY241" s="3" t="s">
        <v>418</v>
      </c>
      <c r="AZ241" s="3" t="s">
        <v>418</v>
      </c>
      <c r="BA241" s="3" t="s">
        <v>418</v>
      </c>
      <c r="BB241" s="121" t="s">
        <v>418</v>
      </c>
      <c r="BC241" s="3" t="s">
        <v>418</v>
      </c>
      <c r="BD241" s="3" t="s">
        <v>418</v>
      </c>
      <c r="BE241" s="3" t="s">
        <v>418</v>
      </c>
      <c r="BF241" s="3" t="s">
        <v>418</v>
      </c>
      <c r="BG241" s="3" t="s">
        <v>418</v>
      </c>
      <c r="BH241" s="121" t="s">
        <v>418</v>
      </c>
      <c r="BI241" s="3" t="s">
        <v>418</v>
      </c>
      <c r="BJ241" s="3" t="s">
        <v>418</v>
      </c>
      <c r="BK241" s="3" t="s">
        <v>418</v>
      </c>
      <c r="BL241" s="3" t="s">
        <v>418</v>
      </c>
      <c r="BM241" s="3" t="s">
        <v>418</v>
      </c>
      <c r="BN241" s="121" t="s">
        <v>418</v>
      </c>
      <c r="BO241" s="3" t="s">
        <v>418</v>
      </c>
      <c r="BP241" s="3" t="s">
        <v>418</v>
      </c>
      <c r="BQ241" s="3" t="s">
        <v>418</v>
      </c>
      <c r="BR241" s="3" t="s">
        <v>418</v>
      </c>
      <c r="BS241" s="3" t="s">
        <v>418</v>
      </c>
      <c r="BT241" s="16">
        <v>18</v>
      </c>
      <c r="BU241" s="16">
        <v>4</v>
      </c>
      <c r="BV241" s="16">
        <f t="shared" si="16"/>
        <v>22</v>
      </c>
      <c r="BW241" s="21">
        <v>4053</v>
      </c>
      <c r="BX241" s="17">
        <v>184.22727272727272</v>
      </c>
      <c r="BY241" s="16">
        <v>6</v>
      </c>
      <c r="BZ241" s="16">
        <v>0</v>
      </c>
      <c r="CA241" s="16">
        <f t="shared" si="17"/>
        <v>6</v>
      </c>
      <c r="CB241" s="16">
        <v>27.27</v>
      </c>
    </row>
    <row r="242" spans="1:80" x14ac:dyDescent="0.25">
      <c r="A242" s="159" t="s">
        <v>252</v>
      </c>
      <c r="B242" s="2" t="s">
        <v>17</v>
      </c>
      <c r="C242" s="162" t="s">
        <v>813</v>
      </c>
      <c r="D242" s="42">
        <v>61</v>
      </c>
      <c r="E242" s="42" t="s">
        <v>545</v>
      </c>
      <c r="F242" s="42" t="s">
        <v>546</v>
      </c>
      <c r="G242" s="107" t="s">
        <v>568</v>
      </c>
      <c r="H242" s="108">
        <v>5</v>
      </c>
      <c r="I242" s="118">
        <v>2430000</v>
      </c>
      <c r="J242" s="42" t="s">
        <v>554</v>
      </c>
      <c r="K242" s="27">
        <v>72.77</v>
      </c>
      <c r="L242" s="121" t="s">
        <v>2475</v>
      </c>
      <c r="M242" s="3">
        <v>57</v>
      </c>
      <c r="N242" s="3">
        <v>1</v>
      </c>
      <c r="O242" s="3" t="s">
        <v>574</v>
      </c>
      <c r="P242" s="3" t="s">
        <v>560</v>
      </c>
      <c r="Q242" s="65">
        <v>0.1139</v>
      </c>
      <c r="R242" s="121" t="s">
        <v>2476</v>
      </c>
      <c r="S242" s="3">
        <v>53</v>
      </c>
      <c r="T242" s="3">
        <v>1</v>
      </c>
      <c r="U242" s="3" t="s">
        <v>546</v>
      </c>
      <c r="V242" s="3" t="s">
        <v>568</v>
      </c>
      <c r="W242" s="65">
        <v>0.1149</v>
      </c>
      <c r="X242" s="121" t="s">
        <v>2477</v>
      </c>
      <c r="Y242" s="3">
        <v>46</v>
      </c>
      <c r="Z242" s="3">
        <v>1</v>
      </c>
      <c r="AA242" s="3" t="s">
        <v>581</v>
      </c>
      <c r="AB242" s="3" t="s">
        <v>553</v>
      </c>
      <c r="AC242" s="65">
        <v>0.1022</v>
      </c>
      <c r="AD242" s="121" t="s">
        <v>2478</v>
      </c>
      <c r="AE242" s="3">
        <v>49</v>
      </c>
      <c r="AF242" s="3">
        <v>1</v>
      </c>
      <c r="AG242" s="3" t="s">
        <v>581</v>
      </c>
      <c r="AH242" s="3" t="s">
        <v>568</v>
      </c>
      <c r="AI242" s="65">
        <v>0.111</v>
      </c>
      <c r="AJ242" s="121" t="s">
        <v>2479</v>
      </c>
      <c r="AK242" s="3">
        <v>71</v>
      </c>
      <c r="AL242" s="3">
        <v>1</v>
      </c>
      <c r="AM242" s="3" t="s">
        <v>581</v>
      </c>
      <c r="AN242" s="3" t="s">
        <v>550</v>
      </c>
      <c r="AO242" s="65">
        <v>6.8500000000000005E-2</v>
      </c>
      <c r="AP242" s="121" t="s">
        <v>2480</v>
      </c>
      <c r="AQ242" s="3">
        <v>55</v>
      </c>
      <c r="AR242" s="3">
        <v>2</v>
      </c>
      <c r="AS242" s="3" t="s">
        <v>581</v>
      </c>
      <c r="AT242" s="3" t="s">
        <v>547</v>
      </c>
      <c r="AU242" s="65">
        <v>5.1400000000000001E-2</v>
      </c>
      <c r="AV242" s="121" t="s">
        <v>418</v>
      </c>
      <c r="AW242" s="3" t="s">
        <v>418</v>
      </c>
      <c r="AX242" s="3" t="s">
        <v>418</v>
      </c>
      <c r="AY242" s="3" t="s">
        <v>418</v>
      </c>
      <c r="AZ242" s="3" t="s">
        <v>418</v>
      </c>
      <c r="BA242" s="3" t="s">
        <v>418</v>
      </c>
      <c r="BB242" s="121" t="s">
        <v>418</v>
      </c>
      <c r="BC242" s="3" t="s">
        <v>418</v>
      </c>
      <c r="BD242" s="3" t="s">
        <v>418</v>
      </c>
      <c r="BE242" s="3" t="s">
        <v>418</v>
      </c>
      <c r="BF242" s="3" t="s">
        <v>418</v>
      </c>
      <c r="BG242" s="3" t="s">
        <v>418</v>
      </c>
      <c r="BH242" s="121" t="s">
        <v>418</v>
      </c>
      <c r="BI242" s="3" t="s">
        <v>418</v>
      </c>
      <c r="BJ242" s="3" t="s">
        <v>418</v>
      </c>
      <c r="BK242" s="3" t="s">
        <v>418</v>
      </c>
      <c r="BL242" s="3" t="s">
        <v>418</v>
      </c>
      <c r="BM242" s="3" t="s">
        <v>418</v>
      </c>
      <c r="BN242" s="121" t="s">
        <v>418</v>
      </c>
      <c r="BO242" s="3" t="s">
        <v>418</v>
      </c>
      <c r="BP242" s="3" t="s">
        <v>418</v>
      </c>
      <c r="BQ242" s="3" t="s">
        <v>418</v>
      </c>
      <c r="BR242" s="3" t="s">
        <v>418</v>
      </c>
      <c r="BS242" s="3" t="s">
        <v>418</v>
      </c>
      <c r="BT242" s="16">
        <v>71</v>
      </c>
      <c r="BU242" s="16">
        <v>25</v>
      </c>
      <c r="BV242" s="16">
        <f t="shared" si="16"/>
        <v>96</v>
      </c>
      <c r="BW242" s="21">
        <v>11495</v>
      </c>
      <c r="BX242" s="17">
        <v>119.73958333333333</v>
      </c>
      <c r="BY242" s="16">
        <v>7</v>
      </c>
      <c r="BZ242" s="16">
        <v>5</v>
      </c>
      <c r="CA242" s="16">
        <f t="shared" si="17"/>
        <v>12</v>
      </c>
      <c r="CB242" s="16">
        <v>12.5</v>
      </c>
    </row>
    <row r="243" spans="1:80" x14ac:dyDescent="0.25">
      <c r="A243" s="159" t="s">
        <v>253</v>
      </c>
      <c r="B243" s="2" t="s">
        <v>13</v>
      </c>
      <c r="C243" s="162" t="s">
        <v>814</v>
      </c>
      <c r="D243" s="42" t="s">
        <v>49</v>
      </c>
      <c r="E243" s="42" t="s">
        <v>545</v>
      </c>
      <c r="F243" s="42" t="s">
        <v>49</v>
      </c>
      <c r="G243" s="107" t="s">
        <v>563</v>
      </c>
      <c r="H243" s="108">
        <v>6</v>
      </c>
      <c r="I243" s="118">
        <v>2130000</v>
      </c>
      <c r="J243" s="42" t="s">
        <v>554</v>
      </c>
      <c r="K243" s="27">
        <v>41.43</v>
      </c>
      <c r="L243" s="121" t="s">
        <v>2481</v>
      </c>
      <c r="M243" s="3" t="s">
        <v>49</v>
      </c>
      <c r="N243" s="3">
        <v>2</v>
      </c>
      <c r="O243" s="3" t="s">
        <v>49</v>
      </c>
      <c r="P243" s="3" t="s">
        <v>547</v>
      </c>
      <c r="Q243" s="65">
        <v>4.2500000000000003E-2</v>
      </c>
      <c r="R243" s="121" t="s">
        <v>2482</v>
      </c>
      <c r="S243" s="3" t="s">
        <v>49</v>
      </c>
      <c r="T243" s="3">
        <v>1</v>
      </c>
      <c r="U243" s="3" t="s">
        <v>49</v>
      </c>
      <c r="V243" s="3" t="s">
        <v>614</v>
      </c>
      <c r="W243" s="65">
        <v>5.3100000000000001E-2</v>
      </c>
      <c r="X243" s="121" t="s">
        <v>2483</v>
      </c>
      <c r="Y243" s="3" t="s">
        <v>49</v>
      </c>
      <c r="Z243" s="3">
        <v>1</v>
      </c>
      <c r="AA243" s="3" t="s">
        <v>49</v>
      </c>
      <c r="AB243" s="3" t="s">
        <v>560</v>
      </c>
      <c r="AC243" s="65">
        <v>7.6799999999999993E-2</v>
      </c>
      <c r="AD243" s="121" t="s">
        <v>2484</v>
      </c>
      <c r="AE243" s="3" t="s">
        <v>49</v>
      </c>
      <c r="AF243" s="3">
        <v>2</v>
      </c>
      <c r="AG243" s="3" t="s">
        <v>49</v>
      </c>
      <c r="AH243" s="3" t="s">
        <v>563</v>
      </c>
      <c r="AI243" s="65">
        <v>6.6299999999999998E-2</v>
      </c>
      <c r="AJ243" s="121" t="s">
        <v>2485</v>
      </c>
      <c r="AK243" s="3" t="s">
        <v>49</v>
      </c>
      <c r="AL243" s="3">
        <v>1</v>
      </c>
      <c r="AM243" s="3" t="s">
        <v>49</v>
      </c>
      <c r="AN243" s="3" t="s">
        <v>579</v>
      </c>
      <c r="AO243" s="65">
        <v>7.6700000000000004E-2</v>
      </c>
      <c r="AP243" s="121" t="s">
        <v>2486</v>
      </c>
      <c r="AQ243" s="3" t="s">
        <v>49</v>
      </c>
      <c r="AR243" s="3">
        <v>1</v>
      </c>
      <c r="AS243" s="3" t="s">
        <v>49</v>
      </c>
      <c r="AT243" s="3" t="s">
        <v>568</v>
      </c>
      <c r="AU243" s="65">
        <v>0.1368</v>
      </c>
      <c r="AV243" s="121" t="s">
        <v>418</v>
      </c>
      <c r="AW243" s="3" t="s">
        <v>418</v>
      </c>
      <c r="AX243" s="3" t="s">
        <v>418</v>
      </c>
      <c r="AY243" s="3" t="s">
        <v>418</v>
      </c>
      <c r="AZ243" s="3" t="s">
        <v>418</v>
      </c>
      <c r="BA243" s="3" t="s">
        <v>418</v>
      </c>
      <c r="BB243" s="121" t="s">
        <v>418</v>
      </c>
      <c r="BC243" s="3" t="s">
        <v>418</v>
      </c>
      <c r="BD243" s="3" t="s">
        <v>418</v>
      </c>
      <c r="BE243" s="3" t="s">
        <v>418</v>
      </c>
      <c r="BF243" s="3" t="s">
        <v>418</v>
      </c>
      <c r="BG243" s="3" t="s">
        <v>418</v>
      </c>
      <c r="BH243" s="121" t="s">
        <v>418</v>
      </c>
      <c r="BI243" s="3" t="s">
        <v>418</v>
      </c>
      <c r="BJ243" s="3" t="s">
        <v>418</v>
      </c>
      <c r="BK243" s="3" t="s">
        <v>418</v>
      </c>
      <c r="BL243" s="3" t="s">
        <v>418</v>
      </c>
      <c r="BM243" s="3" t="s">
        <v>418</v>
      </c>
      <c r="BN243" s="121" t="s">
        <v>418</v>
      </c>
      <c r="BO243" s="3" t="s">
        <v>418</v>
      </c>
      <c r="BP243" s="3" t="s">
        <v>418</v>
      </c>
      <c r="BQ243" s="3" t="s">
        <v>418</v>
      </c>
      <c r="BR243" s="3" t="s">
        <v>418</v>
      </c>
      <c r="BS243" s="3" t="s">
        <v>418</v>
      </c>
      <c r="BT243" s="16">
        <v>35</v>
      </c>
      <c r="BU243" s="16">
        <v>13</v>
      </c>
      <c r="BV243" s="16">
        <f t="shared" si="16"/>
        <v>48</v>
      </c>
      <c r="BW243" s="21">
        <v>20649</v>
      </c>
      <c r="BX243" s="17">
        <v>430.1875</v>
      </c>
      <c r="BY243" s="16">
        <v>16</v>
      </c>
      <c r="BZ243" s="16">
        <v>2</v>
      </c>
      <c r="CA243" s="16">
        <f t="shared" si="17"/>
        <v>18</v>
      </c>
      <c r="CB243" s="16">
        <v>37.5</v>
      </c>
    </row>
    <row r="244" spans="1:80" x14ac:dyDescent="0.25">
      <c r="A244" s="159" t="s">
        <v>254</v>
      </c>
      <c r="B244" s="2" t="s">
        <v>3</v>
      </c>
      <c r="C244" s="162" t="s">
        <v>815</v>
      </c>
      <c r="D244" s="42">
        <v>57</v>
      </c>
      <c r="E244" s="42" t="s">
        <v>545</v>
      </c>
      <c r="F244" s="42" t="s">
        <v>567</v>
      </c>
      <c r="G244" s="107" t="s">
        <v>563</v>
      </c>
      <c r="H244" s="108">
        <v>6</v>
      </c>
      <c r="I244" s="118">
        <v>2130000</v>
      </c>
      <c r="J244" s="42" t="s">
        <v>558</v>
      </c>
      <c r="K244" s="27">
        <v>51.7</v>
      </c>
      <c r="L244" s="121" t="s">
        <v>2487</v>
      </c>
      <c r="M244" s="3">
        <v>53</v>
      </c>
      <c r="N244" s="3">
        <v>1</v>
      </c>
      <c r="O244" s="3" t="s">
        <v>581</v>
      </c>
      <c r="P244" s="3" t="s">
        <v>547</v>
      </c>
      <c r="Q244" s="65">
        <v>4.2799999999999998E-2</v>
      </c>
      <c r="R244" s="121" t="s">
        <v>2488</v>
      </c>
      <c r="S244" s="3">
        <v>50</v>
      </c>
      <c r="T244" s="3">
        <v>2</v>
      </c>
      <c r="U244" s="3" t="s">
        <v>546</v>
      </c>
      <c r="V244" s="3" t="s">
        <v>557</v>
      </c>
      <c r="W244" s="65">
        <v>0.2084</v>
      </c>
      <c r="X244" s="121" t="s">
        <v>2489</v>
      </c>
      <c r="Y244" s="3">
        <v>67</v>
      </c>
      <c r="Z244" s="3">
        <v>1</v>
      </c>
      <c r="AA244" s="3" t="s">
        <v>574</v>
      </c>
      <c r="AB244" s="3" t="s">
        <v>1023</v>
      </c>
      <c r="AC244" s="65">
        <v>6.6000000000000003E-2</v>
      </c>
      <c r="AD244" s="121" t="s">
        <v>2490</v>
      </c>
      <c r="AE244" s="3">
        <v>68</v>
      </c>
      <c r="AF244" s="3">
        <v>2</v>
      </c>
      <c r="AG244" s="3" t="s">
        <v>546</v>
      </c>
      <c r="AH244" s="3" t="s">
        <v>563</v>
      </c>
      <c r="AI244" s="65">
        <v>8.3000000000000004E-2</v>
      </c>
      <c r="AJ244" s="121" t="s">
        <v>2491</v>
      </c>
      <c r="AK244" s="3">
        <v>38</v>
      </c>
      <c r="AL244" s="3">
        <v>1</v>
      </c>
      <c r="AM244" s="3" t="s">
        <v>546</v>
      </c>
      <c r="AN244" s="3" t="s">
        <v>560</v>
      </c>
      <c r="AO244" s="65">
        <v>6.5100000000000005E-2</v>
      </c>
      <c r="AP244" s="121" t="s">
        <v>2492</v>
      </c>
      <c r="AQ244" s="3">
        <v>70</v>
      </c>
      <c r="AR244" s="3">
        <v>1</v>
      </c>
      <c r="AS244" s="3" t="s">
        <v>567</v>
      </c>
      <c r="AT244" s="3" t="s">
        <v>563</v>
      </c>
      <c r="AU244" s="65">
        <v>4.9099999999999998E-2</v>
      </c>
      <c r="AV244" s="121" t="s">
        <v>418</v>
      </c>
      <c r="AW244" s="3" t="s">
        <v>418</v>
      </c>
      <c r="AX244" s="3" t="s">
        <v>418</v>
      </c>
      <c r="AY244" s="3" t="s">
        <v>418</v>
      </c>
      <c r="AZ244" s="3" t="s">
        <v>418</v>
      </c>
      <c r="BA244" s="3" t="s">
        <v>418</v>
      </c>
      <c r="BB244" s="121" t="s">
        <v>418</v>
      </c>
      <c r="BC244" s="3" t="s">
        <v>418</v>
      </c>
      <c r="BD244" s="3" t="s">
        <v>418</v>
      </c>
      <c r="BE244" s="3" t="s">
        <v>418</v>
      </c>
      <c r="BF244" s="3" t="s">
        <v>418</v>
      </c>
      <c r="BG244" s="3" t="s">
        <v>418</v>
      </c>
      <c r="BH244" s="121" t="s">
        <v>418</v>
      </c>
      <c r="BI244" s="3" t="s">
        <v>418</v>
      </c>
      <c r="BJ244" s="3" t="s">
        <v>418</v>
      </c>
      <c r="BK244" s="3" t="s">
        <v>418</v>
      </c>
      <c r="BL244" s="3" t="s">
        <v>418</v>
      </c>
      <c r="BM244" s="3" t="s">
        <v>418</v>
      </c>
      <c r="BN244" s="121" t="s">
        <v>418</v>
      </c>
      <c r="BO244" s="3" t="s">
        <v>418</v>
      </c>
      <c r="BP244" s="3" t="s">
        <v>418</v>
      </c>
      <c r="BQ244" s="3" t="s">
        <v>418</v>
      </c>
      <c r="BR244" s="3" t="s">
        <v>418</v>
      </c>
      <c r="BS244" s="3" t="s">
        <v>418</v>
      </c>
      <c r="BT244" s="16">
        <v>35</v>
      </c>
      <c r="BU244" s="16">
        <v>13</v>
      </c>
      <c r="BV244" s="16">
        <f t="shared" si="16"/>
        <v>48</v>
      </c>
      <c r="BW244" s="21">
        <v>17175</v>
      </c>
      <c r="BX244" s="17">
        <v>357.8125</v>
      </c>
      <c r="BY244" s="16">
        <v>10</v>
      </c>
      <c r="BZ244" s="16">
        <v>2</v>
      </c>
      <c r="CA244" s="16">
        <f t="shared" si="17"/>
        <v>12</v>
      </c>
      <c r="CB244" s="16">
        <v>25</v>
      </c>
    </row>
    <row r="245" spans="1:80" x14ac:dyDescent="0.25">
      <c r="A245" s="159" t="s">
        <v>255</v>
      </c>
      <c r="B245" s="2" t="s">
        <v>22</v>
      </c>
      <c r="C245" s="162" t="s">
        <v>816</v>
      </c>
      <c r="D245" s="42">
        <v>41</v>
      </c>
      <c r="E245" s="42" t="s">
        <v>545</v>
      </c>
      <c r="F245" s="42" t="s">
        <v>546</v>
      </c>
      <c r="G245" s="107" t="s">
        <v>553</v>
      </c>
      <c r="H245" s="108">
        <v>6</v>
      </c>
      <c r="I245" s="118">
        <v>2130000</v>
      </c>
      <c r="J245" s="42" t="s">
        <v>558</v>
      </c>
      <c r="K245" s="27">
        <v>45.9</v>
      </c>
      <c r="L245" s="121" t="s">
        <v>2493</v>
      </c>
      <c r="M245" s="3">
        <v>48</v>
      </c>
      <c r="N245" s="3">
        <v>1</v>
      </c>
      <c r="O245" s="3" t="s">
        <v>546</v>
      </c>
      <c r="P245" s="3" t="s">
        <v>560</v>
      </c>
      <c r="Q245" s="65">
        <v>0.08</v>
      </c>
      <c r="R245" s="121" t="s">
        <v>2494</v>
      </c>
      <c r="S245" s="3">
        <v>39</v>
      </c>
      <c r="T245" s="3">
        <v>2</v>
      </c>
      <c r="U245" s="3" t="s">
        <v>546</v>
      </c>
      <c r="V245" s="3" t="s">
        <v>557</v>
      </c>
      <c r="W245" s="65">
        <v>0.1479</v>
      </c>
      <c r="X245" s="121" t="s">
        <v>2495</v>
      </c>
      <c r="Y245" s="3">
        <v>52</v>
      </c>
      <c r="Z245" s="3">
        <v>1</v>
      </c>
      <c r="AA245" s="3" t="s">
        <v>581</v>
      </c>
      <c r="AB245" s="3" t="s">
        <v>563</v>
      </c>
      <c r="AC245" s="65">
        <v>6.7900000000000002E-2</v>
      </c>
      <c r="AD245" s="121" t="s">
        <v>2496</v>
      </c>
      <c r="AE245" s="3">
        <v>54</v>
      </c>
      <c r="AF245" s="3">
        <v>2</v>
      </c>
      <c r="AG245" s="3" t="s">
        <v>546</v>
      </c>
      <c r="AH245" s="3" t="s">
        <v>553</v>
      </c>
      <c r="AI245" s="65">
        <v>9.74E-2</v>
      </c>
      <c r="AJ245" s="121" t="s">
        <v>2497</v>
      </c>
      <c r="AK245" s="3">
        <v>66</v>
      </c>
      <c r="AL245" s="3">
        <v>1</v>
      </c>
      <c r="AM245" s="3" t="s">
        <v>581</v>
      </c>
      <c r="AN245" s="3" t="s">
        <v>547</v>
      </c>
      <c r="AO245" s="65">
        <v>8.4099999999999994E-2</v>
      </c>
      <c r="AP245" s="121" t="s">
        <v>2498</v>
      </c>
      <c r="AQ245" s="3">
        <v>59</v>
      </c>
      <c r="AR245" s="3">
        <v>2</v>
      </c>
      <c r="AS245" s="3" t="s">
        <v>1073</v>
      </c>
      <c r="AT245" s="3" t="s">
        <v>589</v>
      </c>
      <c r="AU245" s="65">
        <v>2.4500000000000001E-2</v>
      </c>
      <c r="AV245" s="121" t="s">
        <v>418</v>
      </c>
      <c r="AW245" s="3" t="s">
        <v>418</v>
      </c>
      <c r="AX245" s="3" t="s">
        <v>418</v>
      </c>
      <c r="AY245" s="3" t="s">
        <v>418</v>
      </c>
      <c r="AZ245" s="3" t="s">
        <v>418</v>
      </c>
      <c r="BA245" s="3" t="s">
        <v>418</v>
      </c>
      <c r="BB245" s="121" t="s">
        <v>418</v>
      </c>
      <c r="BC245" s="3" t="s">
        <v>418</v>
      </c>
      <c r="BD245" s="3" t="s">
        <v>418</v>
      </c>
      <c r="BE245" s="3" t="s">
        <v>418</v>
      </c>
      <c r="BF245" s="3" t="s">
        <v>418</v>
      </c>
      <c r="BG245" s="3" t="s">
        <v>418</v>
      </c>
      <c r="BH245" s="121" t="s">
        <v>418</v>
      </c>
      <c r="BI245" s="3" t="s">
        <v>418</v>
      </c>
      <c r="BJ245" s="3" t="s">
        <v>418</v>
      </c>
      <c r="BK245" s="3" t="s">
        <v>418</v>
      </c>
      <c r="BL245" s="3" t="s">
        <v>418</v>
      </c>
      <c r="BM245" s="3" t="s">
        <v>418</v>
      </c>
      <c r="BN245" s="121" t="s">
        <v>418</v>
      </c>
      <c r="BO245" s="3" t="s">
        <v>418</v>
      </c>
      <c r="BP245" s="3" t="s">
        <v>418</v>
      </c>
      <c r="BQ245" s="3" t="s">
        <v>418</v>
      </c>
      <c r="BR245" s="3" t="s">
        <v>418</v>
      </c>
      <c r="BS245" s="3" t="s">
        <v>418</v>
      </c>
      <c r="BT245" s="16">
        <v>21</v>
      </c>
      <c r="BU245" s="16">
        <v>7</v>
      </c>
      <c r="BV245" s="16">
        <f t="shared" si="16"/>
        <v>28</v>
      </c>
      <c r="BW245" s="21">
        <v>1271</v>
      </c>
      <c r="BX245" s="17">
        <v>45.392857142857146</v>
      </c>
      <c r="BY245" s="16">
        <v>8</v>
      </c>
      <c r="BZ245" s="16">
        <v>0</v>
      </c>
      <c r="CA245" s="16">
        <f t="shared" si="17"/>
        <v>8</v>
      </c>
      <c r="CB245" s="16">
        <v>28.57</v>
      </c>
    </row>
    <row r="246" spans="1:80" x14ac:dyDescent="0.25">
      <c r="A246" s="159" t="s">
        <v>256</v>
      </c>
      <c r="B246" s="2" t="s">
        <v>13</v>
      </c>
      <c r="C246" s="162" t="s">
        <v>817</v>
      </c>
      <c r="D246" s="42" t="s">
        <v>49</v>
      </c>
      <c r="E246" s="42" t="s">
        <v>556</v>
      </c>
      <c r="F246" s="42" t="s">
        <v>49</v>
      </c>
      <c r="G246" s="107" t="s">
        <v>560</v>
      </c>
      <c r="H246" s="108">
        <v>6</v>
      </c>
      <c r="I246" s="118">
        <v>2130000</v>
      </c>
      <c r="J246" s="42" t="s">
        <v>551</v>
      </c>
      <c r="K246" s="27">
        <v>43.45</v>
      </c>
      <c r="L246" s="121" t="s">
        <v>2499</v>
      </c>
      <c r="M246" s="3" t="s">
        <v>49</v>
      </c>
      <c r="N246" s="3">
        <v>1</v>
      </c>
      <c r="O246" s="3" t="s">
        <v>49</v>
      </c>
      <c r="P246" s="3" t="s">
        <v>584</v>
      </c>
      <c r="Q246" s="65">
        <v>6.2700000000000006E-2</v>
      </c>
      <c r="R246" s="121" t="s">
        <v>2500</v>
      </c>
      <c r="S246" s="3" t="s">
        <v>49</v>
      </c>
      <c r="T246" s="3">
        <v>1</v>
      </c>
      <c r="U246" s="3" t="s">
        <v>49</v>
      </c>
      <c r="V246" s="3" t="s">
        <v>557</v>
      </c>
      <c r="W246" s="65">
        <v>0.17369999999999999</v>
      </c>
      <c r="X246" s="121" t="s">
        <v>2501</v>
      </c>
      <c r="Y246" s="3" t="s">
        <v>49</v>
      </c>
      <c r="Z246" s="3">
        <v>1</v>
      </c>
      <c r="AA246" s="3" t="s">
        <v>49</v>
      </c>
      <c r="AB246" s="3" t="s">
        <v>560</v>
      </c>
      <c r="AC246" s="65">
        <v>6.6900000000000001E-2</v>
      </c>
      <c r="AD246" s="121" t="s">
        <v>2502</v>
      </c>
      <c r="AE246" s="3" t="s">
        <v>49</v>
      </c>
      <c r="AF246" s="3">
        <v>2</v>
      </c>
      <c r="AG246" s="3" t="s">
        <v>49</v>
      </c>
      <c r="AH246" s="3" t="s">
        <v>568</v>
      </c>
      <c r="AI246" s="65">
        <v>7.3599999999999999E-2</v>
      </c>
      <c r="AJ246" s="121" t="s">
        <v>2503</v>
      </c>
      <c r="AK246" s="3" t="s">
        <v>49</v>
      </c>
      <c r="AL246" s="3">
        <v>1</v>
      </c>
      <c r="AM246" s="3" t="s">
        <v>49</v>
      </c>
      <c r="AN246" s="3" t="s">
        <v>563</v>
      </c>
      <c r="AO246" s="65">
        <v>0.12139999999999999</v>
      </c>
      <c r="AP246" s="121" t="s">
        <v>2504</v>
      </c>
      <c r="AQ246" s="3" t="s">
        <v>49</v>
      </c>
      <c r="AR246" s="3">
        <v>2</v>
      </c>
      <c r="AS246" s="3" t="s">
        <v>49</v>
      </c>
      <c r="AT246" s="3" t="s">
        <v>557</v>
      </c>
      <c r="AU246" s="65">
        <v>3.0700000000000002E-2</v>
      </c>
      <c r="AV246" s="121" t="s">
        <v>418</v>
      </c>
      <c r="AW246" s="3" t="s">
        <v>418</v>
      </c>
      <c r="AX246" s="3" t="s">
        <v>418</v>
      </c>
      <c r="AY246" s="3" t="s">
        <v>418</v>
      </c>
      <c r="AZ246" s="3" t="s">
        <v>418</v>
      </c>
      <c r="BA246" s="3" t="s">
        <v>418</v>
      </c>
      <c r="BB246" s="121" t="s">
        <v>418</v>
      </c>
      <c r="BC246" s="3" t="s">
        <v>418</v>
      </c>
      <c r="BD246" s="3" t="s">
        <v>418</v>
      </c>
      <c r="BE246" s="3" t="s">
        <v>418</v>
      </c>
      <c r="BF246" s="3" t="s">
        <v>418</v>
      </c>
      <c r="BG246" s="3" t="s">
        <v>418</v>
      </c>
      <c r="BH246" s="121" t="s">
        <v>418</v>
      </c>
      <c r="BI246" s="3" t="s">
        <v>418</v>
      </c>
      <c r="BJ246" s="3" t="s">
        <v>418</v>
      </c>
      <c r="BK246" s="3" t="s">
        <v>418</v>
      </c>
      <c r="BL246" s="3" t="s">
        <v>418</v>
      </c>
      <c r="BM246" s="3" t="s">
        <v>418</v>
      </c>
      <c r="BN246" s="121" t="s">
        <v>418</v>
      </c>
      <c r="BO246" s="3" t="s">
        <v>418</v>
      </c>
      <c r="BP246" s="3" t="s">
        <v>418</v>
      </c>
      <c r="BQ246" s="3" t="s">
        <v>418</v>
      </c>
      <c r="BR246" s="3" t="s">
        <v>418</v>
      </c>
      <c r="BS246" s="3" t="s">
        <v>418</v>
      </c>
      <c r="BT246" s="175">
        <v>22</v>
      </c>
      <c r="BU246" s="175">
        <v>16</v>
      </c>
      <c r="BV246" s="16">
        <f>(BT246+BU246)</f>
        <v>38</v>
      </c>
      <c r="BW246" s="21">
        <v>11281</v>
      </c>
      <c r="BX246" s="17">
        <f>(BW246/BV246)</f>
        <v>296.86842105263156</v>
      </c>
      <c r="BY246" s="175">
        <v>9</v>
      </c>
      <c r="BZ246" s="175">
        <v>0</v>
      </c>
      <c r="CA246" s="175">
        <f t="shared" si="17"/>
        <v>9</v>
      </c>
      <c r="CB246" s="16">
        <v>23.68</v>
      </c>
    </row>
    <row r="247" spans="1:80" x14ac:dyDescent="0.25">
      <c r="A247" s="159" t="s">
        <v>257</v>
      </c>
      <c r="B247" s="2" t="s">
        <v>13</v>
      </c>
      <c r="C247" s="162" t="s">
        <v>818</v>
      </c>
      <c r="D247" s="42">
        <v>50</v>
      </c>
      <c r="E247" s="42" t="s">
        <v>545</v>
      </c>
      <c r="F247" s="42" t="s">
        <v>581</v>
      </c>
      <c r="G247" s="107" t="s">
        <v>568</v>
      </c>
      <c r="H247" s="108">
        <v>6</v>
      </c>
      <c r="I247" s="118">
        <v>2130000</v>
      </c>
      <c r="J247" s="42" t="s">
        <v>586</v>
      </c>
      <c r="K247" s="27">
        <v>85.53</v>
      </c>
      <c r="L247" s="121" t="s">
        <v>2505</v>
      </c>
      <c r="M247" s="3">
        <v>50</v>
      </c>
      <c r="N247" s="3">
        <v>1</v>
      </c>
      <c r="O247" s="3" t="s">
        <v>574</v>
      </c>
      <c r="P247" s="3" t="s">
        <v>547</v>
      </c>
      <c r="Q247" s="65">
        <v>7.1499999999999994E-2</v>
      </c>
      <c r="R247" s="121" t="s">
        <v>2506</v>
      </c>
      <c r="S247" s="3">
        <v>49</v>
      </c>
      <c r="T247" s="3">
        <v>1</v>
      </c>
      <c r="U247" s="3" t="s">
        <v>574</v>
      </c>
      <c r="V247" s="3" t="s">
        <v>568</v>
      </c>
      <c r="W247" s="65">
        <v>6.0199999999999997E-2</v>
      </c>
      <c r="X247" s="121" t="s">
        <v>2507</v>
      </c>
      <c r="Y247" s="3">
        <v>46</v>
      </c>
      <c r="Z247" s="3">
        <v>1</v>
      </c>
      <c r="AA247" s="3" t="s">
        <v>574</v>
      </c>
      <c r="AB247" s="3" t="s">
        <v>568</v>
      </c>
      <c r="AC247" s="65">
        <v>0.1409</v>
      </c>
      <c r="AD247" s="121" t="s">
        <v>2508</v>
      </c>
      <c r="AE247" s="3">
        <v>46</v>
      </c>
      <c r="AF247" s="3">
        <v>1</v>
      </c>
      <c r="AG247" s="3" t="s">
        <v>574</v>
      </c>
      <c r="AH247" s="3" t="s">
        <v>560</v>
      </c>
      <c r="AI247" s="65">
        <v>9.2799999999999994E-2</v>
      </c>
      <c r="AJ247" s="121" t="s">
        <v>2509</v>
      </c>
      <c r="AK247" s="3">
        <v>50</v>
      </c>
      <c r="AL247" s="3">
        <v>1</v>
      </c>
      <c r="AM247" s="3" t="s">
        <v>574</v>
      </c>
      <c r="AN247" s="3" t="s">
        <v>553</v>
      </c>
      <c r="AO247" s="65">
        <v>7.9000000000000001E-2</v>
      </c>
      <c r="AP247" s="121" t="s">
        <v>2510</v>
      </c>
      <c r="AQ247" s="3">
        <v>34</v>
      </c>
      <c r="AR247" s="3">
        <v>2</v>
      </c>
      <c r="AS247" s="3" t="s">
        <v>546</v>
      </c>
      <c r="AT247" s="3" t="s">
        <v>1023</v>
      </c>
      <c r="AU247" s="65">
        <v>5.2400000000000002E-2</v>
      </c>
      <c r="AV247" s="121" t="s">
        <v>418</v>
      </c>
      <c r="AW247" s="3" t="s">
        <v>418</v>
      </c>
      <c r="AX247" s="3" t="s">
        <v>418</v>
      </c>
      <c r="AY247" s="3" t="s">
        <v>418</v>
      </c>
      <c r="AZ247" s="3" t="s">
        <v>418</v>
      </c>
      <c r="BA247" s="3" t="s">
        <v>418</v>
      </c>
      <c r="BB247" s="121" t="s">
        <v>418</v>
      </c>
      <c r="BC247" s="3" t="s">
        <v>418</v>
      </c>
      <c r="BD247" s="3" t="s">
        <v>418</v>
      </c>
      <c r="BE247" s="3" t="s">
        <v>418</v>
      </c>
      <c r="BF247" s="3" t="s">
        <v>418</v>
      </c>
      <c r="BG247" s="3" t="s">
        <v>418</v>
      </c>
      <c r="BH247" s="121" t="s">
        <v>418</v>
      </c>
      <c r="BI247" s="3" t="s">
        <v>418</v>
      </c>
      <c r="BJ247" s="3" t="s">
        <v>418</v>
      </c>
      <c r="BK247" s="3" t="s">
        <v>418</v>
      </c>
      <c r="BL247" s="3" t="s">
        <v>418</v>
      </c>
      <c r="BM247" s="3" t="s">
        <v>418</v>
      </c>
      <c r="BN247" s="121" t="s">
        <v>418</v>
      </c>
      <c r="BO247" s="3" t="s">
        <v>418</v>
      </c>
      <c r="BP247" s="3" t="s">
        <v>418</v>
      </c>
      <c r="BQ247" s="3" t="s">
        <v>418</v>
      </c>
      <c r="BR247" s="3" t="s">
        <v>418</v>
      </c>
      <c r="BS247" s="3" t="s">
        <v>418</v>
      </c>
      <c r="BT247" s="16">
        <v>20</v>
      </c>
      <c r="BU247" s="16">
        <v>4</v>
      </c>
      <c r="BV247" s="16">
        <f t="shared" ref="BV247:BV278" si="18">(BT247+BU247)</f>
        <v>24</v>
      </c>
      <c r="BW247" s="21">
        <v>5320</v>
      </c>
      <c r="BX247" s="17">
        <v>221.66666666666666</v>
      </c>
      <c r="BY247" s="16">
        <v>6</v>
      </c>
      <c r="BZ247" s="16">
        <v>2</v>
      </c>
      <c r="CA247" s="16">
        <f t="shared" ref="CA247:CA278" si="19">(BY247+BZ247)</f>
        <v>8</v>
      </c>
      <c r="CB247" s="16">
        <v>33.33</v>
      </c>
    </row>
    <row r="248" spans="1:80" x14ac:dyDescent="0.25">
      <c r="A248" s="159" t="s">
        <v>258</v>
      </c>
      <c r="B248" s="2" t="s">
        <v>13</v>
      </c>
      <c r="C248" s="162" t="s">
        <v>819</v>
      </c>
      <c r="D248" s="42">
        <v>54</v>
      </c>
      <c r="E248" s="42" t="s">
        <v>545</v>
      </c>
      <c r="F248" s="42" t="s">
        <v>546</v>
      </c>
      <c r="G248" s="107" t="s">
        <v>547</v>
      </c>
      <c r="H248" s="108">
        <v>6</v>
      </c>
      <c r="I248" s="118">
        <v>2130000</v>
      </c>
      <c r="J248" s="42" t="s">
        <v>558</v>
      </c>
      <c r="K248" s="27">
        <v>56.55</v>
      </c>
      <c r="L248" s="121" t="s">
        <v>2511</v>
      </c>
      <c r="M248" s="3" t="s">
        <v>49</v>
      </c>
      <c r="N248" s="3">
        <v>1</v>
      </c>
      <c r="O248" s="3" t="s">
        <v>49</v>
      </c>
      <c r="P248" s="3" t="s">
        <v>550</v>
      </c>
      <c r="Q248" s="65">
        <v>5.6899999999999999E-2</v>
      </c>
      <c r="R248" s="121" t="s">
        <v>2512</v>
      </c>
      <c r="S248" s="3" t="s">
        <v>49</v>
      </c>
      <c r="T248" s="3">
        <v>1</v>
      </c>
      <c r="U248" s="3" t="s">
        <v>49</v>
      </c>
      <c r="V248" s="3" t="s">
        <v>560</v>
      </c>
      <c r="W248" s="65">
        <v>0.2606</v>
      </c>
      <c r="X248" s="121" t="s">
        <v>2513</v>
      </c>
      <c r="Y248" s="3" t="s">
        <v>49</v>
      </c>
      <c r="Z248" s="3">
        <v>2</v>
      </c>
      <c r="AA248" s="3" t="s">
        <v>49</v>
      </c>
      <c r="AB248" s="3" t="s">
        <v>563</v>
      </c>
      <c r="AC248" s="65">
        <v>6.2E-2</v>
      </c>
      <c r="AD248" s="121" t="s">
        <v>2514</v>
      </c>
      <c r="AE248" s="3" t="s">
        <v>49</v>
      </c>
      <c r="AF248" s="3">
        <v>2</v>
      </c>
      <c r="AG248" s="3" t="s">
        <v>49</v>
      </c>
      <c r="AH248" s="3" t="s">
        <v>579</v>
      </c>
      <c r="AI248" s="65">
        <v>5.16E-2</v>
      </c>
      <c r="AJ248" s="121" t="s">
        <v>2515</v>
      </c>
      <c r="AK248" s="3" t="s">
        <v>49</v>
      </c>
      <c r="AL248" s="3">
        <v>1</v>
      </c>
      <c r="AM248" s="3" t="s">
        <v>49</v>
      </c>
      <c r="AN248" s="3" t="s">
        <v>547</v>
      </c>
      <c r="AO248" s="65">
        <v>0.105</v>
      </c>
      <c r="AP248" s="121" t="s">
        <v>2516</v>
      </c>
      <c r="AQ248" s="3" t="s">
        <v>49</v>
      </c>
      <c r="AR248" s="3">
        <v>1</v>
      </c>
      <c r="AS248" s="3" t="s">
        <v>49</v>
      </c>
      <c r="AT248" s="3" t="s">
        <v>568</v>
      </c>
      <c r="AU248" s="65">
        <v>0.10340000000000001</v>
      </c>
      <c r="AV248" s="121" t="s">
        <v>418</v>
      </c>
      <c r="AW248" s="3" t="s">
        <v>418</v>
      </c>
      <c r="AX248" s="3" t="s">
        <v>418</v>
      </c>
      <c r="AY248" s="3" t="s">
        <v>418</v>
      </c>
      <c r="AZ248" s="3" t="s">
        <v>418</v>
      </c>
      <c r="BA248" s="3" t="s">
        <v>418</v>
      </c>
      <c r="BB248" s="121" t="s">
        <v>418</v>
      </c>
      <c r="BC248" s="3" t="s">
        <v>418</v>
      </c>
      <c r="BD248" s="3" t="s">
        <v>418</v>
      </c>
      <c r="BE248" s="3" t="s">
        <v>418</v>
      </c>
      <c r="BF248" s="3" t="s">
        <v>418</v>
      </c>
      <c r="BG248" s="3" t="s">
        <v>418</v>
      </c>
      <c r="BH248" s="121" t="s">
        <v>418</v>
      </c>
      <c r="BI248" s="3" t="s">
        <v>418</v>
      </c>
      <c r="BJ248" s="3" t="s">
        <v>418</v>
      </c>
      <c r="BK248" s="3" t="s">
        <v>418</v>
      </c>
      <c r="BL248" s="3" t="s">
        <v>418</v>
      </c>
      <c r="BM248" s="3" t="s">
        <v>418</v>
      </c>
      <c r="BN248" s="121" t="s">
        <v>418</v>
      </c>
      <c r="BO248" s="3" t="s">
        <v>418</v>
      </c>
      <c r="BP248" s="3" t="s">
        <v>418</v>
      </c>
      <c r="BQ248" s="3" t="s">
        <v>418</v>
      </c>
      <c r="BR248" s="3" t="s">
        <v>418</v>
      </c>
      <c r="BS248" s="3" t="s">
        <v>418</v>
      </c>
      <c r="BT248" s="16">
        <v>23</v>
      </c>
      <c r="BU248" s="16">
        <v>2</v>
      </c>
      <c r="BV248" s="16">
        <f t="shared" si="18"/>
        <v>25</v>
      </c>
      <c r="BW248" s="21">
        <v>33086</v>
      </c>
      <c r="BX248" s="17">
        <v>1323.44</v>
      </c>
      <c r="BY248" s="16">
        <v>9</v>
      </c>
      <c r="BZ248" s="16">
        <v>1</v>
      </c>
      <c r="CA248" s="16">
        <f t="shared" si="19"/>
        <v>10</v>
      </c>
      <c r="CB248" s="16">
        <v>40</v>
      </c>
    </row>
    <row r="249" spans="1:80" x14ac:dyDescent="0.25">
      <c r="A249" s="159" t="s">
        <v>259</v>
      </c>
      <c r="B249" s="2" t="s">
        <v>13</v>
      </c>
      <c r="C249" s="162" t="s">
        <v>820</v>
      </c>
      <c r="D249" s="42">
        <v>49</v>
      </c>
      <c r="E249" s="42" t="s">
        <v>545</v>
      </c>
      <c r="F249" s="42" t="s">
        <v>546</v>
      </c>
      <c r="G249" s="107" t="s">
        <v>589</v>
      </c>
      <c r="H249" s="108">
        <v>6</v>
      </c>
      <c r="I249" s="118">
        <v>2130000</v>
      </c>
      <c r="J249" s="42" t="s">
        <v>554</v>
      </c>
      <c r="K249" s="27">
        <v>57.1</v>
      </c>
      <c r="L249" s="121" t="s">
        <v>2517</v>
      </c>
      <c r="M249" s="3">
        <v>37</v>
      </c>
      <c r="N249" s="3">
        <v>2</v>
      </c>
      <c r="O249" s="3" t="s">
        <v>581</v>
      </c>
      <c r="P249" s="3" t="s">
        <v>560</v>
      </c>
      <c r="Q249" s="65">
        <v>0.1017</v>
      </c>
      <c r="R249" s="121" t="s">
        <v>2518</v>
      </c>
      <c r="S249" s="3">
        <v>57</v>
      </c>
      <c r="T249" s="3">
        <v>1</v>
      </c>
      <c r="U249" s="3" t="s">
        <v>574</v>
      </c>
      <c r="V249" s="3" t="s">
        <v>563</v>
      </c>
      <c r="W249" s="65">
        <v>0.11559999999999999</v>
      </c>
      <c r="X249" s="121" t="s">
        <v>2519</v>
      </c>
      <c r="Y249" s="3">
        <v>37</v>
      </c>
      <c r="Z249" s="3">
        <v>1</v>
      </c>
      <c r="AA249" s="3" t="s">
        <v>574</v>
      </c>
      <c r="AB249" s="3" t="s">
        <v>563</v>
      </c>
      <c r="AC249" s="65">
        <v>0.13619999999999999</v>
      </c>
      <c r="AD249" s="121" t="s">
        <v>2520</v>
      </c>
      <c r="AE249" s="3">
        <v>54</v>
      </c>
      <c r="AF249" s="3">
        <v>1</v>
      </c>
      <c r="AG249" s="3" t="s">
        <v>574</v>
      </c>
      <c r="AH249" s="3" t="s">
        <v>547</v>
      </c>
      <c r="AI249" s="65">
        <v>0.1187</v>
      </c>
      <c r="AJ249" s="121" t="s">
        <v>2521</v>
      </c>
      <c r="AK249" s="3">
        <v>48</v>
      </c>
      <c r="AL249" s="3">
        <v>1</v>
      </c>
      <c r="AM249" s="3" t="s">
        <v>574</v>
      </c>
      <c r="AN249" s="3" t="s">
        <v>563</v>
      </c>
      <c r="AO249" s="65">
        <v>9.8400000000000001E-2</v>
      </c>
      <c r="AP249" s="121" t="s">
        <v>2522</v>
      </c>
      <c r="AQ249" s="3">
        <v>68</v>
      </c>
      <c r="AR249" s="3">
        <v>2</v>
      </c>
      <c r="AS249" s="3" t="s">
        <v>1058</v>
      </c>
      <c r="AT249" s="3" t="s">
        <v>589</v>
      </c>
      <c r="AU249" s="65">
        <v>9.6199999999999994E-2</v>
      </c>
      <c r="AV249" s="121" t="s">
        <v>418</v>
      </c>
      <c r="AW249" s="3" t="s">
        <v>418</v>
      </c>
      <c r="AX249" s="3" t="s">
        <v>418</v>
      </c>
      <c r="AY249" s="3" t="s">
        <v>418</v>
      </c>
      <c r="AZ249" s="3" t="s">
        <v>418</v>
      </c>
      <c r="BA249" s="3" t="s">
        <v>418</v>
      </c>
      <c r="BB249" s="121" t="s">
        <v>418</v>
      </c>
      <c r="BC249" s="3" t="s">
        <v>418</v>
      </c>
      <c r="BD249" s="3" t="s">
        <v>418</v>
      </c>
      <c r="BE249" s="3" t="s">
        <v>418</v>
      </c>
      <c r="BF249" s="3" t="s">
        <v>418</v>
      </c>
      <c r="BG249" s="3" t="s">
        <v>418</v>
      </c>
      <c r="BH249" s="121" t="s">
        <v>418</v>
      </c>
      <c r="BI249" s="3" t="s">
        <v>418</v>
      </c>
      <c r="BJ249" s="3" t="s">
        <v>418</v>
      </c>
      <c r="BK249" s="3" t="s">
        <v>418</v>
      </c>
      <c r="BL249" s="3" t="s">
        <v>418</v>
      </c>
      <c r="BM249" s="3" t="s">
        <v>418</v>
      </c>
      <c r="BN249" s="121" t="s">
        <v>418</v>
      </c>
      <c r="BO249" s="3" t="s">
        <v>418</v>
      </c>
      <c r="BP249" s="3" t="s">
        <v>418</v>
      </c>
      <c r="BQ249" s="3" t="s">
        <v>418</v>
      </c>
      <c r="BR249" s="3" t="s">
        <v>418</v>
      </c>
      <c r="BS249" s="3" t="s">
        <v>418</v>
      </c>
      <c r="BT249" s="16">
        <v>22</v>
      </c>
      <c r="BU249" s="16">
        <v>10</v>
      </c>
      <c r="BV249" s="16">
        <f t="shared" si="18"/>
        <v>32</v>
      </c>
      <c r="BW249" s="21">
        <v>9245</v>
      </c>
      <c r="BX249" s="17">
        <v>288.90625</v>
      </c>
      <c r="BY249" s="16">
        <v>7</v>
      </c>
      <c r="BZ249" s="16">
        <v>3</v>
      </c>
      <c r="CA249" s="16">
        <f t="shared" si="19"/>
        <v>10</v>
      </c>
      <c r="CB249" s="16">
        <v>31.25</v>
      </c>
    </row>
    <row r="250" spans="1:80" x14ac:dyDescent="0.25">
      <c r="A250" s="159" t="s">
        <v>260</v>
      </c>
      <c r="B250" s="2" t="s">
        <v>7</v>
      </c>
      <c r="C250" s="162" t="s">
        <v>821</v>
      </c>
      <c r="D250" s="42" t="s">
        <v>49</v>
      </c>
      <c r="E250" s="42" t="s">
        <v>545</v>
      </c>
      <c r="F250" s="42" t="s">
        <v>49</v>
      </c>
      <c r="G250" s="107" t="s">
        <v>614</v>
      </c>
      <c r="H250" s="108">
        <v>6</v>
      </c>
      <c r="I250" s="118">
        <v>2130000</v>
      </c>
      <c r="J250" s="42" t="s">
        <v>558</v>
      </c>
      <c r="K250" s="27">
        <v>36.409999999999997</v>
      </c>
      <c r="L250" s="121" t="s">
        <v>2523</v>
      </c>
      <c r="M250" s="3" t="s">
        <v>49</v>
      </c>
      <c r="N250" s="3">
        <v>1</v>
      </c>
      <c r="O250" s="3" t="s">
        <v>49</v>
      </c>
      <c r="P250" s="3" t="s">
        <v>568</v>
      </c>
      <c r="Q250" s="65">
        <v>7.7799999999999994E-2</v>
      </c>
      <c r="R250" s="121" t="s">
        <v>2524</v>
      </c>
      <c r="S250" s="3" t="s">
        <v>49</v>
      </c>
      <c r="T250" s="3">
        <v>1</v>
      </c>
      <c r="U250" s="3" t="s">
        <v>49</v>
      </c>
      <c r="V250" s="3" t="s">
        <v>560</v>
      </c>
      <c r="W250" s="65">
        <v>5.9799999999999999E-2</v>
      </c>
      <c r="X250" s="121" t="s">
        <v>2525</v>
      </c>
      <c r="Y250" s="3" t="s">
        <v>49</v>
      </c>
      <c r="Z250" s="3">
        <v>1</v>
      </c>
      <c r="AA250" s="3" t="s">
        <v>49</v>
      </c>
      <c r="AB250" s="3" t="s">
        <v>563</v>
      </c>
      <c r="AC250" s="65">
        <v>5.5100000000000003E-2</v>
      </c>
      <c r="AD250" s="121" t="s">
        <v>2526</v>
      </c>
      <c r="AE250" s="3" t="s">
        <v>49</v>
      </c>
      <c r="AF250" s="3">
        <v>1</v>
      </c>
      <c r="AG250" s="3" t="s">
        <v>49</v>
      </c>
      <c r="AH250" s="3" t="s">
        <v>553</v>
      </c>
      <c r="AI250" s="65">
        <v>5.1200000000000002E-2</v>
      </c>
      <c r="AJ250" s="121" t="s">
        <v>2527</v>
      </c>
      <c r="AK250" s="3" t="s">
        <v>49</v>
      </c>
      <c r="AL250" s="3">
        <v>1</v>
      </c>
      <c r="AM250" s="3" t="s">
        <v>49</v>
      </c>
      <c r="AN250" s="3" t="s">
        <v>614</v>
      </c>
      <c r="AO250" s="65">
        <v>4.9399999999999999E-2</v>
      </c>
      <c r="AP250" s="121" t="s">
        <v>2528</v>
      </c>
      <c r="AQ250" s="3" t="s">
        <v>49</v>
      </c>
      <c r="AR250" s="3">
        <v>1</v>
      </c>
      <c r="AS250" s="3" t="s">
        <v>49</v>
      </c>
      <c r="AT250" s="3" t="s">
        <v>579</v>
      </c>
      <c r="AU250" s="65">
        <v>0.11559999999999999</v>
      </c>
      <c r="AV250" s="121" t="s">
        <v>418</v>
      </c>
      <c r="AW250" s="3" t="s">
        <v>418</v>
      </c>
      <c r="AX250" s="3" t="s">
        <v>418</v>
      </c>
      <c r="AY250" s="3" t="s">
        <v>418</v>
      </c>
      <c r="AZ250" s="3" t="s">
        <v>418</v>
      </c>
      <c r="BA250" s="3" t="s">
        <v>418</v>
      </c>
      <c r="BB250" s="121" t="s">
        <v>418</v>
      </c>
      <c r="BC250" s="3" t="s">
        <v>418</v>
      </c>
      <c r="BD250" s="3" t="s">
        <v>418</v>
      </c>
      <c r="BE250" s="3" t="s">
        <v>418</v>
      </c>
      <c r="BF250" s="3" t="s">
        <v>418</v>
      </c>
      <c r="BG250" s="3" t="s">
        <v>418</v>
      </c>
      <c r="BH250" s="121" t="s">
        <v>418</v>
      </c>
      <c r="BI250" s="3" t="s">
        <v>418</v>
      </c>
      <c r="BJ250" s="3" t="s">
        <v>418</v>
      </c>
      <c r="BK250" s="3" t="s">
        <v>418</v>
      </c>
      <c r="BL250" s="3" t="s">
        <v>418</v>
      </c>
      <c r="BM250" s="3" t="s">
        <v>418</v>
      </c>
      <c r="BN250" s="121" t="s">
        <v>418</v>
      </c>
      <c r="BO250" s="3" t="s">
        <v>418</v>
      </c>
      <c r="BP250" s="3" t="s">
        <v>418</v>
      </c>
      <c r="BQ250" s="3" t="s">
        <v>418</v>
      </c>
      <c r="BR250" s="3" t="s">
        <v>418</v>
      </c>
      <c r="BS250" s="3" t="s">
        <v>418</v>
      </c>
      <c r="BT250" s="16">
        <v>17</v>
      </c>
      <c r="BU250" s="16">
        <v>5</v>
      </c>
      <c r="BV250" s="16">
        <f t="shared" si="18"/>
        <v>22</v>
      </c>
      <c r="BW250" s="21">
        <v>3652</v>
      </c>
      <c r="BX250" s="17">
        <v>166</v>
      </c>
      <c r="BY250" s="16">
        <v>5</v>
      </c>
      <c r="BZ250" s="16">
        <v>1</v>
      </c>
      <c r="CA250" s="16">
        <f t="shared" si="19"/>
        <v>6</v>
      </c>
      <c r="CB250" s="16">
        <v>27.27</v>
      </c>
    </row>
    <row r="251" spans="1:80" x14ac:dyDescent="0.25">
      <c r="A251" s="159" t="s">
        <v>261</v>
      </c>
      <c r="B251" s="2" t="s">
        <v>5</v>
      </c>
      <c r="C251" s="162" t="s">
        <v>822</v>
      </c>
      <c r="D251" s="42">
        <v>46</v>
      </c>
      <c r="E251" s="42" t="s">
        <v>545</v>
      </c>
      <c r="F251" s="42" t="s">
        <v>546</v>
      </c>
      <c r="G251" s="107" t="s">
        <v>550</v>
      </c>
      <c r="H251" s="108">
        <v>4</v>
      </c>
      <c r="I251" s="118">
        <v>2700000</v>
      </c>
      <c r="J251" s="42" t="s">
        <v>558</v>
      </c>
      <c r="K251" s="27">
        <v>45.04</v>
      </c>
      <c r="L251" s="121" t="s">
        <v>2529</v>
      </c>
      <c r="M251" s="3">
        <v>32</v>
      </c>
      <c r="N251" s="3">
        <v>1</v>
      </c>
      <c r="O251" s="3" t="s">
        <v>567</v>
      </c>
      <c r="P251" s="3" t="s">
        <v>547</v>
      </c>
      <c r="Q251" s="65">
        <v>5.3100000000000001E-2</v>
      </c>
      <c r="R251" s="121" t="s">
        <v>2530</v>
      </c>
      <c r="S251" s="3">
        <v>58</v>
      </c>
      <c r="T251" s="3">
        <v>2</v>
      </c>
      <c r="U251" s="3" t="s">
        <v>49</v>
      </c>
      <c r="V251" s="3" t="s">
        <v>553</v>
      </c>
      <c r="W251" s="65">
        <v>7.51E-2</v>
      </c>
      <c r="X251" s="121" t="s">
        <v>2531</v>
      </c>
      <c r="Y251" s="3">
        <v>45</v>
      </c>
      <c r="Z251" s="3">
        <v>2</v>
      </c>
      <c r="AA251" s="3" t="s">
        <v>546</v>
      </c>
      <c r="AB251" s="3" t="s">
        <v>560</v>
      </c>
      <c r="AC251" s="65">
        <v>0.1053</v>
      </c>
      <c r="AD251" s="121" t="s">
        <v>2532</v>
      </c>
      <c r="AE251" s="3">
        <v>40</v>
      </c>
      <c r="AF251" s="3">
        <v>1</v>
      </c>
      <c r="AG251" s="3" t="s">
        <v>546</v>
      </c>
      <c r="AH251" s="3" t="s">
        <v>568</v>
      </c>
      <c r="AI251" s="65">
        <v>8.0299999999999996E-2</v>
      </c>
      <c r="AJ251" s="121" t="s">
        <v>2533</v>
      </c>
      <c r="AK251" s="3">
        <v>40</v>
      </c>
      <c r="AL251" s="3">
        <v>1</v>
      </c>
      <c r="AM251" s="3" t="s">
        <v>546</v>
      </c>
      <c r="AN251" s="3" t="s">
        <v>614</v>
      </c>
      <c r="AO251" s="65">
        <v>4.8099999999999997E-2</v>
      </c>
      <c r="AP251" s="121" t="s">
        <v>2534</v>
      </c>
      <c r="AQ251" s="3">
        <v>65</v>
      </c>
      <c r="AR251" s="3">
        <v>1</v>
      </c>
      <c r="AS251" s="3" t="s">
        <v>574</v>
      </c>
      <c r="AT251" s="3" t="s">
        <v>568</v>
      </c>
      <c r="AU251" s="65">
        <v>7.0099999999999996E-2</v>
      </c>
      <c r="AV251" s="121" t="s">
        <v>418</v>
      </c>
      <c r="AW251" s="3" t="s">
        <v>418</v>
      </c>
      <c r="AX251" s="3" t="s">
        <v>418</v>
      </c>
      <c r="AY251" s="3" t="s">
        <v>418</v>
      </c>
      <c r="AZ251" s="3" t="s">
        <v>418</v>
      </c>
      <c r="BA251" s="3" t="s">
        <v>418</v>
      </c>
      <c r="BB251" s="121" t="s">
        <v>418</v>
      </c>
      <c r="BC251" s="3" t="s">
        <v>418</v>
      </c>
      <c r="BD251" s="3" t="s">
        <v>418</v>
      </c>
      <c r="BE251" s="3" t="s">
        <v>418</v>
      </c>
      <c r="BF251" s="3" t="s">
        <v>418</v>
      </c>
      <c r="BG251" s="3" t="s">
        <v>418</v>
      </c>
      <c r="BH251" s="121" t="s">
        <v>418</v>
      </c>
      <c r="BI251" s="3" t="s">
        <v>418</v>
      </c>
      <c r="BJ251" s="3" t="s">
        <v>418</v>
      </c>
      <c r="BK251" s="3" t="s">
        <v>418</v>
      </c>
      <c r="BL251" s="3" t="s">
        <v>418</v>
      </c>
      <c r="BM251" s="3" t="s">
        <v>418</v>
      </c>
      <c r="BN251" s="121" t="s">
        <v>418</v>
      </c>
      <c r="BO251" s="3" t="s">
        <v>418</v>
      </c>
      <c r="BP251" s="3" t="s">
        <v>418</v>
      </c>
      <c r="BQ251" s="3" t="s">
        <v>418</v>
      </c>
      <c r="BR251" s="3" t="s">
        <v>418</v>
      </c>
      <c r="BS251" s="3" t="s">
        <v>418</v>
      </c>
      <c r="BT251" s="16">
        <v>89</v>
      </c>
      <c r="BU251" s="16">
        <v>88</v>
      </c>
      <c r="BV251" s="16">
        <f t="shared" si="18"/>
        <v>177</v>
      </c>
      <c r="BW251" s="21">
        <v>213564</v>
      </c>
      <c r="BX251" s="17">
        <v>1206.5762711864406</v>
      </c>
      <c r="BY251" s="16">
        <v>25</v>
      </c>
      <c r="BZ251" s="16">
        <v>12</v>
      </c>
      <c r="CA251" s="16">
        <f t="shared" si="19"/>
        <v>37</v>
      </c>
      <c r="CB251" s="16">
        <v>20.9</v>
      </c>
    </row>
    <row r="252" spans="1:80" x14ac:dyDescent="0.25">
      <c r="A252" s="159" t="s">
        <v>262</v>
      </c>
      <c r="B252" s="2" t="s">
        <v>7</v>
      </c>
      <c r="C252" s="162" t="s">
        <v>823</v>
      </c>
      <c r="D252" s="42">
        <v>51</v>
      </c>
      <c r="E252" s="42" t="s">
        <v>545</v>
      </c>
      <c r="F252" s="42" t="s">
        <v>546</v>
      </c>
      <c r="G252" s="107" t="s">
        <v>557</v>
      </c>
      <c r="H252" s="108">
        <v>6</v>
      </c>
      <c r="I252" s="118">
        <v>2130000</v>
      </c>
      <c r="J252" s="42" t="s">
        <v>558</v>
      </c>
      <c r="K252" s="27">
        <v>31.45</v>
      </c>
      <c r="L252" s="121" t="s">
        <v>2535</v>
      </c>
      <c r="M252" s="3">
        <v>54</v>
      </c>
      <c r="N252" s="3">
        <v>1</v>
      </c>
      <c r="O252" s="3" t="s">
        <v>581</v>
      </c>
      <c r="P252" s="3" t="s">
        <v>584</v>
      </c>
      <c r="Q252" s="65">
        <v>4.0500000000000001E-2</v>
      </c>
      <c r="R252" s="121" t="s">
        <v>2536</v>
      </c>
      <c r="S252" s="3">
        <v>53</v>
      </c>
      <c r="T252" s="3">
        <v>2</v>
      </c>
      <c r="U252" s="3" t="s">
        <v>581</v>
      </c>
      <c r="V252" s="3" t="s">
        <v>579</v>
      </c>
      <c r="W252" s="65">
        <v>5.0799999999999998E-2</v>
      </c>
      <c r="X252" s="121" t="s">
        <v>2537</v>
      </c>
      <c r="Y252" s="3">
        <v>60</v>
      </c>
      <c r="Z252" s="3">
        <v>1</v>
      </c>
      <c r="AA252" s="3" t="s">
        <v>581</v>
      </c>
      <c r="AB252" s="3" t="s">
        <v>560</v>
      </c>
      <c r="AC252" s="65">
        <v>4.9299999999999997E-2</v>
      </c>
      <c r="AD252" s="121" t="s">
        <v>2538</v>
      </c>
      <c r="AE252" s="3">
        <v>49</v>
      </c>
      <c r="AF252" s="3">
        <v>1</v>
      </c>
      <c r="AG252" s="3" t="s">
        <v>581</v>
      </c>
      <c r="AH252" s="3" t="s">
        <v>557</v>
      </c>
      <c r="AI252" s="65">
        <v>0.12130000000000001</v>
      </c>
      <c r="AJ252" s="121" t="s">
        <v>2539</v>
      </c>
      <c r="AK252" s="3">
        <v>35</v>
      </c>
      <c r="AL252" s="3">
        <v>1</v>
      </c>
      <c r="AM252" s="3" t="s">
        <v>546</v>
      </c>
      <c r="AN252" s="3" t="s">
        <v>563</v>
      </c>
      <c r="AO252" s="65">
        <v>5.8799999999999998E-2</v>
      </c>
      <c r="AP252" s="121" t="s">
        <v>2540</v>
      </c>
      <c r="AQ252" s="3">
        <v>48</v>
      </c>
      <c r="AR252" s="3">
        <v>1</v>
      </c>
      <c r="AS252" s="3" t="s">
        <v>581</v>
      </c>
      <c r="AT252" s="3" t="s">
        <v>568</v>
      </c>
      <c r="AU252" s="65">
        <v>7.5300000000000006E-2</v>
      </c>
      <c r="AV252" s="121" t="s">
        <v>418</v>
      </c>
      <c r="AW252" s="3" t="s">
        <v>418</v>
      </c>
      <c r="AX252" s="3" t="s">
        <v>418</v>
      </c>
      <c r="AY252" s="3" t="s">
        <v>418</v>
      </c>
      <c r="AZ252" s="3" t="s">
        <v>418</v>
      </c>
      <c r="BA252" s="3" t="s">
        <v>418</v>
      </c>
      <c r="BB252" s="121" t="s">
        <v>418</v>
      </c>
      <c r="BC252" s="3" t="s">
        <v>418</v>
      </c>
      <c r="BD252" s="3" t="s">
        <v>418</v>
      </c>
      <c r="BE252" s="3" t="s">
        <v>418</v>
      </c>
      <c r="BF252" s="3" t="s">
        <v>418</v>
      </c>
      <c r="BG252" s="3" t="s">
        <v>418</v>
      </c>
      <c r="BH252" s="121" t="s">
        <v>418</v>
      </c>
      <c r="BI252" s="3" t="s">
        <v>418</v>
      </c>
      <c r="BJ252" s="3" t="s">
        <v>418</v>
      </c>
      <c r="BK252" s="3" t="s">
        <v>418</v>
      </c>
      <c r="BL252" s="3" t="s">
        <v>418</v>
      </c>
      <c r="BM252" s="3" t="s">
        <v>418</v>
      </c>
      <c r="BN252" s="121" t="s">
        <v>418</v>
      </c>
      <c r="BO252" s="3" t="s">
        <v>418</v>
      </c>
      <c r="BP252" s="3" t="s">
        <v>418</v>
      </c>
      <c r="BQ252" s="3" t="s">
        <v>418</v>
      </c>
      <c r="BR252" s="3" t="s">
        <v>418</v>
      </c>
      <c r="BS252" s="3" t="s">
        <v>418</v>
      </c>
      <c r="BT252" s="16">
        <v>24</v>
      </c>
      <c r="BU252" s="16">
        <v>10</v>
      </c>
      <c r="BV252" s="16">
        <f t="shared" si="18"/>
        <v>34</v>
      </c>
      <c r="BW252" s="21">
        <v>10350</v>
      </c>
      <c r="BX252" s="17">
        <v>304.41176470588238</v>
      </c>
      <c r="BY252" s="16">
        <v>9</v>
      </c>
      <c r="BZ252" s="16">
        <v>1</v>
      </c>
      <c r="CA252" s="16">
        <f t="shared" si="19"/>
        <v>10</v>
      </c>
      <c r="CB252" s="16">
        <v>29.41</v>
      </c>
    </row>
    <row r="253" spans="1:80" x14ac:dyDescent="0.25">
      <c r="A253" s="159" t="s">
        <v>263</v>
      </c>
      <c r="B253" s="2" t="s">
        <v>7</v>
      </c>
      <c r="C253" s="162" t="s">
        <v>824</v>
      </c>
      <c r="D253" s="42" t="s">
        <v>49</v>
      </c>
      <c r="E253" s="42" t="s">
        <v>545</v>
      </c>
      <c r="F253" s="42" t="s">
        <v>49</v>
      </c>
      <c r="G253" s="107" t="s">
        <v>568</v>
      </c>
      <c r="H253" s="108">
        <v>6</v>
      </c>
      <c r="I253" s="118">
        <v>2130000</v>
      </c>
      <c r="J253" s="42" t="s">
        <v>551</v>
      </c>
      <c r="K253" s="27">
        <v>53.21</v>
      </c>
      <c r="L253" s="121" t="s">
        <v>2541</v>
      </c>
      <c r="M253" s="3" t="s">
        <v>49</v>
      </c>
      <c r="N253" s="3">
        <v>1</v>
      </c>
      <c r="O253" s="3" t="s">
        <v>49</v>
      </c>
      <c r="P253" s="3" t="s">
        <v>568</v>
      </c>
      <c r="Q253" s="65">
        <v>0.16470000000000001</v>
      </c>
      <c r="R253" s="121" t="s">
        <v>2542</v>
      </c>
      <c r="S253" s="3" t="s">
        <v>49</v>
      </c>
      <c r="T253" s="3">
        <v>1</v>
      </c>
      <c r="U253" s="3" t="s">
        <v>49</v>
      </c>
      <c r="V253" s="3" t="s">
        <v>568</v>
      </c>
      <c r="W253" s="65">
        <v>6.59E-2</v>
      </c>
      <c r="X253" s="121" t="s">
        <v>2543</v>
      </c>
      <c r="Y253" s="3" t="s">
        <v>49</v>
      </c>
      <c r="Z253" s="3">
        <v>1</v>
      </c>
      <c r="AA253" s="3" t="s">
        <v>49</v>
      </c>
      <c r="AB253" s="3" t="s">
        <v>547</v>
      </c>
      <c r="AC253" s="65">
        <v>0.1045</v>
      </c>
      <c r="AD253" s="121" t="s">
        <v>2544</v>
      </c>
      <c r="AE253" s="3" t="s">
        <v>49</v>
      </c>
      <c r="AF253" s="3">
        <v>1</v>
      </c>
      <c r="AG253" s="3" t="s">
        <v>49</v>
      </c>
      <c r="AH253" s="3" t="s">
        <v>547</v>
      </c>
      <c r="AI253" s="65">
        <v>0.15859999999999999</v>
      </c>
      <c r="AJ253" s="121" t="s">
        <v>2545</v>
      </c>
      <c r="AK253" s="3" t="s">
        <v>49</v>
      </c>
      <c r="AL253" s="3">
        <v>1</v>
      </c>
      <c r="AM253" s="3" t="s">
        <v>49</v>
      </c>
      <c r="AN253" s="3" t="s">
        <v>547</v>
      </c>
      <c r="AO253" s="65">
        <v>6.7599999999999993E-2</v>
      </c>
      <c r="AP253" s="121" t="s">
        <v>2546</v>
      </c>
      <c r="AQ253" s="3" t="s">
        <v>49</v>
      </c>
      <c r="AR253" s="3">
        <v>1</v>
      </c>
      <c r="AS253" s="3" t="s">
        <v>49</v>
      </c>
      <c r="AT253" s="3" t="s">
        <v>563</v>
      </c>
      <c r="AU253" s="65">
        <v>0.11</v>
      </c>
      <c r="AV253" s="121" t="s">
        <v>418</v>
      </c>
      <c r="AW253" s="3" t="s">
        <v>418</v>
      </c>
      <c r="AX253" s="3" t="s">
        <v>418</v>
      </c>
      <c r="AY253" s="3" t="s">
        <v>418</v>
      </c>
      <c r="AZ253" s="3" t="s">
        <v>418</v>
      </c>
      <c r="BA253" s="3" t="s">
        <v>418</v>
      </c>
      <c r="BB253" s="121" t="s">
        <v>418</v>
      </c>
      <c r="BC253" s="3" t="s">
        <v>418</v>
      </c>
      <c r="BD253" s="3" t="s">
        <v>418</v>
      </c>
      <c r="BE253" s="3" t="s">
        <v>418</v>
      </c>
      <c r="BF253" s="3" t="s">
        <v>418</v>
      </c>
      <c r="BG253" s="3" t="s">
        <v>418</v>
      </c>
      <c r="BH253" s="121" t="s">
        <v>418</v>
      </c>
      <c r="BI253" s="3" t="s">
        <v>418</v>
      </c>
      <c r="BJ253" s="3" t="s">
        <v>418</v>
      </c>
      <c r="BK253" s="3" t="s">
        <v>418</v>
      </c>
      <c r="BL253" s="3" t="s">
        <v>418</v>
      </c>
      <c r="BM253" s="3" t="s">
        <v>418</v>
      </c>
      <c r="BN253" s="121" t="s">
        <v>418</v>
      </c>
      <c r="BO253" s="3" t="s">
        <v>418</v>
      </c>
      <c r="BP253" s="3" t="s">
        <v>418</v>
      </c>
      <c r="BQ253" s="3" t="s">
        <v>418</v>
      </c>
      <c r="BR253" s="3" t="s">
        <v>418</v>
      </c>
      <c r="BS253" s="3" t="s">
        <v>418</v>
      </c>
      <c r="BT253" s="16">
        <v>37</v>
      </c>
      <c r="BU253" s="16">
        <v>27</v>
      </c>
      <c r="BV253" s="16">
        <f t="shared" si="18"/>
        <v>64</v>
      </c>
      <c r="BW253" s="21">
        <v>15540</v>
      </c>
      <c r="BX253" s="17">
        <v>242.8125</v>
      </c>
      <c r="BY253" s="16">
        <v>10</v>
      </c>
      <c r="BZ253" s="16">
        <v>10</v>
      </c>
      <c r="CA253" s="16">
        <f t="shared" si="19"/>
        <v>20</v>
      </c>
      <c r="CB253" s="16">
        <v>31.25</v>
      </c>
    </row>
    <row r="254" spans="1:80" x14ac:dyDescent="0.25">
      <c r="A254" s="159" t="s">
        <v>264</v>
      </c>
      <c r="B254" s="2" t="s">
        <v>3</v>
      </c>
      <c r="C254" s="162" t="s">
        <v>825</v>
      </c>
      <c r="D254" s="42">
        <v>51</v>
      </c>
      <c r="E254" s="42" t="s">
        <v>545</v>
      </c>
      <c r="F254" s="42" t="s">
        <v>546</v>
      </c>
      <c r="G254" s="107" t="s">
        <v>568</v>
      </c>
      <c r="H254" s="108">
        <v>4</v>
      </c>
      <c r="I254" s="118">
        <v>2700000</v>
      </c>
      <c r="J254" s="42" t="s">
        <v>577</v>
      </c>
      <c r="K254" s="27">
        <v>52.54</v>
      </c>
      <c r="L254" s="121" t="s">
        <v>2547</v>
      </c>
      <c r="M254" s="3">
        <v>46</v>
      </c>
      <c r="N254" s="3">
        <v>1</v>
      </c>
      <c r="O254" s="3" t="s">
        <v>546</v>
      </c>
      <c r="P254" s="3" t="s">
        <v>568</v>
      </c>
      <c r="Q254" s="65">
        <v>0.1074</v>
      </c>
      <c r="R254" s="121" t="s">
        <v>2548</v>
      </c>
      <c r="S254" s="3">
        <v>59</v>
      </c>
      <c r="T254" s="3">
        <v>1</v>
      </c>
      <c r="U254" s="3" t="s">
        <v>581</v>
      </c>
      <c r="V254" s="3" t="s">
        <v>579</v>
      </c>
      <c r="W254" s="65">
        <v>6.9199999999999998E-2</v>
      </c>
      <c r="X254" s="121" t="s">
        <v>2549</v>
      </c>
      <c r="Y254" s="3">
        <v>50</v>
      </c>
      <c r="Z254" s="3">
        <v>2</v>
      </c>
      <c r="AA254" s="3" t="s">
        <v>574</v>
      </c>
      <c r="AB254" s="3" t="s">
        <v>547</v>
      </c>
      <c r="AC254" s="65">
        <v>4.8500000000000001E-2</v>
      </c>
      <c r="AD254" s="121" t="s">
        <v>2550</v>
      </c>
      <c r="AE254" s="3">
        <v>71</v>
      </c>
      <c r="AF254" s="3">
        <v>1</v>
      </c>
      <c r="AG254" s="3" t="s">
        <v>574</v>
      </c>
      <c r="AH254" s="3" t="s">
        <v>547</v>
      </c>
      <c r="AI254" s="65">
        <v>0.16059999999999999</v>
      </c>
      <c r="AJ254" s="121" t="s">
        <v>2551</v>
      </c>
      <c r="AK254" s="3">
        <v>34</v>
      </c>
      <c r="AL254" s="3">
        <v>1</v>
      </c>
      <c r="AM254" s="3" t="s">
        <v>546</v>
      </c>
      <c r="AN254" s="3" t="s">
        <v>568</v>
      </c>
      <c r="AO254" s="65">
        <v>9.5500000000000002E-2</v>
      </c>
      <c r="AP254" s="121" t="s">
        <v>2552</v>
      </c>
      <c r="AQ254" s="3">
        <v>52</v>
      </c>
      <c r="AR254" s="3">
        <v>1</v>
      </c>
      <c r="AS254" s="3" t="s">
        <v>546</v>
      </c>
      <c r="AT254" s="3" t="s">
        <v>560</v>
      </c>
      <c r="AU254" s="65">
        <v>5.8700000000000002E-2</v>
      </c>
      <c r="AV254" s="121" t="s">
        <v>418</v>
      </c>
      <c r="AW254" s="3" t="s">
        <v>418</v>
      </c>
      <c r="AX254" s="3" t="s">
        <v>418</v>
      </c>
      <c r="AY254" s="3" t="s">
        <v>418</v>
      </c>
      <c r="AZ254" s="3" t="s">
        <v>418</v>
      </c>
      <c r="BA254" s="3" t="s">
        <v>418</v>
      </c>
      <c r="BB254" s="121" t="s">
        <v>418</v>
      </c>
      <c r="BC254" s="3" t="s">
        <v>418</v>
      </c>
      <c r="BD254" s="3" t="s">
        <v>418</v>
      </c>
      <c r="BE254" s="3" t="s">
        <v>418</v>
      </c>
      <c r="BF254" s="3" t="s">
        <v>418</v>
      </c>
      <c r="BG254" s="3" t="s">
        <v>418</v>
      </c>
      <c r="BH254" s="121" t="s">
        <v>418</v>
      </c>
      <c r="BI254" s="3" t="s">
        <v>418</v>
      </c>
      <c r="BJ254" s="3" t="s">
        <v>418</v>
      </c>
      <c r="BK254" s="3" t="s">
        <v>418</v>
      </c>
      <c r="BL254" s="3" t="s">
        <v>418</v>
      </c>
      <c r="BM254" s="3" t="s">
        <v>418</v>
      </c>
      <c r="BN254" s="121" t="s">
        <v>418</v>
      </c>
      <c r="BO254" s="3" t="s">
        <v>418</v>
      </c>
      <c r="BP254" s="3" t="s">
        <v>418</v>
      </c>
      <c r="BQ254" s="3" t="s">
        <v>418</v>
      </c>
      <c r="BR254" s="3" t="s">
        <v>418</v>
      </c>
      <c r="BS254" s="3" t="s">
        <v>418</v>
      </c>
      <c r="BT254" s="16">
        <v>115</v>
      </c>
      <c r="BU254" s="16">
        <v>35</v>
      </c>
      <c r="BV254" s="16">
        <f t="shared" si="18"/>
        <v>150</v>
      </c>
      <c r="BW254" s="21">
        <v>87961</v>
      </c>
      <c r="BX254" s="17">
        <v>586.40666666666664</v>
      </c>
      <c r="BY254" s="16">
        <v>27</v>
      </c>
      <c r="BZ254" s="16">
        <v>5</v>
      </c>
      <c r="CA254" s="16">
        <f t="shared" si="19"/>
        <v>32</v>
      </c>
      <c r="CB254" s="16">
        <v>21.33</v>
      </c>
    </row>
    <row r="255" spans="1:80" x14ac:dyDescent="0.25">
      <c r="A255" s="159" t="s">
        <v>265</v>
      </c>
      <c r="B255" s="2" t="s">
        <v>3</v>
      </c>
      <c r="C255" s="162" t="s">
        <v>826</v>
      </c>
      <c r="D255" s="42">
        <v>49</v>
      </c>
      <c r="E255" s="42" t="s">
        <v>545</v>
      </c>
      <c r="F255" s="42" t="s">
        <v>581</v>
      </c>
      <c r="G255" s="107" t="s">
        <v>563</v>
      </c>
      <c r="H255" s="108">
        <v>3</v>
      </c>
      <c r="I255" s="118">
        <v>2800000</v>
      </c>
      <c r="J255" s="42" t="s">
        <v>554</v>
      </c>
      <c r="K255" s="27">
        <v>50.25</v>
      </c>
      <c r="L255" s="121" t="s">
        <v>2553</v>
      </c>
      <c r="M255" s="3">
        <v>34</v>
      </c>
      <c r="N255" s="3">
        <v>1</v>
      </c>
      <c r="O255" s="3" t="s">
        <v>546</v>
      </c>
      <c r="P255" s="3" t="s">
        <v>560</v>
      </c>
      <c r="Q255" s="65">
        <v>0.107</v>
      </c>
      <c r="R255" s="121" t="s">
        <v>2554</v>
      </c>
      <c r="S255" s="3">
        <v>73</v>
      </c>
      <c r="T255" s="3">
        <v>1</v>
      </c>
      <c r="U255" s="3" t="s">
        <v>574</v>
      </c>
      <c r="V255" s="3" t="s">
        <v>547</v>
      </c>
      <c r="W255" s="65">
        <v>9.8000000000000004E-2</v>
      </c>
      <c r="X255" s="121" t="s">
        <v>2555</v>
      </c>
      <c r="Y255" s="3">
        <v>48</v>
      </c>
      <c r="Z255" s="3">
        <v>2</v>
      </c>
      <c r="AA255" s="3" t="s">
        <v>574</v>
      </c>
      <c r="AB255" s="3" t="s">
        <v>579</v>
      </c>
      <c r="AC255" s="65">
        <v>4.7500000000000001E-2</v>
      </c>
      <c r="AD255" s="121" t="s">
        <v>2556</v>
      </c>
      <c r="AE255" s="3">
        <v>37</v>
      </c>
      <c r="AF255" s="3">
        <v>2</v>
      </c>
      <c r="AG255" s="3" t="s">
        <v>546</v>
      </c>
      <c r="AH255" s="3" t="s">
        <v>547</v>
      </c>
      <c r="AI255" s="65">
        <v>9.2499999999999999E-2</v>
      </c>
      <c r="AJ255" s="121" t="s">
        <v>2557</v>
      </c>
      <c r="AK255" s="3">
        <v>29</v>
      </c>
      <c r="AL255" s="3">
        <v>1</v>
      </c>
      <c r="AM255" s="3" t="s">
        <v>546</v>
      </c>
      <c r="AN255" s="3" t="s">
        <v>568</v>
      </c>
      <c r="AO255" s="65">
        <v>5.8400000000000001E-2</v>
      </c>
      <c r="AP255" s="121" t="s">
        <v>2558</v>
      </c>
      <c r="AQ255" s="3">
        <v>54</v>
      </c>
      <c r="AR255" s="3">
        <v>2</v>
      </c>
      <c r="AS255" s="3" t="s">
        <v>546</v>
      </c>
      <c r="AT255" s="3" t="s">
        <v>563</v>
      </c>
      <c r="AU255" s="65">
        <v>6.4899999999999999E-2</v>
      </c>
      <c r="AV255" s="121" t="s">
        <v>418</v>
      </c>
      <c r="AW255" s="3" t="s">
        <v>418</v>
      </c>
      <c r="AX255" s="3" t="s">
        <v>418</v>
      </c>
      <c r="AY255" s="3" t="s">
        <v>418</v>
      </c>
      <c r="AZ255" s="3" t="s">
        <v>418</v>
      </c>
      <c r="BA255" s="3" t="s">
        <v>418</v>
      </c>
      <c r="BB255" s="121" t="s">
        <v>418</v>
      </c>
      <c r="BC255" s="3" t="s">
        <v>418</v>
      </c>
      <c r="BD255" s="3" t="s">
        <v>418</v>
      </c>
      <c r="BE255" s="3" t="s">
        <v>418</v>
      </c>
      <c r="BF255" s="3" t="s">
        <v>418</v>
      </c>
      <c r="BG255" s="3" t="s">
        <v>418</v>
      </c>
      <c r="BH255" s="121" t="s">
        <v>418</v>
      </c>
      <c r="BI255" s="3" t="s">
        <v>418</v>
      </c>
      <c r="BJ255" s="3" t="s">
        <v>418</v>
      </c>
      <c r="BK255" s="3" t="s">
        <v>418</v>
      </c>
      <c r="BL255" s="3" t="s">
        <v>418</v>
      </c>
      <c r="BM255" s="3" t="s">
        <v>418</v>
      </c>
      <c r="BN255" s="121" t="s">
        <v>418</v>
      </c>
      <c r="BO255" s="3" t="s">
        <v>418</v>
      </c>
      <c r="BP255" s="3" t="s">
        <v>418</v>
      </c>
      <c r="BQ255" s="3" t="s">
        <v>418</v>
      </c>
      <c r="BR255" s="3" t="s">
        <v>418</v>
      </c>
      <c r="BS255" s="3" t="s">
        <v>418</v>
      </c>
      <c r="BT255" s="16">
        <v>169</v>
      </c>
      <c r="BU255" s="16">
        <v>52</v>
      </c>
      <c r="BV255" s="16">
        <f t="shared" si="18"/>
        <v>221</v>
      </c>
      <c r="BW255" s="21">
        <v>160973</v>
      </c>
      <c r="BX255" s="17">
        <v>728.38461538461536</v>
      </c>
      <c r="BY255" s="16">
        <v>41</v>
      </c>
      <c r="BZ255" s="16">
        <v>11</v>
      </c>
      <c r="CA255" s="16">
        <f t="shared" si="19"/>
        <v>52</v>
      </c>
      <c r="CB255" s="16">
        <v>23.53</v>
      </c>
    </row>
    <row r="256" spans="1:80" x14ac:dyDescent="0.25">
      <c r="A256" s="159" t="s">
        <v>266</v>
      </c>
      <c r="B256" s="2" t="s">
        <v>13</v>
      </c>
      <c r="C256" s="162" t="s">
        <v>827</v>
      </c>
      <c r="D256" s="42" t="s">
        <v>49</v>
      </c>
      <c r="E256" s="42" t="s">
        <v>545</v>
      </c>
      <c r="F256" s="42" t="s">
        <v>49</v>
      </c>
      <c r="G256" s="107" t="s">
        <v>589</v>
      </c>
      <c r="H256" s="108">
        <v>6</v>
      </c>
      <c r="I256" s="118">
        <v>2130000</v>
      </c>
      <c r="J256" s="42" t="s">
        <v>554</v>
      </c>
      <c r="K256" s="27">
        <v>54.53</v>
      </c>
      <c r="L256" s="121" t="s">
        <v>2559</v>
      </c>
      <c r="M256" s="3" t="s">
        <v>49</v>
      </c>
      <c r="N256" s="3">
        <v>1</v>
      </c>
      <c r="O256" s="3" t="s">
        <v>49</v>
      </c>
      <c r="P256" s="3" t="s">
        <v>568</v>
      </c>
      <c r="Q256" s="65">
        <v>0.15759999999999999</v>
      </c>
      <c r="R256" s="121" t="s">
        <v>2560</v>
      </c>
      <c r="S256" s="3" t="s">
        <v>49</v>
      </c>
      <c r="T256" s="3">
        <v>1</v>
      </c>
      <c r="U256" s="3" t="s">
        <v>49</v>
      </c>
      <c r="V256" s="3" t="s">
        <v>568</v>
      </c>
      <c r="W256" s="65">
        <v>0.13</v>
      </c>
      <c r="X256" s="121" t="s">
        <v>2561</v>
      </c>
      <c r="Y256" s="3" t="s">
        <v>49</v>
      </c>
      <c r="Z256" s="3">
        <v>1</v>
      </c>
      <c r="AA256" s="3" t="s">
        <v>49</v>
      </c>
      <c r="AB256" s="3" t="s">
        <v>579</v>
      </c>
      <c r="AC256" s="65">
        <v>5.0999999999999997E-2</v>
      </c>
      <c r="AD256" s="121" t="s">
        <v>2562</v>
      </c>
      <c r="AE256" s="3" t="s">
        <v>49</v>
      </c>
      <c r="AF256" s="3">
        <v>1</v>
      </c>
      <c r="AG256" s="3" t="s">
        <v>49</v>
      </c>
      <c r="AH256" s="3" t="s">
        <v>560</v>
      </c>
      <c r="AI256" s="65">
        <v>7.7799999999999994E-2</v>
      </c>
      <c r="AJ256" s="121" t="s">
        <v>2563</v>
      </c>
      <c r="AK256" s="3" t="s">
        <v>49</v>
      </c>
      <c r="AL256" s="3">
        <v>1</v>
      </c>
      <c r="AM256" s="3" t="s">
        <v>49</v>
      </c>
      <c r="AN256" s="3" t="s">
        <v>563</v>
      </c>
      <c r="AO256" s="65">
        <v>7.2999999999999995E-2</v>
      </c>
      <c r="AP256" s="121" t="s">
        <v>2564</v>
      </c>
      <c r="AQ256" s="3" t="s">
        <v>49</v>
      </c>
      <c r="AR256" s="3">
        <v>1</v>
      </c>
      <c r="AS256" s="3" t="s">
        <v>49</v>
      </c>
      <c r="AT256" s="3" t="s">
        <v>553</v>
      </c>
      <c r="AU256" s="65">
        <v>8.09E-2</v>
      </c>
      <c r="AV256" s="121" t="s">
        <v>418</v>
      </c>
      <c r="AW256" s="3" t="s">
        <v>418</v>
      </c>
      <c r="AX256" s="3" t="s">
        <v>418</v>
      </c>
      <c r="AY256" s="3" t="s">
        <v>418</v>
      </c>
      <c r="AZ256" s="3" t="s">
        <v>418</v>
      </c>
      <c r="BA256" s="3" t="s">
        <v>418</v>
      </c>
      <c r="BB256" s="121" t="s">
        <v>418</v>
      </c>
      <c r="BC256" s="3" t="s">
        <v>418</v>
      </c>
      <c r="BD256" s="3" t="s">
        <v>418</v>
      </c>
      <c r="BE256" s="3" t="s">
        <v>418</v>
      </c>
      <c r="BF256" s="3" t="s">
        <v>418</v>
      </c>
      <c r="BG256" s="3" t="s">
        <v>418</v>
      </c>
      <c r="BH256" s="121" t="s">
        <v>418</v>
      </c>
      <c r="BI256" s="3" t="s">
        <v>418</v>
      </c>
      <c r="BJ256" s="3" t="s">
        <v>418</v>
      </c>
      <c r="BK256" s="3" t="s">
        <v>418</v>
      </c>
      <c r="BL256" s="3" t="s">
        <v>418</v>
      </c>
      <c r="BM256" s="3" t="s">
        <v>418</v>
      </c>
      <c r="BN256" s="121" t="s">
        <v>418</v>
      </c>
      <c r="BO256" s="3" t="s">
        <v>418</v>
      </c>
      <c r="BP256" s="3" t="s">
        <v>418</v>
      </c>
      <c r="BQ256" s="3" t="s">
        <v>418</v>
      </c>
      <c r="BR256" s="3" t="s">
        <v>418</v>
      </c>
      <c r="BS256" s="3" t="s">
        <v>418</v>
      </c>
      <c r="BT256" s="16">
        <v>24</v>
      </c>
      <c r="BU256" s="16">
        <v>10</v>
      </c>
      <c r="BV256" s="16">
        <f t="shared" si="18"/>
        <v>34</v>
      </c>
      <c r="BW256" s="21">
        <v>8991</v>
      </c>
      <c r="BX256" s="17">
        <v>264.44117647058823</v>
      </c>
      <c r="BY256" s="16">
        <v>8</v>
      </c>
      <c r="BZ256" s="16">
        <v>2</v>
      </c>
      <c r="CA256" s="16">
        <f t="shared" si="19"/>
        <v>10</v>
      </c>
      <c r="CB256" s="16">
        <v>29.41</v>
      </c>
    </row>
    <row r="257" spans="1:80" x14ac:dyDescent="0.25">
      <c r="A257" s="159" t="s">
        <v>267</v>
      </c>
      <c r="B257" s="2" t="s">
        <v>53</v>
      </c>
      <c r="C257" s="162" t="s">
        <v>828</v>
      </c>
      <c r="D257" s="42">
        <v>47</v>
      </c>
      <c r="E257" s="42" t="s">
        <v>545</v>
      </c>
      <c r="F257" s="42" t="s">
        <v>546</v>
      </c>
      <c r="G257" s="107" t="s">
        <v>553</v>
      </c>
      <c r="H257" s="108">
        <v>6</v>
      </c>
      <c r="I257" s="118">
        <v>2130000</v>
      </c>
      <c r="J257" s="42" t="s">
        <v>569</v>
      </c>
      <c r="K257" s="27">
        <v>59.36</v>
      </c>
      <c r="L257" s="121" t="s">
        <v>2565</v>
      </c>
      <c r="M257" s="3">
        <v>55</v>
      </c>
      <c r="N257" s="3">
        <v>1</v>
      </c>
      <c r="O257" s="3" t="s">
        <v>546</v>
      </c>
      <c r="P257" s="3" t="s">
        <v>563</v>
      </c>
      <c r="Q257" s="65">
        <v>8.3500000000000005E-2</v>
      </c>
      <c r="R257" s="121" t="s">
        <v>2566</v>
      </c>
      <c r="S257" s="3">
        <v>59</v>
      </c>
      <c r="T257" s="3">
        <v>2</v>
      </c>
      <c r="U257" s="3" t="s">
        <v>546</v>
      </c>
      <c r="V257" s="3" t="s">
        <v>568</v>
      </c>
      <c r="W257" s="65">
        <v>0.106</v>
      </c>
      <c r="X257" s="121" t="s">
        <v>2567</v>
      </c>
      <c r="Y257" s="3">
        <v>51</v>
      </c>
      <c r="Z257" s="3">
        <v>1</v>
      </c>
      <c r="AA257" s="3" t="s">
        <v>581</v>
      </c>
      <c r="AB257" s="3" t="s">
        <v>550</v>
      </c>
      <c r="AC257" s="65">
        <v>9.1999999999999998E-2</v>
      </c>
      <c r="AD257" s="121" t="s">
        <v>2568</v>
      </c>
      <c r="AE257" s="3">
        <v>50</v>
      </c>
      <c r="AF257" s="3">
        <v>1</v>
      </c>
      <c r="AG257" s="3" t="s">
        <v>581</v>
      </c>
      <c r="AH257" s="3" t="s">
        <v>589</v>
      </c>
      <c r="AI257" s="65">
        <v>7.8100000000000003E-2</v>
      </c>
      <c r="AJ257" s="121" t="s">
        <v>2569</v>
      </c>
      <c r="AK257" s="3">
        <v>52</v>
      </c>
      <c r="AL257" s="3">
        <v>2</v>
      </c>
      <c r="AM257" s="3" t="s">
        <v>546</v>
      </c>
      <c r="AN257" s="3" t="s">
        <v>553</v>
      </c>
      <c r="AO257" s="65">
        <v>6.3500000000000001E-2</v>
      </c>
      <c r="AP257" s="121" t="s">
        <v>2570</v>
      </c>
      <c r="AQ257" s="3">
        <v>52</v>
      </c>
      <c r="AR257" s="3">
        <v>1</v>
      </c>
      <c r="AS257" s="3" t="s">
        <v>546</v>
      </c>
      <c r="AT257" s="3" t="s">
        <v>557</v>
      </c>
      <c r="AU257" s="65">
        <v>6.3600000000000004E-2</v>
      </c>
      <c r="AV257" s="121" t="s">
        <v>418</v>
      </c>
      <c r="AW257" s="3" t="s">
        <v>418</v>
      </c>
      <c r="AX257" s="3" t="s">
        <v>418</v>
      </c>
      <c r="AY257" s="3" t="s">
        <v>418</v>
      </c>
      <c r="AZ257" s="3" t="s">
        <v>418</v>
      </c>
      <c r="BA257" s="3" t="s">
        <v>418</v>
      </c>
      <c r="BB257" s="121" t="s">
        <v>418</v>
      </c>
      <c r="BC257" s="3" t="s">
        <v>418</v>
      </c>
      <c r="BD257" s="3" t="s">
        <v>418</v>
      </c>
      <c r="BE257" s="3" t="s">
        <v>418</v>
      </c>
      <c r="BF257" s="3" t="s">
        <v>418</v>
      </c>
      <c r="BG257" s="3" t="s">
        <v>418</v>
      </c>
      <c r="BH257" s="121" t="s">
        <v>418</v>
      </c>
      <c r="BI257" s="3" t="s">
        <v>418</v>
      </c>
      <c r="BJ257" s="3" t="s">
        <v>418</v>
      </c>
      <c r="BK257" s="3" t="s">
        <v>418</v>
      </c>
      <c r="BL257" s="3" t="s">
        <v>418</v>
      </c>
      <c r="BM257" s="3" t="s">
        <v>418</v>
      </c>
      <c r="BN257" s="121" t="s">
        <v>418</v>
      </c>
      <c r="BO257" s="3" t="s">
        <v>418</v>
      </c>
      <c r="BP257" s="3" t="s">
        <v>418</v>
      </c>
      <c r="BQ257" s="3" t="s">
        <v>418</v>
      </c>
      <c r="BR257" s="3" t="s">
        <v>418</v>
      </c>
      <c r="BS257" s="3" t="s">
        <v>418</v>
      </c>
      <c r="BT257" s="16">
        <v>17</v>
      </c>
      <c r="BU257" s="16">
        <v>25</v>
      </c>
      <c r="BV257" s="16">
        <f t="shared" si="18"/>
        <v>42</v>
      </c>
      <c r="BW257" s="21">
        <v>12102</v>
      </c>
      <c r="BX257" s="17">
        <v>288.14285714285717</v>
      </c>
      <c r="BY257" s="16">
        <v>6</v>
      </c>
      <c r="BZ257" s="16">
        <v>3</v>
      </c>
      <c r="CA257" s="16">
        <f t="shared" si="19"/>
        <v>9</v>
      </c>
      <c r="CB257" s="16">
        <v>21.43</v>
      </c>
    </row>
    <row r="258" spans="1:80" x14ac:dyDescent="0.25">
      <c r="A258" s="159" t="s">
        <v>268</v>
      </c>
      <c r="B258" s="2" t="s">
        <v>5</v>
      </c>
      <c r="C258" s="162" t="s">
        <v>829</v>
      </c>
      <c r="D258" s="42" t="s">
        <v>49</v>
      </c>
      <c r="E258" s="42" t="s">
        <v>545</v>
      </c>
      <c r="F258" s="42" t="s">
        <v>49</v>
      </c>
      <c r="G258" s="107" t="s">
        <v>568</v>
      </c>
      <c r="H258" s="108">
        <v>2</v>
      </c>
      <c r="I258" s="119">
        <v>3120000</v>
      </c>
      <c r="J258" s="42" t="s">
        <v>554</v>
      </c>
      <c r="K258" s="27">
        <v>45.75</v>
      </c>
      <c r="L258" s="121" t="s">
        <v>2571</v>
      </c>
      <c r="M258" s="3" t="s">
        <v>49</v>
      </c>
      <c r="N258" s="3">
        <v>1</v>
      </c>
      <c r="O258" s="3" t="s">
        <v>49</v>
      </c>
      <c r="P258" s="3" t="s">
        <v>563</v>
      </c>
      <c r="Q258" s="65">
        <v>4.3700000000000003E-2</v>
      </c>
      <c r="R258" s="121" t="s">
        <v>2572</v>
      </c>
      <c r="S258" s="3" t="s">
        <v>49</v>
      </c>
      <c r="T258" s="3">
        <v>2</v>
      </c>
      <c r="U258" s="3" t="s">
        <v>49</v>
      </c>
      <c r="V258" s="3" t="s">
        <v>560</v>
      </c>
      <c r="W258" s="65">
        <v>6.2100000000000002E-2</v>
      </c>
      <c r="X258" s="121" t="s">
        <v>2573</v>
      </c>
      <c r="Y258" s="3" t="s">
        <v>49</v>
      </c>
      <c r="Z258" s="3">
        <v>1</v>
      </c>
      <c r="AA258" s="3" t="s">
        <v>49</v>
      </c>
      <c r="AB258" s="3" t="s">
        <v>651</v>
      </c>
      <c r="AC258" s="65">
        <v>5.8999999999999997E-2</v>
      </c>
      <c r="AD258" s="121" t="s">
        <v>2574</v>
      </c>
      <c r="AE258" s="3" t="s">
        <v>49</v>
      </c>
      <c r="AF258" s="3">
        <v>2</v>
      </c>
      <c r="AG258" s="3" t="s">
        <v>49</v>
      </c>
      <c r="AH258" s="3" t="s">
        <v>547</v>
      </c>
      <c r="AI258" s="65">
        <v>9.0300000000000005E-2</v>
      </c>
      <c r="AJ258" s="121" t="s">
        <v>2575</v>
      </c>
      <c r="AK258" s="3" t="s">
        <v>49</v>
      </c>
      <c r="AL258" s="3">
        <v>1</v>
      </c>
      <c r="AM258" s="3" t="s">
        <v>49</v>
      </c>
      <c r="AN258" s="3" t="s">
        <v>568</v>
      </c>
      <c r="AO258" s="65">
        <v>8.5800000000000001E-2</v>
      </c>
      <c r="AP258" s="121" t="s">
        <v>2576</v>
      </c>
      <c r="AQ258" s="3" t="s">
        <v>49</v>
      </c>
      <c r="AR258" s="3">
        <v>1</v>
      </c>
      <c r="AS258" s="3" t="s">
        <v>49</v>
      </c>
      <c r="AT258" s="3" t="s">
        <v>553</v>
      </c>
      <c r="AU258" s="65">
        <v>8.6699999999999999E-2</v>
      </c>
      <c r="AV258" s="121" t="s">
        <v>418</v>
      </c>
      <c r="AW258" s="3" t="s">
        <v>418</v>
      </c>
      <c r="AX258" s="3" t="s">
        <v>418</v>
      </c>
      <c r="AY258" s="3" t="s">
        <v>418</v>
      </c>
      <c r="AZ258" s="3" t="s">
        <v>418</v>
      </c>
      <c r="BA258" s="3" t="s">
        <v>418</v>
      </c>
      <c r="BB258" s="121" t="s">
        <v>418</v>
      </c>
      <c r="BC258" s="3" t="s">
        <v>418</v>
      </c>
      <c r="BD258" s="3" t="s">
        <v>418</v>
      </c>
      <c r="BE258" s="3" t="s">
        <v>418</v>
      </c>
      <c r="BF258" s="3" t="s">
        <v>418</v>
      </c>
      <c r="BG258" s="3" t="s">
        <v>418</v>
      </c>
      <c r="BH258" s="121" t="s">
        <v>418</v>
      </c>
      <c r="BI258" s="3" t="s">
        <v>418</v>
      </c>
      <c r="BJ258" s="3" t="s">
        <v>418</v>
      </c>
      <c r="BK258" s="3" t="s">
        <v>418</v>
      </c>
      <c r="BL258" s="3" t="s">
        <v>418</v>
      </c>
      <c r="BM258" s="3" t="s">
        <v>418</v>
      </c>
      <c r="BN258" s="121" t="s">
        <v>418</v>
      </c>
      <c r="BO258" s="3" t="s">
        <v>418</v>
      </c>
      <c r="BP258" s="3" t="s">
        <v>418</v>
      </c>
      <c r="BQ258" s="3" t="s">
        <v>418</v>
      </c>
      <c r="BR258" s="3" t="s">
        <v>418</v>
      </c>
      <c r="BS258" s="3" t="s">
        <v>418</v>
      </c>
      <c r="BT258" s="16">
        <v>260</v>
      </c>
      <c r="BU258" s="16">
        <v>52</v>
      </c>
      <c r="BV258" s="16">
        <f t="shared" si="18"/>
        <v>312</v>
      </c>
      <c r="BW258" s="21">
        <v>86952</v>
      </c>
      <c r="BX258" s="17">
        <v>278.69230769230768</v>
      </c>
      <c r="BY258" s="16">
        <v>41</v>
      </c>
      <c r="BZ258" s="16">
        <v>8</v>
      </c>
      <c r="CA258" s="16">
        <f t="shared" si="19"/>
        <v>49</v>
      </c>
      <c r="CB258" s="16">
        <v>15.71</v>
      </c>
    </row>
    <row r="259" spans="1:80" x14ac:dyDescent="0.25">
      <c r="A259" s="159" t="s">
        <v>269</v>
      </c>
      <c r="B259" s="2" t="s">
        <v>3</v>
      </c>
      <c r="C259" s="162" t="s">
        <v>830</v>
      </c>
      <c r="D259" s="42" t="s">
        <v>49</v>
      </c>
      <c r="E259" s="42" t="s">
        <v>545</v>
      </c>
      <c r="F259" s="42" t="s">
        <v>49</v>
      </c>
      <c r="G259" s="107" t="s">
        <v>550</v>
      </c>
      <c r="H259" s="108">
        <v>6</v>
      </c>
      <c r="I259" s="118">
        <v>2130000</v>
      </c>
      <c r="J259" s="42" t="s">
        <v>558</v>
      </c>
      <c r="K259" s="27">
        <v>34.700000000000003</v>
      </c>
      <c r="L259" s="121" t="s">
        <v>2577</v>
      </c>
      <c r="M259" s="3" t="s">
        <v>49</v>
      </c>
      <c r="N259" s="3">
        <v>1</v>
      </c>
      <c r="O259" s="3" t="s">
        <v>49</v>
      </c>
      <c r="P259" s="3" t="s">
        <v>563</v>
      </c>
      <c r="Q259" s="65">
        <v>0.10100000000000001</v>
      </c>
      <c r="R259" s="121" t="s">
        <v>2578</v>
      </c>
      <c r="S259" s="3" t="s">
        <v>49</v>
      </c>
      <c r="T259" s="3">
        <v>1</v>
      </c>
      <c r="U259" s="3" t="s">
        <v>49</v>
      </c>
      <c r="V259" s="3" t="s">
        <v>557</v>
      </c>
      <c r="W259" s="65">
        <v>0.09</v>
      </c>
      <c r="X259" s="121" t="s">
        <v>2579</v>
      </c>
      <c r="Y259" s="3" t="s">
        <v>49</v>
      </c>
      <c r="Z259" s="3">
        <v>1</v>
      </c>
      <c r="AA259" s="3" t="s">
        <v>49</v>
      </c>
      <c r="AB259" s="3" t="s">
        <v>560</v>
      </c>
      <c r="AC259" s="65">
        <v>8.5400000000000004E-2</v>
      </c>
      <c r="AD259" s="121" t="s">
        <v>2580</v>
      </c>
      <c r="AE259" s="3" t="s">
        <v>49</v>
      </c>
      <c r="AF259" s="3">
        <v>1</v>
      </c>
      <c r="AG259" s="3" t="s">
        <v>49</v>
      </c>
      <c r="AH259" s="3" t="s">
        <v>560</v>
      </c>
      <c r="AI259" s="65">
        <v>6.0100000000000001E-2</v>
      </c>
      <c r="AJ259" s="121" t="s">
        <v>2581</v>
      </c>
      <c r="AK259" s="3" t="s">
        <v>49</v>
      </c>
      <c r="AL259" s="3">
        <v>1</v>
      </c>
      <c r="AM259" s="3" t="s">
        <v>49</v>
      </c>
      <c r="AN259" s="3" t="s">
        <v>614</v>
      </c>
      <c r="AO259" s="65">
        <v>5.0900000000000001E-2</v>
      </c>
      <c r="AP259" s="121" t="s">
        <v>2582</v>
      </c>
      <c r="AQ259" s="3" t="s">
        <v>49</v>
      </c>
      <c r="AR259" s="3">
        <v>1</v>
      </c>
      <c r="AS259" s="3" t="s">
        <v>49</v>
      </c>
      <c r="AT259" s="3" t="s">
        <v>553</v>
      </c>
      <c r="AU259" s="65">
        <v>5.8000000000000003E-2</v>
      </c>
      <c r="AV259" s="121" t="s">
        <v>418</v>
      </c>
      <c r="AW259" s="3" t="s">
        <v>418</v>
      </c>
      <c r="AX259" s="3" t="s">
        <v>418</v>
      </c>
      <c r="AY259" s="3" t="s">
        <v>418</v>
      </c>
      <c r="AZ259" s="3" t="s">
        <v>418</v>
      </c>
      <c r="BA259" s="3" t="s">
        <v>418</v>
      </c>
      <c r="BB259" s="121" t="s">
        <v>418</v>
      </c>
      <c r="BC259" s="3" t="s">
        <v>418</v>
      </c>
      <c r="BD259" s="3" t="s">
        <v>418</v>
      </c>
      <c r="BE259" s="3" t="s">
        <v>418</v>
      </c>
      <c r="BF259" s="3" t="s">
        <v>418</v>
      </c>
      <c r="BG259" s="3" t="s">
        <v>418</v>
      </c>
      <c r="BH259" s="121" t="s">
        <v>418</v>
      </c>
      <c r="BI259" s="3" t="s">
        <v>418</v>
      </c>
      <c r="BJ259" s="3" t="s">
        <v>418</v>
      </c>
      <c r="BK259" s="3" t="s">
        <v>418</v>
      </c>
      <c r="BL259" s="3" t="s">
        <v>418</v>
      </c>
      <c r="BM259" s="3" t="s">
        <v>418</v>
      </c>
      <c r="BN259" s="121" t="s">
        <v>418</v>
      </c>
      <c r="BO259" s="3" t="s">
        <v>418</v>
      </c>
      <c r="BP259" s="3" t="s">
        <v>418</v>
      </c>
      <c r="BQ259" s="3" t="s">
        <v>418</v>
      </c>
      <c r="BR259" s="3" t="s">
        <v>418</v>
      </c>
      <c r="BS259" s="3" t="s">
        <v>418</v>
      </c>
      <c r="BT259" s="16">
        <v>51</v>
      </c>
      <c r="BU259" s="16">
        <v>29</v>
      </c>
      <c r="BV259" s="16">
        <f t="shared" si="18"/>
        <v>80</v>
      </c>
      <c r="BW259" s="21">
        <v>25818</v>
      </c>
      <c r="BX259" s="17">
        <v>322.72500000000002</v>
      </c>
      <c r="BY259" s="16">
        <v>8</v>
      </c>
      <c r="BZ259" s="16">
        <v>7</v>
      </c>
      <c r="CA259" s="16">
        <f t="shared" si="19"/>
        <v>15</v>
      </c>
      <c r="CB259" s="16">
        <v>18.75</v>
      </c>
    </row>
    <row r="260" spans="1:80" x14ac:dyDescent="0.25">
      <c r="A260" s="159" t="s">
        <v>270</v>
      </c>
      <c r="B260" s="2" t="s">
        <v>7</v>
      </c>
      <c r="C260" s="162" t="s">
        <v>831</v>
      </c>
      <c r="D260" s="42" t="s">
        <v>49</v>
      </c>
      <c r="E260" s="42" t="s">
        <v>545</v>
      </c>
      <c r="F260" s="42" t="s">
        <v>49</v>
      </c>
      <c r="G260" s="107" t="s">
        <v>579</v>
      </c>
      <c r="H260" s="108">
        <v>6</v>
      </c>
      <c r="I260" s="118">
        <v>2130000</v>
      </c>
      <c r="J260" s="42" t="s">
        <v>558</v>
      </c>
      <c r="K260" s="27">
        <v>54.87</v>
      </c>
      <c r="L260" s="121" t="s">
        <v>2583</v>
      </c>
      <c r="M260" s="3" t="s">
        <v>49</v>
      </c>
      <c r="N260" s="3">
        <v>1</v>
      </c>
      <c r="O260" s="3" t="s">
        <v>49</v>
      </c>
      <c r="P260" s="3" t="s">
        <v>563</v>
      </c>
      <c r="Q260" s="65">
        <v>0.1089</v>
      </c>
      <c r="R260" s="121" t="s">
        <v>2584</v>
      </c>
      <c r="S260" s="3" t="s">
        <v>49</v>
      </c>
      <c r="T260" s="3">
        <v>1</v>
      </c>
      <c r="U260" s="3" t="s">
        <v>49</v>
      </c>
      <c r="V260" s="3" t="s">
        <v>1023</v>
      </c>
      <c r="W260" s="65">
        <v>3.85E-2</v>
      </c>
      <c r="X260" s="121" t="s">
        <v>2585</v>
      </c>
      <c r="Y260" s="3" t="s">
        <v>49</v>
      </c>
      <c r="Z260" s="3">
        <v>2</v>
      </c>
      <c r="AA260" s="3" t="s">
        <v>49</v>
      </c>
      <c r="AB260" s="3" t="s">
        <v>560</v>
      </c>
      <c r="AC260" s="65">
        <v>8.8499999999999995E-2</v>
      </c>
      <c r="AD260" s="121" t="s">
        <v>2586</v>
      </c>
      <c r="AE260" s="3" t="s">
        <v>49</v>
      </c>
      <c r="AF260" s="3">
        <v>1</v>
      </c>
      <c r="AG260" s="3" t="s">
        <v>49</v>
      </c>
      <c r="AH260" s="3" t="s">
        <v>579</v>
      </c>
      <c r="AI260" s="65">
        <v>0.16139999999999999</v>
      </c>
      <c r="AJ260" s="121" t="s">
        <v>2587</v>
      </c>
      <c r="AK260" s="3" t="s">
        <v>49</v>
      </c>
      <c r="AL260" s="3">
        <v>1</v>
      </c>
      <c r="AM260" s="3" t="s">
        <v>49</v>
      </c>
      <c r="AN260" s="3" t="s">
        <v>568</v>
      </c>
      <c r="AO260" s="65">
        <v>6.4100000000000004E-2</v>
      </c>
      <c r="AP260" s="121" t="s">
        <v>2588</v>
      </c>
      <c r="AQ260" s="3" t="s">
        <v>49</v>
      </c>
      <c r="AR260" s="3">
        <v>1</v>
      </c>
      <c r="AS260" s="3" t="s">
        <v>49</v>
      </c>
      <c r="AT260" s="3" t="s">
        <v>614</v>
      </c>
      <c r="AU260" s="65">
        <v>0.10290000000000001</v>
      </c>
      <c r="AV260" s="121" t="s">
        <v>418</v>
      </c>
      <c r="AW260" s="3" t="s">
        <v>418</v>
      </c>
      <c r="AX260" s="3" t="s">
        <v>418</v>
      </c>
      <c r="AY260" s="3" t="s">
        <v>418</v>
      </c>
      <c r="AZ260" s="3" t="s">
        <v>418</v>
      </c>
      <c r="BA260" s="3" t="s">
        <v>418</v>
      </c>
      <c r="BB260" s="121" t="s">
        <v>418</v>
      </c>
      <c r="BC260" s="3" t="s">
        <v>418</v>
      </c>
      <c r="BD260" s="3" t="s">
        <v>418</v>
      </c>
      <c r="BE260" s="3" t="s">
        <v>418</v>
      </c>
      <c r="BF260" s="3" t="s">
        <v>418</v>
      </c>
      <c r="BG260" s="3" t="s">
        <v>418</v>
      </c>
      <c r="BH260" s="121" t="s">
        <v>418</v>
      </c>
      <c r="BI260" s="3" t="s">
        <v>418</v>
      </c>
      <c r="BJ260" s="3" t="s">
        <v>418</v>
      </c>
      <c r="BK260" s="3" t="s">
        <v>418</v>
      </c>
      <c r="BL260" s="3" t="s">
        <v>418</v>
      </c>
      <c r="BM260" s="3" t="s">
        <v>418</v>
      </c>
      <c r="BN260" s="121" t="s">
        <v>418</v>
      </c>
      <c r="BO260" s="3" t="s">
        <v>418</v>
      </c>
      <c r="BP260" s="3" t="s">
        <v>418</v>
      </c>
      <c r="BQ260" s="3" t="s">
        <v>418</v>
      </c>
      <c r="BR260" s="3" t="s">
        <v>418</v>
      </c>
      <c r="BS260" s="3" t="s">
        <v>418</v>
      </c>
      <c r="BT260" s="16">
        <v>29</v>
      </c>
      <c r="BU260" s="16">
        <v>12</v>
      </c>
      <c r="BV260" s="16">
        <f t="shared" si="18"/>
        <v>41</v>
      </c>
      <c r="BW260" s="21">
        <v>11905</v>
      </c>
      <c r="BX260" s="17">
        <v>290.36585365853659</v>
      </c>
      <c r="BY260" s="16">
        <v>9</v>
      </c>
      <c r="BZ260" s="16">
        <v>0</v>
      </c>
      <c r="CA260" s="16">
        <f t="shared" si="19"/>
        <v>9</v>
      </c>
      <c r="CB260" s="16">
        <v>21.95</v>
      </c>
    </row>
    <row r="261" spans="1:80" x14ac:dyDescent="0.25">
      <c r="A261" s="159" t="s">
        <v>271</v>
      </c>
      <c r="B261" s="2" t="s">
        <v>53</v>
      </c>
      <c r="C261" s="162" t="s">
        <v>832</v>
      </c>
      <c r="D261" s="42">
        <v>54</v>
      </c>
      <c r="E261" s="42" t="s">
        <v>545</v>
      </c>
      <c r="F261" s="42" t="s">
        <v>574</v>
      </c>
      <c r="G261" s="107" t="s">
        <v>547</v>
      </c>
      <c r="H261" s="108">
        <v>2</v>
      </c>
      <c r="I261" s="119">
        <v>3120000</v>
      </c>
      <c r="J261" s="42" t="s">
        <v>558</v>
      </c>
      <c r="K261" s="27">
        <v>44.1</v>
      </c>
      <c r="L261" s="121" t="s">
        <v>2589</v>
      </c>
      <c r="M261" s="3">
        <v>57</v>
      </c>
      <c r="N261" s="3">
        <v>1</v>
      </c>
      <c r="O261" s="3" t="s">
        <v>546</v>
      </c>
      <c r="P261" s="3" t="s">
        <v>560</v>
      </c>
      <c r="Q261" s="65">
        <v>7.3499999999999996E-2</v>
      </c>
      <c r="R261" s="121" t="s">
        <v>2590</v>
      </c>
      <c r="S261" s="3">
        <v>46</v>
      </c>
      <c r="T261" s="3">
        <v>1</v>
      </c>
      <c r="U261" s="3" t="s">
        <v>546</v>
      </c>
      <c r="V261" s="3" t="s">
        <v>563</v>
      </c>
      <c r="W261" s="65">
        <v>6.1100000000000002E-2</v>
      </c>
      <c r="X261" s="121" t="s">
        <v>2591</v>
      </c>
      <c r="Y261" s="3">
        <v>46</v>
      </c>
      <c r="Z261" s="3">
        <v>1</v>
      </c>
      <c r="AA261" s="3" t="s">
        <v>546</v>
      </c>
      <c r="AB261" s="3" t="s">
        <v>553</v>
      </c>
      <c r="AC261" s="65">
        <v>7.8399999999999997E-2</v>
      </c>
      <c r="AD261" s="121" t="s">
        <v>2592</v>
      </c>
      <c r="AE261" s="3">
        <v>33</v>
      </c>
      <c r="AF261" s="3">
        <v>1</v>
      </c>
      <c r="AG261" s="3" t="s">
        <v>567</v>
      </c>
      <c r="AH261" s="3" t="s">
        <v>550</v>
      </c>
      <c r="AI261" s="65">
        <v>1.83E-2</v>
      </c>
      <c r="AJ261" s="121" t="s">
        <v>2593</v>
      </c>
      <c r="AK261" s="3">
        <v>72</v>
      </c>
      <c r="AL261" s="3">
        <v>2</v>
      </c>
      <c r="AM261" s="3" t="s">
        <v>567</v>
      </c>
      <c r="AN261" s="3" t="s">
        <v>589</v>
      </c>
      <c r="AO261" s="65">
        <v>6.6299999999999998E-2</v>
      </c>
      <c r="AP261" s="121" t="s">
        <v>2594</v>
      </c>
      <c r="AQ261" s="3">
        <v>35</v>
      </c>
      <c r="AR261" s="3">
        <v>1</v>
      </c>
      <c r="AS261" s="3" t="s">
        <v>567</v>
      </c>
      <c r="AT261" s="3" t="s">
        <v>547</v>
      </c>
      <c r="AU261" s="65">
        <v>6.5799999999999997E-2</v>
      </c>
      <c r="AV261" s="121" t="s">
        <v>2595</v>
      </c>
      <c r="AW261" s="3">
        <v>35</v>
      </c>
      <c r="AX261" s="3">
        <v>1</v>
      </c>
      <c r="AY261" s="3" t="s">
        <v>546</v>
      </c>
      <c r="AZ261" s="3" t="s">
        <v>568</v>
      </c>
      <c r="BA261" s="65">
        <v>4.8800000000000003E-2</v>
      </c>
      <c r="BB261" s="121" t="s">
        <v>2596</v>
      </c>
      <c r="BC261" s="3">
        <v>49</v>
      </c>
      <c r="BD261" s="3">
        <v>1</v>
      </c>
      <c r="BE261" s="3" t="s">
        <v>581</v>
      </c>
      <c r="BF261" s="3" t="s">
        <v>651</v>
      </c>
      <c r="BG261" s="65">
        <v>4.4299999999999999E-2</v>
      </c>
      <c r="BH261" s="121" t="s">
        <v>418</v>
      </c>
      <c r="BI261" s="3" t="s">
        <v>418</v>
      </c>
      <c r="BJ261" s="3" t="s">
        <v>418</v>
      </c>
      <c r="BK261" s="3" t="s">
        <v>418</v>
      </c>
      <c r="BL261" s="3" t="s">
        <v>418</v>
      </c>
      <c r="BM261" s="3" t="s">
        <v>418</v>
      </c>
      <c r="BN261" s="121" t="s">
        <v>418</v>
      </c>
      <c r="BO261" s="3" t="s">
        <v>418</v>
      </c>
      <c r="BP261" s="3" t="s">
        <v>418</v>
      </c>
      <c r="BQ261" s="3" t="s">
        <v>418</v>
      </c>
      <c r="BR261" s="3" t="s">
        <v>418</v>
      </c>
      <c r="BS261" s="3" t="s">
        <v>418</v>
      </c>
      <c r="BT261" s="16">
        <v>272</v>
      </c>
      <c r="BU261" s="16">
        <v>76</v>
      </c>
      <c r="BV261" s="16">
        <f t="shared" si="18"/>
        <v>348</v>
      </c>
      <c r="BW261" s="21">
        <v>248033</v>
      </c>
      <c r="BX261" s="17">
        <v>712.7385057471264</v>
      </c>
      <c r="BY261" s="16">
        <v>71</v>
      </c>
      <c r="BZ261" s="16">
        <v>21</v>
      </c>
      <c r="CA261" s="16">
        <f t="shared" si="19"/>
        <v>92</v>
      </c>
      <c r="CB261" s="16">
        <v>26.44</v>
      </c>
    </row>
    <row r="262" spans="1:80" x14ac:dyDescent="0.25">
      <c r="A262" s="159" t="s">
        <v>272</v>
      </c>
      <c r="B262" s="2" t="s">
        <v>7</v>
      </c>
      <c r="C262" s="162" t="s">
        <v>833</v>
      </c>
      <c r="D262" s="42" t="s">
        <v>49</v>
      </c>
      <c r="E262" s="42" t="s">
        <v>545</v>
      </c>
      <c r="F262" s="42" t="s">
        <v>49</v>
      </c>
      <c r="G262" s="107" t="s">
        <v>560</v>
      </c>
      <c r="H262" s="108">
        <v>6</v>
      </c>
      <c r="I262" s="118">
        <v>2130000</v>
      </c>
      <c r="J262" s="42" t="s">
        <v>558</v>
      </c>
      <c r="K262" s="27">
        <v>40.880000000000003</v>
      </c>
      <c r="L262" s="121" t="s">
        <v>2597</v>
      </c>
      <c r="M262" s="3" t="s">
        <v>49</v>
      </c>
      <c r="N262" s="3">
        <v>1</v>
      </c>
      <c r="O262" s="3" t="s">
        <v>49</v>
      </c>
      <c r="P262" s="3" t="s">
        <v>568</v>
      </c>
      <c r="Q262" s="65">
        <v>7.3999999999999996E-2</v>
      </c>
      <c r="R262" s="121" t="s">
        <v>2598</v>
      </c>
      <c r="S262" s="3" t="s">
        <v>49</v>
      </c>
      <c r="T262" s="3">
        <v>1</v>
      </c>
      <c r="U262" s="3" t="s">
        <v>49</v>
      </c>
      <c r="V262" s="3" t="s">
        <v>584</v>
      </c>
      <c r="W262" s="65">
        <v>3.5200000000000002E-2</v>
      </c>
      <c r="X262" s="121" t="s">
        <v>2599</v>
      </c>
      <c r="Y262" s="3" t="s">
        <v>49</v>
      </c>
      <c r="Z262" s="3">
        <v>1</v>
      </c>
      <c r="AA262" s="3" t="s">
        <v>49</v>
      </c>
      <c r="AB262" s="3" t="s">
        <v>560</v>
      </c>
      <c r="AC262" s="65">
        <v>9.0899999999999995E-2</v>
      </c>
      <c r="AD262" s="121" t="s">
        <v>2600</v>
      </c>
      <c r="AE262" s="3" t="s">
        <v>49</v>
      </c>
      <c r="AF262" s="3">
        <v>1</v>
      </c>
      <c r="AG262" s="3" t="s">
        <v>49</v>
      </c>
      <c r="AH262" s="3" t="s">
        <v>547</v>
      </c>
      <c r="AI262" s="65">
        <v>8.2400000000000001E-2</v>
      </c>
      <c r="AJ262" s="121" t="s">
        <v>2601</v>
      </c>
      <c r="AK262" s="3" t="s">
        <v>49</v>
      </c>
      <c r="AL262" s="3">
        <v>1</v>
      </c>
      <c r="AM262" s="3" t="s">
        <v>49</v>
      </c>
      <c r="AN262" s="3" t="s">
        <v>553</v>
      </c>
      <c r="AO262" s="65">
        <v>0.1351</v>
      </c>
      <c r="AP262" s="121" t="s">
        <v>2602</v>
      </c>
      <c r="AQ262" s="3" t="s">
        <v>49</v>
      </c>
      <c r="AR262" s="3">
        <v>1</v>
      </c>
      <c r="AS262" s="3" t="s">
        <v>49</v>
      </c>
      <c r="AT262" s="3" t="s">
        <v>557</v>
      </c>
      <c r="AU262" s="65">
        <v>8.14E-2</v>
      </c>
      <c r="AV262" s="121" t="s">
        <v>418</v>
      </c>
      <c r="AW262" s="3" t="s">
        <v>418</v>
      </c>
      <c r="AX262" s="3" t="s">
        <v>418</v>
      </c>
      <c r="AY262" s="3" t="s">
        <v>418</v>
      </c>
      <c r="AZ262" s="3" t="s">
        <v>418</v>
      </c>
      <c r="BA262" s="3" t="s">
        <v>418</v>
      </c>
      <c r="BB262" s="121" t="s">
        <v>418</v>
      </c>
      <c r="BC262" s="3" t="s">
        <v>418</v>
      </c>
      <c r="BD262" s="3" t="s">
        <v>418</v>
      </c>
      <c r="BE262" s="3" t="s">
        <v>418</v>
      </c>
      <c r="BF262" s="3" t="s">
        <v>418</v>
      </c>
      <c r="BG262" s="3" t="s">
        <v>418</v>
      </c>
      <c r="BH262" s="121" t="s">
        <v>418</v>
      </c>
      <c r="BI262" s="3" t="s">
        <v>418</v>
      </c>
      <c r="BJ262" s="3" t="s">
        <v>418</v>
      </c>
      <c r="BK262" s="3" t="s">
        <v>418</v>
      </c>
      <c r="BL262" s="3" t="s">
        <v>418</v>
      </c>
      <c r="BM262" s="3" t="s">
        <v>418</v>
      </c>
      <c r="BN262" s="121" t="s">
        <v>418</v>
      </c>
      <c r="BO262" s="3" t="s">
        <v>418</v>
      </c>
      <c r="BP262" s="3" t="s">
        <v>418</v>
      </c>
      <c r="BQ262" s="3" t="s">
        <v>418</v>
      </c>
      <c r="BR262" s="3" t="s">
        <v>418</v>
      </c>
      <c r="BS262" s="3" t="s">
        <v>418</v>
      </c>
      <c r="BT262" s="16">
        <v>14</v>
      </c>
      <c r="BU262" s="16">
        <v>4</v>
      </c>
      <c r="BV262" s="16">
        <f t="shared" si="18"/>
        <v>18</v>
      </c>
      <c r="BW262" s="21">
        <v>4815</v>
      </c>
      <c r="BX262" s="17">
        <v>267.5</v>
      </c>
      <c r="BY262" s="16">
        <v>6</v>
      </c>
      <c r="BZ262" s="16">
        <v>0</v>
      </c>
      <c r="CA262" s="16">
        <f t="shared" si="19"/>
        <v>6</v>
      </c>
      <c r="CB262" s="16">
        <v>33.33</v>
      </c>
    </row>
    <row r="263" spans="1:80" x14ac:dyDescent="0.25">
      <c r="A263" s="159" t="s">
        <v>273</v>
      </c>
      <c r="B263" s="2" t="s">
        <v>45</v>
      </c>
      <c r="C263" s="162" t="s">
        <v>834</v>
      </c>
      <c r="D263" s="42">
        <v>73</v>
      </c>
      <c r="E263" s="42" t="s">
        <v>556</v>
      </c>
      <c r="F263" s="42" t="s">
        <v>546</v>
      </c>
      <c r="G263" s="107" t="s">
        <v>547</v>
      </c>
      <c r="H263" s="108">
        <v>6</v>
      </c>
      <c r="I263" s="118">
        <v>2130000</v>
      </c>
      <c r="J263" s="42" t="s">
        <v>569</v>
      </c>
      <c r="K263" s="27">
        <v>51.81</v>
      </c>
      <c r="L263" s="121" t="s">
        <v>2603</v>
      </c>
      <c r="M263" s="3">
        <v>60</v>
      </c>
      <c r="N263" s="3">
        <v>1</v>
      </c>
      <c r="O263" s="3" t="s">
        <v>1058</v>
      </c>
      <c r="P263" s="3" t="s">
        <v>568</v>
      </c>
      <c r="Q263" s="65">
        <v>9.9500000000000005E-2</v>
      </c>
      <c r="R263" s="121" t="s">
        <v>2604</v>
      </c>
      <c r="S263" s="3">
        <v>59</v>
      </c>
      <c r="T263" s="3">
        <v>1</v>
      </c>
      <c r="U263" s="3" t="s">
        <v>581</v>
      </c>
      <c r="V263" s="3" t="s">
        <v>563</v>
      </c>
      <c r="W263" s="65">
        <v>0.17150000000000001</v>
      </c>
      <c r="X263" s="121" t="s">
        <v>2605</v>
      </c>
      <c r="Y263" s="3">
        <v>54</v>
      </c>
      <c r="Z263" s="3">
        <v>1</v>
      </c>
      <c r="AA263" s="3" t="s">
        <v>1058</v>
      </c>
      <c r="AB263" s="3" t="s">
        <v>553</v>
      </c>
      <c r="AC263" s="65">
        <v>7.3599999999999999E-2</v>
      </c>
      <c r="AD263" s="121" t="s">
        <v>2606</v>
      </c>
      <c r="AE263" s="3">
        <v>60</v>
      </c>
      <c r="AF263" s="3">
        <v>1</v>
      </c>
      <c r="AG263" s="3" t="s">
        <v>546</v>
      </c>
      <c r="AH263" s="3" t="s">
        <v>547</v>
      </c>
      <c r="AI263" s="65">
        <v>6.3100000000000003E-2</v>
      </c>
      <c r="AJ263" s="121" t="s">
        <v>2607</v>
      </c>
      <c r="AK263" s="3">
        <v>27</v>
      </c>
      <c r="AL263" s="3">
        <v>1</v>
      </c>
      <c r="AM263" s="3" t="s">
        <v>567</v>
      </c>
      <c r="AN263" s="3" t="s">
        <v>563</v>
      </c>
      <c r="AO263" s="65">
        <v>2.29E-2</v>
      </c>
      <c r="AP263" s="121" t="s">
        <v>2608</v>
      </c>
      <c r="AQ263" s="3">
        <v>50</v>
      </c>
      <c r="AR263" s="3">
        <v>2</v>
      </c>
      <c r="AS263" s="3" t="s">
        <v>581</v>
      </c>
      <c r="AT263" s="3" t="s">
        <v>560</v>
      </c>
      <c r="AU263" s="65">
        <v>8.0799999999999997E-2</v>
      </c>
      <c r="AV263" s="121" t="s">
        <v>418</v>
      </c>
      <c r="AW263" s="3" t="s">
        <v>418</v>
      </c>
      <c r="AX263" s="3" t="s">
        <v>418</v>
      </c>
      <c r="AY263" s="3" t="s">
        <v>418</v>
      </c>
      <c r="AZ263" s="3" t="s">
        <v>418</v>
      </c>
      <c r="BA263" s="3" t="s">
        <v>418</v>
      </c>
      <c r="BB263" s="121" t="s">
        <v>418</v>
      </c>
      <c r="BC263" s="3" t="s">
        <v>418</v>
      </c>
      <c r="BD263" s="3" t="s">
        <v>418</v>
      </c>
      <c r="BE263" s="3" t="s">
        <v>418</v>
      </c>
      <c r="BF263" s="3" t="s">
        <v>418</v>
      </c>
      <c r="BG263" s="3" t="s">
        <v>418</v>
      </c>
      <c r="BH263" s="121" t="s">
        <v>418</v>
      </c>
      <c r="BI263" s="3" t="s">
        <v>418</v>
      </c>
      <c r="BJ263" s="3" t="s">
        <v>418</v>
      </c>
      <c r="BK263" s="3" t="s">
        <v>418</v>
      </c>
      <c r="BL263" s="3" t="s">
        <v>418</v>
      </c>
      <c r="BM263" s="3" t="s">
        <v>418</v>
      </c>
      <c r="BN263" s="121" t="s">
        <v>418</v>
      </c>
      <c r="BO263" s="3" t="s">
        <v>418</v>
      </c>
      <c r="BP263" s="3" t="s">
        <v>418</v>
      </c>
      <c r="BQ263" s="3" t="s">
        <v>418</v>
      </c>
      <c r="BR263" s="3" t="s">
        <v>418</v>
      </c>
      <c r="BS263" s="3" t="s">
        <v>418</v>
      </c>
      <c r="BT263" s="16">
        <v>16</v>
      </c>
      <c r="BU263" s="16">
        <v>5</v>
      </c>
      <c r="BV263" s="16">
        <f t="shared" si="18"/>
        <v>21</v>
      </c>
      <c r="BW263" s="21">
        <v>9633</v>
      </c>
      <c r="BX263" s="17">
        <v>458.71428571428572</v>
      </c>
      <c r="BY263" s="16">
        <v>4</v>
      </c>
      <c r="BZ263" s="16">
        <v>0</v>
      </c>
      <c r="CA263" s="16">
        <f t="shared" si="19"/>
        <v>4</v>
      </c>
      <c r="CB263" s="16">
        <v>19.05</v>
      </c>
    </row>
    <row r="264" spans="1:80" x14ac:dyDescent="0.25">
      <c r="A264" s="159" t="s">
        <v>274</v>
      </c>
      <c r="B264" s="2" t="s">
        <v>5</v>
      </c>
      <c r="C264" s="162" t="s">
        <v>835</v>
      </c>
      <c r="D264" s="42">
        <v>57</v>
      </c>
      <c r="E264" s="42" t="s">
        <v>556</v>
      </c>
      <c r="F264" s="42" t="s">
        <v>546</v>
      </c>
      <c r="G264" s="107" t="s">
        <v>560</v>
      </c>
      <c r="H264" s="108">
        <v>2</v>
      </c>
      <c r="I264" s="119">
        <v>3120000</v>
      </c>
      <c r="J264" s="42" t="s">
        <v>558</v>
      </c>
      <c r="K264" s="27">
        <v>46.21</v>
      </c>
      <c r="L264" s="121" t="s">
        <v>2609</v>
      </c>
      <c r="M264" s="3">
        <v>60</v>
      </c>
      <c r="N264" s="3">
        <v>1</v>
      </c>
      <c r="O264" s="3" t="s">
        <v>567</v>
      </c>
      <c r="P264" s="3" t="s">
        <v>560</v>
      </c>
      <c r="Q264" s="65">
        <v>3.8100000000000002E-2</v>
      </c>
      <c r="R264" s="121" t="s">
        <v>2610</v>
      </c>
      <c r="S264" s="3">
        <v>48</v>
      </c>
      <c r="T264" s="3">
        <v>2</v>
      </c>
      <c r="U264" s="3" t="s">
        <v>546</v>
      </c>
      <c r="V264" s="3" t="s">
        <v>1023</v>
      </c>
      <c r="W264" s="65">
        <v>8.6199999999999999E-2</v>
      </c>
      <c r="X264" s="121" t="s">
        <v>2611</v>
      </c>
      <c r="Y264" s="3" t="s">
        <v>49</v>
      </c>
      <c r="Z264" s="3">
        <v>1</v>
      </c>
      <c r="AA264" s="3" t="s">
        <v>581</v>
      </c>
      <c r="AB264" s="3" t="s">
        <v>547</v>
      </c>
      <c r="AC264" s="65">
        <v>5.8700000000000002E-2</v>
      </c>
      <c r="AD264" s="121" t="s">
        <v>2612</v>
      </c>
      <c r="AE264" s="3">
        <v>50</v>
      </c>
      <c r="AF264" s="3">
        <v>1</v>
      </c>
      <c r="AG264" s="3" t="s">
        <v>546</v>
      </c>
      <c r="AH264" s="3" t="s">
        <v>651</v>
      </c>
      <c r="AI264" s="65">
        <v>3.2099999999999997E-2</v>
      </c>
      <c r="AJ264" s="121" t="s">
        <v>2613</v>
      </c>
      <c r="AK264" s="3">
        <v>53</v>
      </c>
      <c r="AL264" s="3">
        <v>2</v>
      </c>
      <c r="AM264" s="3" t="s">
        <v>546</v>
      </c>
      <c r="AN264" s="3" t="s">
        <v>560</v>
      </c>
      <c r="AO264" s="65">
        <v>4.9599999999999998E-2</v>
      </c>
      <c r="AP264" s="121" t="s">
        <v>2614</v>
      </c>
      <c r="AQ264" s="3">
        <v>34</v>
      </c>
      <c r="AR264" s="3">
        <v>1</v>
      </c>
      <c r="AS264" s="3" t="s">
        <v>546</v>
      </c>
      <c r="AT264" s="3" t="s">
        <v>560</v>
      </c>
      <c r="AU264" s="65">
        <v>0.2266</v>
      </c>
      <c r="AV264" s="121" t="s">
        <v>2615</v>
      </c>
      <c r="AW264" s="3">
        <v>49</v>
      </c>
      <c r="AX264" s="3">
        <v>1</v>
      </c>
      <c r="AY264" s="3" t="s">
        <v>613</v>
      </c>
      <c r="AZ264" s="3" t="s">
        <v>568</v>
      </c>
      <c r="BA264" s="65">
        <v>3.7400000000000003E-2</v>
      </c>
      <c r="BB264" s="121" t="s">
        <v>2616</v>
      </c>
      <c r="BC264" s="3">
        <v>49</v>
      </c>
      <c r="BD264" s="3">
        <v>1</v>
      </c>
      <c r="BE264" s="3" t="s">
        <v>546</v>
      </c>
      <c r="BF264" s="3" t="s">
        <v>563</v>
      </c>
      <c r="BG264" s="65">
        <v>4.1700000000000001E-2</v>
      </c>
      <c r="BH264" s="121" t="s">
        <v>418</v>
      </c>
      <c r="BI264" s="3" t="s">
        <v>418</v>
      </c>
      <c r="BJ264" s="3" t="s">
        <v>418</v>
      </c>
      <c r="BK264" s="3" t="s">
        <v>418</v>
      </c>
      <c r="BL264" s="3" t="s">
        <v>418</v>
      </c>
      <c r="BM264" s="3" t="s">
        <v>418</v>
      </c>
      <c r="BN264" s="121" t="s">
        <v>418</v>
      </c>
      <c r="BO264" s="3" t="s">
        <v>418</v>
      </c>
      <c r="BP264" s="3" t="s">
        <v>418</v>
      </c>
      <c r="BQ264" s="3" t="s">
        <v>418</v>
      </c>
      <c r="BR264" s="3" t="s">
        <v>418</v>
      </c>
      <c r="BS264" s="3" t="s">
        <v>418</v>
      </c>
      <c r="BT264" s="16">
        <v>261</v>
      </c>
      <c r="BU264" s="16">
        <v>67</v>
      </c>
      <c r="BV264" s="16">
        <f t="shared" si="18"/>
        <v>328</v>
      </c>
      <c r="BW264" s="21">
        <v>124700</v>
      </c>
      <c r="BX264" s="17">
        <v>380.1829268292683</v>
      </c>
      <c r="BY264" s="16">
        <v>76</v>
      </c>
      <c r="BZ264" s="16">
        <v>2</v>
      </c>
      <c r="CA264" s="16">
        <f t="shared" si="19"/>
        <v>78</v>
      </c>
      <c r="CB264" s="16">
        <v>23.78</v>
      </c>
    </row>
    <row r="265" spans="1:80" x14ac:dyDescent="0.25">
      <c r="A265" s="159" t="s">
        <v>275</v>
      </c>
      <c r="B265" s="2" t="s">
        <v>17</v>
      </c>
      <c r="C265" s="162" t="s">
        <v>836</v>
      </c>
      <c r="D265" s="42">
        <v>37</v>
      </c>
      <c r="E265" s="42" t="s">
        <v>556</v>
      </c>
      <c r="F265" s="42" t="s">
        <v>546</v>
      </c>
      <c r="G265" s="107" t="s">
        <v>550</v>
      </c>
      <c r="H265" s="108">
        <v>6</v>
      </c>
      <c r="I265" s="118">
        <v>2130000</v>
      </c>
      <c r="J265" s="42" t="s">
        <v>558</v>
      </c>
      <c r="K265" s="27">
        <v>37.799999999999997</v>
      </c>
      <c r="L265" s="121" t="s">
        <v>2617</v>
      </c>
      <c r="M265" s="3" t="s">
        <v>49</v>
      </c>
      <c r="N265" s="3">
        <v>1</v>
      </c>
      <c r="O265" s="3" t="s">
        <v>49</v>
      </c>
      <c r="P265" s="3" t="s">
        <v>553</v>
      </c>
      <c r="Q265" s="65">
        <v>6.1199999999999997E-2</v>
      </c>
      <c r="R265" s="121" t="s">
        <v>2618</v>
      </c>
      <c r="S265" s="3" t="s">
        <v>49</v>
      </c>
      <c r="T265" s="3">
        <v>1</v>
      </c>
      <c r="U265" s="3" t="s">
        <v>49</v>
      </c>
      <c r="V265" s="3" t="s">
        <v>553</v>
      </c>
      <c r="W265" s="65">
        <v>8.2299999999999998E-2</v>
      </c>
      <c r="X265" s="121" t="s">
        <v>2619</v>
      </c>
      <c r="Y265" s="3" t="s">
        <v>49</v>
      </c>
      <c r="Z265" s="3">
        <v>2</v>
      </c>
      <c r="AA265" s="3" t="s">
        <v>49</v>
      </c>
      <c r="AB265" s="3" t="s">
        <v>584</v>
      </c>
      <c r="AC265" s="65">
        <v>6.9800000000000001E-2</v>
      </c>
      <c r="AD265" s="121" t="s">
        <v>2620</v>
      </c>
      <c r="AE265" s="3" t="s">
        <v>49</v>
      </c>
      <c r="AF265" s="3">
        <v>1</v>
      </c>
      <c r="AG265" s="3" t="s">
        <v>49</v>
      </c>
      <c r="AH265" s="3" t="s">
        <v>547</v>
      </c>
      <c r="AI265" s="65">
        <v>0.1207</v>
      </c>
      <c r="AJ265" s="121" t="s">
        <v>2621</v>
      </c>
      <c r="AK265" s="3" t="s">
        <v>49</v>
      </c>
      <c r="AL265" s="3">
        <v>2</v>
      </c>
      <c r="AM265" s="3" t="s">
        <v>49</v>
      </c>
      <c r="AN265" s="3" t="s">
        <v>568</v>
      </c>
      <c r="AO265" s="65">
        <v>5.1499999999999997E-2</v>
      </c>
      <c r="AP265" s="121" t="s">
        <v>2622</v>
      </c>
      <c r="AQ265" s="3" t="s">
        <v>49</v>
      </c>
      <c r="AR265" s="3">
        <v>1</v>
      </c>
      <c r="AS265" s="3" t="s">
        <v>49</v>
      </c>
      <c r="AT265" s="3" t="s">
        <v>547</v>
      </c>
      <c r="AU265" s="65">
        <v>9.3100000000000002E-2</v>
      </c>
      <c r="AV265" s="121" t="s">
        <v>418</v>
      </c>
      <c r="AW265" s="3" t="s">
        <v>418</v>
      </c>
      <c r="AX265" s="3" t="s">
        <v>418</v>
      </c>
      <c r="AY265" s="3" t="s">
        <v>418</v>
      </c>
      <c r="AZ265" s="3" t="s">
        <v>418</v>
      </c>
      <c r="BA265" s="3" t="s">
        <v>418</v>
      </c>
      <c r="BB265" s="121" t="s">
        <v>418</v>
      </c>
      <c r="BC265" s="3" t="s">
        <v>418</v>
      </c>
      <c r="BD265" s="3" t="s">
        <v>418</v>
      </c>
      <c r="BE265" s="3" t="s">
        <v>418</v>
      </c>
      <c r="BF265" s="3" t="s">
        <v>418</v>
      </c>
      <c r="BG265" s="3" t="s">
        <v>418</v>
      </c>
      <c r="BH265" s="121" t="s">
        <v>418</v>
      </c>
      <c r="BI265" s="3" t="s">
        <v>418</v>
      </c>
      <c r="BJ265" s="3" t="s">
        <v>418</v>
      </c>
      <c r="BK265" s="3" t="s">
        <v>418</v>
      </c>
      <c r="BL265" s="3" t="s">
        <v>418</v>
      </c>
      <c r="BM265" s="3" t="s">
        <v>418</v>
      </c>
      <c r="BN265" s="121" t="s">
        <v>418</v>
      </c>
      <c r="BO265" s="3" t="s">
        <v>418</v>
      </c>
      <c r="BP265" s="3" t="s">
        <v>418</v>
      </c>
      <c r="BQ265" s="3" t="s">
        <v>418</v>
      </c>
      <c r="BR265" s="3" t="s">
        <v>418</v>
      </c>
      <c r="BS265" s="3" t="s">
        <v>418</v>
      </c>
      <c r="BT265" s="16">
        <v>27</v>
      </c>
      <c r="BU265" s="16">
        <v>9</v>
      </c>
      <c r="BV265" s="16">
        <f t="shared" si="18"/>
        <v>36</v>
      </c>
      <c r="BW265" s="21">
        <v>8971</v>
      </c>
      <c r="BX265" s="17">
        <v>249.19444444444446</v>
      </c>
      <c r="BY265" s="16">
        <v>9</v>
      </c>
      <c r="BZ265" s="16">
        <v>1</v>
      </c>
      <c r="CA265" s="16">
        <f t="shared" si="19"/>
        <v>10</v>
      </c>
      <c r="CB265" s="16">
        <v>27.78</v>
      </c>
    </row>
    <row r="266" spans="1:80" x14ac:dyDescent="0.25">
      <c r="A266" s="159" t="s">
        <v>276</v>
      </c>
      <c r="B266" s="2" t="s">
        <v>5</v>
      </c>
      <c r="C266" s="162" t="s">
        <v>837</v>
      </c>
      <c r="D266" s="42">
        <v>53</v>
      </c>
      <c r="E266" s="42" t="s">
        <v>556</v>
      </c>
      <c r="F266" s="42" t="s">
        <v>546</v>
      </c>
      <c r="G266" s="107" t="s">
        <v>560</v>
      </c>
      <c r="H266" s="108">
        <v>2</v>
      </c>
      <c r="I266" s="119">
        <v>3120000</v>
      </c>
      <c r="J266" s="42" t="s">
        <v>569</v>
      </c>
      <c r="K266" s="27">
        <v>64.62</v>
      </c>
      <c r="L266" s="121" t="s">
        <v>2623</v>
      </c>
      <c r="M266" s="3">
        <v>37</v>
      </c>
      <c r="N266" s="3">
        <v>1</v>
      </c>
      <c r="O266" s="3" t="s">
        <v>546</v>
      </c>
      <c r="P266" s="3" t="s">
        <v>560</v>
      </c>
      <c r="Q266" s="65">
        <v>8.7499999999999994E-2</v>
      </c>
      <c r="R266" s="121" t="s">
        <v>2624</v>
      </c>
      <c r="S266" s="3">
        <v>49</v>
      </c>
      <c r="T266" s="3">
        <v>2</v>
      </c>
      <c r="U266" s="3" t="s">
        <v>567</v>
      </c>
      <c r="V266" s="3" t="s">
        <v>553</v>
      </c>
      <c r="W266" s="65">
        <v>7.9399999999999998E-2</v>
      </c>
      <c r="X266" s="121" t="s">
        <v>2625</v>
      </c>
      <c r="Y266" s="3">
        <v>46</v>
      </c>
      <c r="Z266" s="3">
        <v>1</v>
      </c>
      <c r="AA266" s="3" t="s">
        <v>581</v>
      </c>
      <c r="AB266" s="3" t="s">
        <v>563</v>
      </c>
      <c r="AC266" s="65">
        <v>5.4899999999999997E-2</v>
      </c>
      <c r="AD266" s="121" t="s">
        <v>2626</v>
      </c>
      <c r="AE266" s="3">
        <v>58</v>
      </c>
      <c r="AF266" s="3">
        <v>1</v>
      </c>
      <c r="AG266" s="3" t="s">
        <v>546</v>
      </c>
      <c r="AH266" s="3" t="s">
        <v>560</v>
      </c>
      <c r="AI266" s="65">
        <v>8.5400000000000004E-2</v>
      </c>
      <c r="AJ266" s="121" t="s">
        <v>2627</v>
      </c>
      <c r="AK266" s="3">
        <v>54</v>
      </c>
      <c r="AL266" s="3">
        <v>1</v>
      </c>
      <c r="AM266" s="3" t="s">
        <v>546</v>
      </c>
      <c r="AN266" s="3" t="s">
        <v>568</v>
      </c>
      <c r="AO266" s="65">
        <v>8.8200000000000001E-2</v>
      </c>
      <c r="AP266" s="121" t="s">
        <v>2628</v>
      </c>
      <c r="AQ266" s="3">
        <v>47</v>
      </c>
      <c r="AR266" s="3">
        <v>2</v>
      </c>
      <c r="AS266" s="3" t="s">
        <v>581</v>
      </c>
      <c r="AT266" s="3" t="s">
        <v>553</v>
      </c>
      <c r="AU266" s="65">
        <v>0.13089999999999999</v>
      </c>
      <c r="AV266" s="121" t="s">
        <v>418</v>
      </c>
      <c r="AW266" s="3" t="s">
        <v>418</v>
      </c>
      <c r="AX266" s="3" t="s">
        <v>418</v>
      </c>
      <c r="AY266" s="3" t="s">
        <v>418</v>
      </c>
      <c r="AZ266" s="3" t="s">
        <v>418</v>
      </c>
      <c r="BA266" s="3" t="s">
        <v>418</v>
      </c>
      <c r="BB266" s="121" t="s">
        <v>418</v>
      </c>
      <c r="BC266" s="3" t="s">
        <v>418</v>
      </c>
      <c r="BD266" s="3" t="s">
        <v>418</v>
      </c>
      <c r="BE266" s="3" t="s">
        <v>418</v>
      </c>
      <c r="BF266" s="3" t="s">
        <v>418</v>
      </c>
      <c r="BG266" s="3" t="s">
        <v>418</v>
      </c>
      <c r="BH266" s="121" t="s">
        <v>418</v>
      </c>
      <c r="BI266" s="3" t="s">
        <v>418</v>
      </c>
      <c r="BJ266" s="3" t="s">
        <v>418</v>
      </c>
      <c r="BK266" s="3" t="s">
        <v>418</v>
      </c>
      <c r="BL266" s="3" t="s">
        <v>418</v>
      </c>
      <c r="BM266" s="3" t="s">
        <v>418</v>
      </c>
      <c r="BN266" s="121" t="s">
        <v>418</v>
      </c>
      <c r="BO266" s="3" t="s">
        <v>418</v>
      </c>
      <c r="BP266" s="3" t="s">
        <v>418</v>
      </c>
      <c r="BQ266" s="3" t="s">
        <v>418</v>
      </c>
      <c r="BR266" s="3" t="s">
        <v>418</v>
      </c>
      <c r="BS266" s="3" t="s">
        <v>418</v>
      </c>
      <c r="BT266" s="16">
        <v>118</v>
      </c>
      <c r="BU266" s="16">
        <v>19</v>
      </c>
      <c r="BV266" s="16">
        <f t="shared" si="18"/>
        <v>137</v>
      </c>
      <c r="BW266" s="21">
        <v>130753</v>
      </c>
      <c r="BX266" s="17">
        <v>954.40145985401455</v>
      </c>
      <c r="BY266" s="16">
        <v>24</v>
      </c>
      <c r="BZ266" s="16">
        <v>5</v>
      </c>
      <c r="CA266" s="16">
        <f t="shared" si="19"/>
        <v>29</v>
      </c>
      <c r="CB266" s="16">
        <v>21.17</v>
      </c>
    </row>
    <row r="267" spans="1:80" x14ac:dyDescent="0.25">
      <c r="A267" s="159" t="s">
        <v>277</v>
      </c>
      <c r="B267" s="2" t="s">
        <v>53</v>
      </c>
      <c r="C267" s="162" t="s">
        <v>838</v>
      </c>
      <c r="D267" s="42" t="s">
        <v>49</v>
      </c>
      <c r="E267" s="42" t="s">
        <v>545</v>
      </c>
      <c r="F267" s="42" t="s">
        <v>49</v>
      </c>
      <c r="G267" s="107" t="s">
        <v>547</v>
      </c>
      <c r="H267" s="108">
        <v>4</v>
      </c>
      <c r="I267" s="118">
        <v>2700000</v>
      </c>
      <c r="J267" s="42" t="s">
        <v>558</v>
      </c>
      <c r="K267" s="27">
        <v>49.82</v>
      </c>
      <c r="L267" s="121" t="s">
        <v>2629</v>
      </c>
      <c r="M267" s="3" t="s">
        <v>49</v>
      </c>
      <c r="N267" s="3">
        <v>2</v>
      </c>
      <c r="O267" s="3" t="s">
        <v>49</v>
      </c>
      <c r="P267" s="3" t="s">
        <v>563</v>
      </c>
      <c r="Q267" s="65">
        <v>0.1106</v>
      </c>
      <c r="R267" s="121" t="s">
        <v>2630</v>
      </c>
      <c r="S267" s="3" t="s">
        <v>49</v>
      </c>
      <c r="T267" s="3">
        <v>1</v>
      </c>
      <c r="U267" s="3" t="s">
        <v>49</v>
      </c>
      <c r="V267" s="3" t="s">
        <v>547</v>
      </c>
      <c r="W267" s="65">
        <v>0.20069999999999999</v>
      </c>
      <c r="X267" s="121" t="s">
        <v>2631</v>
      </c>
      <c r="Y267" s="3" t="s">
        <v>49</v>
      </c>
      <c r="Z267" s="3">
        <v>1</v>
      </c>
      <c r="AA267" s="3" t="s">
        <v>49</v>
      </c>
      <c r="AB267" s="3" t="s">
        <v>557</v>
      </c>
      <c r="AC267" s="65">
        <v>4.1500000000000002E-2</v>
      </c>
      <c r="AD267" s="121" t="s">
        <v>2632</v>
      </c>
      <c r="AE267" s="3" t="s">
        <v>49</v>
      </c>
      <c r="AF267" s="3">
        <v>1</v>
      </c>
      <c r="AG267" s="3" t="s">
        <v>49</v>
      </c>
      <c r="AH267" s="3" t="s">
        <v>557</v>
      </c>
      <c r="AI267" s="65">
        <v>4.6199999999999998E-2</v>
      </c>
      <c r="AJ267" s="121" t="s">
        <v>2633</v>
      </c>
      <c r="AK267" s="3" t="s">
        <v>49</v>
      </c>
      <c r="AL267" s="3">
        <v>1</v>
      </c>
      <c r="AM267" s="3" t="s">
        <v>49</v>
      </c>
      <c r="AN267" s="3" t="s">
        <v>568</v>
      </c>
      <c r="AO267" s="65">
        <v>6.9199999999999998E-2</v>
      </c>
      <c r="AP267" s="121" t="s">
        <v>2634</v>
      </c>
      <c r="AQ267" s="3" t="s">
        <v>49</v>
      </c>
      <c r="AR267" s="3">
        <v>1</v>
      </c>
      <c r="AS267" s="3" t="s">
        <v>49</v>
      </c>
      <c r="AT267" s="3" t="s">
        <v>579</v>
      </c>
      <c r="AU267" s="65">
        <v>8.1600000000000006E-2</v>
      </c>
      <c r="AV267" s="121" t="s">
        <v>418</v>
      </c>
      <c r="AW267" s="3" t="s">
        <v>418</v>
      </c>
      <c r="AX267" s="3" t="s">
        <v>418</v>
      </c>
      <c r="AY267" s="3" t="s">
        <v>418</v>
      </c>
      <c r="AZ267" s="3" t="s">
        <v>418</v>
      </c>
      <c r="BA267" s="3" t="s">
        <v>418</v>
      </c>
      <c r="BB267" s="121" t="s">
        <v>418</v>
      </c>
      <c r="BC267" s="3" t="s">
        <v>418</v>
      </c>
      <c r="BD267" s="3" t="s">
        <v>418</v>
      </c>
      <c r="BE267" s="3" t="s">
        <v>418</v>
      </c>
      <c r="BF267" s="3" t="s">
        <v>418</v>
      </c>
      <c r="BG267" s="3" t="s">
        <v>418</v>
      </c>
      <c r="BH267" s="121" t="s">
        <v>418</v>
      </c>
      <c r="BI267" s="3" t="s">
        <v>418</v>
      </c>
      <c r="BJ267" s="3" t="s">
        <v>418</v>
      </c>
      <c r="BK267" s="3" t="s">
        <v>418</v>
      </c>
      <c r="BL267" s="3" t="s">
        <v>418</v>
      </c>
      <c r="BM267" s="3" t="s">
        <v>418</v>
      </c>
      <c r="BN267" s="121" t="s">
        <v>418</v>
      </c>
      <c r="BO267" s="3" t="s">
        <v>418</v>
      </c>
      <c r="BP267" s="3" t="s">
        <v>418</v>
      </c>
      <c r="BQ267" s="3" t="s">
        <v>418</v>
      </c>
      <c r="BR267" s="3" t="s">
        <v>418</v>
      </c>
      <c r="BS267" s="3" t="s">
        <v>418</v>
      </c>
      <c r="BT267" s="16">
        <v>82</v>
      </c>
      <c r="BU267" s="16">
        <v>26</v>
      </c>
      <c r="BV267" s="16">
        <f t="shared" si="18"/>
        <v>108</v>
      </c>
      <c r="BW267" s="21">
        <v>60857</v>
      </c>
      <c r="BX267" s="17">
        <v>563.49074074074076</v>
      </c>
      <c r="BY267" s="16">
        <v>19</v>
      </c>
      <c r="BZ267" s="16">
        <v>3</v>
      </c>
      <c r="CA267" s="16">
        <f t="shared" si="19"/>
        <v>22</v>
      </c>
      <c r="CB267" s="16">
        <v>20.37</v>
      </c>
    </row>
    <row r="268" spans="1:80" x14ac:dyDescent="0.25">
      <c r="A268" s="159" t="s">
        <v>278</v>
      </c>
      <c r="B268" s="2" t="s">
        <v>53</v>
      </c>
      <c r="C268" s="162" t="s">
        <v>839</v>
      </c>
      <c r="D268" s="42">
        <v>51</v>
      </c>
      <c r="E268" s="42" t="s">
        <v>545</v>
      </c>
      <c r="F268" s="42" t="s">
        <v>567</v>
      </c>
      <c r="G268" s="107" t="s">
        <v>550</v>
      </c>
      <c r="H268" s="108">
        <v>6</v>
      </c>
      <c r="I268" s="118">
        <v>2130000</v>
      </c>
      <c r="J268" s="42" t="s">
        <v>558</v>
      </c>
      <c r="K268" s="27">
        <v>43.23</v>
      </c>
      <c r="L268" s="121" t="s">
        <v>2635</v>
      </c>
      <c r="M268" s="3">
        <v>39</v>
      </c>
      <c r="N268" s="3">
        <v>1</v>
      </c>
      <c r="O268" s="3" t="s">
        <v>574</v>
      </c>
      <c r="P268" s="3" t="s">
        <v>560</v>
      </c>
      <c r="Q268" s="65">
        <v>8.5500000000000007E-2</v>
      </c>
      <c r="R268" s="121" t="s">
        <v>2636</v>
      </c>
      <c r="S268" s="3">
        <v>49</v>
      </c>
      <c r="T268" s="3">
        <v>1</v>
      </c>
      <c r="U268" s="3" t="s">
        <v>581</v>
      </c>
      <c r="V268" s="3" t="s">
        <v>563</v>
      </c>
      <c r="W268" s="65">
        <v>0.10580000000000001</v>
      </c>
      <c r="X268" s="121" t="s">
        <v>2637</v>
      </c>
      <c r="Y268" s="3">
        <v>70</v>
      </c>
      <c r="Z268" s="3">
        <v>1</v>
      </c>
      <c r="AA268" s="3" t="s">
        <v>581</v>
      </c>
      <c r="AB268" s="3" t="s">
        <v>1023</v>
      </c>
      <c r="AC268" s="65">
        <v>3.6799999999999999E-2</v>
      </c>
      <c r="AD268" s="121" t="s">
        <v>2638</v>
      </c>
      <c r="AE268" s="3">
        <v>40</v>
      </c>
      <c r="AF268" s="3">
        <v>1</v>
      </c>
      <c r="AG268" s="3" t="s">
        <v>574</v>
      </c>
      <c r="AH268" s="3" t="s">
        <v>589</v>
      </c>
      <c r="AI268" s="65">
        <v>9.3399999999999997E-2</v>
      </c>
      <c r="AJ268" s="121" t="s">
        <v>2639</v>
      </c>
      <c r="AK268" s="3">
        <v>55</v>
      </c>
      <c r="AL268" s="3">
        <v>1</v>
      </c>
      <c r="AM268" s="3" t="s">
        <v>567</v>
      </c>
      <c r="AN268" s="3" t="s">
        <v>547</v>
      </c>
      <c r="AO268" s="65">
        <v>7.4200000000000002E-2</v>
      </c>
      <c r="AP268" s="121" t="s">
        <v>2640</v>
      </c>
      <c r="AQ268" s="3">
        <v>47</v>
      </c>
      <c r="AR268" s="3">
        <v>2</v>
      </c>
      <c r="AS268" s="3" t="s">
        <v>574</v>
      </c>
      <c r="AT268" s="3" t="s">
        <v>557</v>
      </c>
      <c r="AU268" s="65">
        <v>9.98E-2</v>
      </c>
      <c r="AV268" s="121" t="s">
        <v>418</v>
      </c>
      <c r="AW268" s="3" t="s">
        <v>418</v>
      </c>
      <c r="AX268" s="3" t="s">
        <v>418</v>
      </c>
      <c r="AY268" s="3" t="s">
        <v>418</v>
      </c>
      <c r="AZ268" s="3" t="s">
        <v>418</v>
      </c>
      <c r="BA268" s="3" t="s">
        <v>418</v>
      </c>
      <c r="BB268" s="121" t="s">
        <v>418</v>
      </c>
      <c r="BC268" s="3" t="s">
        <v>418</v>
      </c>
      <c r="BD268" s="3" t="s">
        <v>418</v>
      </c>
      <c r="BE268" s="3" t="s">
        <v>418</v>
      </c>
      <c r="BF268" s="3" t="s">
        <v>418</v>
      </c>
      <c r="BG268" s="3" t="s">
        <v>418</v>
      </c>
      <c r="BH268" s="121" t="s">
        <v>418</v>
      </c>
      <c r="BI268" s="3" t="s">
        <v>418</v>
      </c>
      <c r="BJ268" s="3" t="s">
        <v>418</v>
      </c>
      <c r="BK268" s="3" t="s">
        <v>418</v>
      </c>
      <c r="BL268" s="3" t="s">
        <v>418</v>
      </c>
      <c r="BM268" s="3" t="s">
        <v>418</v>
      </c>
      <c r="BN268" s="121" t="s">
        <v>418</v>
      </c>
      <c r="BO268" s="3" t="s">
        <v>418</v>
      </c>
      <c r="BP268" s="3" t="s">
        <v>418</v>
      </c>
      <c r="BQ268" s="3" t="s">
        <v>418</v>
      </c>
      <c r="BR268" s="3" t="s">
        <v>418</v>
      </c>
      <c r="BS268" s="3" t="s">
        <v>418</v>
      </c>
      <c r="BT268" s="16">
        <v>38</v>
      </c>
      <c r="BU268" s="16">
        <v>20</v>
      </c>
      <c r="BV268" s="16">
        <f t="shared" si="18"/>
        <v>58</v>
      </c>
      <c r="BW268" s="21">
        <v>25952</v>
      </c>
      <c r="BX268" s="17">
        <v>447.44827586206895</v>
      </c>
      <c r="BY268" s="16">
        <v>11</v>
      </c>
      <c r="BZ268" s="16">
        <v>3</v>
      </c>
      <c r="CA268" s="16">
        <f t="shared" si="19"/>
        <v>14</v>
      </c>
      <c r="CB268" s="16">
        <v>24.14</v>
      </c>
    </row>
    <row r="269" spans="1:80" x14ac:dyDescent="0.25">
      <c r="A269" s="159" t="s">
        <v>279</v>
      </c>
      <c r="B269" s="2" t="s">
        <v>45</v>
      </c>
      <c r="C269" s="162" t="s">
        <v>840</v>
      </c>
      <c r="D269" s="42" t="s">
        <v>49</v>
      </c>
      <c r="E269" s="42" t="s">
        <v>545</v>
      </c>
      <c r="F269" s="42" t="s">
        <v>546</v>
      </c>
      <c r="G269" s="107" t="s">
        <v>568</v>
      </c>
      <c r="H269" s="108">
        <v>6</v>
      </c>
      <c r="I269" s="118">
        <v>2130000</v>
      </c>
      <c r="J269" s="42" t="s">
        <v>554</v>
      </c>
      <c r="K269" s="27">
        <v>50.9</v>
      </c>
      <c r="L269" s="121" t="s">
        <v>2641</v>
      </c>
      <c r="M269" s="3">
        <v>47</v>
      </c>
      <c r="N269" s="3">
        <v>2</v>
      </c>
      <c r="O269" s="3" t="s">
        <v>546</v>
      </c>
      <c r="P269" s="3" t="s">
        <v>563</v>
      </c>
      <c r="Q269" s="65">
        <v>9.35E-2</v>
      </c>
      <c r="R269" s="121" t="s">
        <v>2642</v>
      </c>
      <c r="S269" s="3">
        <v>60</v>
      </c>
      <c r="T269" s="3">
        <v>2</v>
      </c>
      <c r="U269" s="3" t="s">
        <v>546</v>
      </c>
      <c r="V269" s="3" t="s">
        <v>547</v>
      </c>
      <c r="W269" s="65">
        <v>8.43E-2</v>
      </c>
      <c r="X269" s="121" t="s">
        <v>2643</v>
      </c>
      <c r="Y269" s="3">
        <v>66</v>
      </c>
      <c r="Z269" s="3">
        <v>1</v>
      </c>
      <c r="AA269" s="3" t="s">
        <v>546</v>
      </c>
      <c r="AB269" s="3" t="s">
        <v>547</v>
      </c>
      <c r="AC269" s="65">
        <v>3.8300000000000001E-2</v>
      </c>
      <c r="AD269" s="121" t="s">
        <v>2644</v>
      </c>
      <c r="AE269" s="3">
        <v>60</v>
      </c>
      <c r="AF269" s="3">
        <v>1</v>
      </c>
      <c r="AG269" s="3" t="s">
        <v>581</v>
      </c>
      <c r="AH269" s="3" t="s">
        <v>568</v>
      </c>
      <c r="AI269" s="65">
        <v>0.1996</v>
      </c>
      <c r="AJ269" s="121" t="s">
        <v>2645</v>
      </c>
      <c r="AK269" s="3">
        <v>41</v>
      </c>
      <c r="AL269" s="3">
        <v>1</v>
      </c>
      <c r="AM269" s="3" t="s">
        <v>546</v>
      </c>
      <c r="AN269" s="3" t="s">
        <v>547</v>
      </c>
      <c r="AO269" s="65">
        <v>0.21590000000000001</v>
      </c>
      <c r="AP269" s="121" t="s">
        <v>2646</v>
      </c>
      <c r="AQ269" s="3">
        <v>35</v>
      </c>
      <c r="AR269" s="3">
        <v>1</v>
      </c>
      <c r="AS269" s="3" t="s">
        <v>546</v>
      </c>
      <c r="AT269" s="3" t="s">
        <v>560</v>
      </c>
      <c r="AU269" s="65">
        <v>0.1449</v>
      </c>
      <c r="AV269" s="121" t="s">
        <v>418</v>
      </c>
      <c r="AW269" s="3" t="s">
        <v>418</v>
      </c>
      <c r="AX269" s="3" t="s">
        <v>418</v>
      </c>
      <c r="AY269" s="3" t="s">
        <v>418</v>
      </c>
      <c r="AZ269" s="3" t="s">
        <v>418</v>
      </c>
      <c r="BA269" s="3" t="s">
        <v>418</v>
      </c>
      <c r="BB269" s="121" t="s">
        <v>418</v>
      </c>
      <c r="BC269" s="3" t="s">
        <v>418</v>
      </c>
      <c r="BD269" s="3" t="s">
        <v>418</v>
      </c>
      <c r="BE269" s="3" t="s">
        <v>418</v>
      </c>
      <c r="BF269" s="3" t="s">
        <v>418</v>
      </c>
      <c r="BG269" s="3" t="s">
        <v>418</v>
      </c>
      <c r="BH269" s="121" t="s">
        <v>418</v>
      </c>
      <c r="BI269" s="3" t="s">
        <v>418</v>
      </c>
      <c r="BJ269" s="3" t="s">
        <v>418</v>
      </c>
      <c r="BK269" s="3" t="s">
        <v>418</v>
      </c>
      <c r="BL269" s="3" t="s">
        <v>418</v>
      </c>
      <c r="BM269" s="3" t="s">
        <v>418</v>
      </c>
      <c r="BN269" s="121" t="s">
        <v>418</v>
      </c>
      <c r="BO269" s="3" t="s">
        <v>418</v>
      </c>
      <c r="BP269" s="3" t="s">
        <v>418</v>
      </c>
      <c r="BQ269" s="3" t="s">
        <v>418</v>
      </c>
      <c r="BR269" s="3" t="s">
        <v>418</v>
      </c>
      <c r="BS269" s="3" t="s">
        <v>418</v>
      </c>
      <c r="BT269" s="16">
        <v>41</v>
      </c>
      <c r="BU269" s="16">
        <v>11</v>
      </c>
      <c r="BV269" s="16">
        <f t="shared" si="18"/>
        <v>52</v>
      </c>
      <c r="BW269" s="21">
        <v>17415</v>
      </c>
      <c r="BX269" s="17">
        <v>334.90384615384613</v>
      </c>
      <c r="BY269" s="16">
        <v>10</v>
      </c>
      <c r="BZ269" s="16">
        <v>2</v>
      </c>
      <c r="CA269" s="16">
        <f t="shared" si="19"/>
        <v>12</v>
      </c>
      <c r="CB269" s="16">
        <v>23.08</v>
      </c>
    </row>
    <row r="270" spans="1:80" x14ac:dyDescent="0.25">
      <c r="A270" s="159" t="s">
        <v>280</v>
      </c>
      <c r="B270" s="2" t="s">
        <v>3</v>
      </c>
      <c r="C270" s="162" t="s">
        <v>841</v>
      </c>
      <c r="D270" s="42" t="s">
        <v>49</v>
      </c>
      <c r="E270" s="42" t="s">
        <v>545</v>
      </c>
      <c r="F270" s="42" t="s">
        <v>49</v>
      </c>
      <c r="G270" s="107" t="s">
        <v>560</v>
      </c>
      <c r="H270" s="108">
        <v>6</v>
      </c>
      <c r="I270" s="118">
        <v>2130000</v>
      </c>
      <c r="J270" s="42" t="s">
        <v>551</v>
      </c>
      <c r="K270" s="27">
        <v>70.540000000000006</v>
      </c>
      <c r="L270" s="121" t="s">
        <v>2647</v>
      </c>
      <c r="M270" s="3" t="s">
        <v>49</v>
      </c>
      <c r="N270" s="3">
        <v>1</v>
      </c>
      <c r="O270" s="3" t="s">
        <v>49</v>
      </c>
      <c r="P270" s="3" t="s">
        <v>547</v>
      </c>
      <c r="Q270" s="65">
        <v>6.5299999999999997E-2</v>
      </c>
      <c r="R270" s="121" t="s">
        <v>2648</v>
      </c>
      <c r="S270" s="3" t="s">
        <v>49</v>
      </c>
      <c r="T270" s="3">
        <v>1</v>
      </c>
      <c r="U270" s="3" t="s">
        <v>49</v>
      </c>
      <c r="V270" s="3" t="s">
        <v>563</v>
      </c>
      <c r="W270" s="65">
        <v>3.5200000000000002E-2</v>
      </c>
      <c r="X270" s="121" t="s">
        <v>2649</v>
      </c>
      <c r="Y270" s="3" t="s">
        <v>49</v>
      </c>
      <c r="Z270" s="3">
        <v>1</v>
      </c>
      <c r="AA270" s="3" t="s">
        <v>49</v>
      </c>
      <c r="AB270" s="3" t="s">
        <v>568</v>
      </c>
      <c r="AC270" s="65">
        <v>0.1003</v>
      </c>
      <c r="AD270" s="121" t="s">
        <v>2650</v>
      </c>
      <c r="AE270" s="3" t="s">
        <v>49</v>
      </c>
      <c r="AF270" s="3">
        <v>1</v>
      </c>
      <c r="AG270" s="3" t="s">
        <v>49</v>
      </c>
      <c r="AH270" s="3" t="s">
        <v>550</v>
      </c>
      <c r="AI270" s="65">
        <v>7.3099999999999998E-2</v>
      </c>
      <c r="AJ270" s="121" t="s">
        <v>2651</v>
      </c>
      <c r="AK270" s="3" t="s">
        <v>49</v>
      </c>
      <c r="AL270" s="3">
        <v>1</v>
      </c>
      <c r="AM270" s="3" t="s">
        <v>49</v>
      </c>
      <c r="AN270" s="3" t="s">
        <v>568</v>
      </c>
      <c r="AO270" s="65">
        <v>7.22E-2</v>
      </c>
      <c r="AP270" s="121" t="s">
        <v>2652</v>
      </c>
      <c r="AQ270" s="3" t="s">
        <v>49</v>
      </c>
      <c r="AR270" s="3">
        <v>1</v>
      </c>
      <c r="AS270" s="3" t="s">
        <v>49</v>
      </c>
      <c r="AT270" s="3" t="s">
        <v>560</v>
      </c>
      <c r="AU270" s="65">
        <v>0.15570000000000001</v>
      </c>
      <c r="AV270" s="121" t="s">
        <v>418</v>
      </c>
      <c r="AW270" s="3" t="s">
        <v>418</v>
      </c>
      <c r="AX270" s="3" t="s">
        <v>418</v>
      </c>
      <c r="AY270" s="3" t="s">
        <v>418</v>
      </c>
      <c r="AZ270" s="3" t="s">
        <v>418</v>
      </c>
      <c r="BA270" s="3" t="s">
        <v>418</v>
      </c>
      <c r="BB270" s="121" t="s">
        <v>418</v>
      </c>
      <c r="BC270" s="3" t="s">
        <v>418</v>
      </c>
      <c r="BD270" s="3" t="s">
        <v>418</v>
      </c>
      <c r="BE270" s="3" t="s">
        <v>418</v>
      </c>
      <c r="BF270" s="3" t="s">
        <v>418</v>
      </c>
      <c r="BG270" s="3" t="s">
        <v>418</v>
      </c>
      <c r="BH270" s="121" t="s">
        <v>418</v>
      </c>
      <c r="BI270" s="3" t="s">
        <v>418</v>
      </c>
      <c r="BJ270" s="3" t="s">
        <v>418</v>
      </c>
      <c r="BK270" s="3" t="s">
        <v>418</v>
      </c>
      <c r="BL270" s="3" t="s">
        <v>418</v>
      </c>
      <c r="BM270" s="3" t="s">
        <v>418</v>
      </c>
      <c r="BN270" s="121" t="s">
        <v>418</v>
      </c>
      <c r="BO270" s="3" t="s">
        <v>418</v>
      </c>
      <c r="BP270" s="3" t="s">
        <v>418</v>
      </c>
      <c r="BQ270" s="3" t="s">
        <v>418</v>
      </c>
      <c r="BR270" s="3" t="s">
        <v>418</v>
      </c>
      <c r="BS270" s="3" t="s">
        <v>418</v>
      </c>
      <c r="BT270" s="16">
        <v>16</v>
      </c>
      <c r="BU270" s="16">
        <v>7</v>
      </c>
      <c r="BV270" s="16">
        <f t="shared" si="18"/>
        <v>23</v>
      </c>
      <c r="BW270" s="21">
        <v>8011</v>
      </c>
      <c r="BX270" s="17">
        <v>348.30434782608694</v>
      </c>
      <c r="BY270" s="16">
        <v>5</v>
      </c>
      <c r="BZ270" s="16">
        <v>1</v>
      </c>
      <c r="CA270" s="16">
        <f t="shared" si="19"/>
        <v>6</v>
      </c>
      <c r="CB270" s="16">
        <v>26.09</v>
      </c>
    </row>
    <row r="271" spans="1:80" x14ac:dyDescent="0.25">
      <c r="A271" s="159" t="s">
        <v>281</v>
      </c>
      <c r="B271" s="2" t="s">
        <v>83</v>
      </c>
      <c r="C271" s="162" t="s">
        <v>842</v>
      </c>
      <c r="D271" s="42" t="s">
        <v>49</v>
      </c>
      <c r="E271" s="42" t="s">
        <v>545</v>
      </c>
      <c r="F271" s="42" t="s">
        <v>49</v>
      </c>
      <c r="G271" s="107" t="s">
        <v>560</v>
      </c>
      <c r="H271" s="108">
        <v>4</v>
      </c>
      <c r="I271" s="118">
        <v>2700000</v>
      </c>
      <c r="J271" s="42" t="s">
        <v>558</v>
      </c>
      <c r="K271" s="27">
        <v>56.95</v>
      </c>
      <c r="L271" s="121" t="s">
        <v>2653</v>
      </c>
      <c r="M271" s="3" t="s">
        <v>49</v>
      </c>
      <c r="N271" s="3">
        <v>1</v>
      </c>
      <c r="O271" s="3" t="s">
        <v>49</v>
      </c>
      <c r="P271" s="3" t="s">
        <v>568</v>
      </c>
      <c r="Q271" s="65">
        <v>0.12870000000000001</v>
      </c>
      <c r="R271" s="121" t="s">
        <v>2654</v>
      </c>
      <c r="S271" s="3" t="s">
        <v>49</v>
      </c>
      <c r="T271" s="3">
        <v>1</v>
      </c>
      <c r="U271" s="3" t="s">
        <v>49</v>
      </c>
      <c r="V271" s="3" t="s">
        <v>560</v>
      </c>
      <c r="W271" s="65">
        <v>7.4700000000000003E-2</v>
      </c>
      <c r="X271" s="121" t="s">
        <v>2655</v>
      </c>
      <c r="Y271" s="3" t="s">
        <v>49</v>
      </c>
      <c r="Z271" s="3">
        <v>1</v>
      </c>
      <c r="AA271" s="3" t="s">
        <v>49</v>
      </c>
      <c r="AB271" s="3" t="s">
        <v>568</v>
      </c>
      <c r="AC271" s="65">
        <v>4.4699999999999997E-2</v>
      </c>
      <c r="AD271" s="121" t="s">
        <v>2656</v>
      </c>
      <c r="AE271" s="3" t="s">
        <v>49</v>
      </c>
      <c r="AF271" s="3">
        <v>1</v>
      </c>
      <c r="AG271" s="3" t="s">
        <v>49</v>
      </c>
      <c r="AH271" s="3" t="s">
        <v>547</v>
      </c>
      <c r="AI271" s="65">
        <v>0.1201</v>
      </c>
      <c r="AJ271" s="121" t="s">
        <v>2657</v>
      </c>
      <c r="AK271" s="3" t="s">
        <v>49</v>
      </c>
      <c r="AL271" s="3">
        <v>1</v>
      </c>
      <c r="AM271" s="3" t="s">
        <v>49</v>
      </c>
      <c r="AN271" s="3" t="s">
        <v>553</v>
      </c>
      <c r="AO271" s="65">
        <v>8.5900000000000004E-2</v>
      </c>
      <c r="AP271" s="121" t="s">
        <v>2658</v>
      </c>
      <c r="AQ271" s="3" t="s">
        <v>49</v>
      </c>
      <c r="AR271" s="3">
        <v>2</v>
      </c>
      <c r="AS271" s="3" t="s">
        <v>49</v>
      </c>
      <c r="AT271" s="3" t="s">
        <v>547</v>
      </c>
      <c r="AU271" s="65">
        <v>3.7600000000000001E-2</v>
      </c>
      <c r="AV271" s="121" t="s">
        <v>418</v>
      </c>
      <c r="AW271" s="3" t="s">
        <v>418</v>
      </c>
      <c r="AX271" s="3" t="s">
        <v>418</v>
      </c>
      <c r="AY271" s="3" t="s">
        <v>418</v>
      </c>
      <c r="AZ271" s="3" t="s">
        <v>418</v>
      </c>
      <c r="BA271" s="3" t="s">
        <v>418</v>
      </c>
      <c r="BB271" s="121" t="s">
        <v>418</v>
      </c>
      <c r="BC271" s="3" t="s">
        <v>418</v>
      </c>
      <c r="BD271" s="3" t="s">
        <v>418</v>
      </c>
      <c r="BE271" s="3" t="s">
        <v>418</v>
      </c>
      <c r="BF271" s="3" t="s">
        <v>418</v>
      </c>
      <c r="BG271" s="3" t="s">
        <v>418</v>
      </c>
      <c r="BH271" s="121" t="s">
        <v>418</v>
      </c>
      <c r="BI271" s="3" t="s">
        <v>418</v>
      </c>
      <c r="BJ271" s="3" t="s">
        <v>418</v>
      </c>
      <c r="BK271" s="3" t="s">
        <v>418</v>
      </c>
      <c r="BL271" s="3" t="s">
        <v>418</v>
      </c>
      <c r="BM271" s="3" t="s">
        <v>418</v>
      </c>
      <c r="BN271" s="121" t="s">
        <v>418</v>
      </c>
      <c r="BO271" s="3" t="s">
        <v>418</v>
      </c>
      <c r="BP271" s="3" t="s">
        <v>418</v>
      </c>
      <c r="BQ271" s="3" t="s">
        <v>418</v>
      </c>
      <c r="BR271" s="3" t="s">
        <v>418</v>
      </c>
      <c r="BS271" s="3" t="s">
        <v>418</v>
      </c>
      <c r="BT271" s="16">
        <v>50</v>
      </c>
      <c r="BU271" s="16">
        <v>24</v>
      </c>
      <c r="BV271" s="16">
        <f t="shared" si="18"/>
        <v>74</v>
      </c>
      <c r="BW271" s="21">
        <v>31287</v>
      </c>
      <c r="BX271" s="17">
        <v>422.79729729729729</v>
      </c>
      <c r="BY271" s="16">
        <v>13</v>
      </c>
      <c r="BZ271" s="16">
        <v>1</v>
      </c>
      <c r="CA271" s="16">
        <f t="shared" si="19"/>
        <v>14</v>
      </c>
      <c r="CB271" s="16">
        <v>18.920000000000002</v>
      </c>
    </row>
    <row r="272" spans="1:80" x14ac:dyDescent="0.25">
      <c r="A272" s="159" t="s">
        <v>282</v>
      </c>
      <c r="B272" s="2" t="s">
        <v>45</v>
      </c>
      <c r="C272" s="162" t="s">
        <v>843</v>
      </c>
      <c r="D272" s="42" t="s">
        <v>49</v>
      </c>
      <c r="E272" s="42" t="s">
        <v>545</v>
      </c>
      <c r="F272" s="42" t="s">
        <v>49</v>
      </c>
      <c r="G272" s="107" t="s">
        <v>547</v>
      </c>
      <c r="H272" s="108">
        <v>6</v>
      </c>
      <c r="I272" s="118">
        <v>2130000</v>
      </c>
      <c r="J272" s="42" t="s">
        <v>558</v>
      </c>
      <c r="K272" s="27">
        <v>70.989999999999995</v>
      </c>
      <c r="L272" s="121" t="s">
        <v>2659</v>
      </c>
      <c r="M272" s="3" t="s">
        <v>49</v>
      </c>
      <c r="N272" s="3">
        <v>1</v>
      </c>
      <c r="O272" s="3" t="s">
        <v>49</v>
      </c>
      <c r="P272" s="3" t="s">
        <v>553</v>
      </c>
      <c r="Q272" s="65">
        <v>3.44E-2</v>
      </c>
      <c r="R272" s="121" t="s">
        <v>2660</v>
      </c>
      <c r="S272" s="3" t="s">
        <v>49</v>
      </c>
      <c r="T272" s="3">
        <v>1</v>
      </c>
      <c r="U272" s="3" t="s">
        <v>49</v>
      </c>
      <c r="V272" s="3" t="s">
        <v>547</v>
      </c>
      <c r="W272" s="65">
        <v>2.7799999999999998E-2</v>
      </c>
      <c r="X272" s="121" t="s">
        <v>2661</v>
      </c>
      <c r="Y272" s="3" t="s">
        <v>49</v>
      </c>
      <c r="Z272" s="3">
        <v>2</v>
      </c>
      <c r="AA272" s="3" t="s">
        <v>49</v>
      </c>
      <c r="AB272" s="3" t="s">
        <v>563</v>
      </c>
      <c r="AC272" s="65">
        <v>3.7900000000000003E-2</v>
      </c>
      <c r="AD272" s="121" t="s">
        <v>2662</v>
      </c>
      <c r="AE272" s="3" t="s">
        <v>49</v>
      </c>
      <c r="AF272" s="3">
        <v>2</v>
      </c>
      <c r="AG272" s="3" t="s">
        <v>49</v>
      </c>
      <c r="AH272" s="3" t="s">
        <v>563</v>
      </c>
      <c r="AI272" s="65">
        <v>0.1721</v>
      </c>
      <c r="AJ272" s="121" t="s">
        <v>2663</v>
      </c>
      <c r="AK272" s="3" t="s">
        <v>49</v>
      </c>
      <c r="AL272" s="3">
        <v>1</v>
      </c>
      <c r="AM272" s="3" t="s">
        <v>49</v>
      </c>
      <c r="AN272" s="3" t="s">
        <v>547</v>
      </c>
      <c r="AO272" s="65">
        <v>0.21740000000000001</v>
      </c>
      <c r="AP272" s="121" t="s">
        <v>2664</v>
      </c>
      <c r="AQ272" s="3" t="s">
        <v>49</v>
      </c>
      <c r="AR272" s="3">
        <v>2</v>
      </c>
      <c r="AS272" s="3" t="s">
        <v>49</v>
      </c>
      <c r="AT272" s="3" t="s">
        <v>568</v>
      </c>
      <c r="AU272" s="65">
        <v>8.8400000000000006E-2</v>
      </c>
      <c r="AV272" s="121" t="s">
        <v>418</v>
      </c>
      <c r="AW272" s="3" t="s">
        <v>418</v>
      </c>
      <c r="AX272" s="3" t="s">
        <v>418</v>
      </c>
      <c r="AY272" s="3" t="s">
        <v>418</v>
      </c>
      <c r="AZ272" s="3" t="s">
        <v>418</v>
      </c>
      <c r="BA272" s="3" t="s">
        <v>418</v>
      </c>
      <c r="BB272" s="121" t="s">
        <v>418</v>
      </c>
      <c r="BC272" s="3" t="s">
        <v>418</v>
      </c>
      <c r="BD272" s="3" t="s">
        <v>418</v>
      </c>
      <c r="BE272" s="3" t="s">
        <v>418</v>
      </c>
      <c r="BF272" s="3" t="s">
        <v>418</v>
      </c>
      <c r="BG272" s="3" t="s">
        <v>418</v>
      </c>
      <c r="BH272" s="121" t="s">
        <v>418</v>
      </c>
      <c r="BI272" s="3" t="s">
        <v>418</v>
      </c>
      <c r="BJ272" s="3" t="s">
        <v>418</v>
      </c>
      <c r="BK272" s="3" t="s">
        <v>418</v>
      </c>
      <c r="BL272" s="3" t="s">
        <v>418</v>
      </c>
      <c r="BM272" s="3" t="s">
        <v>418</v>
      </c>
      <c r="BN272" s="121" t="s">
        <v>418</v>
      </c>
      <c r="BO272" s="3" t="s">
        <v>418</v>
      </c>
      <c r="BP272" s="3" t="s">
        <v>418</v>
      </c>
      <c r="BQ272" s="3" t="s">
        <v>418</v>
      </c>
      <c r="BR272" s="3" t="s">
        <v>418</v>
      </c>
      <c r="BS272" s="3" t="s">
        <v>418</v>
      </c>
      <c r="BT272" s="16">
        <v>26</v>
      </c>
      <c r="BU272" s="16">
        <v>13</v>
      </c>
      <c r="BV272" s="16">
        <f t="shared" si="18"/>
        <v>39</v>
      </c>
      <c r="BW272" s="21">
        <v>13018</v>
      </c>
      <c r="BX272" s="17">
        <v>333.79487179487177</v>
      </c>
      <c r="BY272" s="16">
        <v>6</v>
      </c>
      <c r="BZ272" s="16">
        <v>0</v>
      </c>
      <c r="CA272" s="16">
        <f t="shared" si="19"/>
        <v>6</v>
      </c>
      <c r="CB272" s="16">
        <v>15.38</v>
      </c>
    </row>
    <row r="273" spans="1:80" x14ac:dyDescent="0.25">
      <c r="A273" s="159" t="s">
        <v>283</v>
      </c>
      <c r="B273" s="2" t="s">
        <v>15</v>
      </c>
      <c r="C273" s="162" t="s">
        <v>844</v>
      </c>
      <c r="D273" s="42" t="s">
        <v>49</v>
      </c>
      <c r="E273" s="42" t="s">
        <v>545</v>
      </c>
      <c r="F273" s="42" t="s">
        <v>49</v>
      </c>
      <c r="G273" s="107" t="s">
        <v>547</v>
      </c>
      <c r="H273" s="108">
        <v>6</v>
      </c>
      <c r="I273" s="118">
        <v>2130000</v>
      </c>
      <c r="J273" s="42" t="s">
        <v>558</v>
      </c>
      <c r="K273" s="27">
        <v>50.23</v>
      </c>
      <c r="L273" s="121" t="s">
        <v>2665</v>
      </c>
      <c r="M273" s="3" t="s">
        <v>49</v>
      </c>
      <c r="N273" s="3">
        <v>1</v>
      </c>
      <c r="O273" s="3" t="s">
        <v>49</v>
      </c>
      <c r="P273" s="3" t="s">
        <v>547</v>
      </c>
      <c r="Q273" s="65">
        <v>7.4899999999999994E-2</v>
      </c>
      <c r="R273" s="121" t="s">
        <v>2666</v>
      </c>
      <c r="S273" s="3" t="s">
        <v>49</v>
      </c>
      <c r="T273" s="3">
        <v>1</v>
      </c>
      <c r="U273" s="3" t="s">
        <v>49</v>
      </c>
      <c r="V273" s="3" t="s">
        <v>560</v>
      </c>
      <c r="W273" s="65">
        <v>0.1447</v>
      </c>
      <c r="X273" s="121" t="s">
        <v>2667</v>
      </c>
      <c r="Y273" s="3" t="s">
        <v>49</v>
      </c>
      <c r="Z273" s="3">
        <v>2</v>
      </c>
      <c r="AA273" s="3" t="s">
        <v>49</v>
      </c>
      <c r="AB273" s="3" t="s">
        <v>568</v>
      </c>
      <c r="AC273" s="65">
        <v>0.128</v>
      </c>
      <c r="AD273" s="121" t="s">
        <v>2668</v>
      </c>
      <c r="AE273" s="3" t="s">
        <v>49</v>
      </c>
      <c r="AF273" s="3">
        <v>2</v>
      </c>
      <c r="AG273" s="3" t="s">
        <v>49</v>
      </c>
      <c r="AH273" s="3" t="s">
        <v>553</v>
      </c>
      <c r="AI273" s="65">
        <v>5.8500000000000003E-2</v>
      </c>
      <c r="AJ273" s="121" t="s">
        <v>2669</v>
      </c>
      <c r="AK273" s="3" t="s">
        <v>49</v>
      </c>
      <c r="AL273" s="3">
        <v>1</v>
      </c>
      <c r="AM273" s="3" t="s">
        <v>49</v>
      </c>
      <c r="AN273" s="3" t="s">
        <v>589</v>
      </c>
      <c r="AO273" s="65">
        <v>6.5500000000000003E-2</v>
      </c>
      <c r="AP273" s="121" t="s">
        <v>2670</v>
      </c>
      <c r="AQ273" s="3" t="s">
        <v>49</v>
      </c>
      <c r="AR273" s="3">
        <v>1</v>
      </c>
      <c r="AS273" s="3" t="s">
        <v>49</v>
      </c>
      <c r="AT273" s="3" t="s">
        <v>568</v>
      </c>
      <c r="AU273" s="65">
        <v>0.1149</v>
      </c>
      <c r="AV273" s="121" t="s">
        <v>418</v>
      </c>
      <c r="AW273" s="3" t="s">
        <v>418</v>
      </c>
      <c r="AX273" s="3" t="s">
        <v>418</v>
      </c>
      <c r="AY273" s="3" t="s">
        <v>418</v>
      </c>
      <c r="AZ273" s="3" t="s">
        <v>418</v>
      </c>
      <c r="BA273" s="3" t="s">
        <v>418</v>
      </c>
      <c r="BB273" s="121" t="s">
        <v>418</v>
      </c>
      <c r="BC273" s="3" t="s">
        <v>418</v>
      </c>
      <c r="BD273" s="3" t="s">
        <v>418</v>
      </c>
      <c r="BE273" s="3" t="s">
        <v>418</v>
      </c>
      <c r="BF273" s="3" t="s">
        <v>418</v>
      </c>
      <c r="BG273" s="3" t="s">
        <v>418</v>
      </c>
      <c r="BH273" s="121" t="s">
        <v>418</v>
      </c>
      <c r="BI273" s="3" t="s">
        <v>418</v>
      </c>
      <c r="BJ273" s="3" t="s">
        <v>418</v>
      </c>
      <c r="BK273" s="3" t="s">
        <v>418</v>
      </c>
      <c r="BL273" s="3" t="s">
        <v>418</v>
      </c>
      <c r="BM273" s="3" t="s">
        <v>418</v>
      </c>
      <c r="BN273" s="121" t="s">
        <v>418</v>
      </c>
      <c r="BO273" s="3" t="s">
        <v>418</v>
      </c>
      <c r="BP273" s="3" t="s">
        <v>418</v>
      </c>
      <c r="BQ273" s="3" t="s">
        <v>418</v>
      </c>
      <c r="BR273" s="3" t="s">
        <v>418</v>
      </c>
      <c r="BS273" s="3" t="s">
        <v>418</v>
      </c>
      <c r="BT273" s="16">
        <v>19</v>
      </c>
      <c r="BU273" s="16">
        <v>8</v>
      </c>
      <c r="BV273" s="16">
        <f t="shared" si="18"/>
        <v>27</v>
      </c>
      <c r="BW273" s="21">
        <v>4414</v>
      </c>
      <c r="BX273" s="17">
        <v>163.4814814814815</v>
      </c>
      <c r="BY273" s="16">
        <v>7</v>
      </c>
      <c r="BZ273" s="16">
        <v>1</v>
      </c>
      <c r="CA273" s="16">
        <f t="shared" si="19"/>
        <v>8</v>
      </c>
      <c r="CB273" s="16">
        <v>29.63</v>
      </c>
    </row>
    <row r="274" spans="1:80" x14ac:dyDescent="0.25">
      <c r="A274" s="159" t="s">
        <v>284</v>
      </c>
      <c r="B274" s="2" t="s">
        <v>23</v>
      </c>
      <c r="C274" s="162" t="s">
        <v>845</v>
      </c>
      <c r="D274" s="42" t="s">
        <v>49</v>
      </c>
      <c r="E274" s="42" t="s">
        <v>545</v>
      </c>
      <c r="F274" s="42" t="s">
        <v>49</v>
      </c>
      <c r="G274" s="107" t="s">
        <v>560</v>
      </c>
      <c r="H274" s="108">
        <v>6</v>
      </c>
      <c r="I274" s="118">
        <v>2130000</v>
      </c>
      <c r="J274" s="42" t="s">
        <v>569</v>
      </c>
      <c r="K274" s="27">
        <v>63.41</v>
      </c>
      <c r="L274" s="121" t="s">
        <v>2671</v>
      </c>
      <c r="M274" s="3" t="s">
        <v>49</v>
      </c>
      <c r="N274" s="3">
        <v>1</v>
      </c>
      <c r="O274" s="3" t="s">
        <v>49</v>
      </c>
      <c r="P274" s="3" t="s">
        <v>547</v>
      </c>
      <c r="Q274" s="65">
        <v>9.3299999999999994E-2</v>
      </c>
      <c r="R274" s="121" t="s">
        <v>2672</v>
      </c>
      <c r="S274" s="3" t="s">
        <v>49</v>
      </c>
      <c r="T274" s="3">
        <v>2</v>
      </c>
      <c r="U274" s="3" t="s">
        <v>49</v>
      </c>
      <c r="V274" s="3" t="s">
        <v>560</v>
      </c>
      <c r="W274" s="65">
        <v>7.0999999999999994E-2</v>
      </c>
      <c r="X274" s="121" t="s">
        <v>2673</v>
      </c>
      <c r="Y274" s="3" t="s">
        <v>49</v>
      </c>
      <c r="Z274" s="3">
        <v>1</v>
      </c>
      <c r="AA274" s="3" t="s">
        <v>49</v>
      </c>
      <c r="AB274" s="3" t="s">
        <v>589</v>
      </c>
      <c r="AC274" s="65">
        <v>7.5200000000000003E-2</v>
      </c>
      <c r="AD274" s="121" t="s">
        <v>2674</v>
      </c>
      <c r="AE274" s="3" t="s">
        <v>49</v>
      </c>
      <c r="AF274" s="3">
        <v>1</v>
      </c>
      <c r="AG274" s="3" t="s">
        <v>49</v>
      </c>
      <c r="AH274" s="3" t="s">
        <v>579</v>
      </c>
      <c r="AI274" s="65">
        <v>7.3400000000000007E-2</v>
      </c>
      <c r="AJ274" s="121" t="s">
        <v>2675</v>
      </c>
      <c r="AK274" s="3" t="s">
        <v>49</v>
      </c>
      <c r="AL274" s="3">
        <v>1</v>
      </c>
      <c r="AM274" s="3" t="s">
        <v>49</v>
      </c>
      <c r="AN274" s="3" t="s">
        <v>560</v>
      </c>
      <c r="AO274" s="65">
        <v>0.08</v>
      </c>
      <c r="AP274" s="121" t="s">
        <v>2676</v>
      </c>
      <c r="AQ274" s="3" t="s">
        <v>49</v>
      </c>
      <c r="AR274" s="3">
        <v>1</v>
      </c>
      <c r="AS274" s="3" t="s">
        <v>49</v>
      </c>
      <c r="AT274" s="3" t="s">
        <v>547</v>
      </c>
      <c r="AU274" s="65">
        <v>9.5699999999999993E-2</v>
      </c>
      <c r="AV274" s="121" t="s">
        <v>418</v>
      </c>
      <c r="AW274" s="3" t="s">
        <v>418</v>
      </c>
      <c r="AX274" s="3" t="s">
        <v>418</v>
      </c>
      <c r="AY274" s="3" t="s">
        <v>418</v>
      </c>
      <c r="AZ274" s="3" t="s">
        <v>418</v>
      </c>
      <c r="BA274" s="3" t="s">
        <v>418</v>
      </c>
      <c r="BB274" s="121" t="s">
        <v>418</v>
      </c>
      <c r="BC274" s="3" t="s">
        <v>418</v>
      </c>
      <c r="BD274" s="3" t="s">
        <v>418</v>
      </c>
      <c r="BE274" s="3" t="s">
        <v>418</v>
      </c>
      <c r="BF274" s="3" t="s">
        <v>418</v>
      </c>
      <c r="BG274" s="3" t="s">
        <v>418</v>
      </c>
      <c r="BH274" s="121" t="s">
        <v>418</v>
      </c>
      <c r="BI274" s="3" t="s">
        <v>418</v>
      </c>
      <c r="BJ274" s="3" t="s">
        <v>418</v>
      </c>
      <c r="BK274" s="3" t="s">
        <v>418</v>
      </c>
      <c r="BL274" s="3" t="s">
        <v>418</v>
      </c>
      <c r="BM274" s="3" t="s">
        <v>418</v>
      </c>
      <c r="BN274" s="121" t="s">
        <v>418</v>
      </c>
      <c r="BO274" s="3" t="s">
        <v>418</v>
      </c>
      <c r="BP274" s="3" t="s">
        <v>418</v>
      </c>
      <c r="BQ274" s="3" t="s">
        <v>418</v>
      </c>
      <c r="BR274" s="3" t="s">
        <v>418</v>
      </c>
      <c r="BS274" s="3" t="s">
        <v>418</v>
      </c>
      <c r="BT274" s="16">
        <v>9</v>
      </c>
      <c r="BU274" s="16">
        <v>5</v>
      </c>
      <c r="BV274" s="16">
        <f t="shared" si="18"/>
        <v>14</v>
      </c>
      <c r="BW274" s="21">
        <v>2100</v>
      </c>
      <c r="BX274" s="17">
        <v>150</v>
      </c>
      <c r="BY274" s="16">
        <v>3</v>
      </c>
      <c r="BZ274" s="16">
        <v>1</v>
      </c>
      <c r="CA274" s="16">
        <f t="shared" si="19"/>
        <v>4</v>
      </c>
      <c r="CB274" s="16">
        <v>28.57</v>
      </c>
    </row>
    <row r="275" spans="1:80" x14ac:dyDescent="0.25">
      <c r="A275" s="159" t="s">
        <v>285</v>
      </c>
      <c r="B275" s="2" t="s">
        <v>13</v>
      </c>
      <c r="C275" s="162" t="s">
        <v>846</v>
      </c>
      <c r="D275" s="42" t="s">
        <v>49</v>
      </c>
      <c r="E275" s="42" t="s">
        <v>545</v>
      </c>
      <c r="F275" s="42" t="s">
        <v>49</v>
      </c>
      <c r="G275" s="107" t="s">
        <v>547</v>
      </c>
      <c r="H275" s="108">
        <v>5</v>
      </c>
      <c r="I275" s="118">
        <v>2430000</v>
      </c>
      <c r="J275" s="42" t="s">
        <v>558</v>
      </c>
      <c r="K275" s="27">
        <v>44.49</v>
      </c>
      <c r="L275" s="121" t="s">
        <v>2677</v>
      </c>
      <c r="M275" s="3" t="s">
        <v>49</v>
      </c>
      <c r="N275" s="3">
        <v>1</v>
      </c>
      <c r="O275" s="3" t="s">
        <v>49</v>
      </c>
      <c r="P275" s="3" t="s">
        <v>568</v>
      </c>
      <c r="Q275" s="65">
        <v>7.51E-2</v>
      </c>
      <c r="R275" s="121" t="s">
        <v>2678</v>
      </c>
      <c r="S275" s="3" t="s">
        <v>49</v>
      </c>
      <c r="T275" s="3">
        <v>1</v>
      </c>
      <c r="U275" s="3" t="s">
        <v>49</v>
      </c>
      <c r="V275" s="3" t="s">
        <v>560</v>
      </c>
      <c r="W275" s="65">
        <v>0.2104</v>
      </c>
      <c r="X275" s="121" t="s">
        <v>2679</v>
      </c>
      <c r="Y275" s="3" t="s">
        <v>49</v>
      </c>
      <c r="Z275" s="3">
        <v>1</v>
      </c>
      <c r="AA275" s="3" t="s">
        <v>49</v>
      </c>
      <c r="AB275" s="3" t="s">
        <v>589</v>
      </c>
      <c r="AC275" s="65">
        <v>8.8599999999999998E-2</v>
      </c>
      <c r="AD275" s="121" t="s">
        <v>2680</v>
      </c>
      <c r="AE275" s="3" t="s">
        <v>49</v>
      </c>
      <c r="AF275" s="3">
        <v>1</v>
      </c>
      <c r="AG275" s="3" t="s">
        <v>49</v>
      </c>
      <c r="AH275" s="3" t="s">
        <v>557</v>
      </c>
      <c r="AI275" s="65">
        <v>3.4299999999999997E-2</v>
      </c>
      <c r="AJ275" s="121" t="s">
        <v>2681</v>
      </c>
      <c r="AK275" s="3" t="s">
        <v>49</v>
      </c>
      <c r="AL275" s="3">
        <v>1</v>
      </c>
      <c r="AM275" s="3" t="s">
        <v>49</v>
      </c>
      <c r="AN275" s="3" t="s">
        <v>1023</v>
      </c>
      <c r="AO275" s="65">
        <v>4.0099999999999997E-2</v>
      </c>
      <c r="AP275" s="121" t="s">
        <v>2682</v>
      </c>
      <c r="AQ275" s="3" t="s">
        <v>49</v>
      </c>
      <c r="AR275" s="3">
        <v>2</v>
      </c>
      <c r="AS275" s="3" t="s">
        <v>49</v>
      </c>
      <c r="AT275" s="3" t="s">
        <v>584</v>
      </c>
      <c r="AU275" s="65">
        <v>7.0499999999999993E-2</v>
      </c>
      <c r="AV275" s="121" t="s">
        <v>418</v>
      </c>
      <c r="AW275" s="3" t="s">
        <v>418</v>
      </c>
      <c r="AX275" s="3" t="s">
        <v>418</v>
      </c>
      <c r="AY275" s="3" t="s">
        <v>418</v>
      </c>
      <c r="AZ275" s="3" t="s">
        <v>418</v>
      </c>
      <c r="BA275" s="3" t="s">
        <v>418</v>
      </c>
      <c r="BB275" s="121" t="s">
        <v>418</v>
      </c>
      <c r="BC275" s="3" t="s">
        <v>418</v>
      </c>
      <c r="BD275" s="3" t="s">
        <v>418</v>
      </c>
      <c r="BE275" s="3" t="s">
        <v>418</v>
      </c>
      <c r="BF275" s="3" t="s">
        <v>418</v>
      </c>
      <c r="BG275" s="3" t="s">
        <v>418</v>
      </c>
      <c r="BH275" s="121" t="s">
        <v>418</v>
      </c>
      <c r="BI275" s="3" t="s">
        <v>418</v>
      </c>
      <c r="BJ275" s="3" t="s">
        <v>418</v>
      </c>
      <c r="BK275" s="3" t="s">
        <v>418</v>
      </c>
      <c r="BL275" s="3" t="s">
        <v>418</v>
      </c>
      <c r="BM275" s="3" t="s">
        <v>418</v>
      </c>
      <c r="BN275" s="121" t="s">
        <v>418</v>
      </c>
      <c r="BO275" s="3" t="s">
        <v>418</v>
      </c>
      <c r="BP275" s="3" t="s">
        <v>418</v>
      </c>
      <c r="BQ275" s="3" t="s">
        <v>418</v>
      </c>
      <c r="BR275" s="3" t="s">
        <v>418</v>
      </c>
      <c r="BS275" s="3" t="s">
        <v>418</v>
      </c>
      <c r="BT275" s="16">
        <v>22</v>
      </c>
      <c r="BU275" s="16">
        <v>7</v>
      </c>
      <c r="BV275" s="16">
        <f t="shared" si="18"/>
        <v>29</v>
      </c>
      <c r="BW275" s="21">
        <v>13074</v>
      </c>
      <c r="BX275" s="17">
        <v>450.82758620689657</v>
      </c>
      <c r="BY275" s="16">
        <v>7</v>
      </c>
      <c r="BZ275" s="16">
        <v>5</v>
      </c>
      <c r="CA275" s="16">
        <f t="shared" si="19"/>
        <v>12</v>
      </c>
      <c r="CB275" s="16">
        <v>41.38</v>
      </c>
    </row>
    <row r="276" spans="1:80" x14ac:dyDescent="0.25">
      <c r="A276" s="159" t="s">
        <v>286</v>
      </c>
      <c r="B276" s="2" t="s">
        <v>28</v>
      </c>
      <c r="C276" s="162" t="s">
        <v>847</v>
      </c>
      <c r="D276" s="42" t="s">
        <v>49</v>
      </c>
      <c r="E276" s="42" t="s">
        <v>556</v>
      </c>
      <c r="F276" s="42" t="s">
        <v>49</v>
      </c>
      <c r="G276" s="107" t="s">
        <v>560</v>
      </c>
      <c r="H276" s="108">
        <v>6</v>
      </c>
      <c r="I276" s="118">
        <v>2130000</v>
      </c>
      <c r="J276" s="42" t="s">
        <v>586</v>
      </c>
      <c r="K276" s="27">
        <v>100</v>
      </c>
      <c r="L276" s="121" t="s">
        <v>2683</v>
      </c>
      <c r="M276" s="3" t="s">
        <v>49</v>
      </c>
      <c r="N276" s="3">
        <v>1</v>
      </c>
      <c r="O276" s="3" t="s">
        <v>49</v>
      </c>
      <c r="P276" s="3" t="s">
        <v>560</v>
      </c>
      <c r="Q276" s="65">
        <v>0.24759999999999999</v>
      </c>
      <c r="R276" s="121" t="s">
        <v>2684</v>
      </c>
      <c r="S276" s="3" t="s">
        <v>49</v>
      </c>
      <c r="T276" s="3">
        <v>2</v>
      </c>
      <c r="U276" s="3" t="s">
        <v>49</v>
      </c>
      <c r="V276" s="3" t="s">
        <v>563</v>
      </c>
      <c r="W276" s="65">
        <v>0.1321</v>
      </c>
      <c r="X276" s="121" t="s">
        <v>2685</v>
      </c>
      <c r="Y276" s="3" t="s">
        <v>49</v>
      </c>
      <c r="Z276" s="3">
        <v>2</v>
      </c>
      <c r="AA276" s="3" t="s">
        <v>49</v>
      </c>
      <c r="AB276" s="3" t="s">
        <v>547</v>
      </c>
      <c r="AC276" s="65">
        <v>5.1900000000000002E-2</v>
      </c>
      <c r="AD276" s="121" t="s">
        <v>2686</v>
      </c>
      <c r="AE276" s="3" t="s">
        <v>49</v>
      </c>
      <c r="AF276" s="3">
        <v>2</v>
      </c>
      <c r="AG276" s="3" t="s">
        <v>49</v>
      </c>
      <c r="AH276" s="3" t="s">
        <v>547</v>
      </c>
      <c r="AI276" s="65">
        <v>0.1108</v>
      </c>
      <c r="AJ276" s="121" t="s">
        <v>2687</v>
      </c>
      <c r="AK276" s="3" t="s">
        <v>49</v>
      </c>
      <c r="AL276" s="3">
        <v>2</v>
      </c>
      <c r="AM276" s="3" t="s">
        <v>49</v>
      </c>
      <c r="AN276" s="3" t="s">
        <v>547</v>
      </c>
      <c r="AO276" s="65">
        <v>0.15570000000000001</v>
      </c>
      <c r="AP276" s="121" t="s">
        <v>2688</v>
      </c>
      <c r="AQ276" s="3" t="s">
        <v>49</v>
      </c>
      <c r="AR276" s="3">
        <v>2</v>
      </c>
      <c r="AS276" s="3" t="s">
        <v>49</v>
      </c>
      <c r="AT276" s="3" t="s">
        <v>560</v>
      </c>
      <c r="AU276" s="65">
        <v>9.6699999999999994E-2</v>
      </c>
      <c r="AV276" s="121" t="s">
        <v>418</v>
      </c>
      <c r="AW276" s="3" t="s">
        <v>418</v>
      </c>
      <c r="AX276" s="3" t="s">
        <v>418</v>
      </c>
      <c r="AY276" s="3" t="s">
        <v>418</v>
      </c>
      <c r="AZ276" s="3" t="s">
        <v>418</v>
      </c>
      <c r="BA276" s="3" t="s">
        <v>418</v>
      </c>
      <c r="BB276" s="121" t="s">
        <v>418</v>
      </c>
      <c r="BC276" s="3" t="s">
        <v>418</v>
      </c>
      <c r="BD276" s="3" t="s">
        <v>418</v>
      </c>
      <c r="BE276" s="3" t="s">
        <v>418</v>
      </c>
      <c r="BF276" s="3" t="s">
        <v>418</v>
      </c>
      <c r="BG276" s="3" t="s">
        <v>418</v>
      </c>
      <c r="BH276" s="121" t="s">
        <v>418</v>
      </c>
      <c r="BI276" s="3" t="s">
        <v>418</v>
      </c>
      <c r="BJ276" s="3" t="s">
        <v>418</v>
      </c>
      <c r="BK276" s="3" t="s">
        <v>418</v>
      </c>
      <c r="BL276" s="3" t="s">
        <v>418</v>
      </c>
      <c r="BM276" s="3" t="s">
        <v>418</v>
      </c>
      <c r="BN276" s="121" t="s">
        <v>418</v>
      </c>
      <c r="BO276" s="3" t="s">
        <v>418</v>
      </c>
      <c r="BP276" s="3" t="s">
        <v>418</v>
      </c>
      <c r="BQ276" s="3" t="s">
        <v>418</v>
      </c>
      <c r="BR276" s="3" t="s">
        <v>418</v>
      </c>
      <c r="BS276" s="3" t="s">
        <v>418</v>
      </c>
      <c r="BT276" s="16">
        <v>7</v>
      </c>
      <c r="BU276" s="16">
        <v>4</v>
      </c>
      <c r="BV276" s="16">
        <f t="shared" si="18"/>
        <v>11</v>
      </c>
      <c r="BW276" s="21">
        <v>373</v>
      </c>
      <c r="BX276" s="17">
        <v>33.909090909090907</v>
      </c>
      <c r="BY276" s="16">
        <v>4</v>
      </c>
      <c r="BZ276" s="16">
        <v>2</v>
      </c>
      <c r="CA276" s="16">
        <f t="shared" si="19"/>
        <v>6</v>
      </c>
      <c r="CB276" s="16">
        <v>54.55</v>
      </c>
    </row>
    <row r="277" spans="1:80" x14ac:dyDescent="0.25">
      <c r="A277" s="159" t="s">
        <v>287</v>
      </c>
      <c r="B277" s="2" t="s">
        <v>45</v>
      </c>
      <c r="C277" s="162" t="s">
        <v>848</v>
      </c>
      <c r="D277" s="42" t="s">
        <v>49</v>
      </c>
      <c r="E277" s="42" t="s">
        <v>545</v>
      </c>
      <c r="F277" s="42" t="s">
        <v>49</v>
      </c>
      <c r="G277" s="107" t="s">
        <v>568</v>
      </c>
      <c r="H277" s="108">
        <v>6</v>
      </c>
      <c r="I277" s="118">
        <v>2130000</v>
      </c>
      <c r="J277" s="42" t="s">
        <v>554</v>
      </c>
      <c r="K277" s="27">
        <v>47.33</v>
      </c>
      <c r="L277" s="121" t="s">
        <v>2689</v>
      </c>
      <c r="M277" s="3" t="s">
        <v>49</v>
      </c>
      <c r="N277" s="3">
        <v>1</v>
      </c>
      <c r="O277" s="3" t="s">
        <v>49</v>
      </c>
      <c r="P277" s="3" t="s">
        <v>553</v>
      </c>
      <c r="Q277" s="65">
        <v>4.7800000000000002E-2</v>
      </c>
      <c r="R277" s="121" t="s">
        <v>2690</v>
      </c>
      <c r="S277" s="3" t="s">
        <v>49</v>
      </c>
      <c r="T277" s="3">
        <v>1</v>
      </c>
      <c r="U277" s="3" t="s">
        <v>49</v>
      </c>
      <c r="V277" s="3" t="s">
        <v>568</v>
      </c>
      <c r="W277" s="65">
        <v>8.2799999999999999E-2</v>
      </c>
      <c r="X277" s="121" t="s">
        <v>2691</v>
      </c>
      <c r="Y277" s="3" t="s">
        <v>49</v>
      </c>
      <c r="Z277" s="3">
        <v>1</v>
      </c>
      <c r="AA277" s="3" t="s">
        <v>49</v>
      </c>
      <c r="AB277" s="3" t="s">
        <v>547</v>
      </c>
      <c r="AC277" s="65">
        <v>0.1255</v>
      </c>
      <c r="AD277" s="121" t="s">
        <v>2692</v>
      </c>
      <c r="AE277" s="3" t="s">
        <v>49</v>
      </c>
      <c r="AF277" s="3">
        <v>1</v>
      </c>
      <c r="AG277" s="3" t="s">
        <v>49</v>
      </c>
      <c r="AH277" s="3" t="s">
        <v>547</v>
      </c>
      <c r="AI277" s="65">
        <v>7.0000000000000007E-2</v>
      </c>
      <c r="AJ277" s="121" t="s">
        <v>2693</v>
      </c>
      <c r="AK277" s="3" t="s">
        <v>49</v>
      </c>
      <c r="AL277" s="3">
        <v>1</v>
      </c>
      <c r="AM277" s="3" t="s">
        <v>49</v>
      </c>
      <c r="AN277" s="3" t="s">
        <v>560</v>
      </c>
      <c r="AO277" s="65">
        <v>8.2100000000000006E-2</v>
      </c>
      <c r="AP277" s="121" t="s">
        <v>2694</v>
      </c>
      <c r="AQ277" s="3" t="s">
        <v>49</v>
      </c>
      <c r="AR277" s="3">
        <v>1</v>
      </c>
      <c r="AS277" s="3" t="s">
        <v>49</v>
      </c>
      <c r="AT277" s="3" t="s">
        <v>568</v>
      </c>
      <c r="AU277" s="65">
        <v>8.9399999999999993E-2</v>
      </c>
      <c r="AV277" s="121" t="s">
        <v>418</v>
      </c>
      <c r="AW277" s="3" t="s">
        <v>418</v>
      </c>
      <c r="AX277" s="3" t="s">
        <v>418</v>
      </c>
      <c r="AY277" s="3" t="s">
        <v>418</v>
      </c>
      <c r="AZ277" s="3" t="s">
        <v>418</v>
      </c>
      <c r="BA277" s="3" t="s">
        <v>418</v>
      </c>
      <c r="BB277" s="121" t="s">
        <v>418</v>
      </c>
      <c r="BC277" s="3" t="s">
        <v>418</v>
      </c>
      <c r="BD277" s="3" t="s">
        <v>418</v>
      </c>
      <c r="BE277" s="3" t="s">
        <v>418</v>
      </c>
      <c r="BF277" s="3" t="s">
        <v>418</v>
      </c>
      <c r="BG277" s="3" t="s">
        <v>418</v>
      </c>
      <c r="BH277" s="121" t="s">
        <v>418</v>
      </c>
      <c r="BI277" s="3" t="s">
        <v>418</v>
      </c>
      <c r="BJ277" s="3" t="s">
        <v>418</v>
      </c>
      <c r="BK277" s="3" t="s">
        <v>418</v>
      </c>
      <c r="BL277" s="3" t="s">
        <v>418</v>
      </c>
      <c r="BM277" s="3" t="s">
        <v>418</v>
      </c>
      <c r="BN277" s="121" t="s">
        <v>418</v>
      </c>
      <c r="BO277" s="3" t="s">
        <v>418</v>
      </c>
      <c r="BP277" s="3" t="s">
        <v>418</v>
      </c>
      <c r="BQ277" s="3" t="s">
        <v>418</v>
      </c>
      <c r="BR277" s="3" t="s">
        <v>418</v>
      </c>
      <c r="BS277" s="3" t="s">
        <v>418</v>
      </c>
      <c r="BT277" s="16">
        <v>29</v>
      </c>
      <c r="BU277" s="16">
        <v>11</v>
      </c>
      <c r="BV277" s="16">
        <f t="shared" si="18"/>
        <v>40</v>
      </c>
      <c r="BW277" s="21">
        <v>14488</v>
      </c>
      <c r="BX277" s="17">
        <v>362.2</v>
      </c>
      <c r="BY277" s="16">
        <v>11</v>
      </c>
      <c r="BZ277" s="16">
        <v>2</v>
      </c>
      <c r="CA277" s="16">
        <f t="shared" si="19"/>
        <v>13</v>
      </c>
      <c r="CB277" s="16">
        <v>32.5</v>
      </c>
    </row>
    <row r="278" spans="1:80" x14ac:dyDescent="0.25">
      <c r="A278" s="159" t="s">
        <v>288</v>
      </c>
      <c r="B278" s="2" t="s">
        <v>17</v>
      </c>
      <c r="C278" s="162" t="s">
        <v>849</v>
      </c>
      <c r="D278" s="42" t="s">
        <v>49</v>
      </c>
      <c r="E278" s="42" t="s">
        <v>545</v>
      </c>
      <c r="F278" s="42" t="s">
        <v>49</v>
      </c>
      <c r="G278" s="107" t="s">
        <v>553</v>
      </c>
      <c r="H278" s="108">
        <v>6</v>
      </c>
      <c r="I278" s="118">
        <v>2130000</v>
      </c>
      <c r="J278" s="42" t="s">
        <v>554</v>
      </c>
      <c r="K278" s="27">
        <v>46.82</v>
      </c>
      <c r="L278" s="121" t="s">
        <v>2695</v>
      </c>
      <c r="M278" s="3" t="s">
        <v>49</v>
      </c>
      <c r="N278" s="3">
        <v>2</v>
      </c>
      <c r="O278" s="3" t="s">
        <v>49</v>
      </c>
      <c r="P278" s="3" t="s">
        <v>547</v>
      </c>
      <c r="Q278" s="65">
        <v>0.10009999999999999</v>
      </c>
      <c r="R278" s="121" t="s">
        <v>2696</v>
      </c>
      <c r="S278" s="3" t="s">
        <v>49</v>
      </c>
      <c r="T278" s="3">
        <v>1</v>
      </c>
      <c r="U278" s="3" t="s">
        <v>49</v>
      </c>
      <c r="V278" s="3" t="s">
        <v>553</v>
      </c>
      <c r="W278" s="65">
        <v>5.4699999999999999E-2</v>
      </c>
      <c r="X278" s="121" t="s">
        <v>2697</v>
      </c>
      <c r="Y278" s="3" t="s">
        <v>49</v>
      </c>
      <c r="Z278" s="3">
        <v>1</v>
      </c>
      <c r="AA278" s="3" t="s">
        <v>49</v>
      </c>
      <c r="AB278" s="3" t="s">
        <v>547</v>
      </c>
      <c r="AC278" s="65">
        <v>0.1086</v>
      </c>
      <c r="AD278" s="121" t="s">
        <v>2698</v>
      </c>
      <c r="AE278" s="3" t="s">
        <v>49</v>
      </c>
      <c r="AF278" s="3">
        <v>1</v>
      </c>
      <c r="AG278" s="3" t="s">
        <v>49</v>
      </c>
      <c r="AH278" s="3" t="s">
        <v>563</v>
      </c>
      <c r="AI278" s="65">
        <v>6.4100000000000004E-2</v>
      </c>
      <c r="AJ278" s="121" t="s">
        <v>2699</v>
      </c>
      <c r="AK278" s="3" t="s">
        <v>49</v>
      </c>
      <c r="AL278" s="3">
        <v>1</v>
      </c>
      <c r="AM278" s="3" t="s">
        <v>49</v>
      </c>
      <c r="AN278" s="3" t="s">
        <v>614</v>
      </c>
      <c r="AO278" s="65">
        <v>4.1300000000000003E-2</v>
      </c>
      <c r="AP278" s="121" t="s">
        <v>2700</v>
      </c>
      <c r="AQ278" s="3" t="s">
        <v>49</v>
      </c>
      <c r="AR278" s="3">
        <v>1</v>
      </c>
      <c r="AS278" s="3" t="s">
        <v>49</v>
      </c>
      <c r="AT278" s="3" t="s">
        <v>589</v>
      </c>
      <c r="AU278" s="65">
        <v>4.8899999999999999E-2</v>
      </c>
      <c r="AV278" s="121" t="s">
        <v>418</v>
      </c>
      <c r="AW278" s="3" t="s">
        <v>418</v>
      </c>
      <c r="AX278" s="3" t="s">
        <v>418</v>
      </c>
      <c r="AY278" s="3" t="s">
        <v>418</v>
      </c>
      <c r="AZ278" s="3" t="s">
        <v>418</v>
      </c>
      <c r="BA278" s="3" t="s">
        <v>418</v>
      </c>
      <c r="BB278" s="121" t="s">
        <v>418</v>
      </c>
      <c r="BC278" s="3" t="s">
        <v>418</v>
      </c>
      <c r="BD278" s="3" t="s">
        <v>418</v>
      </c>
      <c r="BE278" s="3" t="s">
        <v>418</v>
      </c>
      <c r="BF278" s="3" t="s">
        <v>418</v>
      </c>
      <c r="BG278" s="3" t="s">
        <v>418</v>
      </c>
      <c r="BH278" s="121" t="s">
        <v>418</v>
      </c>
      <c r="BI278" s="3" t="s">
        <v>418</v>
      </c>
      <c r="BJ278" s="3" t="s">
        <v>418</v>
      </c>
      <c r="BK278" s="3" t="s">
        <v>418</v>
      </c>
      <c r="BL278" s="3" t="s">
        <v>418</v>
      </c>
      <c r="BM278" s="3" t="s">
        <v>418</v>
      </c>
      <c r="BN278" s="121" t="s">
        <v>418</v>
      </c>
      <c r="BO278" s="3" t="s">
        <v>418</v>
      </c>
      <c r="BP278" s="3" t="s">
        <v>418</v>
      </c>
      <c r="BQ278" s="3" t="s">
        <v>418</v>
      </c>
      <c r="BR278" s="3" t="s">
        <v>418</v>
      </c>
      <c r="BS278" s="3" t="s">
        <v>418</v>
      </c>
      <c r="BT278" s="16">
        <v>25</v>
      </c>
      <c r="BU278" s="16">
        <v>15</v>
      </c>
      <c r="BV278" s="16">
        <f t="shared" si="18"/>
        <v>40</v>
      </c>
      <c r="BW278" s="21">
        <v>13305</v>
      </c>
      <c r="BX278" s="17">
        <v>332.625</v>
      </c>
      <c r="BY278" s="16">
        <v>10</v>
      </c>
      <c r="BZ278" s="16">
        <v>0</v>
      </c>
      <c r="CA278" s="16">
        <f t="shared" si="19"/>
        <v>10</v>
      </c>
      <c r="CB278" s="16">
        <v>25</v>
      </c>
    </row>
    <row r="279" spans="1:80" x14ac:dyDescent="0.25">
      <c r="A279" s="159" t="s">
        <v>289</v>
      </c>
      <c r="B279" s="2" t="s">
        <v>45</v>
      </c>
      <c r="C279" s="162" t="s">
        <v>850</v>
      </c>
      <c r="D279" s="42">
        <v>61</v>
      </c>
      <c r="E279" s="42" t="s">
        <v>545</v>
      </c>
      <c r="F279" s="42" t="s">
        <v>546</v>
      </c>
      <c r="G279" s="107" t="s">
        <v>563</v>
      </c>
      <c r="H279" s="108">
        <v>6</v>
      </c>
      <c r="I279" s="118">
        <v>2130000</v>
      </c>
      <c r="J279" s="42" t="s">
        <v>551</v>
      </c>
      <c r="K279" s="27">
        <v>53.87</v>
      </c>
      <c r="L279" s="121" t="s">
        <v>2701</v>
      </c>
      <c r="M279" s="3">
        <v>54</v>
      </c>
      <c r="N279" s="3">
        <v>1</v>
      </c>
      <c r="O279" s="3" t="s">
        <v>546</v>
      </c>
      <c r="P279" s="3" t="s">
        <v>560</v>
      </c>
      <c r="Q279" s="65">
        <v>7.5200000000000003E-2</v>
      </c>
      <c r="R279" s="121" t="s">
        <v>2702</v>
      </c>
      <c r="S279" s="3">
        <v>46</v>
      </c>
      <c r="T279" s="3">
        <v>1</v>
      </c>
      <c r="U279" s="3" t="s">
        <v>613</v>
      </c>
      <c r="V279" s="3" t="s">
        <v>568</v>
      </c>
      <c r="W279" s="65">
        <v>9.4200000000000006E-2</v>
      </c>
      <c r="X279" s="121" t="s">
        <v>2703</v>
      </c>
      <c r="Y279" s="3">
        <v>65</v>
      </c>
      <c r="Z279" s="3">
        <v>1</v>
      </c>
      <c r="AA279" s="3" t="s">
        <v>546</v>
      </c>
      <c r="AB279" s="3" t="s">
        <v>568</v>
      </c>
      <c r="AC279" s="65">
        <v>8.8700000000000001E-2</v>
      </c>
      <c r="AD279" s="121" t="s">
        <v>2704</v>
      </c>
      <c r="AE279" s="3">
        <v>58</v>
      </c>
      <c r="AF279" s="3">
        <v>1</v>
      </c>
      <c r="AG279" s="3" t="s">
        <v>546</v>
      </c>
      <c r="AH279" s="3" t="s">
        <v>547</v>
      </c>
      <c r="AI279" s="65">
        <v>5.3199999999999997E-2</v>
      </c>
      <c r="AJ279" s="121" t="s">
        <v>2705</v>
      </c>
      <c r="AK279" s="3">
        <v>39</v>
      </c>
      <c r="AL279" s="3">
        <v>1</v>
      </c>
      <c r="AM279" s="3" t="s">
        <v>546</v>
      </c>
      <c r="AN279" s="3" t="s">
        <v>563</v>
      </c>
      <c r="AO279" s="65">
        <v>9.06E-2</v>
      </c>
      <c r="AP279" s="121" t="s">
        <v>2706</v>
      </c>
      <c r="AQ279" s="3">
        <v>44</v>
      </c>
      <c r="AR279" s="3">
        <v>1</v>
      </c>
      <c r="AS279" s="3" t="s">
        <v>581</v>
      </c>
      <c r="AT279" s="3" t="s">
        <v>560</v>
      </c>
      <c r="AU279" s="65">
        <v>0.16569999999999999</v>
      </c>
      <c r="AV279" s="121" t="s">
        <v>418</v>
      </c>
      <c r="AW279" s="3" t="s">
        <v>418</v>
      </c>
      <c r="AX279" s="3" t="s">
        <v>418</v>
      </c>
      <c r="AY279" s="3" t="s">
        <v>418</v>
      </c>
      <c r="AZ279" s="3" t="s">
        <v>418</v>
      </c>
      <c r="BA279" s="3" t="s">
        <v>418</v>
      </c>
      <c r="BB279" s="121" t="s">
        <v>418</v>
      </c>
      <c r="BC279" s="3" t="s">
        <v>418</v>
      </c>
      <c r="BD279" s="3" t="s">
        <v>418</v>
      </c>
      <c r="BE279" s="3" t="s">
        <v>418</v>
      </c>
      <c r="BF279" s="3" t="s">
        <v>418</v>
      </c>
      <c r="BG279" s="3" t="s">
        <v>418</v>
      </c>
      <c r="BH279" s="121" t="s">
        <v>418</v>
      </c>
      <c r="BI279" s="3" t="s">
        <v>418</v>
      </c>
      <c r="BJ279" s="3" t="s">
        <v>418</v>
      </c>
      <c r="BK279" s="3" t="s">
        <v>418</v>
      </c>
      <c r="BL279" s="3" t="s">
        <v>418</v>
      </c>
      <c r="BM279" s="3" t="s">
        <v>418</v>
      </c>
      <c r="BN279" s="121" t="s">
        <v>418</v>
      </c>
      <c r="BO279" s="3" t="s">
        <v>418</v>
      </c>
      <c r="BP279" s="3" t="s">
        <v>418</v>
      </c>
      <c r="BQ279" s="3" t="s">
        <v>418</v>
      </c>
      <c r="BR279" s="3" t="s">
        <v>418</v>
      </c>
      <c r="BS279" s="3" t="s">
        <v>418</v>
      </c>
      <c r="BT279" s="16">
        <v>32</v>
      </c>
      <c r="BU279" s="16">
        <v>19</v>
      </c>
      <c r="BV279" s="16">
        <f t="shared" ref="BV279:BV308" si="20">(BT279+BU279)</f>
        <v>51</v>
      </c>
      <c r="BW279" s="21">
        <v>18586</v>
      </c>
      <c r="BX279" s="17">
        <v>364.43137254901961</v>
      </c>
      <c r="BY279" s="16">
        <v>14</v>
      </c>
      <c r="BZ279" s="16">
        <v>4</v>
      </c>
      <c r="CA279" s="16">
        <f t="shared" ref="CA279:CA309" si="21">(BY279+BZ279)</f>
        <v>18</v>
      </c>
      <c r="CB279" s="16">
        <v>35.29</v>
      </c>
    </row>
    <row r="280" spans="1:80" x14ac:dyDescent="0.25">
      <c r="A280" s="159" t="s">
        <v>290</v>
      </c>
      <c r="B280" s="2" t="s">
        <v>15</v>
      </c>
      <c r="C280" s="162" t="s">
        <v>851</v>
      </c>
      <c r="D280" s="42">
        <v>52</v>
      </c>
      <c r="E280" s="42" t="s">
        <v>545</v>
      </c>
      <c r="F280" s="42" t="s">
        <v>546</v>
      </c>
      <c r="G280" s="107" t="s">
        <v>553</v>
      </c>
      <c r="H280" s="108">
        <v>5</v>
      </c>
      <c r="I280" s="118">
        <v>2430000</v>
      </c>
      <c r="J280" s="42" t="s">
        <v>554</v>
      </c>
      <c r="K280" s="27">
        <v>47.46</v>
      </c>
      <c r="L280" s="121" t="s">
        <v>2707</v>
      </c>
      <c r="M280" s="3">
        <v>60</v>
      </c>
      <c r="N280" s="3">
        <v>1</v>
      </c>
      <c r="O280" s="3" t="s">
        <v>581</v>
      </c>
      <c r="P280" s="3" t="s">
        <v>553</v>
      </c>
      <c r="Q280" s="65">
        <v>7.5600000000000001E-2</v>
      </c>
      <c r="R280" s="121" t="s">
        <v>2708</v>
      </c>
      <c r="S280" s="3">
        <v>47</v>
      </c>
      <c r="T280" s="3">
        <v>1</v>
      </c>
      <c r="U280" s="3" t="s">
        <v>581</v>
      </c>
      <c r="V280" s="3" t="s">
        <v>547</v>
      </c>
      <c r="W280" s="65">
        <v>0.112</v>
      </c>
      <c r="X280" s="121" t="s">
        <v>2709</v>
      </c>
      <c r="Y280" s="3">
        <v>81</v>
      </c>
      <c r="Z280" s="3">
        <v>1</v>
      </c>
      <c r="AA280" s="3" t="s">
        <v>581</v>
      </c>
      <c r="AB280" s="3" t="s">
        <v>560</v>
      </c>
      <c r="AC280" s="65">
        <v>6.1899999999999997E-2</v>
      </c>
      <c r="AD280" s="121" t="s">
        <v>2710</v>
      </c>
      <c r="AE280" s="3">
        <v>52</v>
      </c>
      <c r="AF280" s="3">
        <v>1</v>
      </c>
      <c r="AG280" s="3" t="s">
        <v>574</v>
      </c>
      <c r="AH280" s="3" t="s">
        <v>563</v>
      </c>
      <c r="AI280" s="65">
        <v>7.4200000000000002E-2</v>
      </c>
      <c r="AJ280" s="121" t="s">
        <v>2711</v>
      </c>
      <c r="AK280" s="3">
        <v>44</v>
      </c>
      <c r="AL280" s="3">
        <v>1</v>
      </c>
      <c r="AM280" s="3" t="s">
        <v>581</v>
      </c>
      <c r="AN280" s="3" t="s">
        <v>682</v>
      </c>
      <c r="AO280" s="65">
        <v>3.4700000000000002E-2</v>
      </c>
      <c r="AP280" s="121" t="s">
        <v>2712</v>
      </c>
      <c r="AQ280" s="3">
        <v>51</v>
      </c>
      <c r="AR280" s="3">
        <v>1</v>
      </c>
      <c r="AS280" s="3" t="s">
        <v>581</v>
      </c>
      <c r="AT280" s="3" t="s">
        <v>553</v>
      </c>
      <c r="AU280" s="65">
        <v>7.1900000000000006E-2</v>
      </c>
      <c r="AV280" s="121" t="s">
        <v>418</v>
      </c>
      <c r="AW280" s="3" t="s">
        <v>418</v>
      </c>
      <c r="AX280" s="3" t="s">
        <v>418</v>
      </c>
      <c r="AY280" s="3" t="s">
        <v>418</v>
      </c>
      <c r="AZ280" s="3" t="s">
        <v>418</v>
      </c>
      <c r="BA280" s="3" t="s">
        <v>418</v>
      </c>
      <c r="BB280" s="121" t="s">
        <v>418</v>
      </c>
      <c r="BC280" s="3" t="s">
        <v>418</v>
      </c>
      <c r="BD280" s="3" t="s">
        <v>418</v>
      </c>
      <c r="BE280" s="3" t="s">
        <v>418</v>
      </c>
      <c r="BF280" s="3" t="s">
        <v>418</v>
      </c>
      <c r="BG280" s="3" t="s">
        <v>418</v>
      </c>
      <c r="BH280" s="121" t="s">
        <v>418</v>
      </c>
      <c r="BI280" s="3" t="s">
        <v>418</v>
      </c>
      <c r="BJ280" s="3" t="s">
        <v>418</v>
      </c>
      <c r="BK280" s="3" t="s">
        <v>418</v>
      </c>
      <c r="BL280" s="3" t="s">
        <v>418</v>
      </c>
      <c r="BM280" s="3" t="s">
        <v>418</v>
      </c>
      <c r="BN280" s="121" t="s">
        <v>418</v>
      </c>
      <c r="BO280" s="3" t="s">
        <v>418</v>
      </c>
      <c r="BP280" s="3" t="s">
        <v>418</v>
      </c>
      <c r="BQ280" s="3" t="s">
        <v>418</v>
      </c>
      <c r="BR280" s="3" t="s">
        <v>418</v>
      </c>
      <c r="BS280" s="3" t="s">
        <v>418</v>
      </c>
      <c r="BT280" s="16">
        <v>45</v>
      </c>
      <c r="BU280" s="16">
        <v>20</v>
      </c>
      <c r="BV280" s="16">
        <f t="shared" si="20"/>
        <v>65</v>
      </c>
      <c r="BW280" s="21">
        <v>25689</v>
      </c>
      <c r="BX280" s="17">
        <v>395.21538461538461</v>
      </c>
      <c r="BY280" s="16">
        <v>12</v>
      </c>
      <c r="BZ280" s="16">
        <v>7</v>
      </c>
      <c r="CA280" s="16">
        <f t="shared" si="21"/>
        <v>19</v>
      </c>
      <c r="CB280" s="16">
        <v>29.23</v>
      </c>
    </row>
    <row r="281" spans="1:80" x14ac:dyDescent="0.25">
      <c r="A281" s="159" t="s">
        <v>291</v>
      </c>
      <c r="B281" s="2" t="s">
        <v>3</v>
      </c>
      <c r="C281" s="162" t="s">
        <v>852</v>
      </c>
      <c r="D281" s="42">
        <v>63</v>
      </c>
      <c r="E281" s="42" t="s">
        <v>545</v>
      </c>
      <c r="F281" s="42" t="s">
        <v>574</v>
      </c>
      <c r="G281" s="107" t="s">
        <v>579</v>
      </c>
      <c r="H281" s="108">
        <v>4</v>
      </c>
      <c r="I281" s="118">
        <v>2700000</v>
      </c>
      <c r="J281" s="42" t="s">
        <v>554</v>
      </c>
      <c r="K281" s="27">
        <v>51.91</v>
      </c>
      <c r="L281" s="121" t="s">
        <v>2713</v>
      </c>
      <c r="M281" s="3">
        <v>61</v>
      </c>
      <c r="N281" s="3">
        <v>1</v>
      </c>
      <c r="O281" s="3" t="s">
        <v>581</v>
      </c>
      <c r="P281" s="3" t="s">
        <v>1023</v>
      </c>
      <c r="Q281" s="65">
        <v>6.9900000000000004E-2</v>
      </c>
      <c r="R281" s="121" t="s">
        <v>2714</v>
      </c>
      <c r="S281" s="3">
        <v>46</v>
      </c>
      <c r="T281" s="3">
        <v>1</v>
      </c>
      <c r="U281" s="3" t="s">
        <v>546</v>
      </c>
      <c r="V281" s="3" t="s">
        <v>579</v>
      </c>
      <c r="W281" s="65">
        <v>6.8599999999999994E-2</v>
      </c>
      <c r="X281" s="121" t="s">
        <v>2715</v>
      </c>
      <c r="Y281" s="3">
        <v>66</v>
      </c>
      <c r="Z281" s="3">
        <v>1</v>
      </c>
      <c r="AA281" s="3" t="s">
        <v>546</v>
      </c>
      <c r="AB281" s="3" t="s">
        <v>651</v>
      </c>
      <c r="AC281" s="65">
        <v>0.1191</v>
      </c>
      <c r="AD281" s="121" t="s">
        <v>2716</v>
      </c>
      <c r="AE281" s="3">
        <v>59</v>
      </c>
      <c r="AF281" s="3">
        <v>1</v>
      </c>
      <c r="AG281" s="3" t="s">
        <v>574</v>
      </c>
      <c r="AH281" s="3" t="s">
        <v>568</v>
      </c>
      <c r="AI281" s="65">
        <v>7.6499999999999999E-2</v>
      </c>
      <c r="AJ281" s="121" t="s">
        <v>2717</v>
      </c>
      <c r="AK281" s="3">
        <v>57</v>
      </c>
      <c r="AL281" s="3">
        <v>1</v>
      </c>
      <c r="AM281" s="3" t="s">
        <v>613</v>
      </c>
      <c r="AN281" s="3" t="s">
        <v>547</v>
      </c>
      <c r="AO281" s="65">
        <v>5.8900000000000001E-2</v>
      </c>
      <c r="AP281" s="121" t="s">
        <v>2718</v>
      </c>
      <c r="AQ281" s="3">
        <v>45</v>
      </c>
      <c r="AR281" s="3">
        <v>1</v>
      </c>
      <c r="AS281" s="3" t="s">
        <v>613</v>
      </c>
      <c r="AT281" s="3" t="s">
        <v>563</v>
      </c>
      <c r="AU281" s="65">
        <v>6.3299999999999995E-2</v>
      </c>
      <c r="AV281" s="121" t="s">
        <v>418</v>
      </c>
      <c r="AW281" s="3" t="s">
        <v>418</v>
      </c>
      <c r="AX281" s="3" t="s">
        <v>418</v>
      </c>
      <c r="AY281" s="3" t="s">
        <v>418</v>
      </c>
      <c r="AZ281" s="3" t="s">
        <v>418</v>
      </c>
      <c r="BA281" s="3" t="s">
        <v>418</v>
      </c>
      <c r="BB281" s="121" t="s">
        <v>418</v>
      </c>
      <c r="BC281" s="3" t="s">
        <v>418</v>
      </c>
      <c r="BD281" s="3" t="s">
        <v>418</v>
      </c>
      <c r="BE281" s="3" t="s">
        <v>418</v>
      </c>
      <c r="BF281" s="3" t="s">
        <v>418</v>
      </c>
      <c r="BG281" s="3" t="s">
        <v>418</v>
      </c>
      <c r="BH281" s="121" t="s">
        <v>418</v>
      </c>
      <c r="BI281" s="3" t="s">
        <v>418</v>
      </c>
      <c r="BJ281" s="3" t="s">
        <v>418</v>
      </c>
      <c r="BK281" s="3" t="s">
        <v>418</v>
      </c>
      <c r="BL281" s="3" t="s">
        <v>418</v>
      </c>
      <c r="BM281" s="3" t="s">
        <v>418</v>
      </c>
      <c r="BN281" s="121" t="s">
        <v>418</v>
      </c>
      <c r="BO281" s="3" t="s">
        <v>418</v>
      </c>
      <c r="BP281" s="3" t="s">
        <v>418</v>
      </c>
      <c r="BQ281" s="3" t="s">
        <v>418</v>
      </c>
      <c r="BR281" s="3" t="s">
        <v>418</v>
      </c>
      <c r="BS281" s="3" t="s">
        <v>418</v>
      </c>
      <c r="BT281" s="16">
        <v>170</v>
      </c>
      <c r="BU281" s="16">
        <v>66</v>
      </c>
      <c r="BV281" s="16">
        <f t="shared" si="20"/>
        <v>236</v>
      </c>
      <c r="BW281" s="21">
        <v>99120</v>
      </c>
      <c r="BX281" s="17">
        <v>420</v>
      </c>
      <c r="BY281" s="16">
        <v>49</v>
      </c>
      <c r="BZ281" s="16">
        <v>7</v>
      </c>
      <c r="CA281" s="16">
        <f t="shared" si="21"/>
        <v>56</v>
      </c>
      <c r="CB281" s="16">
        <v>23.73</v>
      </c>
    </row>
    <row r="282" spans="1:80" x14ac:dyDescent="0.25">
      <c r="A282" s="159" t="s">
        <v>292</v>
      </c>
      <c r="B282" s="2" t="s">
        <v>5</v>
      </c>
      <c r="C282" s="162" t="s">
        <v>853</v>
      </c>
      <c r="D282" s="42">
        <v>53</v>
      </c>
      <c r="E282" s="42" t="s">
        <v>556</v>
      </c>
      <c r="F282" s="42" t="s">
        <v>546</v>
      </c>
      <c r="G282" s="107" t="s">
        <v>560</v>
      </c>
      <c r="H282" s="108">
        <v>2</v>
      </c>
      <c r="I282" s="119">
        <v>3120000</v>
      </c>
      <c r="J282" s="42" t="s">
        <v>558</v>
      </c>
      <c r="K282" s="27">
        <v>48.18</v>
      </c>
      <c r="L282" s="121" t="s">
        <v>2719</v>
      </c>
      <c r="M282" s="3">
        <v>39</v>
      </c>
      <c r="N282" s="3">
        <v>2</v>
      </c>
      <c r="O282" s="3" t="s">
        <v>546</v>
      </c>
      <c r="P282" s="3" t="s">
        <v>560</v>
      </c>
      <c r="Q282" s="65">
        <v>2.7900000000000001E-2</v>
      </c>
      <c r="R282" s="121" t="s">
        <v>2720</v>
      </c>
      <c r="S282" s="3">
        <v>48</v>
      </c>
      <c r="T282" s="3">
        <v>1</v>
      </c>
      <c r="U282" s="3" t="s">
        <v>613</v>
      </c>
      <c r="V282" s="3" t="s">
        <v>916</v>
      </c>
      <c r="W282" s="65">
        <v>4.3700000000000003E-2</v>
      </c>
      <c r="X282" s="121" t="s">
        <v>2721</v>
      </c>
      <c r="Y282" s="3">
        <v>58</v>
      </c>
      <c r="Z282" s="3">
        <v>1</v>
      </c>
      <c r="AA282" s="3" t="s">
        <v>546</v>
      </c>
      <c r="AB282" s="3" t="s">
        <v>568</v>
      </c>
      <c r="AC282" s="65">
        <v>8.2900000000000001E-2</v>
      </c>
      <c r="AD282" s="121" t="s">
        <v>2722</v>
      </c>
      <c r="AE282" s="3">
        <v>56</v>
      </c>
      <c r="AF282" s="3">
        <v>1</v>
      </c>
      <c r="AG282" s="3" t="s">
        <v>613</v>
      </c>
      <c r="AH282" s="3" t="s">
        <v>579</v>
      </c>
      <c r="AI282" s="65">
        <v>3.85E-2</v>
      </c>
      <c r="AJ282" s="121" t="s">
        <v>2723</v>
      </c>
      <c r="AK282" s="3">
        <v>46</v>
      </c>
      <c r="AL282" s="3">
        <v>1</v>
      </c>
      <c r="AM282" s="3" t="s">
        <v>546</v>
      </c>
      <c r="AN282" s="3" t="s">
        <v>563</v>
      </c>
      <c r="AO282" s="65">
        <v>8.5599999999999996E-2</v>
      </c>
      <c r="AP282" s="121" t="s">
        <v>2724</v>
      </c>
      <c r="AQ282" s="3">
        <v>31</v>
      </c>
      <c r="AR282" s="3">
        <v>1</v>
      </c>
      <c r="AS282" s="3" t="s">
        <v>613</v>
      </c>
      <c r="AT282" s="3" t="s">
        <v>560</v>
      </c>
      <c r="AU282" s="65">
        <v>0.125</v>
      </c>
      <c r="AV282" s="121" t="s">
        <v>2725</v>
      </c>
      <c r="AW282" s="3">
        <v>49</v>
      </c>
      <c r="AX282" s="3">
        <v>2</v>
      </c>
      <c r="AY282" s="3" t="s">
        <v>581</v>
      </c>
      <c r="AZ282" s="3" t="s">
        <v>553</v>
      </c>
      <c r="BA282" s="65">
        <v>3.4500000000000003E-2</v>
      </c>
      <c r="BB282" s="121" t="s">
        <v>2726</v>
      </c>
      <c r="BC282" s="3">
        <v>29</v>
      </c>
      <c r="BD282" s="3">
        <v>1</v>
      </c>
      <c r="BE282" s="3" t="s">
        <v>567</v>
      </c>
      <c r="BF282" s="3" t="s">
        <v>547</v>
      </c>
      <c r="BG282" s="65">
        <v>5.6500000000000002E-2</v>
      </c>
      <c r="BH282" s="121" t="s">
        <v>418</v>
      </c>
      <c r="BI282" s="3" t="s">
        <v>418</v>
      </c>
      <c r="BJ282" s="3" t="s">
        <v>418</v>
      </c>
      <c r="BK282" s="3" t="s">
        <v>418</v>
      </c>
      <c r="BL282" s="3" t="s">
        <v>418</v>
      </c>
      <c r="BM282" s="3" t="s">
        <v>418</v>
      </c>
      <c r="BN282" s="121" t="s">
        <v>418</v>
      </c>
      <c r="BO282" s="3" t="s">
        <v>418</v>
      </c>
      <c r="BP282" s="3" t="s">
        <v>418</v>
      </c>
      <c r="BQ282" s="3" t="s">
        <v>418</v>
      </c>
      <c r="BR282" s="3" t="s">
        <v>418</v>
      </c>
      <c r="BS282" s="3" t="s">
        <v>418</v>
      </c>
      <c r="BT282" s="16">
        <v>323</v>
      </c>
      <c r="BU282" s="16">
        <v>79</v>
      </c>
      <c r="BV282" s="16">
        <f t="shared" si="20"/>
        <v>402</v>
      </c>
      <c r="BW282" s="21">
        <v>311006</v>
      </c>
      <c r="BX282" s="17">
        <v>773.64676616915426</v>
      </c>
      <c r="BY282" s="16">
        <v>63</v>
      </c>
      <c r="BZ282" s="16">
        <v>18</v>
      </c>
      <c r="CA282" s="16">
        <f t="shared" si="21"/>
        <v>81</v>
      </c>
      <c r="CB282" s="16">
        <v>20.149999999999999</v>
      </c>
    </row>
    <row r="283" spans="1:80" x14ac:dyDescent="0.25">
      <c r="A283" s="159" t="s">
        <v>293</v>
      </c>
      <c r="B283" s="2" t="s">
        <v>7</v>
      </c>
      <c r="C283" s="162" t="s">
        <v>854</v>
      </c>
      <c r="D283" s="42" t="s">
        <v>49</v>
      </c>
      <c r="E283" s="42" t="s">
        <v>545</v>
      </c>
      <c r="F283" s="42" t="s">
        <v>49</v>
      </c>
      <c r="G283" s="107" t="s">
        <v>547</v>
      </c>
      <c r="H283" s="108">
        <v>4</v>
      </c>
      <c r="I283" s="118">
        <v>2700000</v>
      </c>
      <c r="J283" s="42" t="s">
        <v>558</v>
      </c>
      <c r="K283" s="27">
        <v>60.33</v>
      </c>
      <c r="L283" s="121" t="s">
        <v>2727</v>
      </c>
      <c r="M283" s="3" t="s">
        <v>49</v>
      </c>
      <c r="N283" s="3">
        <v>1</v>
      </c>
      <c r="O283" s="3" t="s">
        <v>49</v>
      </c>
      <c r="P283" s="3" t="s">
        <v>547</v>
      </c>
      <c r="Q283" s="65">
        <v>0.17080000000000001</v>
      </c>
      <c r="R283" s="121" t="s">
        <v>2728</v>
      </c>
      <c r="S283" s="3" t="s">
        <v>49</v>
      </c>
      <c r="T283" s="3">
        <v>1</v>
      </c>
      <c r="U283" s="3" t="s">
        <v>49</v>
      </c>
      <c r="V283" s="3" t="s">
        <v>568</v>
      </c>
      <c r="W283" s="65">
        <v>6.9900000000000004E-2</v>
      </c>
      <c r="X283" s="121" t="s">
        <v>2729</v>
      </c>
      <c r="Y283" s="3" t="s">
        <v>49</v>
      </c>
      <c r="Z283" s="3">
        <v>1</v>
      </c>
      <c r="AA283" s="3" t="s">
        <v>49</v>
      </c>
      <c r="AB283" s="3" t="s">
        <v>547</v>
      </c>
      <c r="AC283" s="65">
        <v>0.1028</v>
      </c>
      <c r="AD283" s="121" t="s">
        <v>2730</v>
      </c>
      <c r="AE283" s="3" t="s">
        <v>49</v>
      </c>
      <c r="AF283" s="3">
        <v>1</v>
      </c>
      <c r="AG283" s="3" t="s">
        <v>49</v>
      </c>
      <c r="AH283" s="3" t="s">
        <v>547</v>
      </c>
      <c r="AI283" s="65">
        <v>5.11E-2</v>
      </c>
      <c r="AJ283" s="121" t="s">
        <v>2731</v>
      </c>
      <c r="AK283" s="3" t="s">
        <v>49</v>
      </c>
      <c r="AL283" s="3">
        <v>2</v>
      </c>
      <c r="AM283" s="3" t="s">
        <v>49</v>
      </c>
      <c r="AN283" s="3" t="s">
        <v>563</v>
      </c>
      <c r="AO283" s="65">
        <v>8.1199999999999994E-2</v>
      </c>
      <c r="AP283" s="121" t="s">
        <v>2732</v>
      </c>
      <c r="AQ283" s="3" t="s">
        <v>49</v>
      </c>
      <c r="AR283" s="3">
        <v>1</v>
      </c>
      <c r="AS283" s="3" t="s">
        <v>49</v>
      </c>
      <c r="AT283" s="3" t="s">
        <v>560</v>
      </c>
      <c r="AU283" s="65">
        <v>8.0299999999999996E-2</v>
      </c>
      <c r="AV283" s="121" t="s">
        <v>418</v>
      </c>
      <c r="AW283" s="3" t="s">
        <v>418</v>
      </c>
      <c r="AX283" s="3" t="s">
        <v>418</v>
      </c>
      <c r="AY283" s="3" t="s">
        <v>418</v>
      </c>
      <c r="AZ283" s="3" t="s">
        <v>418</v>
      </c>
      <c r="BA283" s="3" t="s">
        <v>418</v>
      </c>
      <c r="BB283" s="121" t="s">
        <v>418</v>
      </c>
      <c r="BC283" s="3" t="s">
        <v>418</v>
      </c>
      <c r="BD283" s="3" t="s">
        <v>418</v>
      </c>
      <c r="BE283" s="3" t="s">
        <v>418</v>
      </c>
      <c r="BF283" s="3" t="s">
        <v>418</v>
      </c>
      <c r="BG283" s="3" t="s">
        <v>418</v>
      </c>
      <c r="BH283" s="121" t="s">
        <v>418</v>
      </c>
      <c r="BI283" s="3" t="s">
        <v>418</v>
      </c>
      <c r="BJ283" s="3" t="s">
        <v>418</v>
      </c>
      <c r="BK283" s="3" t="s">
        <v>418</v>
      </c>
      <c r="BL283" s="3" t="s">
        <v>418</v>
      </c>
      <c r="BM283" s="3" t="s">
        <v>418</v>
      </c>
      <c r="BN283" s="121" t="s">
        <v>418</v>
      </c>
      <c r="BO283" s="3" t="s">
        <v>418</v>
      </c>
      <c r="BP283" s="3" t="s">
        <v>418</v>
      </c>
      <c r="BQ283" s="3" t="s">
        <v>418</v>
      </c>
      <c r="BR283" s="3" t="s">
        <v>418</v>
      </c>
      <c r="BS283" s="3" t="s">
        <v>418</v>
      </c>
      <c r="BT283" s="16">
        <v>61</v>
      </c>
      <c r="BU283" s="16">
        <v>24</v>
      </c>
      <c r="BV283" s="16">
        <f t="shared" si="20"/>
        <v>85</v>
      </c>
      <c r="BW283" s="21">
        <v>51398</v>
      </c>
      <c r="BX283" s="17">
        <v>604.68235294117642</v>
      </c>
      <c r="BY283" s="16">
        <v>22</v>
      </c>
      <c r="BZ283" s="16">
        <v>4</v>
      </c>
      <c r="CA283" s="16">
        <f t="shared" si="21"/>
        <v>26</v>
      </c>
      <c r="CB283" s="16">
        <v>30.59</v>
      </c>
    </row>
    <row r="284" spans="1:80" x14ac:dyDescent="0.25">
      <c r="A284" s="159" t="s">
        <v>294</v>
      </c>
      <c r="B284" s="2" t="s">
        <v>45</v>
      </c>
      <c r="C284" s="162" t="s">
        <v>855</v>
      </c>
      <c r="D284" s="42" t="s">
        <v>49</v>
      </c>
      <c r="E284" s="42" t="s">
        <v>545</v>
      </c>
      <c r="F284" s="42" t="s">
        <v>49</v>
      </c>
      <c r="G284" s="107" t="s">
        <v>547</v>
      </c>
      <c r="H284" s="108">
        <v>4</v>
      </c>
      <c r="I284" s="118">
        <v>2700000</v>
      </c>
      <c r="J284" s="42" t="s">
        <v>558</v>
      </c>
      <c r="K284" s="27">
        <v>50.7</v>
      </c>
      <c r="L284" s="121" t="s">
        <v>2733</v>
      </c>
      <c r="M284" s="3" t="s">
        <v>49</v>
      </c>
      <c r="N284" s="3">
        <v>1</v>
      </c>
      <c r="O284" s="3" t="s">
        <v>49</v>
      </c>
      <c r="P284" s="3" t="s">
        <v>547</v>
      </c>
      <c r="Q284" s="65">
        <v>9.3200000000000005E-2</v>
      </c>
      <c r="R284" s="121" t="s">
        <v>2734</v>
      </c>
      <c r="S284" s="3" t="s">
        <v>49</v>
      </c>
      <c r="T284" s="3">
        <v>1</v>
      </c>
      <c r="U284" s="3" t="s">
        <v>49</v>
      </c>
      <c r="V284" s="3" t="s">
        <v>568</v>
      </c>
      <c r="W284" s="65">
        <v>0.1048</v>
      </c>
      <c r="X284" s="121" t="s">
        <v>2735</v>
      </c>
      <c r="Y284" s="3" t="s">
        <v>49</v>
      </c>
      <c r="Z284" s="3">
        <v>2</v>
      </c>
      <c r="AA284" s="3" t="s">
        <v>49</v>
      </c>
      <c r="AB284" s="3" t="s">
        <v>560</v>
      </c>
      <c r="AC284" s="65">
        <v>5.2600000000000001E-2</v>
      </c>
      <c r="AD284" s="121" t="s">
        <v>2736</v>
      </c>
      <c r="AE284" s="3" t="s">
        <v>49</v>
      </c>
      <c r="AF284" s="3">
        <v>1</v>
      </c>
      <c r="AG284" s="3" t="s">
        <v>49</v>
      </c>
      <c r="AH284" s="3" t="s">
        <v>579</v>
      </c>
      <c r="AI284" s="65">
        <v>8.3500000000000005E-2</v>
      </c>
      <c r="AJ284" s="121" t="s">
        <v>2737</v>
      </c>
      <c r="AK284" s="3" t="s">
        <v>49</v>
      </c>
      <c r="AL284" s="3">
        <v>1</v>
      </c>
      <c r="AM284" s="3" t="s">
        <v>49</v>
      </c>
      <c r="AN284" s="3" t="s">
        <v>568</v>
      </c>
      <c r="AO284" s="65">
        <v>9.4600000000000004E-2</v>
      </c>
      <c r="AP284" s="121" t="s">
        <v>2738</v>
      </c>
      <c r="AQ284" s="3" t="s">
        <v>49</v>
      </c>
      <c r="AR284" s="3">
        <v>1</v>
      </c>
      <c r="AS284" s="3" t="s">
        <v>49</v>
      </c>
      <c r="AT284" s="3" t="s">
        <v>568</v>
      </c>
      <c r="AU284" s="65">
        <v>9.8299999999999998E-2</v>
      </c>
      <c r="AV284" s="121" t="s">
        <v>418</v>
      </c>
      <c r="AW284" s="3" t="s">
        <v>418</v>
      </c>
      <c r="AX284" s="3" t="s">
        <v>418</v>
      </c>
      <c r="AY284" s="3" t="s">
        <v>418</v>
      </c>
      <c r="AZ284" s="3" t="s">
        <v>418</v>
      </c>
      <c r="BA284" s="3" t="s">
        <v>418</v>
      </c>
      <c r="BB284" s="121" t="s">
        <v>418</v>
      </c>
      <c r="BC284" s="3" t="s">
        <v>418</v>
      </c>
      <c r="BD284" s="3" t="s">
        <v>418</v>
      </c>
      <c r="BE284" s="3" t="s">
        <v>418</v>
      </c>
      <c r="BF284" s="3" t="s">
        <v>418</v>
      </c>
      <c r="BG284" s="3" t="s">
        <v>418</v>
      </c>
      <c r="BH284" s="121" t="s">
        <v>418</v>
      </c>
      <c r="BI284" s="3" t="s">
        <v>418</v>
      </c>
      <c r="BJ284" s="3" t="s">
        <v>418</v>
      </c>
      <c r="BK284" s="3" t="s">
        <v>418</v>
      </c>
      <c r="BL284" s="3" t="s">
        <v>418</v>
      </c>
      <c r="BM284" s="3" t="s">
        <v>418</v>
      </c>
      <c r="BN284" s="121" t="s">
        <v>418</v>
      </c>
      <c r="BO284" s="3" t="s">
        <v>418</v>
      </c>
      <c r="BP284" s="3" t="s">
        <v>418</v>
      </c>
      <c r="BQ284" s="3" t="s">
        <v>418</v>
      </c>
      <c r="BR284" s="3" t="s">
        <v>418</v>
      </c>
      <c r="BS284" s="3" t="s">
        <v>418</v>
      </c>
      <c r="BT284" s="16">
        <v>49</v>
      </c>
      <c r="BU284" s="16">
        <v>40</v>
      </c>
      <c r="BV284" s="16">
        <f t="shared" si="20"/>
        <v>89</v>
      </c>
      <c r="BW284" s="21">
        <v>39074</v>
      </c>
      <c r="BX284" s="17">
        <v>439.03370786516854</v>
      </c>
      <c r="BY284" s="16">
        <v>11</v>
      </c>
      <c r="BZ284" s="16">
        <v>1</v>
      </c>
      <c r="CA284" s="16">
        <f t="shared" si="21"/>
        <v>12</v>
      </c>
      <c r="CB284" s="16">
        <v>13.48</v>
      </c>
    </row>
    <row r="285" spans="1:80" x14ac:dyDescent="0.25">
      <c r="A285" s="159" t="s">
        <v>295</v>
      </c>
      <c r="B285" s="2" t="s">
        <v>3</v>
      </c>
      <c r="C285" s="162" t="s">
        <v>856</v>
      </c>
      <c r="D285" s="42">
        <v>45</v>
      </c>
      <c r="E285" s="42" t="s">
        <v>545</v>
      </c>
      <c r="F285" s="42" t="s">
        <v>574</v>
      </c>
      <c r="G285" s="107" t="s">
        <v>550</v>
      </c>
      <c r="H285" s="108">
        <v>6</v>
      </c>
      <c r="I285" s="118">
        <v>2130000</v>
      </c>
      <c r="J285" s="42" t="s">
        <v>554</v>
      </c>
      <c r="K285" s="27">
        <v>50.61</v>
      </c>
      <c r="L285" s="121" t="s">
        <v>2739</v>
      </c>
      <c r="M285" s="3">
        <v>64</v>
      </c>
      <c r="N285" s="3">
        <v>1</v>
      </c>
      <c r="O285" s="3" t="s">
        <v>546</v>
      </c>
      <c r="P285" s="3" t="s">
        <v>557</v>
      </c>
      <c r="Q285" s="65">
        <v>8.6999999999999994E-2</v>
      </c>
      <c r="R285" s="121" t="s">
        <v>2740</v>
      </c>
      <c r="S285" s="3">
        <v>57</v>
      </c>
      <c r="T285" s="3">
        <v>1</v>
      </c>
      <c r="U285" s="3" t="s">
        <v>581</v>
      </c>
      <c r="V285" s="3" t="s">
        <v>584</v>
      </c>
      <c r="W285" s="65">
        <v>0.1062</v>
      </c>
      <c r="X285" s="121" t="s">
        <v>2741</v>
      </c>
      <c r="Y285" s="3">
        <v>42</v>
      </c>
      <c r="Z285" s="3">
        <v>1</v>
      </c>
      <c r="AA285" s="3" t="s">
        <v>546</v>
      </c>
      <c r="AB285" s="3" t="s">
        <v>614</v>
      </c>
      <c r="AC285" s="65">
        <v>0.1012</v>
      </c>
      <c r="AD285" s="121" t="s">
        <v>2742</v>
      </c>
      <c r="AE285" s="3">
        <v>34</v>
      </c>
      <c r="AF285" s="3">
        <v>1</v>
      </c>
      <c r="AG285" s="3" t="s">
        <v>546</v>
      </c>
      <c r="AH285" s="3" t="s">
        <v>553</v>
      </c>
      <c r="AI285" s="65">
        <v>4.65E-2</v>
      </c>
      <c r="AJ285" s="121" t="s">
        <v>2743</v>
      </c>
      <c r="AK285" s="3">
        <v>48</v>
      </c>
      <c r="AL285" s="3">
        <v>1</v>
      </c>
      <c r="AM285" s="3" t="s">
        <v>581</v>
      </c>
      <c r="AN285" s="3" t="s">
        <v>563</v>
      </c>
      <c r="AO285" s="65">
        <v>3.7400000000000003E-2</v>
      </c>
      <c r="AP285" s="121" t="s">
        <v>2744</v>
      </c>
      <c r="AQ285" s="3">
        <v>40</v>
      </c>
      <c r="AR285" s="3">
        <v>2</v>
      </c>
      <c r="AS285" s="3" t="s">
        <v>546</v>
      </c>
      <c r="AT285" s="3" t="s">
        <v>563</v>
      </c>
      <c r="AU285" s="65">
        <v>8.5000000000000006E-2</v>
      </c>
      <c r="AV285" s="121" t="s">
        <v>418</v>
      </c>
      <c r="AW285" s="3" t="s">
        <v>418</v>
      </c>
      <c r="AX285" s="3" t="s">
        <v>418</v>
      </c>
      <c r="AY285" s="3" t="s">
        <v>418</v>
      </c>
      <c r="AZ285" s="3" t="s">
        <v>418</v>
      </c>
      <c r="BA285" s="3" t="s">
        <v>418</v>
      </c>
      <c r="BB285" s="121" t="s">
        <v>418</v>
      </c>
      <c r="BC285" s="3" t="s">
        <v>418</v>
      </c>
      <c r="BD285" s="3" t="s">
        <v>418</v>
      </c>
      <c r="BE285" s="3" t="s">
        <v>418</v>
      </c>
      <c r="BF285" s="3" t="s">
        <v>418</v>
      </c>
      <c r="BG285" s="3" t="s">
        <v>418</v>
      </c>
      <c r="BH285" s="121" t="s">
        <v>418</v>
      </c>
      <c r="BI285" s="3" t="s">
        <v>418</v>
      </c>
      <c r="BJ285" s="3" t="s">
        <v>418</v>
      </c>
      <c r="BK285" s="3" t="s">
        <v>418</v>
      </c>
      <c r="BL285" s="3" t="s">
        <v>418</v>
      </c>
      <c r="BM285" s="3" t="s">
        <v>418</v>
      </c>
      <c r="BN285" s="121" t="s">
        <v>418</v>
      </c>
      <c r="BO285" s="3" t="s">
        <v>418</v>
      </c>
      <c r="BP285" s="3" t="s">
        <v>418</v>
      </c>
      <c r="BQ285" s="3" t="s">
        <v>418</v>
      </c>
      <c r="BR285" s="3" t="s">
        <v>418</v>
      </c>
      <c r="BS285" s="3" t="s">
        <v>418</v>
      </c>
      <c r="BT285" s="16">
        <v>29</v>
      </c>
      <c r="BU285" s="16">
        <v>13</v>
      </c>
      <c r="BV285" s="16">
        <f t="shared" si="20"/>
        <v>42</v>
      </c>
      <c r="BW285" s="21">
        <v>17474</v>
      </c>
      <c r="BX285" s="17">
        <v>416.04761904761904</v>
      </c>
      <c r="BY285" s="16">
        <v>11</v>
      </c>
      <c r="BZ285" s="16">
        <v>3</v>
      </c>
      <c r="CA285" s="16">
        <f t="shared" si="21"/>
        <v>14</v>
      </c>
      <c r="CB285" s="16">
        <v>33.33</v>
      </c>
    </row>
    <row r="286" spans="1:80" x14ac:dyDescent="0.25">
      <c r="A286" s="159" t="s">
        <v>296</v>
      </c>
      <c r="B286" s="2" t="s">
        <v>7</v>
      </c>
      <c r="C286" s="162" t="s">
        <v>857</v>
      </c>
      <c r="D286" s="42" t="s">
        <v>49</v>
      </c>
      <c r="E286" s="42" t="s">
        <v>545</v>
      </c>
      <c r="F286" s="42" t="s">
        <v>49</v>
      </c>
      <c r="G286" s="107" t="s">
        <v>553</v>
      </c>
      <c r="H286" s="108">
        <v>6</v>
      </c>
      <c r="I286" s="118">
        <v>2130000</v>
      </c>
      <c r="J286" s="42" t="s">
        <v>554</v>
      </c>
      <c r="K286" s="27">
        <v>30.56</v>
      </c>
      <c r="L286" s="121" t="s">
        <v>2745</v>
      </c>
      <c r="M286" s="3" t="s">
        <v>49</v>
      </c>
      <c r="N286" s="3">
        <v>1</v>
      </c>
      <c r="O286" s="3" t="s">
        <v>49</v>
      </c>
      <c r="P286" s="3" t="s">
        <v>579</v>
      </c>
      <c r="Q286" s="65">
        <v>7.1099999999999997E-2</v>
      </c>
      <c r="R286" s="121" t="s">
        <v>2746</v>
      </c>
      <c r="S286" s="3" t="s">
        <v>49</v>
      </c>
      <c r="T286" s="3">
        <v>1</v>
      </c>
      <c r="U286" s="3" t="s">
        <v>49</v>
      </c>
      <c r="V286" s="3" t="s">
        <v>568</v>
      </c>
      <c r="W286" s="65">
        <v>9.4500000000000001E-2</v>
      </c>
      <c r="X286" s="121" t="s">
        <v>2747</v>
      </c>
      <c r="Y286" s="3" t="s">
        <v>49</v>
      </c>
      <c r="Z286" s="3">
        <v>2</v>
      </c>
      <c r="AA286" s="3" t="s">
        <v>49</v>
      </c>
      <c r="AB286" s="3" t="s">
        <v>553</v>
      </c>
      <c r="AC286" s="65">
        <v>5.96E-2</v>
      </c>
      <c r="AD286" s="121" t="s">
        <v>2748</v>
      </c>
      <c r="AE286" s="3" t="s">
        <v>49</v>
      </c>
      <c r="AF286" s="3">
        <v>1</v>
      </c>
      <c r="AG286" s="3" t="s">
        <v>49</v>
      </c>
      <c r="AH286" s="3" t="s">
        <v>560</v>
      </c>
      <c r="AI286" s="65">
        <v>4.02E-2</v>
      </c>
      <c r="AJ286" s="121" t="s">
        <v>2749</v>
      </c>
      <c r="AK286" s="3" t="s">
        <v>49</v>
      </c>
      <c r="AL286" s="3">
        <v>1</v>
      </c>
      <c r="AM286" s="3" t="s">
        <v>49</v>
      </c>
      <c r="AN286" s="3" t="s">
        <v>547</v>
      </c>
      <c r="AO286" s="65">
        <v>0.1129</v>
      </c>
      <c r="AP286" s="121" t="s">
        <v>2750</v>
      </c>
      <c r="AQ286" s="3" t="s">
        <v>49</v>
      </c>
      <c r="AR286" s="3">
        <v>1</v>
      </c>
      <c r="AS286" s="3" t="s">
        <v>49</v>
      </c>
      <c r="AT286" s="3" t="s">
        <v>547</v>
      </c>
      <c r="AU286" s="65">
        <v>8.0299999999999996E-2</v>
      </c>
      <c r="AV286" s="121" t="s">
        <v>418</v>
      </c>
      <c r="AW286" s="3" t="s">
        <v>418</v>
      </c>
      <c r="AX286" s="3" t="s">
        <v>418</v>
      </c>
      <c r="AY286" s="3" t="s">
        <v>418</v>
      </c>
      <c r="AZ286" s="3" t="s">
        <v>418</v>
      </c>
      <c r="BA286" s="3" t="s">
        <v>418</v>
      </c>
      <c r="BB286" s="121" t="s">
        <v>418</v>
      </c>
      <c r="BC286" s="3" t="s">
        <v>418</v>
      </c>
      <c r="BD286" s="3" t="s">
        <v>418</v>
      </c>
      <c r="BE286" s="3" t="s">
        <v>418</v>
      </c>
      <c r="BF286" s="3" t="s">
        <v>418</v>
      </c>
      <c r="BG286" s="3" t="s">
        <v>418</v>
      </c>
      <c r="BH286" s="121" t="s">
        <v>418</v>
      </c>
      <c r="BI286" s="3" t="s">
        <v>418</v>
      </c>
      <c r="BJ286" s="3" t="s">
        <v>418</v>
      </c>
      <c r="BK286" s="3" t="s">
        <v>418</v>
      </c>
      <c r="BL286" s="3" t="s">
        <v>418</v>
      </c>
      <c r="BM286" s="3" t="s">
        <v>418</v>
      </c>
      <c r="BN286" s="121" t="s">
        <v>418</v>
      </c>
      <c r="BO286" s="3" t="s">
        <v>418</v>
      </c>
      <c r="BP286" s="3" t="s">
        <v>418</v>
      </c>
      <c r="BQ286" s="3" t="s">
        <v>418</v>
      </c>
      <c r="BR286" s="3" t="s">
        <v>418</v>
      </c>
      <c r="BS286" s="3" t="s">
        <v>418</v>
      </c>
      <c r="BT286" s="16">
        <v>17</v>
      </c>
      <c r="BU286" s="16">
        <v>4</v>
      </c>
      <c r="BV286" s="16">
        <f t="shared" si="20"/>
        <v>21</v>
      </c>
      <c r="BW286" s="21">
        <v>3481</v>
      </c>
      <c r="BX286" s="17">
        <v>165.76190476190476</v>
      </c>
      <c r="BY286" s="16">
        <v>8</v>
      </c>
      <c r="BZ286" s="16">
        <v>1</v>
      </c>
      <c r="CA286" s="16">
        <f t="shared" si="21"/>
        <v>9</v>
      </c>
      <c r="CB286" s="16">
        <v>42.86</v>
      </c>
    </row>
    <row r="287" spans="1:80" x14ac:dyDescent="0.25">
      <c r="A287" s="159" t="s">
        <v>297</v>
      </c>
      <c r="B287" s="2" t="s">
        <v>3</v>
      </c>
      <c r="C287" s="162" t="s">
        <v>858</v>
      </c>
      <c r="D287" s="42">
        <v>64</v>
      </c>
      <c r="E287" s="42" t="s">
        <v>545</v>
      </c>
      <c r="F287" s="42" t="s">
        <v>546</v>
      </c>
      <c r="G287" s="107" t="s">
        <v>547</v>
      </c>
      <c r="H287" s="108">
        <v>3</v>
      </c>
      <c r="I287" s="118">
        <v>2800000</v>
      </c>
      <c r="J287" s="42" t="s">
        <v>586</v>
      </c>
      <c r="K287" s="27">
        <v>44.91</v>
      </c>
      <c r="L287" s="121" t="s">
        <v>2751</v>
      </c>
      <c r="M287" s="3" t="s">
        <v>49</v>
      </c>
      <c r="N287" s="3">
        <v>1</v>
      </c>
      <c r="O287" s="3" t="s">
        <v>49</v>
      </c>
      <c r="P287" s="3" t="s">
        <v>553</v>
      </c>
      <c r="Q287" s="65">
        <v>9.64E-2</v>
      </c>
      <c r="R287" s="121" t="s">
        <v>2752</v>
      </c>
      <c r="S287" s="3" t="s">
        <v>49</v>
      </c>
      <c r="T287" s="3">
        <v>1</v>
      </c>
      <c r="U287" s="3" t="s">
        <v>49</v>
      </c>
      <c r="V287" s="3" t="s">
        <v>563</v>
      </c>
      <c r="W287" s="65">
        <v>9.5100000000000004E-2</v>
      </c>
      <c r="X287" s="121" t="s">
        <v>2753</v>
      </c>
      <c r="Y287" s="3" t="s">
        <v>49</v>
      </c>
      <c r="Z287" s="3">
        <v>1</v>
      </c>
      <c r="AA287" s="3" t="s">
        <v>49</v>
      </c>
      <c r="AB287" s="3" t="s">
        <v>651</v>
      </c>
      <c r="AC287" s="65">
        <v>3.32E-2</v>
      </c>
      <c r="AD287" s="121" t="s">
        <v>2754</v>
      </c>
      <c r="AE287" s="3" t="s">
        <v>49</v>
      </c>
      <c r="AF287" s="3">
        <v>1</v>
      </c>
      <c r="AG287" s="3" t="s">
        <v>49</v>
      </c>
      <c r="AH287" s="3" t="s">
        <v>560</v>
      </c>
      <c r="AI287" s="65">
        <v>7.5499999999999998E-2</v>
      </c>
      <c r="AJ287" s="121" t="s">
        <v>2755</v>
      </c>
      <c r="AK287" s="3" t="s">
        <v>49</v>
      </c>
      <c r="AL287" s="3">
        <v>1</v>
      </c>
      <c r="AM287" s="3" t="s">
        <v>49</v>
      </c>
      <c r="AN287" s="3" t="s">
        <v>547</v>
      </c>
      <c r="AO287" s="65">
        <v>5.2900000000000003E-2</v>
      </c>
      <c r="AP287" s="121" t="s">
        <v>2756</v>
      </c>
      <c r="AQ287" s="3" t="s">
        <v>49</v>
      </c>
      <c r="AR287" s="3">
        <v>1</v>
      </c>
      <c r="AS287" s="3" t="s">
        <v>49</v>
      </c>
      <c r="AT287" s="3" t="s">
        <v>550</v>
      </c>
      <c r="AU287" s="65">
        <v>0.1641</v>
      </c>
      <c r="AV287" s="121" t="s">
        <v>418</v>
      </c>
      <c r="AW287" s="3" t="s">
        <v>418</v>
      </c>
      <c r="AX287" s="3" t="s">
        <v>418</v>
      </c>
      <c r="AY287" s="3" t="s">
        <v>418</v>
      </c>
      <c r="AZ287" s="3" t="s">
        <v>418</v>
      </c>
      <c r="BA287" s="3" t="s">
        <v>418</v>
      </c>
      <c r="BB287" s="121" t="s">
        <v>418</v>
      </c>
      <c r="BC287" s="3" t="s">
        <v>418</v>
      </c>
      <c r="BD287" s="3" t="s">
        <v>418</v>
      </c>
      <c r="BE287" s="3" t="s">
        <v>418</v>
      </c>
      <c r="BF287" s="3" t="s">
        <v>418</v>
      </c>
      <c r="BG287" s="3" t="s">
        <v>418</v>
      </c>
      <c r="BH287" s="121" t="s">
        <v>418</v>
      </c>
      <c r="BI287" s="3" t="s">
        <v>418</v>
      </c>
      <c r="BJ287" s="3" t="s">
        <v>418</v>
      </c>
      <c r="BK287" s="3" t="s">
        <v>418</v>
      </c>
      <c r="BL287" s="3" t="s">
        <v>418</v>
      </c>
      <c r="BM287" s="3" t="s">
        <v>418</v>
      </c>
      <c r="BN287" s="121" t="s">
        <v>418</v>
      </c>
      <c r="BO287" s="3" t="s">
        <v>418</v>
      </c>
      <c r="BP287" s="3" t="s">
        <v>418</v>
      </c>
      <c r="BQ287" s="3" t="s">
        <v>418</v>
      </c>
      <c r="BR287" s="3" t="s">
        <v>418</v>
      </c>
      <c r="BS287" s="3" t="s">
        <v>418</v>
      </c>
      <c r="BT287" s="16">
        <v>93</v>
      </c>
      <c r="BU287" s="16">
        <v>51</v>
      </c>
      <c r="BV287" s="16">
        <f t="shared" si="20"/>
        <v>144</v>
      </c>
      <c r="BW287" s="21">
        <v>77533</v>
      </c>
      <c r="BX287" s="17">
        <v>538.42361111111109</v>
      </c>
      <c r="BY287" s="16">
        <v>20</v>
      </c>
      <c r="BZ287" s="16">
        <v>13</v>
      </c>
      <c r="CA287" s="16">
        <f t="shared" si="21"/>
        <v>33</v>
      </c>
      <c r="CB287" s="16">
        <v>22.92</v>
      </c>
    </row>
    <row r="288" spans="1:80" x14ac:dyDescent="0.25">
      <c r="A288" s="159" t="s">
        <v>298</v>
      </c>
      <c r="B288" s="2" t="s">
        <v>53</v>
      </c>
      <c r="C288" s="162" t="s">
        <v>859</v>
      </c>
      <c r="D288" s="42">
        <v>45</v>
      </c>
      <c r="E288" s="42" t="s">
        <v>545</v>
      </c>
      <c r="F288" s="42" t="s">
        <v>581</v>
      </c>
      <c r="G288" s="107" t="s">
        <v>568</v>
      </c>
      <c r="H288" s="108">
        <v>4</v>
      </c>
      <c r="I288" s="118">
        <v>2700000</v>
      </c>
      <c r="J288" s="42" t="s">
        <v>554</v>
      </c>
      <c r="K288" s="27">
        <v>63.18</v>
      </c>
      <c r="L288" s="121" t="s">
        <v>2757</v>
      </c>
      <c r="M288" s="3">
        <v>65</v>
      </c>
      <c r="N288" s="3">
        <v>2</v>
      </c>
      <c r="O288" s="3" t="s">
        <v>546</v>
      </c>
      <c r="P288" s="3" t="s">
        <v>547</v>
      </c>
      <c r="Q288" s="65">
        <v>7.9500000000000001E-2</v>
      </c>
      <c r="R288" s="121" t="s">
        <v>2758</v>
      </c>
      <c r="S288" s="3">
        <v>60</v>
      </c>
      <c r="T288" s="3">
        <v>1</v>
      </c>
      <c r="U288" s="3" t="s">
        <v>574</v>
      </c>
      <c r="V288" s="3" t="s">
        <v>568</v>
      </c>
      <c r="W288" s="65">
        <v>8.2600000000000007E-2</v>
      </c>
      <c r="X288" s="121" t="s">
        <v>2759</v>
      </c>
      <c r="Y288" s="3">
        <v>48</v>
      </c>
      <c r="Z288" s="3">
        <v>1</v>
      </c>
      <c r="AA288" s="3" t="s">
        <v>546</v>
      </c>
      <c r="AB288" s="3" t="s">
        <v>563</v>
      </c>
      <c r="AC288" s="65">
        <v>0.10150000000000001</v>
      </c>
      <c r="AD288" s="121" t="s">
        <v>2760</v>
      </c>
      <c r="AE288" s="3">
        <v>66</v>
      </c>
      <c r="AF288" s="3">
        <v>1</v>
      </c>
      <c r="AG288" s="3" t="s">
        <v>546</v>
      </c>
      <c r="AH288" s="3" t="s">
        <v>1023</v>
      </c>
      <c r="AI288" s="65">
        <v>5.45E-2</v>
      </c>
      <c r="AJ288" s="121" t="s">
        <v>2761</v>
      </c>
      <c r="AK288" s="3">
        <v>81</v>
      </c>
      <c r="AL288" s="3">
        <v>1</v>
      </c>
      <c r="AM288" s="3" t="s">
        <v>1058</v>
      </c>
      <c r="AN288" s="3" t="s">
        <v>547</v>
      </c>
      <c r="AO288" s="65">
        <v>7.6499999999999999E-2</v>
      </c>
      <c r="AP288" s="121" t="s">
        <v>2762</v>
      </c>
      <c r="AQ288" s="3">
        <v>33</v>
      </c>
      <c r="AR288" s="3">
        <v>1</v>
      </c>
      <c r="AS288" s="3" t="s">
        <v>546</v>
      </c>
      <c r="AT288" s="3" t="s">
        <v>614</v>
      </c>
      <c r="AU288" s="65">
        <v>6.6299999999999998E-2</v>
      </c>
      <c r="AV288" s="121" t="s">
        <v>418</v>
      </c>
      <c r="AW288" s="3" t="s">
        <v>418</v>
      </c>
      <c r="AX288" s="3" t="s">
        <v>418</v>
      </c>
      <c r="AY288" s="3" t="s">
        <v>418</v>
      </c>
      <c r="AZ288" s="3" t="s">
        <v>418</v>
      </c>
      <c r="BA288" s="3" t="s">
        <v>418</v>
      </c>
      <c r="BB288" s="121" t="s">
        <v>418</v>
      </c>
      <c r="BC288" s="3" t="s">
        <v>418</v>
      </c>
      <c r="BD288" s="3" t="s">
        <v>418</v>
      </c>
      <c r="BE288" s="3" t="s">
        <v>418</v>
      </c>
      <c r="BF288" s="3" t="s">
        <v>418</v>
      </c>
      <c r="BG288" s="3" t="s">
        <v>418</v>
      </c>
      <c r="BH288" s="121" t="s">
        <v>418</v>
      </c>
      <c r="BI288" s="3" t="s">
        <v>418</v>
      </c>
      <c r="BJ288" s="3" t="s">
        <v>418</v>
      </c>
      <c r="BK288" s="3" t="s">
        <v>418</v>
      </c>
      <c r="BL288" s="3" t="s">
        <v>418</v>
      </c>
      <c r="BM288" s="3" t="s">
        <v>418</v>
      </c>
      <c r="BN288" s="121" t="s">
        <v>418</v>
      </c>
      <c r="BO288" s="3" t="s">
        <v>418</v>
      </c>
      <c r="BP288" s="3" t="s">
        <v>418</v>
      </c>
      <c r="BQ288" s="3" t="s">
        <v>418</v>
      </c>
      <c r="BR288" s="3" t="s">
        <v>418</v>
      </c>
      <c r="BS288" s="3" t="s">
        <v>418</v>
      </c>
      <c r="BT288" s="16">
        <v>58</v>
      </c>
      <c r="BU288" s="16">
        <v>28</v>
      </c>
      <c r="BV288" s="16">
        <f t="shared" si="20"/>
        <v>86</v>
      </c>
      <c r="BW288" s="21">
        <v>73245</v>
      </c>
      <c r="BX288" s="17">
        <v>851.68604651162786</v>
      </c>
      <c r="BY288" s="16">
        <v>14</v>
      </c>
      <c r="BZ288" s="16">
        <v>8</v>
      </c>
      <c r="CA288" s="16">
        <f t="shared" si="21"/>
        <v>22</v>
      </c>
      <c r="CB288" s="16">
        <v>25.58</v>
      </c>
    </row>
    <row r="289" spans="1:80" x14ac:dyDescent="0.25">
      <c r="A289" s="159" t="s">
        <v>299</v>
      </c>
      <c r="B289" s="2" t="s">
        <v>28</v>
      </c>
      <c r="C289" s="162" t="s">
        <v>860</v>
      </c>
      <c r="D289" s="42" t="s">
        <v>49</v>
      </c>
      <c r="E289" s="42" t="s">
        <v>545</v>
      </c>
      <c r="F289" s="42" t="s">
        <v>574</v>
      </c>
      <c r="G289" s="107" t="s">
        <v>568</v>
      </c>
      <c r="H289" s="108">
        <v>6</v>
      </c>
      <c r="I289" s="118">
        <v>2130000</v>
      </c>
      <c r="J289" s="42" t="s">
        <v>554</v>
      </c>
      <c r="K289" s="27">
        <v>53.03</v>
      </c>
      <c r="L289" s="121" t="s">
        <v>2763</v>
      </c>
      <c r="M289" s="3" t="s">
        <v>49</v>
      </c>
      <c r="N289" s="3">
        <v>2</v>
      </c>
      <c r="O289" s="3" t="s">
        <v>546</v>
      </c>
      <c r="P289" s="3" t="s">
        <v>568</v>
      </c>
      <c r="Q289" s="65">
        <v>7.0000000000000007E-2</v>
      </c>
      <c r="R289" s="121" t="s">
        <v>2764</v>
      </c>
      <c r="S289" s="3" t="s">
        <v>49</v>
      </c>
      <c r="T289" s="3">
        <v>2</v>
      </c>
      <c r="U289" s="3" t="s">
        <v>613</v>
      </c>
      <c r="V289" s="3" t="s">
        <v>916</v>
      </c>
      <c r="W289" s="65">
        <v>4.8599999999999997E-2</v>
      </c>
      <c r="X289" s="121" t="s">
        <v>2765</v>
      </c>
      <c r="Y289" s="3" t="s">
        <v>49</v>
      </c>
      <c r="Z289" s="3">
        <v>2</v>
      </c>
      <c r="AA289" s="3" t="s">
        <v>581</v>
      </c>
      <c r="AB289" s="3" t="s">
        <v>916</v>
      </c>
      <c r="AC289" s="65">
        <v>9.9199999999999997E-2</v>
      </c>
      <c r="AD289" s="121" t="s">
        <v>2766</v>
      </c>
      <c r="AE289" s="3" t="s">
        <v>49</v>
      </c>
      <c r="AF289" s="3">
        <v>2</v>
      </c>
      <c r="AG289" s="3" t="s">
        <v>581</v>
      </c>
      <c r="AH289" s="3" t="s">
        <v>547</v>
      </c>
      <c r="AI289" s="65">
        <v>8.7499999999999994E-2</v>
      </c>
      <c r="AJ289" s="121" t="s">
        <v>2767</v>
      </c>
      <c r="AK289" s="3" t="s">
        <v>49</v>
      </c>
      <c r="AL289" s="3">
        <v>1</v>
      </c>
      <c r="AM289" s="3" t="s">
        <v>581</v>
      </c>
      <c r="AN289" s="3" t="s">
        <v>568</v>
      </c>
      <c r="AO289" s="65">
        <v>5.0599999999999999E-2</v>
      </c>
      <c r="AP289" s="121" t="s">
        <v>2768</v>
      </c>
      <c r="AQ289" s="3" t="s">
        <v>49</v>
      </c>
      <c r="AR289" s="3">
        <v>1</v>
      </c>
      <c r="AS289" s="3" t="s">
        <v>581</v>
      </c>
      <c r="AT289" s="3" t="s">
        <v>584</v>
      </c>
      <c r="AU289" s="65">
        <v>9.1399999999999995E-2</v>
      </c>
      <c r="AV289" s="121" t="s">
        <v>418</v>
      </c>
      <c r="AW289" s="3" t="s">
        <v>418</v>
      </c>
      <c r="AX289" s="3" t="s">
        <v>418</v>
      </c>
      <c r="AY289" s="3" t="s">
        <v>418</v>
      </c>
      <c r="AZ289" s="3" t="s">
        <v>418</v>
      </c>
      <c r="BA289" s="3" t="s">
        <v>418</v>
      </c>
      <c r="BB289" s="121" t="s">
        <v>418</v>
      </c>
      <c r="BC289" s="3" t="s">
        <v>418</v>
      </c>
      <c r="BD289" s="3" t="s">
        <v>418</v>
      </c>
      <c r="BE289" s="3" t="s">
        <v>418</v>
      </c>
      <c r="BF289" s="3" t="s">
        <v>418</v>
      </c>
      <c r="BG289" s="3" t="s">
        <v>418</v>
      </c>
      <c r="BH289" s="121" t="s">
        <v>418</v>
      </c>
      <c r="BI289" s="3" t="s">
        <v>418</v>
      </c>
      <c r="BJ289" s="3" t="s">
        <v>418</v>
      </c>
      <c r="BK289" s="3" t="s">
        <v>418</v>
      </c>
      <c r="BL289" s="3" t="s">
        <v>418</v>
      </c>
      <c r="BM289" s="3" t="s">
        <v>418</v>
      </c>
      <c r="BN289" s="121" t="s">
        <v>418</v>
      </c>
      <c r="BO289" s="3" t="s">
        <v>418</v>
      </c>
      <c r="BP289" s="3" t="s">
        <v>418</v>
      </c>
      <c r="BQ289" s="3" t="s">
        <v>418</v>
      </c>
      <c r="BR289" s="3" t="s">
        <v>418</v>
      </c>
      <c r="BS289" s="3" t="s">
        <v>418</v>
      </c>
      <c r="BT289" s="16">
        <v>13</v>
      </c>
      <c r="BU289" s="16">
        <v>1</v>
      </c>
      <c r="BV289" s="16">
        <f t="shared" si="20"/>
        <v>14</v>
      </c>
      <c r="BW289" s="21">
        <v>728</v>
      </c>
      <c r="BX289" s="17">
        <v>52</v>
      </c>
      <c r="BY289" s="16">
        <v>2</v>
      </c>
      <c r="BZ289" s="16">
        <v>1</v>
      </c>
      <c r="CA289" s="16">
        <f t="shared" si="21"/>
        <v>3</v>
      </c>
      <c r="CB289" s="16">
        <v>21.43</v>
      </c>
    </row>
    <row r="290" spans="1:80" x14ac:dyDescent="0.25">
      <c r="A290" s="159" t="s">
        <v>300</v>
      </c>
      <c r="B290" s="2" t="s">
        <v>7</v>
      </c>
      <c r="C290" s="162" t="s">
        <v>861</v>
      </c>
      <c r="D290" s="42">
        <v>58</v>
      </c>
      <c r="E290" s="42" t="s">
        <v>545</v>
      </c>
      <c r="F290" s="42" t="s">
        <v>546</v>
      </c>
      <c r="G290" s="107" t="s">
        <v>579</v>
      </c>
      <c r="H290" s="108">
        <v>5</v>
      </c>
      <c r="I290" s="118">
        <v>2430000</v>
      </c>
      <c r="J290" s="42" t="s">
        <v>558</v>
      </c>
      <c r="K290" s="27">
        <v>48.09</v>
      </c>
      <c r="L290" s="121" t="s">
        <v>2769</v>
      </c>
      <c r="M290" s="3">
        <v>70</v>
      </c>
      <c r="N290" s="3">
        <v>1</v>
      </c>
      <c r="O290" s="3" t="s">
        <v>567</v>
      </c>
      <c r="P290" s="3" t="s">
        <v>563</v>
      </c>
      <c r="Q290" s="65">
        <v>6.2100000000000002E-2</v>
      </c>
      <c r="R290" s="121" t="s">
        <v>2770</v>
      </c>
      <c r="S290" s="3">
        <v>33</v>
      </c>
      <c r="T290" s="3">
        <v>1</v>
      </c>
      <c r="U290" s="3" t="s">
        <v>574</v>
      </c>
      <c r="V290" s="3" t="s">
        <v>584</v>
      </c>
      <c r="W290" s="65">
        <v>5.3900000000000003E-2</v>
      </c>
      <c r="X290" s="121" t="s">
        <v>2771</v>
      </c>
      <c r="Y290" s="3">
        <v>40</v>
      </c>
      <c r="Z290" s="3">
        <v>1</v>
      </c>
      <c r="AA290" s="3" t="s">
        <v>546</v>
      </c>
      <c r="AB290" s="3" t="s">
        <v>568</v>
      </c>
      <c r="AC290" s="65">
        <v>7.4300000000000005E-2</v>
      </c>
      <c r="AD290" s="121" t="s">
        <v>2772</v>
      </c>
      <c r="AE290" s="3">
        <v>61</v>
      </c>
      <c r="AF290" s="3">
        <v>1</v>
      </c>
      <c r="AG290" s="3" t="s">
        <v>581</v>
      </c>
      <c r="AH290" s="3" t="s">
        <v>560</v>
      </c>
      <c r="AI290" s="65">
        <v>0.13439999999999999</v>
      </c>
      <c r="AJ290" s="121" t="s">
        <v>2773</v>
      </c>
      <c r="AK290" s="3">
        <v>35</v>
      </c>
      <c r="AL290" s="3">
        <v>1</v>
      </c>
      <c r="AM290" s="3" t="s">
        <v>546</v>
      </c>
      <c r="AN290" s="3" t="s">
        <v>547</v>
      </c>
      <c r="AO290" s="65">
        <v>9.3200000000000005E-2</v>
      </c>
      <c r="AP290" s="121" t="s">
        <v>2774</v>
      </c>
      <c r="AQ290" s="3">
        <v>38</v>
      </c>
      <c r="AR290" s="3">
        <v>2</v>
      </c>
      <c r="AS290" s="3" t="s">
        <v>567</v>
      </c>
      <c r="AT290" s="3" t="s">
        <v>1023</v>
      </c>
      <c r="AU290" s="65">
        <v>4.5999999999999999E-2</v>
      </c>
      <c r="AV290" s="121" t="s">
        <v>418</v>
      </c>
      <c r="AW290" s="3" t="s">
        <v>418</v>
      </c>
      <c r="AX290" s="3" t="s">
        <v>418</v>
      </c>
      <c r="AY290" s="3" t="s">
        <v>418</v>
      </c>
      <c r="AZ290" s="3" t="s">
        <v>418</v>
      </c>
      <c r="BA290" s="3" t="s">
        <v>418</v>
      </c>
      <c r="BB290" s="121" t="s">
        <v>418</v>
      </c>
      <c r="BC290" s="3" t="s">
        <v>418</v>
      </c>
      <c r="BD290" s="3" t="s">
        <v>418</v>
      </c>
      <c r="BE290" s="3" t="s">
        <v>418</v>
      </c>
      <c r="BF290" s="3" t="s">
        <v>418</v>
      </c>
      <c r="BG290" s="3" t="s">
        <v>418</v>
      </c>
      <c r="BH290" s="121" t="s">
        <v>418</v>
      </c>
      <c r="BI290" s="3" t="s">
        <v>418</v>
      </c>
      <c r="BJ290" s="3" t="s">
        <v>418</v>
      </c>
      <c r="BK290" s="3" t="s">
        <v>418</v>
      </c>
      <c r="BL290" s="3" t="s">
        <v>418</v>
      </c>
      <c r="BM290" s="3" t="s">
        <v>418</v>
      </c>
      <c r="BN290" s="121" t="s">
        <v>418</v>
      </c>
      <c r="BO290" s="3" t="s">
        <v>418</v>
      </c>
      <c r="BP290" s="3" t="s">
        <v>418</v>
      </c>
      <c r="BQ290" s="3" t="s">
        <v>418</v>
      </c>
      <c r="BR290" s="3" t="s">
        <v>418</v>
      </c>
      <c r="BS290" s="3" t="s">
        <v>418</v>
      </c>
      <c r="BT290" s="16">
        <v>32</v>
      </c>
      <c r="BU290" s="16">
        <v>28</v>
      </c>
      <c r="BV290" s="16">
        <f t="shared" si="20"/>
        <v>60</v>
      </c>
      <c r="BW290" s="21">
        <v>15622</v>
      </c>
      <c r="BX290" s="17">
        <v>260.36666666666667</v>
      </c>
      <c r="BY290" s="16">
        <v>11</v>
      </c>
      <c r="BZ290" s="16">
        <v>5</v>
      </c>
      <c r="CA290" s="16">
        <f t="shared" si="21"/>
        <v>16</v>
      </c>
      <c r="CB290" s="16">
        <v>26.67</v>
      </c>
    </row>
    <row r="291" spans="1:80" x14ac:dyDescent="0.25">
      <c r="A291" s="159" t="s">
        <v>301</v>
      </c>
      <c r="B291" s="2" t="s">
        <v>45</v>
      </c>
      <c r="C291" s="162" t="s">
        <v>862</v>
      </c>
      <c r="D291" s="42" t="s">
        <v>49</v>
      </c>
      <c r="E291" s="42" t="s">
        <v>545</v>
      </c>
      <c r="F291" s="42" t="s">
        <v>49</v>
      </c>
      <c r="G291" s="107" t="s">
        <v>568</v>
      </c>
      <c r="H291" s="108">
        <v>5</v>
      </c>
      <c r="I291" s="118">
        <v>2430000</v>
      </c>
      <c r="J291" s="42" t="s">
        <v>569</v>
      </c>
      <c r="K291" s="27">
        <v>64.489999999999995</v>
      </c>
      <c r="L291" s="121" t="s">
        <v>2775</v>
      </c>
      <c r="M291" s="3" t="s">
        <v>49</v>
      </c>
      <c r="N291" s="3">
        <v>1</v>
      </c>
      <c r="O291" s="3" t="s">
        <v>49</v>
      </c>
      <c r="P291" s="3" t="s">
        <v>568</v>
      </c>
      <c r="Q291" s="65">
        <v>9.5899999999999999E-2</v>
      </c>
      <c r="R291" s="121" t="s">
        <v>2776</v>
      </c>
      <c r="S291" s="3" t="s">
        <v>49</v>
      </c>
      <c r="T291" s="3">
        <v>1</v>
      </c>
      <c r="U291" s="3" t="s">
        <v>49</v>
      </c>
      <c r="V291" s="3" t="s">
        <v>560</v>
      </c>
      <c r="W291" s="65">
        <v>8.1600000000000006E-2</v>
      </c>
      <c r="X291" s="121" t="s">
        <v>2777</v>
      </c>
      <c r="Y291" s="3" t="s">
        <v>49</v>
      </c>
      <c r="Z291" s="3">
        <v>2</v>
      </c>
      <c r="AA291" s="3" t="s">
        <v>49</v>
      </c>
      <c r="AB291" s="3" t="s">
        <v>547</v>
      </c>
      <c r="AC291" s="65">
        <v>7.8700000000000006E-2</v>
      </c>
      <c r="AD291" s="121" t="s">
        <v>2778</v>
      </c>
      <c r="AE291" s="3" t="s">
        <v>49</v>
      </c>
      <c r="AF291" s="3">
        <v>1</v>
      </c>
      <c r="AG291" s="3" t="s">
        <v>49</v>
      </c>
      <c r="AH291" s="3" t="s">
        <v>553</v>
      </c>
      <c r="AI291" s="65">
        <v>0.15790000000000001</v>
      </c>
      <c r="AJ291" s="121" t="s">
        <v>2779</v>
      </c>
      <c r="AK291" s="3" t="s">
        <v>49</v>
      </c>
      <c r="AL291" s="3">
        <v>2</v>
      </c>
      <c r="AM291" s="3" t="s">
        <v>49</v>
      </c>
      <c r="AN291" s="3" t="s">
        <v>547</v>
      </c>
      <c r="AO291" s="65">
        <v>9.9099999999999994E-2</v>
      </c>
      <c r="AP291" s="121" t="s">
        <v>2780</v>
      </c>
      <c r="AQ291" s="3" t="s">
        <v>49</v>
      </c>
      <c r="AR291" s="3">
        <v>1</v>
      </c>
      <c r="AS291" s="3" t="s">
        <v>49</v>
      </c>
      <c r="AT291" s="3" t="s">
        <v>553</v>
      </c>
      <c r="AU291" s="65">
        <v>1.7100000000000001E-2</v>
      </c>
      <c r="AV291" s="121" t="s">
        <v>418</v>
      </c>
      <c r="AW291" s="3" t="s">
        <v>418</v>
      </c>
      <c r="AX291" s="3" t="s">
        <v>418</v>
      </c>
      <c r="AY291" s="3" t="s">
        <v>418</v>
      </c>
      <c r="AZ291" s="3" t="s">
        <v>418</v>
      </c>
      <c r="BA291" s="3" t="s">
        <v>418</v>
      </c>
      <c r="BB291" s="121" t="s">
        <v>418</v>
      </c>
      <c r="BC291" s="3" t="s">
        <v>418</v>
      </c>
      <c r="BD291" s="3" t="s">
        <v>418</v>
      </c>
      <c r="BE291" s="3" t="s">
        <v>418</v>
      </c>
      <c r="BF291" s="3" t="s">
        <v>418</v>
      </c>
      <c r="BG291" s="3" t="s">
        <v>418</v>
      </c>
      <c r="BH291" s="121" t="s">
        <v>418</v>
      </c>
      <c r="BI291" s="3" t="s">
        <v>418</v>
      </c>
      <c r="BJ291" s="3" t="s">
        <v>418</v>
      </c>
      <c r="BK291" s="3" t="s">
        <v>418</v>
      </c>
      <c r="BL291" s="3" t="s">
        <v>418</v>
      </c>
      <c r="BM291" s="3" t="s">
        <v>418</v>
      </c>
      <c r="BN291" s="121" t="s">
        <v>418</v>
      </c>
      <c r="BO291" s="3" t="s">
        <v>418</v>
      </c>
      <c r="BP291" s="3" t="s">
        <v>418</v>
      </c>
      <c r="BQ291" s="3" t="s">
        <v>418</v>
      </c>
      <c r="BR291" s="3" t="s">
        <v>418</v>
      </c>
      <c r="BS291" s="3" t="s">
        <v>418</v>
      </c>
      <c r="BT291" s="16">
        <v>51</v>
      </c>
      <c r="BU291" s="16">
        <v>60</v>
      </c>
      <c r="BV291" s="16">
        <f t="shared" si="20"/>
        <v>111</v>
      </c>
      <c r="BW291" s="21">
        <v>40736</v>
      </c>
      <c r="BX291" s="17">
        <v>366.99099099099101</v>
      </c>
      <c r="BY291" s="16">
        <v>23</v>
      </c>
      <c r="BZ291" s="16">
        <v>28</v>
      </c>
      <c r="CA291" s="16">
        <f t="shared" si="21"/>
        <v>51</v>
      </c>
      <c r="CB291" s="16">
        <v>45.95</v>
      </c>
    </row>
    <row r="292" spans="1:80" x14ac:dyDescent="0.25">
      <c r="A292" s="159" t="s">
        <v>302</v>
      </c>
      <c r="B292" s="2" t="s">
        <v>5</v>
      </c>
      <c r="C292" s="162" t="s">
        <v>863</v>
      </c>
      <c r="D292" s="42">
        <v>50</v>
      </c>
      <c r="E292" s="42" t="s">
        <v>545</v>
      </c>
      <c r="F292" s="42" t="s">
        <v>567</v>
      </c>
      <c r="G292" s="107" t="s">
        <v>553</v>
      </c>
      <c r="H292" s="108">
        <v>2</v>
      </c>
      <c r="I292" s="119">
        <v>3120000</v>
      </c>
      <c r="J292" s="42" t="s">
        <v>554</v>
      </c>
      <c r="K292" s="27">
        <v>63.25</v>
      </c>
      <c r="L292" s="121" t="s">
        <v>2781</v>
      </c>
      <c r="M292" s="3">
        <v>61</v>
      </c>
      <c r="N292" s="3">
        <v>2</v>
      </c>
      <c r="O292" s="3" t="s">
        <v>546</v>
      </c>
      <c r="P292" s="3" t="s">
        <v>553</v>
      </c>
      <c r="Q292" s="65">
        <v>0.1313</v>
      </c>
      <c r="R292" s="121" t="s">
        <v>2782</v>
      </c>
      <c r="S292" s="3">
        <v>42</v>
      </c>
      <c r="T292" s="3">
        <v>1</v>
      </c>
      <c r="U292" s="3" t="s">
        <v>546</v>
      </c>
      <c r="V292" s="3" t="s">
        <v>547</v>
      </c>
      <c r="W292" s="65">
        <v>0.13389999999999999</v>
      </c>
      <c r="X292" s="121" t="s">
        <v>2783</v>
      </c>
      <c r="Y292" s="3">
        <v>52</v>
      </c>
      <c r="Z292" s="3">
        <v>1</v>
      </c>
      <c r="AA292" s="3" t="s">
        <v>581</v>
      </c>
      <c r="AB292" s="3" t="s">
        <v>916</v>
      </c>
      <c r="AC292" s="65">
        <v>9.5399999999999999E-2</v>
      </c>
      <c r="AD292" s="121" t="s">
        <v>2784</v>
      </c>
      <c r="AE292" s="3">
        <v>47</v>
      </c>
      <c r="AF292" s="3">
        <v>1</v>
      </c>
      <c r="AG292" s="3" t="s">
        <v>581</v>
      </c>
      <c r="AH292" s="3" t="s">
        <v>553</v>
      </c>
      <c r="AI292" s="65">
        <v>7.3300000000000004E-2</v>
      </c>
      <c r="AJ292" s="121" t="s">
        <v>2785</v>
      </c>
      <c r="AK292" s="3">
        <v>45</v>
      </c>
      <c r="AL292" s="3">
        <v>1</v>
      </c>
      <c r="AM292" s="3" t="s">
        <v>581</v>
      </c>
      <c r="AN292" s="3" t="s">
        <v>560</v>
      </c>
      <c r="AO292" s="65">
        <v>7.3300000000000004E-2</v>
      </c>
      <c r="AP292" s="121" t="s">
        <v>2786</v>
      </c>
      <c r="AQ292" s="3">
        <v>66</v>
      </c>
      <c r="AR292" s="3">
        <v>1</v>
      </c>
      <c r="AS292" s="3" t="s">
        <v>546</v>
      </c>
      <c r="AT292" s="3" t="s">
        <v>568</v>
      </c>
      <c r="AU292" s="65">
        <v>7.8899999999999998E-2</v>
      </c>
      <c r="AV292" s="121" t="s">
        <v>418</v>
      </c>
      <c r="AW292" s="3" t="s">
        <v>418</v>
      </c>
      <c r="AX292" s="3" t="s">
        <v>418</v>
      </c>
      <c r="AY292" s="3" t="s">
        <v>418</v>
      </c>
      <c r="AZ292" s="3" t="s">
        <v>418</v>
      </c>
      <c r="BA292" s="3" t="s">
        <v>418</v>
      </c>
      <c r="BB292" s="121" t="s">
        <v>418</v>
      </c>
      <c r="BC292" s="3" t="s">
        <v>418</v>
      </c>
      <c r="BD292" s="3" t="s">
        <v>418</v>
      </c>
      <c r="BE292" s="3" t="s">
        <v>418</v>
      </c>
      <c r="BF292" s="3" t="s">
        <v>418</v>
      </c>
      <c r="BG292" s="3" t="s">
        <v>418</v>
      </c>
      <c r="BH292" s="121" t="s">
        <v>418</v>
      </c>
      <c r="BI292" s="3" t="s">
        <v>418</v>
      </c>
      <c r="BJ292" s="3" t="s">
        <v>418</v>
      </c>
      <c r="BK292" s="3" t="s">
        <v>418</v>
      </c>
      <c r="BL292" s="3" t="s">
        <v>418</v>
      </c>
      <c r="BM292" s="3" t="s">
        <v>418</v>
      </c>
      <c r="BN292" s="121" t="s">
        <v>418</v>
      </c>
      <c r="BO292" s="3" t="s">
        <v>418</v>
      </c>
      <c r="BP292" s="3" t="s">
        <v>418</v>
      </c>
      <c r="BQ292" s="3" t="s">
        <v>418</v>
      </c>
      <c r="BR292" s="3" t="s">
        <v>418</v>
      </c>
      <c r="BS292" s="3" t="s">
        <v>418</v>
      </c>
      <c r="BT292" s="16">
        <v>168</v>
      </c>
      <c r="BU292" s="16">
        <v>94</v>
      </c>
      <c r="BV292" s="16">
        <f t="shared" si="20"/>
        <v>262</v>
      </c>
      <c r="BW292" s="21">
        <v>77274</v>
      </c>
      <c r="BX292" s="17">
        <v>294.93893129770993</v>
      </c>
      <c r="BY292" s="16">
        <v>37</v>
      </c>
      <c r="BZ292" s="16">
        <v>36</v>
      </c>
      <c r="CA292" s="16">
        <f t="shared" si="21"/>
        <v>73</v>
      </c>
      <c r="CB292" s="16">
        <v>27.86</v>
      </c>
    </row>
    <row r="293" spans="1:80" x14ac:dyDescent="0.25">
      <c r="A293" s="159" t="s">
        <v>303</v>
      </c>
      <c r="B293" s="2" t="s">
        <v>5</v>
      </c>
      <c r="C293" s="162" t="s">
        <v>864</v>
      </c>
      <c r="D293" s="42">
        <v>37</v>
      </c>
      <c r="E293" s="42" t="s">
        <v>545</v>
      </c>
      <c r="F293" s="42" t="s">
        <v>546</v>
      </c>
      <c r="G293" s="107" t="s">
        <v>547</v>
      </c>
      <c r="H293" s="108">
        <v>6</v>
      </c>
      <c r="I293" s="118">
        <v>2130000</v>
      </c>
      <c r="J293" s="42" t="s">
        <v>558</v>
      </c>
      <c r="K293" s="27">
        <v>30.62</v>
      </c>
      <c r="L293" s="121" t="s">
        <v>2787</v>
      </c>
      <c r="M293" s="3">
        <v>57</v>
      </c>
      <c r="N293" s="3">
        <v>1</v>
      </c>
      <c r="O293" s="3" t="s">
        <v>546</v>
      </c>
      <c r="P293" s="3" t="s">
        <v>1023</v>
      </c>
      <c r="Q293" s="65">
        <v>5.2299999999999999E-2</v>
      </c>
      <c r="R293" s="121" t="s">
        <v>2788</v>
      </c>
      <c r="S293" s="3">
        <v>46</v>
      </c>
      <c r="T293" s="3">
        <v>1</v>
      </c>
      <c r="U293" s="3" t="s">
        <v>574</v>
      </c>
      <c r="V293" s="3" t="s">
        <v>547</v>
      </c>
      <c r="W293" s="65">
        <v>0.1222</v>
      </c>
      <c r="X293" s="121" t="s">
        <v>2789</v>
      </c>
      <c r="Y293" s="3">
        <v>49</v>
      </c>
      <c r="Z293" s="3">
        <v>1</v>
      </c>
      <c r="AA293" s="3" t="s">
        <v>546</v>
      </c>
      <c r="AB293" s="3" t="s">
        <v>563</v>
      </c>
      <c r="AC293" s="65">
        <v>6.83E-2</v>
      </c>
      <c r="AD293" s="121" t="s">
        <v>2790</v>
      </c>
      <c r="AE293" s="3">
        <v>69</v>
      </c>
      <c r="AF293" s="3">
        <v>2</v>
      </c>
      <c r="AG293" s="3" t="s">
        <v>574</v>
      </c>
      <c r="AH293" s="3" t="s">
        <v>547</v>
      </c>
      <c r="AI293" s="65">
        <v>1.61E-2</v>
      </c>
      <c r="AJ293" s="121" t="s">
        <v>2791</v>
      </c>
      <c r="AK293" s="3">
        <v>46</v>
      </c>
      <c r="AL293" s="3">
        <v>1</v>
      </c>
      <c r="AM293" s="3" t="s">
        <v>546</v>
      </c>
      <c r="AN293" s="3" t="s">
        <v>547</v>
      </c>
      <c r="AO293" s="65">
        <v>0.1346</v>
      </c>
      <c r="AP293" s="121" t="s">
        <v>2792</v>
      </c>
      <c r="AQ293" s="3">
        <v>52</v>
      </c>
      <c r="AR293" s="3">
        <v>2</v>
      </c>
      <c r="AS293" s="3" t="s">
        <v>581</v>
      </c>
      <c r="AT293" s="3" t="s">
        <v>568</v>
      </c>
      <c r="AU293" s="65">
        <v>6.1800000000000001E-2</v>
      </c>
      <c r="AV293" s="121" t="s">
        <v>418</v>
      </c>
      <c r="AW293" s="3" t="s">
        <v>418</v>
      </c>
      <c r="AX293" s="3" t="s">
        <v>418</v>
      </c>
      <c r="AY293" s="3" t="s">
        <v>418</v>
      </c>
      <c r="AZ293" s="3" t="s">
        <v>418</v>
      </c>
      <c r="BA293" s="3" t="s">
        <v>418</v>
      </c>
      <c r="BB293" s="121" t="s">
        <v>418</v>
      </c>
      <c r="BC293" s="3" t="s">
        <v>418</v>
      </c>
      <c r="BD293" s="3" t="s">
        <v>418</v>
      </c>
      <c r="BE293" s="3" t="s">
        <v>418</v>
      </c>
      <c r="BF293" s="3" t="s">
        <v>418</v>
      </c>
      <c r="BG293" s="3" t="s">
        <v>418</v>
      </c>
      <c r="BH293" s="121" t="s">
        <v>418</v>
      </c>
      <c r="BI293" s="3" t="s">
        <v>418</v>
      </c>
      <c r="BJ293" s="3" t="s">
        <v>418</v>
      </c>
      <c r="BK293" s="3" t="s">
        <v>418</v>
      </c>
      <c r="BL293" s="3" t="s">
        <v>418</v>
      </c>
      <c r="BM293" s="3" t="s">
        <v>418</v>
      </c>
      <c r="BN293" s="121" t="s">
        <v>418</v>
      </c>
      <c r="BO293" s="3" t="s">
        <v>418</v>
      </c>
      <c r="BP293" s="3" t="s">
        <v>418</v>
      </c>
      <c r="BQ293" s="3" t="s">
        <v>418</v>
      </c>
      <c r="BR293" s="3" t="s">
        <v>418</v>
      </c>
      <c r="BS293" s="3" t="s">
        <v>418</v>
      </c>
      <c r="BT293" s="16">
        <v>56</v>
      </c>
      <c r="BU293" s="16">
        <v>14</v>
      </c>
      <c r="BV293" s="16">
        <f t="shared" si="20"/>
        <v>70</v>
      </c>
      <c r="BW293" s="21">
        <v>14445</v>
      </c>
      <c r="BX293" s="17">
        <v>206.35714285714286</v>
      </c>
      <c r="BY293" s="16">
        <v>10</v>
      </c>
      <c r="BZ293" s="16">
        <v>1</v>
      </c>
      <c r="CA293" s="16">
        <f t="shared" si="21"/>
        <v>11</v>
      </c>
      <c r="CB293" s="16">
        <v>15.71</v>
      </c>
    </row>
    <row r="294" spans="1:80" x14ac:dyDescent="0.25">
      <c r="A294" s="159" t="s">
        <v>304</v>
      </c>
      <c r="B294" s="2" t="s">
        <v>13</v>
      </c>
      <c r="C294" s="162" t="s">
        <v>865</v>
      </c>
      <c r="D294" s="42">
        <v>71</v>
      </c>
      <c r="E294" s="42" t="s">
        <v>545</v>
      </c>
      <c r="F294" s="42" t="s">
        <v>581</v>
      </c>
      <c r="G294" s="107" t="s">
        <v>547</v>
      </c>
      <c r="H294" s="108">
        <v>6</v>
      </c>
      <c r="I294" s="118">
        <v>2130000</v>
      </c>
      <c r="J294" s="42" t="s">
        <v>586</v>
      </c>
      <c r="K294" s="27">
        <v>45.06</v>
      </c>
      <c r="L294" s="121" t="s">
        <v>2793</v>
      </c>
      <c r="M294" s="3">
        <v>46</v>
      </c>
      <c r="N294" s="3">
        <v>2</v>
      </c>
      <c r="O294" s="3" t="s">
        <v>581</v>
      </c>
      <c r="P294" s="3" t="s">
        <v>560</v>
      </c>
      <c r="Q294" s="65">
        <v>9.11E-2</v>
      </c>
      <c r="R294" s="121" t="s">
        <v>2794</v>
      </c>
      <c r="S294" s="3">
        <v>64</v>
      </c>
      <c r="T294" s="3">
        <v>1</v>
      </c>
      <c r="U294" s="3" t="s">
        <v>581</v>
      </c>
      <c r="V294" s="3" t="s">
        <v>560</v>
      </c>
      <c r="W294" s="65">
        <v>0.13650000000000001</v>
      </c>
      <c r="X294" s="121" t="s">
        <v>2795</v>
      </c>
      <c r="Y294" s="3">
        <v>30</v>
      </c>
      <c r="Z294" s="3">
        <v>1</v>
      </c>
      <c r="AA294" s="3" t="s">
        <v>546</v>
      </c>
      <c r="AB294" s="3" t="s">
        <v>547</v>
      </c>
      <c r="AC294" s="65">
        <v>9.2799999999999994E-2</v>
      </c>
      <c r="AD294" s="121" t="s">
        <v>2796</v>
      </c>
      <c r="AE294" s="3">
        <v>57</v>
      </c>
      <c r="AF294" s="3">
        <v>2</v>
      </c>
      <c r="AG294" s="3" t="s">
        <v>1058</v>
      </c>
      <c r="AH294" s="3" t="s">
        <v>563</v>
      </c>
      <c r="AI294" s="65">
        <v>3.2899999999999999E-2</v>
      </c>
      <c r="AJ294" s="121" t="s">
        <v>2797</v>
      </c>
      <c r="AK294" s="3">
        <v>44</v>
      </c>
      <c r="AL294" s="3">
        <v>2</v>
      </c>
      <c r="AM294" s="3" t="s">
        <v>546</v>
      </c>
      <c r="AN294" s="3" t="s">
        <v>916</v>
      </c>
      <c r="AO294" s="65">
        <v>7.8200000000000006E-2</v>
      </c>
      <c r="AP294" s="121" t="s">
        <v>2798</v>
      </c>
      <c r="AQ294" s="3">
        <v>58</v>
      </c>
      <c r="AR294" s="3">
        <v>2</v>
      </c>
      <c r="AS294" s="3" t="s">
        <v>581</v>
      </c>
      <c r="AT294" s="3" t="s">
        <v>568</v>
      </c>
      <c r="AU294" s="65">
        <v>0.06</v>
      </c>
      <c r="AV294" s="121" t="s">
        <v>418</v>
      </c>
      <c r="AW294" s="3" t="s">
        <v>418</v>
      </c>
      <c r="AX294" s="3" t="s">
        <v>418</v>
      </c>
      <c r="AY294" s="3" t="s">
        <v>418</v>
      </c>
      <c r="AZ294" s="3" t="s">
        <v>418</v>
      </c>
      <c r="BA294" s="3" t="s">
        <v>418</v>
      </c>
      <c r="BB294" s="121" t="s">
        <v>418</v>
      </c>
      <c r="BC294" s="3" t="s">
        <v>418</v>
      </c>
      <c r="BD294" s="3" t="s">
        <v>418</v>
      </c>
      <c r="BE294" s="3" t="s">
        <v>418</v>
      </c>
      <c r="BF294" s="3" t="s">
        <v>418</v>
      </c>
      <c r="BG294" s="3" t="s">
        <v>418</v>
      </c>
      <c r="BH294" s="121" t="s">
        <v>418</v>
      </c>
      <c r="BI294" s="3" t="s">
        <v>418</v>
      </c>
      <c r="BJ294" s="3" t="s">
        <v>418</v>
      </c>
      <c r="BK294" s="3" t="s">
        <v>418</v>
      </c>
      <c r="BL294" s="3" t="s">
        <v>418</v>
      </c>
      <c r="BM294" s="3" t="s">
        <v>418</v>
      </c>
      <c r="BN294" s="121" t="s">
        <v>418</v>
      </c>
      <c r="BO294" s="3" t="s">
        <v>418</v>
      </c>
      <c r="BP294" s="3" t="s">
        <v>418</v>
      </c>
      <c r="BQ294" s="3" t="s">
        <v>418</v>
      </c>
      <c r="BR294" s="3" t="s">
        <v>418</v>
      </c>
      <c r="BS294" s="3" t="s">
        <v>418</v>
      </c>
      <c r="BT294" s="16">
        <v>16</v>
      </c>
      <c r="BU294" s="16">
        <v>9</v>
      </c>
      <c r="BV294" s="16">
        <f t="shared" si="20"/>
        <v>25</v>
      </c>
      <c r="BW294" s="21">
        <v>7779</v>
      </c>
      <c r="BX294" s="17">
        <v>311.16000000000003</v>
      </c>
      <c r="BY294" s="16">
        <v>7</v>
      </c>
      <c r="BZ294" s="16">
        <v>1</v>
      </c>
      <c r="CA294" s="16">
        <f t="shared" si="21"/>
        <v>8</v>
      </c>
      <c r="CB294" s="16">
        <v>32</v>
      </c>
    </row>
    <row r="295" spans="1:80" x14ac:dyDescent="0.25">
      <c r="A295" s="159" t="s">
        <v>305</v>
      </c>
      <c r="B295" s="2" t="s">
        <v>5</v>
      </c>
      <c r="C295" s="162" t="s">
        <v>866</v>
      </c>
      <c r="D295" s="42">
        <v>58</v>
      </c>
      <c r="E295" s="42" t="s">
        <v>545</v>
      </c>
      <c r="F295" s="42" t="s">
        <v>546</v>
      </c>
      <c r="G295" s="107" t="s">
        <v>563</v>
      </c>
      <c r="H295" s="108">
        <v>2</v>
      </c>
      <c r="I295" s="119">
        <v>3120000</v>
      </c>
      <c r="J295" s="42" t="s">
        <v>554</v>
      </c>
      <c r="K295" s="27">
        <v>56.34</v>
      </c>
      <c r="L295" s="121" t="s">
        <v>2799</v>
      </c>
      <c r="M295" s="3">
        <v>63</v>
      </c>
      <c r="N295" s="3">
        <v>2</v>
      </c>
      <c r="O295" s="3" t="s">
        <v>49</v>
      </c>
      <c r="P295" s="3" t="s">
        <v>563</v>
      </c>
      <c r="Q295" s="65">
        <v>0.1391</v>
      </c>
      <c r="R295" s="121" t="s">
        <v>2800</v>
      </c>
      <c r="S295" s="3">
        <v>60</v>
      </c>
      <c r="T295" s="3">
        <v>1</v>
      </c>
      <c r="U295" s="3" t="s">
        <v>546</v>
      </c>
      <c r="V295" s="3" t="s">
        <v>547</v>
      </c>
      <c r="W295" s="65">
        <v>7.0099999999999996E-2</v>
      </c>
      <c r="X295" s="121" t="s">
        <v>2801</v>
      </c>
      <c r="Y295" s="3">
        <v>44</v>
      </c>
      <c r="Z295" s="3">
        <v>1</v>
      </c>
      <c r="AA295" s="3" t="s">
        <v>583</v>
      </c>
      <c r="AB295" s="3" t="s">
        <v>563</v>
      </c>
      <c r="AC295" s="65">
        <v>4.8399999999999999E-2</v>
      </c>
      <c r="AD295" s="121" t="s">
        <v>2802</v>
      </c>
      <c r="AE295" s="3">
        <v>40</v>
      </c>
      <c r="AF295" s="3">
        <v>1</v>
      </c>
      <c r="AG295" s="3" t="s">
        <v>546</v>
      </c>
      <c r="AH295" s="3" t="s">
        <v>547</v>
      </c>
      <c r="AI295" s="65">
        <v>0.12130000000000001</v>
      </c>
      <c r="AJ295" s="121" t="s">
        <v>2803</v>
      </c>
      <c r="AK295" s="3">
        <v>37</v>
      </c>
      <c r="AL295" s="3">
        <v>1</v>
      </c>
      <c r="AM295" s="3" t="s">
        <v>546</v>
      </c>
      <c r="AN295" s="3" t="s">
        <v>560</v>
      </c>
      <c r="AO295" s="65">
        <v>0.1084</v>
      </c>
      <c r="AP295" s="121" t="s">
        <v>2804</v>
      </c>
      <c r="AQ295" s="3">
        <v>66</v>
      </c>
      <c r="AR295" s="3">
        <v>1</v>
      </c>
      <c r="AS295" s="3" t="s">
        <v>49</v>
      </c>
      <c r="AT295" s="3" t="s">
        <v>1023</v>
      </c>
      <c r="AU295" s="65">
        <v>4.3499999999999997E-2</v>
      </c>
      <c r="AV295" s="121" t="s">
        <v>418</v>
      </c>
      <c r="AW295" s="3" t="s">
        <v>418</v>
      </c>
      <c r="AX295" s="3" t="s">
        <v>418</v>
      </c>
      <c r="AY295" s="3" t="s">
        <v>418</v>
      </c>
      <c r="AZ295" s="3" t="s">
        <v>418</v>
      </c>
      <c r="BA295" s="3" t="s">
        <v>418</v>
      </c>
      <c r="BB295" s="121" t="s">
        <v>418</v>
      </c>
      <c r="BC295" s="3" t="s">
        <v>418</v>
      </c>
      <c r="BD295" s="3" t="s">
        <v>418</v>
      </c>
      <c r="BE295" s="3" t="s">
        <v>418</v>
      </c>
      <c r="BF295" s="3" t="s">
        <v>418</v>
      </c>
      <c r="BG295" s="3" t="s">
        <v>418</v>
      </c>
      <c r="BH295" s="121" t="s">
        <v>418</v>
      </c>
      <c r="BI295" s="3" t="s">
        <v>418</v>
      </c>
      <c r="BJ295" s="3" t="s">
        <v>418</v>
      </c>
      <c r="BK295" s="3" t="s">
        <v>418</v>
      </c>
      <c r="BL295" s="3" t="s">
        <v>418</v>
      </c>
      <c r="BM295" s="3" t="s">
        <v>418</v>
      </c>
      <c r="BN295" s="121" t="s">
        <v>418</v>
      </c>
      <c r="BO295" s="3" t="s">
        <v>418</v>
      </c>
      <c r="BP295" s="3" t="s">
        <v>418</v>
      </c>
      <c r="BQ295" s="3" t="s">
        <v>418</v>
      </c>
      <c r="BR295" s="3" t="s">
        <v>418</v>
      </c>
      <c r="BS295" s="3" t="s">
        <v>418</v>
      </c>
      <c r="BT295" s="16">
        <v>251</v>
      </c>
      <c r="BU295" s="16">
        <v>76</v>
      </c>
      <c r="BV295" s="16">
        <f t="shared" si="20"/>
        <v>327</v>
      </c>
      <c r="BW295" s="21">
        <v>71005</v>
      </c>
      <c r="BX295" s="17">
        <v>217.14067278287462</v>
      </c>
      <c r="BY295" s="16">
        <v>42</v>
      </c>
      <c r="BZ295" s="16">
        <v>17</v>
      </c>
      <c r="CA295" s="16">
        <f t="shared" si="21"/>
        <v>59</v>
      </c>
      <c r="CB295" s="16">
        <v>18.04</v>
      </c>
    </row>
    <row r="296" spans="1:80" x14ac:dyDescent="0.25">
      <c r="A296" s="159" t="s">
        <v>306</v>
      </c>
      <c r="B296" s="2" t="s">
        <v>7</v>
      </c>
      <c r="C296" s="162" t="s">
        <v>867</v>
      </c>
      <c r="D296" s="42" t="s">
        <v>49</v>
      </c>
      <c r="E296" s="42" t="s">
        <v>545</v>
      </c>
      <c r="F296" s="42" t="s">
        <v>49</v>
      </c>
      <c r="G296" s="107" t="s">
        <v>568</v>
      </c>
      <c r="H296" s="108">
        <v>6</v>
      </c>
      <c r="I296" s="118">
        <v>2130000</v>
      </c>
      <c r="J296" s="42" t="s">
        <v>569</v>
      </c>
      <c r="K296" s="27">
        <v>48.68</v>
      </c>
      <c r="L296" s="121" t="s">
        <v>2805</v>
      </c>
      <c r="M296" s="3" t="s">
        <v>49</v>
      </c>
      <c r="N296" s="3">
        <v>1</v>
      </c>
      <c r="O296" s="3" t="s">
        <v>49</v>
      </c>
      <c r="P296" s="3" t="s">
        <v>563</v>
      </c>
      <c r="Q296" s="65">
        <v>7.5200000000000003E-2</v>
      </c>
      <c r="R296" s="121" t="s">
        <v>2806</v>
      </c>
      <c r="S296" s="3" t="s">
        <v>49</v>
      </c>
      <c r="T296" s="3">
        <v>1</v>
      </c>
      <c r="U296" s="3" t="s">
        <v>49</v>
      </c>
      <c r="V296" s="3" t="s">
        <v>568</v>
      </c>
      <c r="W296" s="65">
        <v>0.12759999999999999</v>
      </c>
      <c r="X296" s="121" t="s">
        <v>2807</v>
      </c>
      <c r="Y296" s="3" t="s">
        <v>49</v>
      </c>
      <c r="Z296" s="3">
        <v>1</v>
      </c>
      <c r="AA296" s="3" t="s">
        <v>49</v>
      </c>
      <c r="AB296" s="3" t="s">
        <v>553</v>
      </c>
      <c r="AC296" s="65">
        <v>5.5100000000000003E-2</v>
      </c>
      <c r="AD296" s="121" t="s">
        <v>2808</v>
      </c>
      <c r="AE296" s="3" t="s">
        <v>49</v>
      </c>
      <c r="AF296" s="3">
        <v>1</v>
      </c>
      <c r="AG296" s="3" t="s">
        <v>49</v>
      </c>
      <c r="AH296" s="3" t="s">
        <v>547</v>
      </c>
      <c r="AI296" s="65">
        <v>8.8400000000000006E-2</v>
      </c>
      <c r="AJ296" s="121" t="s">
        <v>2809</v>
      </c>
      <c r="AK296" s="3" t="s">
        <v>49</v>
      </c>
      <c r="AL296" s="3">
        <v>1</v>
      </c>
      <c r="AM296" s="3" t="s">
        <v>49</v>
      </c>
      <c r="AN296" s="3" t="s">
        <v>568</v>
      </c>
      <c r="AO296" s="65">
        <v>0.1216</v>
      </c>
      <c r="AP296" s="121" t="s">
        <v>2810</v>
      </c>
      <c r="AQ296" s="3" t="s">
        <v>49</v>
      </c>
      <c r="AR296" s="3">
        <v>2</v>
      </c>
      <c r="AS296" s="3" t="s">
        <v>49</v>
      </c>
      <c r="AT296" s="3" t="s">
        <v>614</v>
      </c>
      <c r="AU296" s="65">
        <v>5.0500000000000003E-2</v>
      </c>
      <c r="AV296" s="121" t="s">
        <v>418</v>
      </c>
      <c r="AW296" s="3" t="s">
        <v>418</v>
      </c>
      <c r="AX296" s="3" t="s">
        <v>418</v>
      </c>
      <c r="AY296" s="3" t="s">
        <v>418</v>
      </c>
      <c r="AZ296" s="3" t="s">
        <v>418</v>
      </c>
      <c r="BA296" s="3" t="s">
        <v>418</v>
      </c>
      <c r="BB296" s="121" t="s">
        <v>418</v>
      </c>
      <c r="BC296" s="3" t="s">
        <v>418</v>
      </c>
      <c r="BD296" s="3" t="s">
        <v>418</v>
      </c>
      <c r="BE296" s="3" t="s">
        <v>418</v>
      </c>
      <c r="BF296" s="3" t="s">
        <v>418</v>
      </c>
      <c r="BG296" s="3" t="s">
        <v>418</v>
      </c>
      <c r="BH296" s="121" t="s">
        <v>418</v>
      </c>
      <c r="BI296" s="3" t="s">
        <v>418</v>
      </c>
      <c r="BJ296" s="3" t="s">
        <v>418</v>
      </c>
      <c r="BK296" s="3" t="s">
        <v>418</v>
      </c>
      <c r="BL296" s="3" t="s">
        <v>418</v>
      </c>
      <c r="BM296" s="3" t="s">
        <v>418</v>
      </c>
      <c r="BN296" s="121" t="s">
        <v>418</v>
      </c>
      <c r="BO296" s="3" t="s">
        <v>418</v>
      </c>
      <c r="BP296" s="3" t="s">
        <v>418</v>
      </c>
      <c r="BQ296" s="3" t="s">
        <v>418</v>
      </c>
      <c r="BR296" s="3" t="s">
        <v>418</v>
      </c>
      <c r="BS296" s="3" t="s">
        <v>418</v>
      </c>
      <c r="BT296" s="16">
        <v>19</v>
      </c>
      <c r="BU296" s="16">
        <v>4</v>
      </c>
      <c r="BV296" s="16">
        <f t="shared" si="20"/>
        <v>23</v>
      </c>
      <c r="BW296" s="21">
        <v>10066</v>
      </c>
      <c r="BX296" s="17">
        <v>437.6521739130435</v>
      </c>
      <c r="BY296" s="16">
        <v>8</v>
      </c>
      <c r="BZ296" s="16">
        <v>2</v>
      </c>
      <c r="CA296" s="16">
        <f t="shared" si="21"/>
        <v>10</v>
      </c>
      <c r="CB296" s="16">
        <v>43.48</v>
      </c>
    </row>
    <row r="297" spans="1:80" x14ac:dyDescent="0.25">
      <c r="A297" s="159" t="s">
        <v>307</v>
      </c>
      <c r="B297" s="2" t="s">
        <v>13</v>
      </c>
      <c r="C297" s="162" t="s">
        <v>868</v>
      </c>
      <c r="D297" s="42" t="s">
        <v>49</v>
      </c>
      <c r="E297" s="42" t="s">
        <v>545</v>
      </c>
      <c r="F297" s="42" t="s">
        <v>49</v>
      </c>
      <c r="G297" s="107" t="s">
        <v>568</v>
      </c>
      <c r="H297" s="108">
        <v>6</v>
      </c>
      <c r="I297" s="118">
        <v>2130000</v>
      </c>
      <c r="J297" s="42" t="s">
        <v>586</v>
      </c>
      <c r="K297" s="27">
        <v>72.72</v>
      </c>
      <c r="L297" s="121" t="s">
        <v>2811</v>
      </c>
      <c r="M297" s="3" t="s">
        <v>49</v>
      </c>
      <c r="N297" s="3">
        <v>2</v>
      </c>
      <c r="O297" s="3" t="s">
        <v>49</v>
      </c>
      <c r="P297" s="3" t="s">
        <v>614</v>
      </c>
      <c r="Q297" s="65">
        <v>4.0399999999999998E-2</v>
      </c>
      <c r="R297" s="121" t="s">
        <v>2812</v>
      </c>
      <c r="S297" s="3" t="s">
        <v>49</v>
      </c>
      <c r="T297" s="3">
        <v>1</v>
      </c>
      <c r="U297" s="3" t="s">
        <v>49</v>
      </c>
      <c r="V297" s="3" t="s">
        <v>579</v>
      </c>
      <c r="W297" s="65">
        <v>6.2899999999999998E-2</v>
      </c>
      <c r="X297" s="121" t="s">
        <v>2813</v>
      </c>
      <c r="Y297" s="3" t="s">
        <v>49</v>
      </c>
      <c r="Z297" s="3">
        <v>1</v>
      </c>
      <c r="AA297" s="3" t="s">
        <v>49</v>
      </c>
      <c r="AB297" s="3" t="s">
        <v>568</v>
      </c>
      <c r="AC297" s="65">
        <v>5.2600000000000001E-2</v>
      </c>
      <c r="AD297" s="121" t="s">
        <v>2814</v>
      </c>
      <c r="AE297" s="3" t="s">
        <v>49</v>
      </c>
      <c r="AF297" s="3">
        <v>2</v>
      </c>
      <c r="AG297" s="3" t="s">
        <v>49</v>
      </c>
      <c r="AH297" s="3" t="s">
        <v>563</v>
      </c>
      <c r="AI297" s="65">
        <v>0.10299999999999999</v>
      </c>
      <c r="AJ297" s="121" t="s">
        <v>2815</v>
      </c>
      <c r="AK297" s="3" t="s">
        <v>49</v>
      </c>
      <c r="AL297" s="3">
        <v>1</v>
      </c>
      <c r="AM297" s="3" t="s">
        <v>49</v>
      </c>
      <c r="AN297" s="3" t="s">
        <v>589</v>
      </c>
      <c r="AO297" s="65">
        <v>9.3100000000000002E-2</v>
      </c>
      <c r="AP297" s="121" t="s">
        <v>2816</v>
      </c>
      <c r="AQ297" s="3" t="s">
        <v>49</v>
      </c>
      <c r="AR297" s="3">
        <v>2</v>
      </c>
      <c r="AS297" s="3" t="s">
        <v>49</v>
      </c>
      <c r="AT297" s="3" t="s">
        <v>547</v>
      </c>
      <c r="AU297" s="65">
        <v>6.9099999999999995E-2</v>
      </c>
      <c r="AV297" s="121" t="s">
        <v>418</v>
      </c>
      <c r="AW297" s="3" t="s">
        <v>418</v>
      </c>
      <c r="AX297" s="3" t="s">
        <v>418</v>
      </c>
      <c r="AY297" s="3" t="s">
        <v>418</v>
      </c>
      <c r="AZ297" s="3" t="s">
        <v>418</v>
      </c>
      <c r="BA297" s="3" t="s">
        <v>418</v>
      </c>
      <c r="BB297" s="121" t="s">
        <v>418</v>
      </c>
      <c r="BC297" s="3" t="s">
        <v>418</v>
      </c>
      <c r="BD297" s="3" t="s">
        <v>418</v>
      </c>
      <c r="BE297" s="3" t="s">
        <v>418</v>
      </c>
      <c r="BF297" s="3" t="s">
        <v>418</v>
      </c>
      <c r="BG297" s="3" t="s">
        <v>418</v>
      </c>
      <c r="BH297" s="121" t="s">
        <v>418</v>
      </c>
      <c r="BI297" s="3" t="s">
        <v>418</v>
      </c>
      <c r="BJ297" s="3" t="s">
        <v>418</v>
      </c>
      <c r="BK297" s="3" t="s">
        <v>418</v>
      </c>
      <c r="BL297" s="3" t="s">
        <v>418</v>
      </c>
      <c r="BM297" s="3" t="s">
        <v>418</v>
      </c>
      <c r="BN297" s="121" t="s">
        <v>418</v>
      </c>
      <c r="BO297" s="3" t="s">
        <v>418</v>
      </c>
      <c r="BP297" s="3" t="s">
        <v>418</v>
      </c>
      <c r="BQ297" s="3" t="s">
        <v>418</v>
      </c>
      <c r="BR297" s="3" t="s">
        <v>418</v>
      </c>
      <c r="BS297" s="3" t="s">
        <v>418</v>
      </c>
      <c r="BT297" s="16">
        <v>22</v>
      </c>
      <c r="BU297" s="16">
        <v>11</v>
      </c>
      <c r="BV297" s="16">
        <f t="shared" si="20"/>
        <v>33</v>
      </c>
      <c r="BW297" s="21">
        <v>8880</v>
      </c>
      <c r="BX297" s="17">
        <v>269.09090909090907</v>
      </c>
      <c r="BY297" s="16">
        <v>6</v>
      </c>
      <c r="BZ297" s="16">
        <v>2</v>
      </c>
      <c r="CA297" s="16">
        <f t="shared" si="21"/>
        <v>8</v>
      </c>
      <c r="CB297" s="16">
        <v>24.24</v>
      </c>
    </row>
    <row r="298" spans="1:80" x14ac:dyDescent="0.25">
      <c r="A298" s="159" t="s">
        <v>308</v>
      </c>
      <c r="B298" s="2" t="s">
        <v>5</v>
      </c>
      <c r="C298" s="162" t="s">
        <v>869</v>
      </c>
      <c r="D298" s="42" t="s">
        <v>49</v>
      </c>
      <c r="E298" s="42" t="s">
        <v>545</v>
      </c>
      <c r="F298" s="42" t="s">
        <v>49</v>
      </c>
      <c r="G298" s="107" t="s">
        <v>568</v>
      </c>
      <c r="H298" s="108">
        <v>6</v>
      </c>
      <c r="I298" s="118">
        <v>2130000</v>
      </c>
      <c r="J298" s="42" t="s">
        <v>558</v>
      </c>
      <c r="K298" s="27">
        <v>41.06</v>
      </c>
      <c r="L298" s="121" t="s">
        <v>2817</v>
      </c>
      <c r="M298" s="3" t="s">
        <v>49</v>
      </c>
      <c r="N298" s="3">
        <v>1</v>
      </c>
      <c r="O298" s="3" t="s">
        <v>49</v>
      </c>
      <c r="P298" s="3" t="s">
        <v>560</v>
      </c>
      <c r="Q298" s="65">
        <v>0.1026</v>
      </c>
      <c r="R298" s="121" t="s">
        <v>2818</v>
      </c>
      <c r="S298" s="3" t="s">
        <v>49</v>
      </c>
      <c r="T298" s="3">
        <v>1</v>
      </c>
      <c r="U298" s="3" t="s">
        <v>49</v>
      </c>
      <c r="V298" s="3" t="s">
        <v>553</v>
      </c>
      <c r="W298" s="65">
        <v>7.0300000000000001E-2</v>
      </c>
      <c r="X298" s="121" t="s">
        <v>2819</v>
      </c>
      <c r="Y298" s="3" t="s">
        <v>49</v>
      </c>
      <c r="Z298" s="3">
        <v>1</v>
      </c>
      <c r="AA298" s="3" t="s">
        <v>49</v>
      </c>
      <c r="AB298" s="3" t="s">
        <v>584</v>
      </c>
      <c r="AC298" s="65">
        <v>6.0600000000000001E-2</v>
      </c>
      <c r="AD298" s="121" t="s">
        <v>2820</v>
      </c>
      <c r="AE298" s="3" t="s">
        <v>49</v>
      </c>
      <c r="AF298" s="3">
        <v>2</v>
      </c>
      <c r="AG298" s="3" t="s">
        <v>49</v>
      </c>
      <c r="AH298" s="3" t="s">
        <v>560</v>
      </c>
      <c r="AI298" s="65">
        <v>5.0200000000000002E-2</v>
      </c>
      <c r="AJ298" s="121" t="s">
        <v>2821</v>
      </c>
      <c r="AK298" s="3" t="s">
        <v>49</v>
      </c>
      <c r="AL298" s="3">
        <v>1</v>
      </c>
      <c r="AM298" s="3" t="s">
        <v>49</v>
      </c>
      <c r="AN298" s="3" t="s">
        <v>563</v>
      </c>
      <c r="AO298" s="65">
        <v>5.6099999999999997E-2</v>
      </c>
      <c r="AP298" s="121" t="s">
        <v>2822</v>
      </c>
      <c r="AQ298" s="3" t="s">
        <v>49</v>
      </c>
      <c r="AR298" s="3">
        <v>1</v>
      </c>
      <c r="AS298" s="3" t="s">
        <v>49</v>
      </c>
      <c r="AT298" s="3" t="s">
        <v>579</v>
      </c>
      <c r="AU298" s="65">
        <v>4.7E-2</v>
      </c>
      <c r="AV298" s="121" t="s">
        <v>418</v>
      </c>
      <c r="AW298" s="3" t="s">
        <v>418</v>
      </c>
      <c r="AX298" s="3" t="s">
        <v>418</v>
      </c>
      <c r="AY298" s="3" t="s">
        <v>418</v>
      </c>
      <c r="AZ298" s="3" t="s">
        <v>418</v>
      </c>
      <c r="BA298" s="3" t="s">
        <v>418</v>
      </c>
      <c r="BB298" s="121" t="s">
        <v>418</v>
      </c>
      <c r="BC298" s="3" t="s">
        <v>418</v>
      </c>
      <c r="BD298" s="3" t="s">
        <v>418</v>
      </c>
      <c r="BE298" s="3" t="s">
        <v>418</v>
      </c>
      <c r="BF298" s="3" t="s">
        <v>418</v>
      </c>
      <c r="BG298" s="3" t="s">
        <v>418</v>
      </c>
      <c r="BH298" s="121" t="s">
        <v>418</v>
      </c>
      <c r="BI298" s="3" t="s">
        <v>418</v>
      </c>
      <c r="BJ298" s="3" t="s">
        <v>418</v>
      </c>
      <c r="BK298" s="3" t="s">
        <v>418</v>
      </c>
      <c r="BL298" s="3" t="s">
        <v>418</v>
      </c>
      <c r="BM298" s="3" t="s">
        <v>418</v>
      </c>
      <c r="BN298" s="121" t="s">
        <v>418</v>
      </c>
      <c r="BO298" s="3" t="s">
        <v>418</v>
      </c>
      <c r="BP298" s="3" t="s">
        <v>418</v>
      </c>
      <c r="BQ298" s="3" t="s">
        <v>418</v>
      </c>
      <c r="BR298" s="3" t="s">
        <v>418</v>
      </c>
      <c r="BS298" s="3" t="s">
        <v>418</v>
      </c>
      <c r="BT298" s="16">
        <v>16</v>
      </c>
      <c r="BU298" s="16">
        <v>6</v>
      </c>
      <c r="BV298" s="16">
        <f t="shared" si="20"/>
        <v>22</v>
      </c>
      <c r="BW298" s="21">
        <v>8051</v>
      </c>
      <c r="BX298" s="17">
        <v>365.95454545454544</v>
      </c>
      <c r="BY298" s="16">
        <v>7</v>
      </c>
      <c r="BZ298" s="16">
        <v>1</v>
      </c>
      <c r="CA298" s="16">
        <f t="shared" si="21"/>
        <v>8</v>
      </c>
      <c r="CB298" s="16">
        <v>36.36</v>
      </c>
    </row>
    <row r="299" spans="1:80" x14ac:dyDescent="0.25">
      <c r="A299" s="159" t="s">
        <v>309</v>
      </c>
      <c r="B299" s="2" t="s">
        <v>18</v>
      </c>
      <c r="C299" s="162" t="s">
        <v>870</v>
      </c>
      <c r="D299" s="42">
        <v>58</v>
      </c>
      <c r="E299" s="42" t="s">
        <v>556</v>
      </c>
      <c r="F299" s="42" t="s">
        <v>567</v>
      </c>
      <c r="G299" s="107" t="s">
        <v>568</v>
      </c>
      <c r="H299" s="108">
        <v>6</v>
      </c>
      <c r="I299" s="118">
        <v>2130000</v>
      </c>
      <c r="J299" s="42" t="s">
        <v>586</v>
      </c>
      <c r="K299" s="27">
        <v>45.33</v>
      </c>
      <c r="L299" s="121" t="s">
        <v>2823</v>
      </c>
      <c r="M299" s="3">
        <v>48</v>
      </c>
      <c r="N299" s="3">
        <v>1</v>
      </c>
      <c r="O299" s="3" t="s">
        <v>546</v>
      </c>
      <c r="P299" s="3" t="s">
        <v>589</v>
      </c>
      <c r="Q299" s="65">
        <v>6.7000000000000004E-2</v>
      </c>
      <c r="R299" s="121" t="s">
        <v>2824</v>
      </c>
      <c r="S299" s="3">
        <v>32</v>
      </c>
      <c r="T299" s="3">
        <v>2</v>
      </c>
      <c r="U299" s="3" t="s">
        <v>546</v>
      </c>
      <c r="V299" s="3" t="s">
        <v>682</v>
      </c>
      <c r="W299" s="65">
        <v>5.2999999999999999E-2</v>
      </c>
      <c r="X299" s="121" t="s">
        <v>2825</v>
      </c>
      <c r="Y299" s="3">
        <v>44</v>
      </c>
      <c r="Z299" s="3">
        <v>1</v>
      </c>
      <c r="AA299" s="3" t="s">
        <v>546</v>
      </c>
      <c r="AB299" s="3" t="s">
        <v>568</v>
      </c>
      <c r="AC299" s="65">
        <v>9.1200000000000003E-2</v>
      </c>
      <c r="AD299" s="121" t="s">
        <v>2826</v>
      </c>
      <c r="AE299" s="3">
        <v>70</v>
      </c>
      <c r="AF299" s="3">
        <v>1</v>
      </c>
      <c r="AG299" s="3" t="s">
        <v>613</v>
      </c>
      <c r="AH299" s="3" t="s">
        <v>1430</v>
      </c>
      <c r="AI299" s="65">
        <v>0.12939999999999999</v>
      </c>
      <c r="AJ299" s="121" t="s">
        <v>2827</v>
      </c>
      <c r="AK299" s="3">
        <v>56</v>
      </c>
      <c r="AL299" s="3">
        <v>2</v>
      </c>
      <c r="AM299" s="3" t="s">
        <v>546</v>
      </c>
      <c r="AN299" s="3" t="s">
        <v>1023</v>
      </c>
      <c r="AO299" s="65">
        <v>5.0700000000000002E-2</v>
      </c>
      <c r="AP299" s="121" t="s">
        <v>2828</v>
      </c>
      <c r="AQ299" s="3">
        <v>61</v>
      </c>
      <c r="AR299" s="3">
        <v>1</v>
      </c>
      <c r="AS299" s="3" t="s">
        <v>613</v>
      </c>
      <c r="AT299" s="3" t="s">
        <v>547</v>
      </c>
      <c r="AU299" s="65">
        <v>7.1300000000000002E-2</v>
      </c>
      <c r="AV299" s="121" t="s">
        <v>418</v>
      </c>
      <c r="AW299" s="3" t="s">
        <v>418</v>
      </c>
      <c r="AX299" s="3" t="s">
        <v>418</v>
      </c>
      <c r="AY299" s="3" t="s">
        <v>418</v>
      </c>
      <c r="AZ299" s="3" t="s">
        <v>418</v>
      </c>
      <c r="BA299" s="3" t="s">
        <v>418</v>
      </c>
      <c r="BB299" s="121" t="s">
        <v>418</v>
      </c>
      <c r="BC299" s="3" t="s">
        <v>418</v>
      </c>
      <c r="BD299" s="3" t="s">
        <v>418</v>
      </c>
      <c r="BE299" s="3" t="s">
        <v>418</v>
      </c>
      <c r="BF299" s="3" t="s">
        <v>418</v>
      </c>
      <c r="BG299" s="3" t="s">
        <v>418</v>
      </c>
      <c r="BH299" s="121" t="s">
        <v>418</v>
      </c>
      <c r="BI299" s="3" t="s">
        <v>418</v>
      </c>
      <c r="BJ299" s="3" t="s">
        <v>418</v>
      </c>
      <c r="BK299" s="3" t="s">
        <v>418</v>
      </c>
      <c r="BL299" s="3" t="s">
        <v>418</v>
      </c>
      <c r="BM299" s="3" t="s">
        <v>418</v>
      </c>
      <c r="BN299" s="121" t="s">
        <v>418</v>
      </c>
      <c r="BO299" s="3" t="s">
        <v>418</v>
      </c>
      <c r="BP299" s="3" t="s">
        <v>418</v>
      </c>
      <c r="BQ299" s="3" t="s">
        <v>418</v>
      </c>
      <c r="BR299" s="3" t="s">
        <v>418</v>
      </c>
      <c r="BS299" s="3" t="s">
        <v>418</v>
      </c>
      <c r="BT299" s="16">
        <v>12</v>
      </c>
      <c r="BU299" s="16">
        <v>4</v>
      </c>
      <c r="BV299" s="16">
        <f t="shared" si="20"/>
        <v>16</v>
      </c>
      <c r="BW299" s="21">
        <v>9279</v>
      </c>
      <c r="BX299" s="17">
        <v>579.9375</v>
      </c>
      <c r="BY299" s="16">
        <v>7</v>
      </c>
      <c r="BZ299" s="16">
        <v>2</v>
      </c>
      <c r="CA299" s="16">
        <f t="shared" si="21"/>
        <v>9</v>
      </c>
      <c r="CB299" s="16">
        <v>56.25</v>
      </c>
    </row>
    <row r="300" spans="1:80" x14ac:dyDescent="0.25">
      <c r="A300" s="159" t="s">
        <v>310</v>
      </c>
      <c r="B300" s="2" t="s">
        <v>7</v>
      </c>
      <c r="C300" s="162" t="s">
        <v>871</v>
      </c>
      <c r="D300" s="42">
        <v>63</v>
      </c>
      <c r="E300" s="42" t="s">
        <v>545</v>
      </c>
      <c r="F300" s="42" t="s">
        <v>546</v>
      </c>
      <c r="G300" s="107" t="s">
        <v>550</v>
      </c>
      <c r="H300" s="108">
        <v>4</v>
      </c>
      <c r="I300" s="118">
        <v>2700000</v>
      </c>
      <c r="J300" s="42" t="s">
        <v>558</v>
      </c>
      <c r="K300" s="27">
        <v>36.770000000000003</v>
      </c>
      <c r="L300" s="121" t="s">
        <v>2829</v>
      </c>
      <c r="M300" s="3">
        <v>58</v>
      </c>
      <c r="N300" s="3">
        <v>1</v>
      </c>
      <c r="O300" s="3" t="s">
        <v>546</v>
      </c>
      <c r="P300" s="3" t="s">
        <v>547</v>
      </c>
      <c r="Q300" s="65">
        <v>8.3799999999999999E-2</v>
      </c>
      <c r="R300" s="121" t="s">
        <v>2830</v>
      </c>
      <c r="S300" s="3">
        <v>52</v>
      </c>
      <c r="T300" s="3">
        <v>2</v>
      </c>
      <c r="U300" s="3" t="s">
        <v>613</v>
      </c>
      <c r="V300" s="3" t="s">
        <v>584</v>
      </c>
      <c r="W300" s="65">
        <v>3.9399999999999998E-2</v>
      </c>
      <c r="X300" s="121" t="s">
        <v>2831</v>
      </c>
      <c r="Y300" s="3">
        <v>58</v>
      </c>
      <c r="Z300" s="3">
        <v>1</v>
      </c>
      <c r="AA300" s="3" t="s">
        <v>613</v>
      </c>
      <c r="AB300" s="3" t="s">
        <v>1023</v>
      </c>
      <c r="AC300" s="65">
        <v>8.6300000000000002E-2</v>
      </c>
      <c r="AD300" s="121" t="s">
        <v>2832</v>
      </c>
      <c r="AE300" s="3">
        <v>59</v>
      </c>
      <c r="AF300" s="3">
        <v>1</v>
      </c>
      <c r="AG300" s="3" t="s">
        <v>546</v>
      </c>
      <c r="AH300" s="3" t="s">
        <v>568</v>
      </c>
      <c r="AI300" s="65">
        <v>8.5300000000000001E-2</v>
      </c>
      <c r="AJ300" s="121" t="s">
        <v>2833</v>
      </c>
      <c r="AK300" s="3">
        <v>32</v>
      </c>
      <c r="AL300" s="3">
        <v>1</v>
      </c>
      <c r="AM300" s="3" t="s">
        <v>613</v>
      </c>
      <c r="AN300" s="3" t="s">
        <v>563</v>
      </c>
      <c r="AO300" s="65">
        <v>8.0100000000000005E-2</v>
      </c>
      <c r="AP300" s="121" t="s">
        <v>2834</v>
      </c>
      <c r="AQ300" s="3">
        <v>46</v>
      </c>
      <c r="AR300" s="3">
        <v>2</v>
      </c>
      <c r="AS300" s="3" t="s">
        <v>546</v>
      </c>
      <c r="AT300" s="3" t="s">
        <v>560</v>
      </c>
      <c r="AU300" s="65">
        <v>5.9200000000000003E-2</v>
      </c>
      <c r="AV300" s="121" t="s">
        <v>418</v>
      </c>
      <c r="AW300" s="3" t="s">
        <v>418</v>
      </c>
      <c r="AX300" s="3" t="s">
        <v>418</v>
      </c>
      <c r="AY300" s="3" t="s">
        <v>418</v>
      </c>
      <c r="AZ300" s="3" t="s">
        <v>418</v>
      </c>
      <c r="BA300" s="3" t="s">
        <v>418</v>
      </c>
      <c r="BB300" s="121" t="s">
        <v>418</v>
      </c>
      <c r="BC300" s="3" t="s">
        <v>418</v>
      </c>
      <c r="BD300" s="3" t="s">
        <v>418</v>
      </c>
      <c r="BE300" s="3" t="s">
        <v>418</v>
      </c>
      <c r="BF300" s="3" t="s">
        <v>418</v>
      </c>
      <c r="BG300" s="3" t="s">
        <v>418</v>
      </c>
      <c r="BH300" s="121" t="s">
        <v>418</v>
      </c>
      <c r="BI300" s="3" t="s">
        <v>418</v>
      </c>
      <c r="BJ300" s="3" t="s">
        <v>418</v>
      </c>
      <c r="BK300" s="3" t="s">
        <v>418</v>
      </c>
      <c r="BL300" s="3" t="s">
        <v>418</v>
      </c>
      <c r="BM300" s="3" t="s">
        <v>418</v>
      </c>
      <c r="BN300" s="121" t="s">
        <v>418</v>
      </c>
      <c r="BO300" s="3" t="s">
        <v>418</v>
      </c>
      <c r="BP300" s="3" t="s">
        <v>418</v>
      </c>
      <c r="BQ300" s="3" t="s">
        <v>418</v>
      </c>
      <c r="BR300" s="3" t="s">
        <v>418</v>
      </c>
      <c r="BS300" s="3" t="s">
        <v>418</v>
      </c>
      <c r="BT300" s="16">
        <v>78</v>
      </c>
      <c r="BU300" s="16">
        <v>46</v>
      </c>
      <c r="BV300" s="16">
        <f t="shared" si="20"/>
        <v>124</v>
      </c>
      <c r="BW300" s="21">
        <v>97592</v>
      </c>
      <c r="BX300" s="17">
        <v>787.0322580645161</v>
      </c>
      <c r="BY300" s="16">
        <v>34</v>
      </c>
      <c r="BZ300" s="16">
        <v>11</v>
      </c>
      <c r="CA300" s="16">
        <f t="shared" si="21"/>
        <v>45</v>
      </c>
      <c r="CB300" s="16">
        <v>36.29</v>
      </c>
    </row>
    <row r="301" spans="1:80" x14ac:dyDescent="0.25">
      <c r="A301" s="159" t="s">
        <v>311</v>
      </c>
      <c r="B301" s="2" t="s">
        <v>45</v>
      </c>
      <c r="C301" s="162" t="s">
        <v>872</v>
      </c>
      <c r="D301" s="42" t="s">
        <v>49</v>
      </c>
      <c r="E301" s="42" t="s">
        <v>545</v>
      </c>
      <c r="F301" s="42" t="s">
        <v>49</v>
      </c>
      <c r="G301" s="107" t="s">
        <v>560</v>
      </c>
      <c r="H301" s="108">
        <v>6</v>
      </c>
      <c r="I301" s="118">
        <v>2130000</v>
      </c>
      <c r="J301" s="42" t="s">
        <v>558</v>
      </c>
      <c r="K301" s="27">
        <v>50.6</v>
      </c>
      <c r="L301" s="121" t="s">
        <v>2835</v>
      </c>
      <c r="M301" s="3" t="s">
        <v>49</v>
      </c>
      <c r="N301" s="3">
        <v>1</v>
      </c>
      <c r="O301" s="3" t="s">
        <v>49</v>
      </c>
      <c r="P301" s="3" t="s">
        <v>553</v>
      </c>
      <c r="Q301" s="65">
        <v>6.08E-2</v>
      </c>
      <c r="R301" s="121" t="s">
        <v>2836</v>
      </c>
      <c r="S301" s="3" t="s">
        <v>49</v>
      </c>
      <c r="T301" s="3">
        <v>2</v>
      </c>
      <c r="U301" s="3" t="s">
        <v>49</v>
      </c>
      <c r="V301" s="3" t="s">
        <v>568</v>
      </c>
      <c r="W301" s="65">
        <v>9.69E-2</v>
      </c>
      <c r="X301" s="121" t="s">
        <v>2837</v>
      </c>
      <c r="Y301" s="3" t="s">
        <v>49</v>
      </c>
      <c r="Z301" s="3">
        <v>1</v>
      </c>
      <c r="AA301" s="3" t="s">
        <v>49</v>
      </c>
      <c r="AB301" s="3" t="s">
        <v>547</v>
      </c>
      <c r="AC301" s="65">
        <v>8.2199999999999995E-2</v>
      </c>
      <c r="AD301" s="121" t="s">
        <v>2838</v>
      </c>
      <c r="AE301" s="3" t="s">
        <v>49</v>
      </c>
      <c r="AF301" s="3">
        <v>1</v>
      </c>
      <c r="AG301" s="3" t="s">
        <v>49</v>
      </c>
      <c r="AH301" s="3" t="s">
        <v>547</v>
      </c>
      <c r="AI301" s="65">
        <v>8.1199999999999994E-2</v>
      </c>
      <c r="AJ301" s="121" t="s">
        <v>2839</v>
      </c>
      <c r="AK301" s="3" t="s">
        <v>49</v>
      </c>
      <c r="AL301" s="3">
        <v>2</v>
      </c>
      <c r="AM301" s="3" t="s">
        <v>49</v>
      </c>
      <c r="AN301" s="3" t="s">
        <v>563</v>
      </c>
      <c r="AO301" s="65">
        <v>5.45E-2</v>
      </c>
      <c r="AP301" s="121" t="s">
        <v>2840</v>
      </c>
      <c r="AQ301" s="3" t="s">
        <v>49</v>
      </c>
      <c r="AR301" s="3">
        <v>1</v>
      </c>
      <c r="AS301" s="3" t="s">
        <v>49</v>
      </c>
      <c r="AT301" s="3" t="s">
        <v>589</v>
      </c>
      <c r="AU301" s="65">
        <v>0.1515</v>
      </c>
      <c r="AV301" s="121" t="s">
        <v>418</v>
      </c>
      <c r="AW301" s="3" t="s">
        <v>418</v>
      </c>
      <c r="AX301" s="3" t="s">
        <v>418</v>
      </c>
      <c r="AY301" s="3" t="s">
        <v>418</v>
      </c>
      <c r="AZ301" s="3" t="s">
        <v>418</v>
      </c>
      <c r="BA301" s="3" t="s">
        <v>418</v>
      </c>
      <c r="BB301" s="121" t="s">
        <v>418</v>
      </c>
      <c r="BC301" s="3" t="s">
        <v>418</v>
      </c>
      <c r="BD301" s="3" t="s">
        <v>418</v>
      </c>
      <c r="BE301" s="3" t="s">
        <v>418</v>
      </c>
      <c r="BF301" s="3" t="s">
        <v>418</v>
      </c>
      <c r="BG301" s="3" t="s">
        <v>418</v>
      </c>
      <c r="BH301" s="121" t="s">
        <v>418</v>
      </c>
      <c r="BI301" s="3" t="s">
        <v>418</v>
      </c>
      <c r="BJ301" s="3" t="s">
        <v>418</v>
      </c>
      <c r="BK301" s="3" t="s">
        <v>418</v>
      </c>
      <c r="BL301" s="3" t="s">
        <v>418</v>
      </c>
      <c r="BM301" s="3" t="s">
        <v>418</v>
      </c>
      <c r="BN301" s="121" t="s">
        <v>418</v>
      </c>
      <c r="BO301" s="3" t="s">
        <v>418</v>
      </c>
      <c r="BP301" s="3" t="s">
        <v>418</v>
      </c>
      <c r="BQ301" s="3" t="s">
        <v>418</v>
      </c>
      <c r="BR301" s="3" t="s">
        <v>418</v>
      </c>
      <c r="BS301" s="3" t="s">
        <v>418</v>
      </c>
      <c r="BT301" s="16">
        <v>13</v>
      </c>
      <c r="BU301" s="16">
        <v>11</v>
      </c>
      <c r="BV301" s="16">
        <f t="shared" si="20"/>
        <v>24</v>
      </c>
      <c r="BW301" s="21">
        <v>8438</v>
      </c>
      <c r="BX301" s="17">
        <v>351.58333333333331</v>
      </c>
      <c r="BY301" s="16">
        <v>0</v>
      </c>
      <c r="BZ301" s="16">
        <v>4</v>
      </c>
      <c r="CA301" s="16">
        <f t="shared" si="21"/>
        <v>4</v>
      </c>
      <c r="CB301" s="16">
        <v>16.670000000000002</v>
      </c>
    </row>
    <row r="302" spans="1:80" x14ac:dyDescent="0.25">
      <c r="A302" s="159" t="s">
        <v>312</v>
      </c>
      <c r="B302" s="2" t="s">
        <v>5</v>
      </c>
      <c r="C302" s="162" t="s">
        <v>873</v>
      </c>
      <c r="D302" s="42">
        <v>67</v>
      </c>
      <c r="E302" s="42" t="s">
        <v>545</v>
      </c>
      <c r="F302" s="42" t="s">
        <v>546</v>
      </c>
      <c r="G302" s="107" t="s">
        <v>568</v>
      </c>
      <c r="H302" s="108">
        <v>2</v>
      </c>
      <c r="I302" s="119">
        <v>3120000</v>
      </c>
      <c r="J302" s="42" t="s">
        <v>551</v>
      </c>
      <c r="K302" s="27">
        <v>36.92</v>
      </c>
      <c r="L302" s="121" t="s">
        <v>2841</v>
      </c>
      <c r="M302" s="3" t="s">
        <v>49</v>
      </c>
      <c r="N302" s="3">
        <v>1</v>
      </c>
      <c r="O302" s="3" t="s">
        <v>49</v>
      </c>
      <c r="P302" s="3" t="s">
        <v>553</v>
      </c>
      <c r="Q302" s="65">
        <v>7.1800000000000003E-2</v>
      </c>
      <c r="R302" s="121" t="s">
        <v>2842</v>
      </c>
      <c r="S302" s="3" t="s">
        <v>49</v>
      </c>
      <c r="T302" s="3">
        <v>2</v>
      </c>
      <c r="U302" s="3" t="s">
        <v>49</v>
      </c>
      <c r="V302" s="3" t="s">
        <v>563</v>
      </c>
      <c r="W302" s="65">
        <v>0.107</v>
      </c>
      <c r="X302" s="121" t="s">
        <v>2843</v>
      </c>
      <c r="Y302" s="3" t="s">
        <v>49</v>
      </c>
      <c r="Z302" s="3">
        <v>1</v>
      </c>
      <c r="AA302" s="3" t="s">
        <v>49</v>
      </c>
      <c r="AB302" s="3" t="s">
        <v>563</v>
      </c>
      <c r="AC302" s="65">
        <v>4.2999999999999997E-2</v>
      </c>
      <c r="AD302" s="121" t="s">
        <v>2844</v>
      </c>
      <c r="AE302" s="3" t="s">
        <v>49</v>
      </c>
      <c r="AF302" s="3">
        <v>2</v>
      </c>
      <c r="AG302" s="3" t="s">
        <v>49</v>
      </c>
      <c r="AH302" s="3" t="s">
        <v>614</v>
      </c>
      <c r="AI302" s="65">
        <v>6.1199999999999997E-2</v>
      </c>
      <c r="AJ302" s="121" t="s">
        <v>2845</v>
      </c>
      <c r="AK302" s="3" t="s">
        <v>49</v>
      </c>
      <c r="AL302" s="3">
        <v>1</v>
      </c>
      <c r="AM302" s="3" t="s">
        <v>49</v>
      </c>
      <c r="AN302" s="3" t="s">
        <v>568</v>
      </c>
      <c r="AO302" s="65">
        <v>0.1032</v>
      </c>
      <c r="AP302" s="121" t="s">
        <v>2846</v>
      </c>
      <c r="AQ302" s="3" t="s">
        <v>49</v>
      </c>
      <c r="AR302" s="3">
        <v>1</v>
      </c>
      <c r="AS302" s="3" t="s">
        <v>49</v>
      </c>
      <c r="AT302" s="3" t="s">
        <v>547</v>
      </c>
      <c r="AU302" s="65">
        <v>0.10050000000000001</v>
      </c>
      <c r="AV302" s="121" t="s">
        <v>418</v>
      </c>
      <c r="AW302" s="3" t="s">
        <v>418</v>
      </c>
      <c r="AX302" s="3" t="s">
        <v>418</v>
      </c>
      <c r="AY302" s="3" t="s">
        <v>418</v>
      </c>
      <c r="AZ302" s="3" t="s">
        <v>418</v>
      </c>
      <c r="BA302" s="3" t="s">
        <v>418</v>
      </c>
      <c r="BB302" s="121" t="s">
        <v>418</v>
      </c>
      <c r="BC302" s="3" t="s">
        <v>418</v>
      </c>
      <c r="BD302" s="3" t="s">
        <v>418</v>
      </c>
      <c r="BE302" s="3" t="s">
        <v>418</v>
      </c>
      <c r="BF302" s="3" t="s">
        <v>418</v>
      </c>
      <c r="BG302" s="3" t="s">
        <v>418</v>
      </c>
      <c r="BH302" s="121" t="s">
        <v>418</v>
      </c>
      <c r="BI302" s="3" t="s">
        <v>418</v>
      </c>
      <c r="BJ302" s="3" t="s">
        <v>418</v>
      </c>
      <c r="BK302" s="3" t="s">
        <v>418</v>
      </c>
      <c r="BL302" s="3" t="s">
        <v>418</v>
      </c>
      <c r="BM302" s="3" t="s">
        <v>418</v>
      </c>
      <c r="BN302" s="121" t="s">
        <v>418</v>
      </c>
      <c r="BO302" s="3" t="s">
        <v>418</v>
      </c>
      <c r="BP302" s="3" t="s">
        <v>418</v>
      </c>
      <c r="BQ302" s="3" t="s">
        <v>418</v>
      </c>
      <c r="BR302" s="3" t="s">
        <v>418</v>
      </c>
      <c r="BS302" s="3" t="s">
        <v>418</v>
      </c>
      <c r="BT302" s="16">
        <v>233</v>
      </c>
      <c r="BU302" s="16">
        <v>64</v>
      </c>
      <c r="BV302" s="16">
        <f t="shared" si="20"/>
        <v>297</v>
      </c>
      <c r="BW302" s="21">
        <v>84027</v>
      </c>
      <c r="BX302" s="17">
        <v>282.91919191919192</v>
      </c>
      <c r="BY302" s="16">
        <v>49</v>
      </c>
      <c r="BZ302" s="16">
        <v>7</v>
      </c>
      <c r="CA302" s="16">
        <f t="shared" si="21"/>
        <v>56</v>
      </c>
      <c r="CB302" s="16">
        <v>18.86</v>
      </c>
    </row>
    <row r="303" spans="1:80" x14ac:dyDescent="0.25">
      <c r="A303" s="159" t="s">
        <v>313</v>
      </c>
      <c r="B303" s="2" t="s">
        <v>7</v>
      </c>
      <c r="C303" s="162" t="s">
        <v>874</v>
      </c>
      <c r="D303" s="42" t="s">
        <v>49</v>
      </c>
      <c r="E303" s="42" t="s">
        <v>545</v>
      </c>
      <c r="F303" s="42" t="s">
        <v>49</v>
      </c>
      <c r="G303" s="107" t="s">
        <v>547</v>
      </c>
      <c r="H303" s="108">
        <v>6</v>
      </c>
      <c r="I303" s="118">
        <v>2130000</v>
      </c>
      <c r="J303" s="42" t="s">
        <v>558</v>
      </c>
      <c r="K303" s="27">
        <v>45.05</v>
      </c>
      <c r="L303" s="121" t="s">
        <v>2847</v>
      </c>
      <c r="M303" s="3" t="s">
        <v>49</v>
      </c>
      <c r="N303" s="3">
        <v>1</v>
      </c>
      <c r="O303" s="3" t="s">
        <v>49</v>
      </c>
      <c r="P303" s="3" t="s">
        <v>547</v>
      </c>
      <c r="Q303" s="65">
        <v>0.15579999999999999</v>
      </c>
      <c r="R303" s="121" t="s">
        <v>2848</v>
      </c>
      <c r="S303" s="3" t="s">
        <v>49</v>
      </c>
      <c r="T303" s="3">
        <v>1</v>
      </c>
      <c r="U303" s="3" t="s">
        <v>49</v>
      </c>
      <c r="V303" s="3" t="s">
        <v>579</v>
      </c>
      <c r="W303" s="65">
        <v>4.53E-2</v>
      </c>
      <c r="X303" s="121" t="s">
        <v>2849</v>
      </c>
      <c r="Y303" s="3" t="s">
        <v>49</v>
      </c>
      <c r="Z303" s="3">
        <v>1</v>
      </c>
      <c r="AA303" s="3" t="s">
        <v>49</v>
      </c>
      <c r="AB303" s="3" t="s">
        <v>563</v>
      </c>
      <c r="AC303" s="65">
        <v>0.1358</v>
      </c>
      <c r="AD303" s="121" t="s">
        <v>2850</v>
      </c>
      <c r="AE303" s="3" t="s">
        <v>49</v>
      </c>
      <c r="AF303" s="3">
        <v>1</v>
      </c>
      <c r="AG303" s="3" t="s">
        <v>49</v>
      </c>
      <c r="AH303" s="3" t="s">
        <v>547</v>
      </c>
      <c r="AI303" s="65">
        <v>0.10050000000000001</v>
      </c>
      <c r="AJ303" s="121" t="s">
        <v>2851</v>
      </c>
      <c r="AK303" s="3" t="s">
        <v>49</v>
      </c>
      <c r="AL303" s="3">
        <v>1</v>
      </c>
      <c r="AM303" s="3" t="s">
        <v>49</v>
      </c>
      <c r="AN303" s="3" t="s">
        <v>568</v>
      </c>
      <c r="AO303" s="65">
        <v>6.7699999999999996E-2</v>
      </c>
      <c r="AP303" s="121" t="s">
        <v>2852</v>
      </c>
      <c r="AQ303" s="3" t="s">
        <v>49</v>
      </c>
      <c r="AR303" s="3">
        <v>2</v>
      </c>
      <c r="AS303" s="3" t="s">
        <v>49</v>
      </c>
      <c r="AT303" s="3" t="s">
        <v>568</v>
      </c>
      <c r="AU303" s="65">
        <v>7.22E-2</v>
      </c>
      <c r="AV303" s="121" t="s">
        <v>418</v>
      </c>
      <c r="AW303" s="3" t="s">
        <v>418</v>
      </c>
      <c r="AX303" s="3" t="s">
        <v>418</v>
      </c>
      <c r="AY303" s="3" t="s">
        <v>418</v>
      </c>
      <c r="AZ303" s="3" t="s">
        <v>418</v>
      </c>
      <c r="BA303" s="3" t="s">
        <v>418</v>
      </c>
      <c r="BB303" s="121" t="s">
        <v>418</v>
      </c>
      <c r="BC303" s="3" t="s">
        <v>418</v>
      </c>
      <c r="BD303" s="3" t="s">
        <v>418</v>
      </c>
      <c r="BE303" s="3" t="s">
        <v>418</v>
      </c>
      <c r="BF303" s="3" t="s">
        <v>418</v>
      </c>
      <c r="BG303" s="3" t="s">
        <v>418</v>
      </c>
      <c r="BH303" s="121" t="s">
        <v>418</v>
      </c>
      <c r="BI303" s="3" t="s">
        <v>418</v>
      </c>
      <c r="BJ303" s="3" t="s">
        <v>418</v>
      </c>
      <c r="BK303" s="3" t="s">
        <v>418</v>
      </c>
      <c r="BL303" s="3" t="s">
        <v>418</v>
      </c>
      <c r="BM303" s="3" t="s">
        <v>418</v>
      </c>
      <c r="BN303" s="121" t="s">
        <v>418</v>
      </c>
      <c r="BO303" s="3" t="s">
        <v>418</v>
      </c>
      <c r="BP303" s="3" t="s">
        <v>418</v>
      </c>
      <c r="BQ303" s="3" t="s">
        <v>418</v>
      </c>
      <c r="BR303" s="3" t="s">
        <v>418</v>
      </c>
      <c r="BS303" s="3" t="s">
        <v>418</v>
      </c>
      <c r="BT303" s="16">
        <v>13</v>
      </c>
      <c r="BU303" s="16">
        <v>4</v>
      </c>
      <c r="BV303" s="16">
        <f t="shared" si="20"/>
        <v>17</v>
      </c>
      <c r="BW303" s="21">
        <v>3540</v>
      </c>
      <c r="BX303" s="17">
        <v>208.23529411764707</v>
      </c>
      <c r="BY303" s="16">
        <v>6</v>
      </c>
      <c r="BZ303" s="16">
        <v>0</v>
      </c>
      <c r="CA303" s="16">
        <f t="shared" si="21"/>
        <v>6</v>
      </c>
      <c r="CB303" s="16">
        <v>35.29</v>
      </c>
    </row>
    <row r="304" spans="1:80" x14ac:dyDescent="0.25">
      <c r="A304" s="159" t="s">
        <v>314</v>
      </c>
      <c r="B304" s="2" t="s">
        <v>53</v>
      </c>
      <c r="C304" s="162" t="s">
        <v>875</v>
      </c>
      <c r="D304" s="42">
        <v>61</v>
      </c>
      <c r="E304" s="42" t="s">
        <v>556</v>
      </c>
      <c r="F304" s="42" t="s">
        <v>581</v>
      </c>
      <c r="G304" s="107" t="s">
        <v>560</v>
      </c>
      <c r="H304" s="108">
        <v>5</v>
      </c>
      <c r="I304" s="118">
        <v>2430000</v>
      </c>
      <c r="J304" s="42" t="s">
        <v>569</v>
      </c>
      <c r="K304" s="27">
        <v>53.03</v>
      </c>
      <c r="L304" s="121" t="s">
        <v>2853</v>
      </c>
      <c r="M304" s="3">
        <v>56</v>
      </c>
      <c r="N304" s="3">
        <v>1</v>
      </c>
      <c r="O304" s="3" t="s">
        <v>546</v>
      </c>
      <c r="P304" s="3" t="s">
        <v>614</v>
      </c>
      <c r="Q304" s="65">
        <v>5.4699999999999999E-2</v>
      </c>
      <c r="R304" s="121" t="s">
        <v>2854</v>
      </c>
      <c r="S304" s="3">
        <v>49</v>
      </c>
      <c r="T304" s="3">
        <v>1</v>
      </c>
      <c r="U304" s="3" t="s">
        <v>546</v>
      </c>
      <c r="V304" s="3" t="s">
        <v>589</v>
      </c>
      <c r="W304" s="65">
        <v>7.4700000000000003E-2</v>
      </c>
      <c r="X304" s="121" t="s">
        <v>2855</v>
      </c>
      <c r="Y304" s="3">
        <v>65</v>
      </c>
      <c r="Z304" s="3">
        <v>2</v>
      </c>
      <c r="AA304" s="3" t="s">
        <v>546</v>
      </c>
      <c r="AB304" s="3" t="s">
        <v>547</v>
      </c>
      <c r="AC304" s="65">
        <v>0.1</v>
      </c>
      <c r="AD304" s="121" t="s">
        <v>2856</v>
      </c>
      <c r="AE304" s="3">
        <v>76</v>
      </c>
      <c r="AF304" s="3">
        <v>1</v>
      </c>
      <c r="AG304" s="3" t="s">
        <v>581</v>
      </c>
      <c r="AH304" s="3" t="s">
        <v>568</v>
      </c>
      <c r="AI304" s="65">
        <v>0.13250000000000001</v>
      </c>
      <c r="AJ304" s="121" t="s">
        <v>2857</v>
      </c>
      <c r="AK304" s="3">
        <v>41</v>
      </c>
      <c r="AL304" s="3">
        <v>2</v>
      </c>
      <c r="AM304" s="3" t="s">
        <v>546</v>
      </c>
      <c r="AN304" s="3" t="s">
        <v>560</v>
      </c>
      <c r="AO304" s="65">
        <v>9.1300000000000006E-2</v>
      </c>
      <c r="AP304" s="121" t="s">
        <v>2858</v>
      </c>
      <c r="AQ304" s="3">
        <v>56</v>
      </c>
      <c r="AR304" s="3">
        <v>1</v>
      </c>
      <c r="AS304" s="3" t="s">
        <v>1058</v>
      </c>
      <c r="AT304" s="3" t="s">
        <v>560</v>
      </c>
      <c r="AU304" s="65">
        <v>5.7200000000000001E-2</v>
      </c>
      <c r="AV304" s="121" t="s">
        <v>418</v>
      </c>
      <c r="AW304" s="3" t="s">
        <v>418</v>
      </c>
      <c r="AX304" s="3" t="s">
        <v>418</v>
      </c>
      <c r="AY304" s="3" t="s">
        <v>418</v>
      </c>
      <c r="AZ304" s="3" t="s">
        <v>418</v>
      </c>
      <c r="BA304" s="3" t="s">
        <v>418</v>
      </c>
      <c r="BB304" s="121" t="s">
        <v>418</v>
      </c>
      <c r="BC304" s="3" t="s">
        <v>418</v>
      </c>
      <c r="BD304" s="3" t="s">
        <v>418</v>
      </c>
      <c r="BE304" s="3" t="s">
        <v>418</v>
      </c>
      <c r="BF304" s="3" t="s">
        <v>418</v>
      </c>
      <c r="BG304" s="3" t="s">
        <v>418</v>
      </c>
      <c r="BH304" s="121" t="s">
        <v>418</v>
      </c>
      <c r="BI304" s="3" t="s">
        <v>418</v>
      </c>
      <c r="BJ304" s="3" t="s">
        <v>418</v>
      </c>
      <c r="BK304" s="3" t="s">
        <v>418</v>
      </c>
      <c r="BL304" s="3" t="s">
        <v>418</v>
      </c>
      <c r="BM304" s="3" t="s">
        <v>418</v>
      </c>
      <c r="BN304" s="121" t="s">
        <v>418</v>
      </c>
      <c r="BO304" s="3" t="s">
        <v>418</v>
      </c>
      <c r="BP304" s="3" t="s">
        <v>418</v>
      </c>
      <c r="BQ304" s="3" t="s">
        <v>418</v>
      </c>
      <c r="BR304" s="3" t="s">
        <v>418</v>
      </c>
      <c r="BS304" s="3" t="s">
        <v>418</v>
      </c>
      <c r="BT304" s="16">
        <v>68</v>
      </c>
      <c r="BU304" s="16">
        <v>36</v>
      </c>
      <c r="BV304" s="16">
        <f t="shared" si="20"/>
        <v>104</v>
      </c>
      <c r="BW304" s="21">
        <v>47172</v>
      </c>
      <c r="BX304" s="17">
        <v>453.57692307692309</v>
      </c>
      <c r="BY304" s="16">
        <v>10</v>
      </c>
      <c r="BZ304" s="16">
        <v>2</v>
      </c>
      <c r="CA304" s="16">
        <f t="shared" si="21"/>
        <v>12</v>
      </c>
      <c r="CB304" s="16">
        <v>11.54</v>
      </c>
    </row>
    <row r="305" spans="1:80" x14ac:dyDescent="0.25">
      <c r="A305" s="159" t="s">
        <v>315</v>
      </c>
      <c r="B305" s="2" t="s">
        <v>7</v>
      </c>
      <c r="C305" s="162" t="s">
        <v>876</v>
      </c>
      <c r="D305" s="42" t="s">
        <v>49</v>
      </c>
      <c r="E305" s="42" t="s">
        <v>545</v>
      </c>
      <c r="F305" s="42" t="s">
        <v>49</v>
      </c>
      <c r="G305" s="107" t="s">
        <v>557</v>
      </c>
      <c r="H305" s="108">
        <v>6</v>
      </c>
      <c r="I305" s="118">
        <v>2130000</v>
      </c>
      <c r="J305" s="42" t="s">
        <v>554</v>
      </c>
      <c r="K305" s="27">
        <v>65.44</v>
      </c>
      <c r="L305" s="121" t="s">
        <v>2859</v>
      </c>
      <c r="M305" s="3" t="s">
        <v>49</v>
      </c>
      <c r="N305" s="3">
        <v>1</v>
      </c>
      <c r="O305" s="3" t="s">
        <v>49</v>
      </c>
      <c r="P305" s="3" t="s">
        <v>584</v>
      </c>
      <c r="Q305" s="65">
        <v>4.3099999999999999E-2</v>
      </c>
      <c r="R305" s="121" t="s">
        <v>2860</v>
      </c>
      <c r="S305" s="3" t="s">
        <v>49</v>
      </c>
      <c r="T305" s="3">
        <v>1</v>
      </c>
      <c r="U305" s="3" t="s">
        <v>49</v>
      </c>
      <c r="V305" s="3" t="s">
        <v>589</v>
      </c>
      <c r="W305" s="65">
        <v>5.3400000000000003E-2</v>
      </c>
      <c r="X305" s="121" t="s">
        <v>2861</v>
      </c>
      <c r="Y305" s="3" t="s">
        <v>49</v>
      </c>
      <c r="Z305" s="3">
        <v>1</v>
      </c>
      <c r="AA305" s="3" t="s">
        <v>49</v>
      </c>
      <c r="AB305" s="3" t="s">
        <v>579</v>
      </c>
      <c r="AC305" s="65">
        <v>5.0799999999999998E-2</v>
      </c>
      <c r="AD305" s="121" t="s">
        <v>2862</v>
      </c>
      <c r="AE305" s="3" t="s">
        <v>49</v>
      </c>
      <c r="AF305" s="3">
        <v>1</v>
      </c>
      <c r="AG305" s="3" t="s">
        <v>49</v>
      </c>
      <c r="AH305" s="3" t="s">
        <v>568</v>
      </c>
      <c r="AI305" s="65">
        <v>0.1118</v>
      </c>
      <c r="AJ305" s="121" t="s">
        <v>2863</v>
      </c>
      <c r="AK305" s="3" t="s">
        <v>49</v>
      </c>
      <c r="AL305" s="3">
        <v>1</v>
      </c>
      <c r="AM305" s="3" t="s">
        <v>49</v>
      </c>
      <c r="AN305" s="3" t="s">
        <v>560</v>
      </c>
      <c r="AO305" s="65">
        <v>0.1051</v>
      </c>
      <c r="AP305" s="121" t="s">
        <v>2864</v>
      </c>
      <c r="AQ305" s="3" t="s">
        <v>49</v>
      </c>
      <c r="AR305" s="3">
        <v>2</v>
      </c>
      <c r="AS305" s="3" t="s">
        <v>49</v>
      </c>
      <c r="AT305" s="3" t="s">
        <v>547</v>
      </c>
      <c r="AU305" s="65">
        <v>0.14019999999999999</v>
      </c>
      <c r="AV305" s="121" t="s">
        <v>418</v>
      </c>
      <c r="AW305" s="3" t="s">
        <v>418</v>
      </c>
      <c r="AX305" s="3" t="s">
        <v>418</v>
      </c>
      <c r="AY305" s="3" t="s">
        <v>418</v>
      </c>
      <c r="AZ305" s="3" t="s">
        <v>418</v>
      </c>
      <c r="BA305" s="3" t="s">
        <v>418</v>
      </c>
      <c r="BB305" s="121" t="s">
        <v>418</v>
      </c>
      <c r="BC305" s="3" t="s">
        <v>418</v>
      </c>
      <c r="BD305" s="3" t="s">
        <v>418</v>
      </c>
      <c r="BE305" s="3" t="s">
        <v>418</v>
      </c>
      <c r="BF305" s="3" t="s">
        <v>418</v>
      </c>
      <c r="BG305" s="3" t="s">
        <v>418</v>
      </c>
      <c r="BH305" s="121" t="s">
        <v>418</v>
      </c>
      <c r="BI305" s="3" t="s">
        <v>418</v>
      </c>
      <c r="BJ305" s="3" t="s">
        <v>418</v>
      </c>
      <c r="BK305" s="3" t="s">
        <v>418</v>
      </c>
      <c r="BL305" s="3" t="s">
        <v>418</v>
      </c>
      <c r="BM305" s="3" t="s">
        <v>418</v>
      </c>
      <c r="BN305" s="121" t="s">
        <v>418</v>
      </c>
      <c r="BO305" s="3" t="s">
        <v>418</v>
      </c>
      <c r="BP305" s="3" t="s">
        <v>418</v>
      </c>
      <c r="BQ305" s="3" t="s">
        <v>418</v>
      </c>
      <c r="BR305" s="3" t="s">
        <v>418</v>
      </c>
      <c r="BS305" s="3" t="s">
        <v>418</v>
      </c>
      <c r="BT305" s="16">
        <v>27</v>
      </c>
      <c r="BU305" s="16">
        <v>12</v>
      </c>
      <c r="BV305" s="16">
        <f t="shared" si="20"/>
        <v>39</v>
      </c>
      <c r="BW305" s="21">
        <v>14831</v>
      </c>
      <c r="BX305" s="17">
        <v>380.28205128205127</v>
      </c>
      <c r="BY305" s="16">
        <v>10</v>
      </c>
      <c r="BZ305" s="16">
        <v>0</v>
      </c>
      <c r="CA305" s="16">
        <f t="shared" si="21"/>
        <v>10</v>
      </c>
      <c r="CB305" s="16">
        <v>25.64</v>
      </c>
    </row>
    <row r="306" spans="1:80" x14ac:dyDescent="0.25">
      <c r="A306" s="159" t="s">
        <v>316</v>
      </c>
      <c r="B306" s="2" t="s">
        <v>53</v>
      </c>
      <c r="C306" s="162" t="s">
        <v>877</v>
      </c>
      <c r="D306" s="42" t="s">
        <v>49</v>
      </c>
      <c r="E306" s="42" t="s">
        <v>545</v>
      </c>
      <c r="F306" s="42" t="s">
        <v>49</v>
      </c>
      <c r="G306" s="107" t="s">
        <v>589</v>
      </c>
      <c r="H306" s="108">
        <v>4</v>
      </c>
      <c r="I306" s="118">
        <v>2700000</v>
      </c>
      <c r="J306" s="42" t="s">
        <v>558</v>
      </c>
      <c r="K306" s="27">
        <v>43.21</v>
      </c>
      <c r="L306" s="121" t="s">
        <v>2865</v>
      </c>
      <c r="M306" s="3" t="s">
        <v>49</v>
      </c>
      <c r="N306" s="3">
        <v>1</v>
      </c>
      <c r="O306" s="3" t="s">
        <v>49</v>
      </c>
      <c r="P306" s="3" t="s">
        <v>579</v>
      </c>
      <c r="Q306" s="65">
        <v>7.2099999999999997E-2</v>
      </c>
      <c r="R306" s="121" t="s">
        <v>2866</v>
      </c>
      <c r="S306" s="3" t="s">
        <v>49</v>
      </c>
      <c r="T306" s="3">
        <v>1</v>
      </c>
      <c r="U306" s="3" t="s">
        <v>49</v>
      </c>
      <c r="V306" s="3" t="s">
        <v>579</v>
      </c>
      <c r="W306" s="65">
        <v>7.4399999999999994E-2</v>
      </c>
      <c r="X306" s="121" t="s">
        <v>2867</v>
      </c>
      <c r="Y306" s="3" t="s">
        <v>49</v>
      </c>
      <c r="Z306" s="3">
        <v>2</v>
      </c>
      <c r="AA306" s="3" t="s">
        <v>49</v>
      </c>
      <c r="AB306" s="3" t="s">
        <v>560</v>
      </c>
      <c r="AC306" s="65">
        <v>7.1999999999999995E-2</v>
      </c>
      <c r="AD306" s="121" t="s">
        <v>2868</v>
      </c>
      <c r="AE306" s="3" t="s">
        <v>49</v>
      </c>
      <c r="AF306" s="3">
        <v>2</v>
      </c>
      <c r="AG306" s="3" t="s">
        <v>49</v>
      </c>
      <c r="AH306" s="3" t="s">
        <v>550</v>
      </c>
      <c r="AI306" s="65">
        <v>8.8800000000000004E-2</v>
      </c>
      <c r="AJ306" s="121" t="s">
        <v>2869</v>
      </c>
      <c r="AK306" s="3" t="s">
        <v>49</v>
      </c>
      <c r="AL306" s="3">
        <v>1</v>
      </c>
      <c r="AM306" s="3" t="s">
        <v>49</v>
      </c>
      <c r="AN306" s="3" t="s">
        <v>568</v>
      </c>
      <c r="AO306" s="65">
        <v>7.8200000000000006E-2</v>
      </c>
      <c r="AP306" s="121" t="s">
        <v>2870</v>
      </c>
      <c r="AQ306" s="3" t="s">
        <v>49</v>
      </c>
      <c r="AR306" s="3">
        <v>2</v>
      </c>
      <c r="AS306" s="3" t="s">
        <v>49</v>
      </c>
      <c r="AT306" s="3" t="s">
        <v>563</v>
      </c>
      <c r="AU306" s="65">
        <v>6.9199999999999998E-2</v>
      </c>
      <c r="AV306" s="121" t="s">
        <v>418</v>
      </c>
      <c r="AW306" s="3" t="s">
        <v>418</v>
      </c>
      <c r="AX306" s="3" t="s">
        <v>418</v>
      </c>
      <c r="AY306" s="3" t="s">
        <v>418</v>
      </c>
      <c r="AZ306" s="3" t="s">
        <v>418</v>
      </c>
      <c r="BA306" s="3" t="s">
        <v>418</v>
      </c>
      <c r="BB306" s="121" t="s">
        <v>418</v>
      </c>
      <c r="BC306" s="3" t="s">
        <v>418</v>
      </c>
      <c r="BD306" s="3" t="s">
        <v>418</v>
      </c>
      <c r="BE306" s="3" t="s">
        <v>418</v>
      </c>
      <c r="BF306" s="3" t="s">
        <v>418</v>
      </c>
      <c r="BG306" s="3" t="s">
        <v>418</v>
      </c>
      <c r="BH306" s="121" t="s">
        <v>418</v>
      </c>
      <c r="BI306" s="3" t="s">
        <v>418</v>
      </c>
      <c r="BJ306" s="3" t="s">
        <v>418</v>
      </c>
      <c r="BK306" s="3" t="s">
        <v>418</v>
      </c>
      <c r="BL306" s="3" t="s">
        <v>418</v>
      </c>
      <c r="BM306" s="3" t="s">
        <v>418</v>
      </c>
      <c r="BN306" s="121" t="s">
        <v>418</v>
      </c>
      <c r="BO306" s="3" t="s">
        <v>418</v>
      </c>
      <c r="BP306" s="3" t="s">
        <v>418</v>
      </c>
      <c r="BQ306" s="3" t="s">
        <v>418</v>
      </c>
      <c r="BR306" s="3" t="s">
        <v>418</v>
      </c>
      <c r="BS306" s="3" t="s">
        <v>418</v>
      </c>
      <c r="BT306" s="16">
        <v>50</v>
      </c>
      <c r="BU306" s="16">
        <v>16</v>
      </c>
      <c r="BV306" s="16">
        <f t="shared" si="20"/>
        <v>66</v>
      </c>
      <c r="BW306" s="21">
        <v>36691</v>
      </c>
      <c r="BX306" s="17">
        <v>555.92424242424238</v>
      </c>
      <c r="BY306" s="16">
        <v>8</v>
      </c>
      <c r="BZ306" s="16">
        <v>1</v>
      </c>
      <c r="CA306" s="16">
        <f t="shared" si="21"/>
        <v>9</v>
      </c>
      <c r="CB306" s="16">
        <v>13.64</v>
      </c>
    </row>
    <row r="307" spans="1:80" x14ac:dyDescent="0.25">
      <c r="A307" s="159" t="s">
        <v>317</v>
      </c>
      <c r="B307" s="2" t="s">
        <v>7</v>
      </c>
      <c r="C307" s="162" t="s">
        <v>878</v>
      </c>
      <c r="D307" s="42" t="s">
        <v>49</v>
      </c>
      <c r="E307" s="42" t="s">
        <v>545</v>
      </c>
      <c r="F307" s="42" t="s">
        <v>49</v>
      </c>
      <c r="G307" s="107" t="s">
        <v>568</v>
      </c>
      <c r="H307" s="108">
        <v>6</v>
      </c>
      <c r="I307" s="118">
        <v>2130000</v>
      </c>
      <c r="J307" s="42" t="s">
        <v>569</v>
      </c>
      <c r="K307" s="27">
        <v>87.95</v>
      </c>
      <c r="L307" s="121" t="s">
        <v>2871</v>
      </c>
      <c r="M307" s="3" t="s">
        <v>49</v>
      </c>
      <c r="N307" s="3">
        <v>2</v>
      </c>
      <c r="O307" s="3" t="s">
        <v>49</v>
      </c>
      <c r="P307" s="3" t="s">
        <v>568</v>
      </c>
      <c r="Q307" s="65">
        <v>0.14580000000000001</v>
      </c>
      <c r="R307" s="121" t="s">
        <v>2872</v>
      </c>
      <c r="S307" s="3" t="s">
        <v>49</v>
      </c>
      <c r="T307" s="3">
        <v>1</v>
      </c>
      <c r="U307" s="3" t="s">
        <v>49</v>
      </c>
      <c r="V307" s="3" t="s">
        <v>547</v>
      </c>
      <c r="W307" s="65">
        <v>9.7500000000000003E-2</v>
      </c>
      <c r="X307" s="121" t="s">
        <v>2873</v>
      </c>
      <c r="Y307" s="3" t="s">
        <v>49</v>
      </c>
      <c r="Z307" s="3">
        <v>1</v>
      </c>
      <c r="AA307" s="3" t="s">
        <v>49</v>
      </c>
      <c r="AB307" s="3" t="s">
        <v>614</v>
      </c>
      <c r="AC307" s="65">
        <v>8.0299999999999996E-2</v>
      </c>
      <c r="AD307" s="121" t="s">
        <v>2874</v>
      </c>
      <c r="AE307" s="3" t="s">
        <v>49</v>
      </c>
      <c r="AF307" s="3">
        <v>2</v>
      </c>
      <c r="AG307" s="3" t="s">
        <v>49</v>
      </c>
      <c r="AH307" s="3" t="s">
        <v>568</v>
      </c>
      <c r="AI307" s="65">
        <v>0.106</v>
      </c>
      <c r="AJ307" s="121" t="s">
        <v>2875</v>
      </c>
      <c r="AK307" s="3" t="s">
        <v>49</v>
      </c>
      <c r="AL307" s="3">
        <v>1</v>
      </c>
      <c r="AM307" s="3" t="s">
        <v>49</v>
      </c>
      <c r="AN307" s="3" t="s">
        <v>568</v>
      </c>
      <c r="AO307" s="65">
        <v>4.6600000000000003E-2</v>
      </c>
      <c r="AP307" s="121" t="s">
        <v>2876</v>
      </c>
      <c r="AQ307" s="3" t="s">
        <v>49</v>
      </c>
      <c r="AR307" s="3">
        <v>1</v>
      </c>
      <c r="AS307" s="3" t="s">
        <v>49</v>
      </c>
      <c r="AT307" s="3" t="s">
        <v>547</v>
      </c>
      <c r="AU307" s="65">
        <v>0.1416</v>
      </c>
      <c r="AV307" s="121" t="s">
        <v>418</v>
      </c>
      <c r="AW307" s="3" t="s">
        <v>418</v>
      </c>
      <c r="AX307" s="3" t="s">
        <v>418</v>
      </c>
      <c r="AY307" s="3" t="s">
        <v>418</v>
      </c>
      <c r="AZ307" s="3" t="s">
        <v>418</v>
      </c>
      <c r="BA307" s="3" t="s">
        <v>418</v>
      </c>
      <c r="BB307" s="121" t="s">
        <v>418</v>
      </c>
      <c r="BC307" s="3" t="s">
        <v>418</v>
      </c>
      <c r="BD307" s="3" t="s">
        <v>418</v>
      </c>
      <c r="BE307" s="3" t="s">
        <v>418</v>
      </c>
      <c r="BF307" s="3" t="s">
        <v>418</v>
      </c>
      <c r="BG307" s="3" t="s">
        <v>418</v>
      </c>
      <c r="BH307" s="121" t="s">
        <v>418</v>
      </c>
      <c r="BI307" s="3" t="s">
        <v>418</v>
      </c>
      <c r="BJ307" s="3" t="s">
        <v>418</v>
      </c>
      <c r="BK307" s="3" t="s">
        <v>418</v>
      </c>
      <c r="BL307" s="3" t="s">
        <v>418</v>
      </c>
      <c r="BM307" s="3" t="s">
        <v>418</v>
      </c>
      <c r="BN307" s="121" t="s">
        <v>418</v>
      </c>
      <c r="BO307" s="3" t="s">
        <v>418</v>
      </c>
      <c r="BP307" s="3" t="s">
        <v>418</v>
      </c>
      <c r="BQ307" s="3" t="s">
        <v>418</v>
      </c>
      <c r="BR307" s="3" t="s">
        <v>418</v>
      </c>
      <c r="BS307" s="3" t="s">
        <v>418</v>
      </c>
      <c r="BT307" s="16">
        <v>30</v>
      </c>
      <c r="BU307" s="16">
        <v>14</v>
      </c>
      <c r="BV307" s="16">
        <f t="shared" si="20"/>
        <v>44</v>
      </c>
      <c r="BW307" s="21">
        <v>13421</v>
      </c>
      <c r="BX307" s="17">
        <v>305.02272727272725</v>
      </c>
      <c r="BY307" s="16">
        <v>12</v>
      </c>
      <c r="BZ307" s="16">
        <v>0</v>
      </c>
      <c r="CA307" s="16">
        <f t="shared" si="21"/>
        <v>12</v>
      </c>
      <c r="CB307" s="16">
        <v>27.27</v>
      </c>
    </row>
    <row r="308" spans="1:80" x14ac:dyDescent="0.25">
      <c r="A308" s="159" t="s">
        <v>318</v>
      </c>
      <c r="B308" s="2" t="s">
        <v>3</v>
      </c>
      <c r="C308" s="162" t="s">
        <v>879</v>
      </c>
      <c r="D308" s="42">
        <v>47</v>
      </c>
      <c r="E308" s="42" t="s">
        <v>545</v>
      </c>
      <c r="F308" s="42" t="s">
        <v>546</v>
      </c>
      <c r="G308" s="107" t="s">
        <v>553</v>
      </c>
      <c r="H308" s="108">
        <v>6</v>
      </c>
      <c r="I308" s="118">
        <v>2130000</v>
      </c>
      <c r="J308" s="42" t="s">
        <v>554</v>
      </c>
      <c r="K308" s="27">
        <v>86.36</v>
      </c>
      <c r="L308" s="121" t="s">
        <v>2877</v>
      </c>
      <c r="M308" s="3">
        <v>54</v>
      </c>
      <c r="N308" s="3">
        <v>2</v>
      </c>
      <c r="O308" s="3" t="s">
        <v>546</v>
      </c>
      <c r="P308" s="3" t="s">
        <v>553</v>
      </c>
      <c r="Q308" s="65">
        <v>0.1125</v>
      </c>
      <c r="R308" s="121" t="s">
        <v>2878</v>
      </c>
      <c r="S308" s="3">
        <v>44</v>
      </c>
      <c r="T308" s="3">
        <v>1</v>
      </c>
      <c r="U308" s="3" t="s">
        <v>546</v>
      </c>
      <c r="V308" s="3" t="s">
        <v>563</v>
      </c>
      <c r="W308" s="65">
        <v>6.8000000000000005E-2</v>
      </c>
      <c r="X308" s="121" t="s">
        <v>2879</v>
      </c>
      <c r="Y308" s="3">
        <v>68</v>
      </c>
      <c r="Z308" s="3">
        <v>1</v>
      </c>
      <c r="AA308" s="3" t="s">
        <v>581</v>
      </c>
      <c r="AB308" s="3" t="s">
        <v>547</v>
      </c>
      <c r="AC308" s="65">
        <v>0.1336</v>
      </c>
      <c r="AD308" s="121" t="s">
        <v>2880</v>
      </c>
      <c r="AE308" s="3">
        <v>49</v>
      </c>
      <c r="AF308" s="3">
        <v>2</v>
      </c>
      <c r="AG308" s="3" t="s">
        <v>581</v>
      </c>
      <c r="AH308" s="3" t="s">
        <v>560</v>
      </c>
      <c r="AI308" s="65">
        <v>8.5400000000000004E-2</v>
      </c>
      <c r="AJ308" s="121" t="s">
        <v>2881</v>
      </c>
      <c r="AK308" s="3">
        <v>60</v>
      </c>
      <c r="AL308" s="3">
        <v>1</v>
      </c>
      <c r="AM308" s="3" t="s">
        <v>1073</v>
      </c>
      <c r="AN308" s="3" t="s">
        <v>553</v>
      </c>
      <c r="AO308" s="65">
        <v>6.1800000000000001E-2</v>
      </c>
      <c r="AP308" s="121" t="s">
        <v>2882</v>
      </c>
      <c r="AQ308" s="3">
        <v>45</v>
      </c>
      <c r="AR308" s="3">
        <v>1</v>
      </c>
      <c r="AS308" s="3" t="s">
        <v>1073</v>
      </c>
      <c r="AT308" s="3" t="s">
        <v>568</v>
      </c>
      <c r="AU308" s="65">
        <v>3.3300000000000003E-2</v>
      </c>
      <c r="AV308" s="121" t="s">
        <v>418</v>
      </c>
      <c r="AW308" s="3" t="s">
        <v>418</v>
      </c>
      <c r="AX308" s="3" t="s">
        <v>418</v>
      </c>
      <c r="AY308" s="3" t="s">
        <v>418</v>
      </c>
      <c r="AZ308" s="3" t="s">
        <v>418</v>
      </c>
      <c r="BA308" s="3" t="s">
        <v>418</v>
      </c>
      <c r="BB308" s="121" t="s">
        <v>418</v>
      </c>
      <c r="BC308" s="3" t="s">
        <v>418</v>
      </c>
      <c r="BD308" s="3" t="s">
        <v>418</v>
      </c>
      <c r="BE308" s="3" t="s">
        <v>418</v>
      </c>
      <c r="BF308" s="3" t="s">
        <v>418</v>
      </c>
      <c r="BG308" s="3" t="s">
        <v>418</v>
      </c>
      <c r="BH308" s="121" t="s">
        <v>418</v>
      </c>
      <c r="BI308" s="3" t="s">
        <v>418</v>
      </c>
      <c r="BJ308" s="3" t="s">
        <v>418</v>
      </c>
      <c r="BK308" s="3" t="s">
        <v>418</v>
      </c>
      <c r="BL308" s="3" t="s">
        <v>418</v>
      </c>
      <c r="BM308" s="3" t="s">
        <v>418</v>
      </c>
      <c r="BN308" s="121" t="s">
        <v>418</v>
      </c>
      <c r="BO308" s="3" t="s">
        <v>418</v>
      </c>
      <c r="BP308" s="3" t="s">
        <v>418</v>
      </c>
      <c r="BQ308" s="3" t="s">
        <v>418</v>
      </c>
      <c r="BR308" s="3" t="s">
        <v>418</v>
      </c>
      <c r="BS308" s="3" t="s">
        <v>418</v>
      </c>
      <c r="BT308" s="16">
        <v>30</v>
      </c>
      <c r="BU308" s="16">
        <v>4</v>
      </c>
      <c r="BV308" s="16">
        <f t="shared" si="20"/>
        <v>34</v>
      </c>
      <c r="BW308" s="21">
        <v>14572</v>
      </c>
      <c r="BX308" s="17">
        <v>428.58823529411762</v>
      </c>
      <c r="BY308" s="16">
        <v>9</v>
      </c>
      <c r="BZ308" s="16">
        <v>3</v>
      </c>
      <c r="CA308" s="16">
        <f t="shared" si="21"/>
        <v>12</v>
      </c>
      <c r="CB308" s="16">
        <v>35.29</v>
      </c>
    </row>
    <row r="309" spans="1:80" x14ac:dyDescent="0.25">
      <c r="A309" s="159" t="s">
        <v>319</v>
      </c>
      <c r="B309" s="2" t="s">
        <v>5</v>
      </c>
      <c r="C309" s="162" t="s">
        <v>880</v>
      </c>
      <c r="D309" s="42">
        <v>49</v>
      </c>
      <c r="E309" s="42" t="s">
        <v>545</v>
      </c>
      <c r="F309" s="42" t="s">
        <v>546</v>
      </c>
      <c r="G309" s="110" t="s">
        <v>560</v>
      </c>
      <c r="H309" s="108">
        <v>1</v>
      </c>
      <c r="I309" s="119">
        <v>3250000</v>
      </c>
      <c r="J309" s="42" t="s">
        <v>558</v>
      </c>
      <c r="K309" s="27">
        <v>47.24</v>
      </c>
      <c r="L309" s="121" t="s">
        <v>2883</v>
      </c>
      <c r="M309" s="3">
        <v>53</v>
      </c>
      <c r="N309" s="3">
        <v>1</v>
      </c>
      <c r="O309" s="3" t="s">
        <v>49</v>
      </c>
      <c r="P309" s="3" t="s">
        <v>557</v>
      </c>
      <c r="Q309" s="65">
        <v>5.8500000000000003E-2</v>
      </c>
      <c r="R309" s="121" t="s">
        <v>2884</v>
      </c>
      <c r="S309" s="3">
        <v>40</v>
      </c>
      <c r="T309" s="3">
        <v>2</v>
      </c>
      <c r="U309" s="3" t="s">
        <v>546</v>
      </c>
      <c r="V309" s="3" t="s">
        <v>560</v>
      </c>
      <c r="W309" s="65">
        <v>7.9600000000000004E-2</v>
      </c>
      <c r="X309" s="121" t="s">
        <v>2885</v>
      </c>
      <c r="Y309" s="3">
        <v>40</v>
      </c>
      <c r="Z309" s="3">
        <v>2</v>
      </c>
      <c r="AA309" s="3" t="s">
        <v>546</v>
      </c>
      <c r="AB309" s="3" t="s">
        <v>568</v>
      </c>
      <c r="AC309" s="65">
        <v>8.2000000000000003E-2</v>
      </c>
      <c r="AD309" s="121" t="s">
        <v>2886</v>
      </c>
      <c r="AE309" s="3">
        <v>33</v>
      </c>
      <c r="AF309" s="3">
        <v>1</v>
      </c>
      <c r="AG309" s="3" t="s">
        <v>49</v>
      </c>
      <c r="AH309" s="3" t="s">
        <v>560</v>
      </c>
      <c r="AI309" s="65">
        <v>0.1439</v>
      </c>
      <c r="AJ309" s="121" t="s">
        <v>2887</v>
      </c>
      <c r="AK309" s="3">
        <v>51</v>
      </c>
      <c r="AL309" s="3">
        <v>2</v>
      </c>
      <c r="AM309" s="3" t="s">
        <v>546</v>
      </c>
      <c r="AN309" s="3" t="s">
        <v>553</v>
      </c>
      <c r="AO309" s="65">
        <v>3.9399999999999998E-2</v>
      </c>
      <c r="AP309" s="121" t="s">
        <v>2888</v>
      </c>
      <c r="AQ309" s="3">
        <v>52</v>
      </c>
      <c r="AR309" s="3">
        <v>1</v>
      </c>
      <c r="AS309" s="3" t="s">
        <v>546</v>
      </c>
      <c r="AT309" s="3" t="s">
        <v>568</v>
      </c>
      <c r="AU309" s="65">
        <v>5.8799999999999998E-2</v>
      </c>
      <c r="AV309" s="121" t="s">
        <v>2889</v>
      </c>
      <c r="AW309" s="3">
        <v>40</v>
      </c>
      <c r="AX309" s="3">
        <v>1</v>
      </c>
      <c r="AY309" s="3" t="s">
        <v>574</v>
      </c>
      <c r="AZ309" s="3" t="s">
        <v>563</v>
      </c>
      <c r="BA309" s="65">
        <v>5.2900000000000003E-2</v>
      </c>
      <c r="BB309" s="121" t="s">
        <v>2890</v>
      </c>
      <c r="BC309" s="3">
        <v>37</v>
      </c>
      <c r="BD309" s="3">
        <v>1</v>
      </c>
      <c r="BE309" s="3" t="s">
        <v>546</v>
      </c>
      <c r="BF309" s="3" t="s">
        <v>547</v>
      </c>
      <c r="BG309" s="65">
        <v>5.8200000000000002E-2</v>
      </c>
      <c r="BH309" s="121" t="s">
        <v>418</v>
      </c>
      <c r="BI309" s="3" t="s">
        <v>418</v>
      </c>
      <c r="BJ309" s="3" t="s">
        <v>418</v>
      </c>
      <c r="BK309" s="3" t="s">
        <v>418</v>
      </c>
      <c r="BL309" s="3" t="s">
        <v>418</v>
      </c>
      <c r="BM309" s="3" t="s">
        <v>418</v>
      </c>
      <c r="BN309" s="121" t="s">
        <v>418</v>
      </c>
      <c r="BO309" s="3" t="s">
        <v>418</v>
      </c>
      <c r="BP309" s="3" t="s">
        <v>418</v>
      </c>
      <c r="BQ309" s="3" t="s">
        <v>418</v>
      </c>
      <c r="BR309" s="3" t="s">
        <v>418</v>
      </c>
      <c r="BS309" s="3" t="s">
        <v>418</v>
      </c>
      <c r="BT309" s="175">
        <v>1331</v>
      </c>
      <c r="BU309" s="175">
        <v>431</v>
      </c>
      <c r="BV309" s="16">
        <f>(BT309+BU309)</f>
        <v>1762</v>
      </c>
      <c r="BW309" s="21">
        <v>163952</v>
      </c>
      <c r="BX309" s="17">
        <f>(BW309/BV309)</f>
        <v>93.04880817253121</v>
      </c>
      <c r="BY309" s="175">
        <v>164</v>
      </c>
      <c r="BZ309" s="175">
        <v>52</v>
      </c>
      <c r="CA309" s="175">
        <f t="shared" si="21"/>
        <v>216</v>
      </c>
      <c r="CB309" s="16">
        <v>12.26</v>
      </c>
    </row>
    <row r="310" spans="1:80" x14ac:dyDescent="0.25">
      <c r="A310" s="159" t="s">
        <v>320</v>
      </c>
      <c r="B310" s="2" t="s">
        <v>3</v>
      </c>
      <c r="C310" s="162" t="s">
        <v>881</v>
      </c>
      <c r="D310" s="42" t="s">
        <v>49</v>
      </c>
      <c r="E310" s="42" t="s">
        <v>545</v>
      </c>
      <c r="F310" s="42" t="s">
        <v>49</v>
      </c>
      <c r="G310" s="110" t="s">
        <v>550</v>
      </c>
      <c r="H310" s="108">
        <v>6</v>
      </c>
      <c r="I310" s="118">
        <v>2130000</v>
      </c>
      <c r="J310" s="42" t="s">
        <v>558</v>
      </c>
      <c r="K310" s="27">
        <v>43.5</v>
      </c>
      <c r="L310" s="121" t="s">
        <v>2891</v>
      </c>
      <c r="M310" s="3" t="s">
        <v>49</v>
      </c>
      <c r="N310" s="3">
        <v>1</v>
      </c>
      <c r="O310" s="3" t="s">
        <v>49</v>
      </c>
      <c r="P310" s="3" t="s">
        <v>547</v>
      </c>
      <c r="Q310" s="65">
        <v>8.3000000000000004E-2</v>
      </c>
      <c r="R310" s="121" t="s">
        <v>2892</v>
      </c>
      <c r="S310" s="3" t="s">
        <v>49</v>
      </c>
      <c r="T310" s="3">
        <v>2</v>
      </c>
      <c r="U310" s="3" t="s">
        <v>49</v>
      </c>
      <c r="V310" s="3" t="s">
        <v>579</v>
      </c>
      <c r="W310" s="65">
        <v>7.3800000000000004E-2</v>
      </c>
      <c r="X310" s="121" t="s">
        <v>2893</v>
      </c>
      <c r="Y310" s="3" t="s">
        <v>49</v>
      </c>
      <c r="Z310" s="3">
        <v>2</v>
      </c>
      <c r="AA310" s="3" t="s">
        <v>49</v>
      </c>
      <c r="AB310" s="3" t="s">
        <v>557</v>
      </c>
      <c r="AC310" s="65">
        <v>0.13200000000000001</v>
      </c>
      <c r="AD310" s="121" t="s">
        <v>2894</v>
      </c>
      <c r="AE310" s="3" t="s">
        <v>49</v>
      </c>
      <c r="AF310" s="3">
        <v>1</v>
      </c>
      <c r="AG310" s="3" t="s">
        <v>49</v>
      </c>
      <c r="AH310" s="3" t="s">
        <v>560</v>
      </c>
      <c r="AI310" s="65">
        <v>9.3899999999999997E-2</v>
      </c>
      <c r="AJ310" s="121" t="s">
        <v>2895</v>
      </c>
      <c r="AK310" s="3" t="s">
        <v>49</v>
      </c>
      <c r="AL310" s="3">
        <v>1</v>
      </c>
      <c r="AM310" s="3" t="s">
        <v>49</v>
      </c>
      <c r="AN310" s="3" t="s">
        <v>614</v>
      </c>
      <c r="AO310" s="65">
        <v>8.1600000000000006E-2</v>
      </c>
      <c r="AP310" s="121" t="s">
        <v>2896</v>
      </c>
      <c r="AQ310" s="3" t="s">
        <v>49</v>
      </c>
      <c r="AR310" s="3">
        <v>2</v>
      </c>
      <c r="AS310" s="3" t="s">
        <v>49</v>
      </c>
      <c r="AT310" s="3" t="s">
        <v>568</v>
      </c>
      <c r="AU310" s="65">
        <v>6.3500000000000001E-2</v>
      </c>
      <c r="AV310" s="121" t="s">
        <v>418</v>
      </c>
      <c r="AW310" s="3" t="s">
        <v>418</v>
      </c>
      <c r="AX310" s="3" t="s">
        <v>418</v>
      </c>
      <c r="AY310" s="3" t="s">
        <v>418</v>
      </c>
      <c r="AZ310" s="3" t="s">
        <v>418</v>
      </c>
      <c r="BA310" s="3" t="s">
        <v>418</v>
      </c>
      <c r="BB310" s="121" t="s">
        <v>418</v>
      </c>
      <c r="BC310" s="3" t="s">
        <v>418</v>
      </c>
      <c r="BD310" s="3" t="s">
        <v>418</v>
      </c>
      <c r="BE310" s="3" t="s">
        <v>418</v>
      </c>
      <c r="BF310" s="3" t="s">
        <v>418</v>
      </c>
      <c r="BG310" s="3" t="s">
        <v>418</v>
      </c>
      <c r="BH310" s="121" t="s">
        <v>418</v>
      </c>
      <c r="BI310" s="3" t="s">
        <v>418</v>
      </c>
      <c r="BJ310" s="3" t="s">
        <v>418</v>
      </c>
      <c r="BK310" s="3" t="s">
        <v>418</v>
      </c>
      <c r="BL310" s="3" t="s">
        <v>418</v>
      </c>
      <c r="BM310" s="3" t="s">
        <v>418</v>
      </c>
      <c r="BN310" s="121" t="s">
        <v>418</v>
      </c>
      <c r="BO310" s="3" t="s">
        <v>418</v>
      </c>
      <c r="BP310" s="3" t="s">
        <v>418</v>
      </c>
      <c r="BQ310" s="3" t="s">
        <v>418</v>
      </c>
      <c r="BR310" s="3" t="s">
        <v>418</v>
      </c>
      <c r="BS310" s="3" t="s">
        <v>418</v>
      </c>
      <c r="BT310" s="16">
        <v>50</v>
      </c>
      <c r="BU310" s="16">
        <v>19</v>
      </c>
      <c r="BV310" s="16">
        <f t="shared" ref="BV310:BV318" si="22">(BT310+BU310)</f>
        <v>69</v>
      </c>
      <c r="BW310" s="21">
        <v>9070</v>
      </c>
      <c r="BX310" s="17">
        <v>131.44927536231884</v>
      </c>
      <c r="BY310" s="16">
        <v>15</v>
      </c>
      <c r="BZ310" s="16">
        <v>0</v>
      </c>
      <c r="CA310" s="16">
        <f t="shared" ref="CA310:CA319" si="23">(BY310+BZ310)</f>
        <v>15</v>
      </c>
      <c r="CB310" s="16">
        <v>21.74</v>
      </c>
    </row>
    <row r="311" spans="1:80" x14ac:dyDescent="0.25">
      <c r="A311" s="159" t="s">
        <v>321</v>
      </c>
      <c r="B311" s="2" t="s">
        <v>18</v>
      </c>
      <c r="C311" s="162" t="s">
        <v>882</v>
      </c>
      <c r="D311" s="42" t="s">
        <v>49</v>
      </c>
      <c r="E311" s="42" t="s">
        <v>545</v>
      </c>
      <c r="F311" s="42" t="s">
        <v>49</v>
      </c>
      <c r="G311" s="107" t="s">
        <v>550</v>
      </c>
      <c r="H311" s="108">
        <v>6</v>
      </c>
      <c r="I311" s="118">
        <v>2130000</v>
      </c>
      <c r="J311" s="42" t="s">
        <v>558</v>
      </c>
      <c r="K311" s="27">
        <v>80.8</v>
      </c>
      <c r="L311" s="121" t="s">
        <v>2897</v>
      </c>
      <c r="M311" s="3" t="s">
        <v>49</v>
      </c>
      <c r="N311" s="3">
        <v>1</v>
      </c>
      <c r="O311" s="3" t="s">
        <v>49</v>
      </c>
      <c r="P311" s="3" t="s">
        <v>563</v>
      </c>
      <c r="Q311" s="65">
        <v>6.4699999999999994E-2</v>
      </c>
      <c r="R311" s="121" t="s">
        <v>2898</v>
      </c>
      <c r="S311" s="3" t="s">
        <v>49</v>
      </c>
      <c r="T311" s="3">
        <v>2</v>
      </c>
      <c r="U311" s="3" t="s">
        <v>49</v>
      </c>
      <c r="V311" s="3" t="s">
        <v>584</v>
      </c>
      <c r="W311" s="65">
        <v>0.18379999999999999</v>
      </c>
      <c r="X311" s="121" t="s">
        <v>2899</v>
      </c>
      <c r="Y311" s="3" t="s">
        <v>49</v>
      </c>
      <c r="Z311" s="3">
        <v>1</v>
      </c>
      <c r="AA311" s="3" t="s">
        <v>49</v>
      </c>
      <c r="AB311" s="3" t="s">
        <v>563</v>
      </c>
      <c r="AC311" s="65">
        <v>0.1759</v>
      </c>
      <c r="AD311" s="121" t="s">
        <v>2900</v>
      </c>
      <c r="AE311" s="3" t="s">
        <v>49</v>
      </c>
      <c r="AF311" s="3">
        <v>1</v>
      </c>
      <c r="AG311" s="3" t="s">
        <v>49</v>
      </c>
      <c r="AH311" s="3" t="s">
        <v>547</v>
      </c>
      <c r="AI311" s="65">
        <v>0.15479999999999999</v>
      </c>
      <c r="AJ311" s="121" t="s">
        <v>2901</v>
      </c>
      <c r="AK311" s="3" t="s">
        <v>49</v>
      </c>
      <c r="AL311" s="3">
        <v>1</v>
      </c>
      <c r="AM311" s="3" t="s">
        <v>49</v>
      </c>
      <c r="AN311" s="3" t="s">
        <v>579</v>
      </c>
      <c r="AO311" s="65">
        <v>0.1197</v>
      </c>
      <c r="AP311" s="121" t="s">
        <v>2902</v>
      </c>
      <c r="AQ311" s="3" t="s">
        <v>49</v>
      </c>
      <c r="AR311" s="3">
        <v>1</v>
      </c>
      <c r="AS311" s="3" t="s">
        <v>49</v>
      </c>
      <c r="AT311" s="3" t="s">
        <v>568</v>
      </c>
      <c r="AU311" s="65">
        <v>5.1400000000000001E-2</v>
      </c>
      <c r="AV311" s="121" t="s">
        <v>418</v>
      </c>
      <c r="AW311" s="3" t="s">
        <v>418</v>
      </c>
      <c r="AX311" s="3" t="s">
        <v>418</v>
      </c>
      <c r="AY311" s="3" t="s">
        <v>418</v>
      </c>
      <c r="AZ311" s="3" t="s">
        <v>418</v>
      </c>
      <c r="BA311" s="3" t="s">
        <v>418</v>
      </c>
      <c r="BB311" s="121" t="s">
        <v>418</v>
      </c>
      <c r="BC311" s="3" t="s">
        <v>418</v>
      </c>
      <c r="BD311" s="3" t="s">
        <v>418</v>
      </c>
      <c r="BE311" s="3" t="s">
        <v>418</v>
      </c>
      <c r="BF311" s="3" t="s">
        <v>418</v>
      </c>
      <c r="BG311" s="3" t="s">
        <v>418</v>
      </c>
      <c r="BH311" s="121" t="s">
        <v>418</v>
      </c>
      <c r="BI311" s="3" t="s">
        <v>418</v>
      </c>
      <c r="BJ311" s="3" t="s">
        <v>418</v>
      </c>
      <c r="BK311" s="3" t="s">
        <v>418</v>
      </c>
      <c r="BL311" s="3" t="s">
        <v>418</v>
      </c>
      <c r="BM311" s="3" t="s">
        <v>418</v>
      </c>
      <c r="BN311" s="121" t="s">
        <v>418</v>
      </c>
      <c r="BO311" s="3" t="s">
        <v>418</v>
      </c>
      <c r="BP311" s="3" t="s">
        <v>418</v>
      </c>
      <c r="BQ311" s="3" t="s">
        <v>418</v>
      </c>
      <c r="BR311" s="3" t="s">
        <v>418</v>
      </c>
      <c r="BS311" s="3" t="s">
        <v>418</v>
      </c>
      <c r="BT311" s="16">
        <v>21</v>
      </c>
      <c r="BU311" s="16">
        <v>6</v>
      </c>
      <c r="BV311" s="16">
        <f t="shared" si="22"/>
        <v>27</v>
      </c>
      <c r="BW311" s="21">
        <v>3738</v>
      </c>
      <c r="BX311" s="17">
        <v>138.44444444444446</v>
      </c>
      <c r="BY311" s="16">
        <v>7</v>
      </c>
      <c r="BZ311" s="16">
        <v>3</v>
      </c>
      <c r="CA311" s="16">
        <f t="shared" si="23"/>
        <v>10</v>
      </c>
      <c r="CB311" s="16">
        <v>37.04</v>
      </c>
    </row>
    <row r="312" spans="1:80" x14ac:dyDescent="0.25">
      <c r="A312" s="159" t="s">
        <v>322</v>
      </c>
      <c r="B312" s="2" t="s">
        <v>5</v>
      </c>
      <c r="C312" s="162" t="s">
        <v>883</v>
      </c>
      <c r="D312" s="42">
        <v>38</v>
      </c>
      <c r="E312" s="42" t="s">
        <v>545</v>
      </c>
      <c r="F312" s="42" t="s">
        <v>546</v>
      </c>
      <c r="G312" s="107" t="s">
        <v>589</v>
      </c>
      <c r="H312" s="108">
        <v>4</v>
      </c>
      <c r="I312" s="118">
        <v>2700000</v>
      </c>
      <c r="J312" s="42" t="s">
        <v>558</v>
      </c>
      <c r="K312" s="27">
        <v>44.68</v>
      </c>
      <c r="L312" s="121" t="s">
        <v>2903</v>
      </c>
      <c r="M312" s="3">
        <v>58</v>
      </c>
      <c r="N312" s="3">
        <v>2</v>
      </c>
      <c r="O312" s="3" t="s">
        <v>581</v>
      </c>
      <c r="P312" s="3" t="s">
        <v>553</v>
      </c>
      <c r="Q312" s="65">
        <v>7.7399999999999997E-2</v>
      </c>
      <c r="R312" s="121" t="s">
        <v>2904</v>
      </c>
      <c r="S312" s="3">
        <v>47</v>
      </c>
      <c r="T312" s="3">
        <v>1</v>
      </c>
      <c r="U312" s="3" t="s">
        <v>613</v>
      </c>
      <c r="V312" s="3" t="s">
        <v>547</v>
      </c>
      <c r="W312" s="65">
        <v>0.1394</v>
      </c>
      <c r="X312" s="121" t="s">
        <v>2905</v>
      </c>
      <c r="Y312" s="3">
        <v>53</v>
      </c>
      <c r="Z312" s="3">
        <v>1</v>
      </c>
      <c r="AA312" s="3" t="s">
        <v>613</v>
      </c>
      <c r="AB312" s="3" t="s">
        <v>568</v>
      </c>
      <c r="AC312" s="65">
        <v>5.0900000000000001E-2</v>
      </c>
      <c r="AD312" s="121" t="s">
        <v>2906</v>
      </c>
      <c r="AE312" s="3">
        <v>72</v>
      </c>
      <c r="AF312" s="3">
        <v>1</v>
      </c>
      <c r="AG312" s="3" t="s">
        <v>546</v>
      </c>
      <c r="AH312" s="3" t="s">
        <v>547</v>
      </c>
      <c r="AI312" s="65">
        <v>3.0099999999999998E-2</v>
      </c>
      <c r="AJ312" s="121" t="s">
        <v>2907</v>
      </c>
      <c r="AK312" s="3">
        <v>51</v>
      </c>
      <c r="AL312" s="3">
        <v>1</v>
      </c>
      <c r="AM312" s="3" t="s">
        <v>546</v>
      </c>
      <c r="AN312" s="3" t="s">
        <v>560</v>
      </c>
      <c r="AO312" s="65">
        <v>0.1086</v>
      </c>
      <c r="AP312" s="121" t="s">
        <v>2908</v>
      </c>
      <c r="AQ312" s="3">
        <v>64</v>
      </c>
      <c r="AR312" s="3">
        <v>1</v>
      </c>
      <c r="AS312" s="3" t="s">
        <v>613</v>
      </c>
      <c r="AT312" s="3" t="s">
        <v>560</v>
      </c>
      <c r="AU312" s="65">
        <v>9.1800000000000007E-2</v>
      </c>
      <c r="AV312" s="121" t="s">
        <v>418</v>
      </c>
      <c r="AW312" s="3" t="s">
        <v>418</v>
      </c>
      <c r="AX312" s="3" t="s">
        <v>418</v>
      </c>
      <c r="AY312" s="3" t="s">
        <v>418</v>
      </c>
      <c r="AZ312" s="3" t="s">
        <v>418</v>
      </c>
      <c r="BA312" s="3" t="s">
        <v>418</v>
      </c>
      <c r="BB312" s="121" t="s">
        <v>418</v>
      </c>
      <c r="BC312" s="3" t="s">
        <v>418</v>
      </c>
      <c r="BD312" s="3" t="s">
        <v>418</v>
      </c>
      <c r="BE312" s="3" t="s">
        <v>418</v>
      </c>
      <c r="BF312" s="3" t="s">
        <v>418</v>
      </c>
      <c r="BG312" s="3" t="s">
        <v>418</v>
      </c>
      <c r="BH312" s="121" t="s">
        <v>418</v>
      </c>
      <c r="BI312" s="3" t="s">
        <v>418</v>
      </c>
      <c r="BJ312" s="3" t="s">
        <v>418</v>
      </c>
      <c r="BK312" s="3" t="s">
        <v>418</v>
      </c>
      <c r="BL312" s="3" t="s">
        <v>418</v>
      </c>
      <c r="BM312" s="3" t="s">
        <v>418</v>
      </c>
      <c r="BN312" s="121" t="s">
        <v>418</v>
      </c>
      <c r="BO312" s="3" t="s">
        <v>418</v>
      </c>
      <c r="BP312" s="3" t="s">
        <v>418</v>
      </c>
      <c r="BQ312" s="3" t="s">
        <v>418</v>
      </c>
      <c r="BR312" s="3" t="s">
        <v>418</v>
      </c>
      <c r="BS312" s="3" t="s">
        <v>418</v>
      </c>
      <c r="BT312" s="16">
        <v>86</v>
      </c>
      <c r="BU312" s="16">
        <v>47</v>
      </c>
      <c r="BV312" s="16">
        <f t="shared" si="22"/>
        <v>133</v>
      </c>
      <c r="BW312" s="21">
        <v>77590</v>
      </c>
      <c r="BX312" s="17">
        <v>583.38345864661653</v>
      </c>
      <c r="BY312" s="16">
        <v>31</v>
      </c>
      <c r="BZ312" s="16">
        <v>8</v>
      </c>
      <c r="CA312" s="16">
        <f t="shared" si="23"/>
        <v>39</v>
      </c>
      <c r="CB312" s="16">
        <v>29.32</v>
      </c>
    </row>
    <row r="313" spans="1:80" x14ac:dyDescent="0.25">
      <c r="A313" s="159" t="s">
        <v>323</v>
      </c>
      <c r="B313" s="2" t="s">
        <v>45</v>
      </c>
      <c r="C313" s="162" t="s">
        <v>884</v>
      </c>
      <c r="D313" s="42" t="s">
        <v>49</v>
      </c>
      <c r="E313" s="42" t="s">
        <v>545</v>
      </c>
      <c r="F313" s="42" t="s">
        <v>49</v>
      </c>
      <c r="G313" s="107" t="s">
        <v>557</v>
      </c>
      <c r="H313" s="108">
        <v>2</v>
      </c>
      <c r="I313" s="119">
        <v>3120000</v>
      </c>
      <c r="J313" s="42" t="s">
        <v>558</v>
      </c>
      <c r="K313" s="27">
        <v>40.06</v>
      </c>
      <c r="L313" s="121" t="s">
        <v>2909</v>
      </c>
      <c r="M313" s="3" t="s">
        <v>49</v>
      </c>
      <c r="N313" s="3">
        <v>1</v>
      </c>
      <c r="O313" s="3" t="s">
        <v>49</v>
      </c>
      <c r="P313" s="3" t="s">
        <v>550</v>
      </c>
      <c r="Q313" s="65">
        <v>2.7400000000000001E-2</v>
      </c>
      <c r="R313" s="121" t="s">
        <v>2910</v>
      </c>
      <c r="S313" s="3" t="s">
        <v>49</v>
      </c>
      <c r="T313" s="3">
        <v>1</v>
      </c>
      <c r="U313" s="3" t="s">
        <v>49</v>
      </c>
      <c r="V313" s="3" t="s">
        <v>560</v>
      </c>
      <c r="W313" s="65">
        <v>8.48E-2</v>
      </c>
      <c r="X313" s="121" t="s">
        <v>2911</v>
      </c>
      <c r="Y313" s="3" t="s">
        <v>49</v>
      </c>
      <c r="Z313" s="3">
        <v>1</v>
      </c>
      <c r="AA313" s="3" t="s">
        <v>49</v>
      </c>
      <c r="AB313" s="3" t="s">
        <v>553</v>
      </c>
      <c r="AC313" s="65">
        <v>2.87E-2</v>
      </c>
      <c r="AD313" s="121" t="s">
        <v>2912</v>
      </c>
      <c r="AE313" s="3" t="s">
        <v>49</v>
      </c>
      <c r="AF313" s="3">
        <v>1</v>
      </c>
      <c r="AG313" s="3" t="s">
        <v>49</v>
      </c>
      <c r="AH313" s="3" t="s">
        <v>547</v>
      </c>
      <c r="AI313" s="65">
        <v>6.3399999999999998E-2</v>
      </c>
      <c r="AJ313" s="121" t="s">
        <v>2913</v>
      </c>
      <c r="AK313" s="3" t="s">
        <v>49</v>
      </c>
      <c r="AL313" s="3">
        <v>1</v>
      </c>
      <c r="AM313" s="3" t="s">
        <v>49</v>
      </c>
      <c r="AN313" s="3" t="s">
        <v>563</v>
      </c>
      <c r="AO313" s="65">
        <v>5.6800000000000003E-2</v>
      </c>
      <c r="AP313" s="121" t="s">
        <v>2914</v>
      </c>
      <c r="AQ313" s="3" t="s">
        <v>49</v>
      </c>
      <c r="AR313" s="3">
        <v>1</v>
      </c>
      <c r="AS313" s="3" t="s">
        <v>49</v>
      </c>
      <c r="AT313" s="3" t="s">
        <v>568</v>
      </c>
      <c r="AU313" s="65">
        <v>5.6099999999999997E-2</v>
      </c>
      <c r="AV313" s="121" t="s">
        <v>2915</v>
      </c>
      <c r="AW313" s="3" t="s">
        <v>49</v>
      </c>
      <c r="AX313" s="3">
        <v>1</v>
      </c>
      <c r="AY313" s="3" t="s">
        <v>49</v>
      </c>
      <c r="AZ313" s="3" t="s">
        <v>560</v>
      </c>
      <c r="BA313" s="65">
        <v>7.6700000000000004E-2</v>
      </c>
      <c r="BB313" s="121" t="s">
        <v>2916</v>
      </c>
      <c r="BC313" s="3" t="s">
        <v>49</v>
      </c>
      <c r="BD313" s="3">
        <v>2</v>
      </c>
      <c r="BE313" s="3" t="s">
        <v>49</v>
      </c>
      <c r="BF313" s="3" t="s">
        <v>563</v>
      </c>
      <c r="BG313" s="65">
        <v>8.6400000000000005E-2</v>
      </c>
      <c r="BH313" s="121" t="s">
        <v>418</v>
      </c>
      <c r="BI313" s="3" t="s">
        <v>418</v>
      </c>
      <c r="BJ313" s="3" t="s">
        <v>418</v>
      </c>
      <c r="BK313" s="3" t="s">
        <v>418</v>
      </c>
      <c r="BL313" s="3" t="s">
        <v>418</v>
      </c>
      <c r="BM313" s="3" t="s">
        <v>418</v>
      </c>
      <c r="BN313" s="121" t="s">
        <v>418</v>
      </c>
      <c r="BO313" s="3" t="s">
        <v>418</v>
      </c>
      <c r="BP313" s="3" t="s">
        <v>418</v>
      </c>
      <c r="BQ313" s="3" t="s">
        <v>418</v>
      </c>
      <c r="BR313" s="3" t="s">
        <v>418</v>
      </c>
      <c r="BS313" s="3" t="s">
        <v>418</v>
      </c>
      <c r="BT313" s="16">
        <v>235</v>
      </c>
      <c r="BU313" s="16">
        <v>118</v>
      </c>
      <c r="BV313" s="16">
        <f t="shared" si="22"/>
        <v>353</v>
      </c>
      <c r="BW313" s="21">
        <v>246264</v>
      </c>
      <c r="BX313" s="17">
        <v>697.63172804532576</v>
      </c>
      <c r="BY313" s="16">
        <v>54</v>
      </c>
      <c r="BZ313" s="16">
        <v>43</v>
      </c>
      <c r="CA313" s="16">
        <f t="shared" si="23"/>
        <v>97</v>
      </c>
      <c r="CB313" s="16">
        <v>27.48</v>
      </c>
    </row>
    <row r="314" spans="1:80" x14ac:dyDescent="0.25">
      <c r="A314" s="159" t="s">
        <v>324</v>
      </c>
      <c r="B314" s="2" t="s">
        <v>7</v>
      </c>
      <c r="C314" s="162" t="s">
        <v>885</v>
      </c>
      <c r="D314" s="42">
        <v>57</v>
      </c>
      <c r="E314" s="42" t="s">
        <v>545</v>
      </c>
      <c r="F314" s="42" t="s">
        <v>546</v>
      </c>
      <c r="G314" s="107" t="s">
        <v>550</v>
      </c>
      <c r="H314" s="108">
        <v>2</v>
      </c>
      <c r="I314" s="119">
        <v>3120000</v>
      </c>
      <c r="J314" s="42" t="s">
        <v>558</v>
      </c>
      <c r="K314" s="27">
        <v>4.17</v>
      </c>
      <c r="L314" s="121" t="s">
        <v>2917</v>
      </c>
      <c r="M314" s="3">
        <v>56</v>
      </c>
      <c r="N314" s="3">
        <v>1</v>
      </c>
      <c r="O314" s="3" t="s">
        <v>546</v>
      </c>
      <c r="P314" s="3" t="s">
        <v>553</v>
      </c>
      <c r="Q314" s="65">
        <v>4.3999999999999997E-2</v>
      </c>
      <c r="R314" s="121" t="s">
        <v>2918</v>
      </c>
      <c r="S314" s="3">
        <v>62</v>
      </c>
      <c r="T314" s="3">
        <v>1</v>
      </c>
      <c r="U314" s="3" t="s">
        <v>546</v>
      </c>
      <c r="V314" s="3" t="s">
        <v>547</v>
      </c>
      <c r="W314" s="65">
        <v>4.9200000000000001E-2</v>
      </c>
      <c r="X314" s="121" t="s">
        <v>2919</v>
      </c>
      <c r="Y314" s="3">
        <v>60</v>
      </c>
      <c r="Z314" s="3">
        <v>2</v>
      </c>
      <c r="AA314" s="3" t="s">
        <v>546</v>
      </c>
      <c r="AB314" s="3" t="s">
        <v>560</v>
      </c>
      <c r="AC314" s="65">
        <v>6.1699999999999998E-2</v>
      </c>
      <c r="AD314" s="121" t="s">
        <v>2920</v>
      </c>
      <c r="AE314" s="3">
        <v>57</v>
      </c>
      <c r="AF314" s="3">
        <v>1</v>
      </c>
      <c r="AG314" s="3" t="s">
        <v>546</v>
      </c>
      <c r="AH314" s="3" t="s">
        <v>584</v>
      </c>
      <c r="AI314" s="65">
        <v>5.2499999999999998E-2</v>
      </c>
      <c r="AJ314" s="121" t="s">
        <v>2921</v>
      </c>
      <c r="AK314" s="3">
        <v>31</v>
      </c>
      <c r="AL314" s="3">
        <v>1</v>
      </c>
      <c r="AM314" s="3" t="s">
        <v>546</v>
      </c>
      <c r="AN314" s="3" t="s">
        <v>1023</v>
      </c>
      <c r="AO314" s="65">
        <v>7.9100000000000004E-2</v>
      </c>
      <c r="AP314" s="121" t="s">
        <v>2922</v>
      </c>
      <c r="AQ314" s="3">
        <v>44</v>
      </c>
      <c r="AR314" s="3">
        <v>1</v>
      </c>
      <c r="AS314" s="3" t="s">
        <v>546</v>
      </c>
      <c r="AT314" s="3" t="s">
        <v>560</v>
      </c>
      <c r="AU314" s="65">
        <v>8.2799999999999999E-2</v>
      </c>
      <c r="AV314" s="121" t="s">
        <v>2923</v>
      </c>
      <c r="AW314" s="3">
        <v>56</v>
      </c>
      <c r="AX314" s="3">
        <v>2</v>
      </c>
      <c r="AY314" s="3" t="s">
        <v>613</v>
      </c>
      <c r="AZ314" s="3" t="s">
        <v>563</v>
      </c>
      <c r="BA314" s="65">
        <v>4.1700000000000001E-2</v>
      </c>
      <c r="BB314" s="121" t="s">
        <v>2924</v>
      </c>
      <c r="BC314" s="3">
        <v>66</v>
      </c>
      <c r="BD314" s="3">
        <v>1</v>
      </c>
      <c r="BE314" s="3" t="s">
        <v>613</v>
      </c>
      <c r="BF314" s="3" t="s">
        <v>568</v>
      </c>
      <c r="BG314" s="65">
        <v>4.5100000000000001E-2</v>
      </c>
      <c r="BH314" s="121" t="s">
        <v>418</v>
      </c>
      <c r="BI314" s="3" t="s">
        <v>418</v>
      </c>
      <c r="BJ314" s="3" t="s">
        <v>418</v>
      </c>
      <c r="BK314" s="3" t="s">
        <v>418</v>
      </c>
      <c r="BL314" s="3" t="s">
        <v>418</v>
      </c>
      <c r="BM314" s="3" t="s">
        <v>418</v>
      </c>
      <c r="BN314" s="121" t="s">
        <v>418</v>
      </c>
      <c r="BO314" s="3" t="s">
        <v>418</v>
      </c>
      <c r="BP314" s="3" t="s">
        <v>418</v>
      </c>
      <c r="BQ314" s="3" t="s">
        <v>418</v>
      </c>
      <c r="BR314" s="3" t="s">
        <v>418</v>
      </c>
      <c r="BS314" s="3" t="s">
        <v>418</v>
      </c>
      <c r="BT314" s="16">
        <v>266</v>
      </c>
      <c r="BU314" s="16">
        <v>85</v>
      </c>
      <c r="BV314" s="16">
        <f t="shared" si="22"/>
        <v>351</v>
      </c>
      <c r="BW314" s="21">
        <v>171624</v>
      </c>
      <c r="BX314" s="17">
        <v>488.95726495726495</v>
      </c>
      <c r="BY314" s="16">
        <v>58</v>
      </c>
      <c r="BZ314" s="16">
        <v>20</v>
      </c>
      <c r="CA314" s="16">
        <f t="shared" si="23"/>
        <v>78</v>
      </c>
      <c r="CB314" s="16">
        <v>22.22</v>
      </c>
    </row>
    <row r="315" spans="1:80" x14ac:dyDescent="0.25">
      <c r="A315" s="159" t="s">
        <v>325</v>
      </c>
      <c r="B315" s="2" t="s">
        <v>18</v>
      </c>
      <c r="C315" s="162" t="s">
        <v>886</v>
      </c>
      <c r="D315" s="42" t="s">
        <v>49</v>
      </c>
      <c r="E315" s="42" t="s">
        <v>545</v>
      </c>
      <c r="F315" s="42" t="s">
        <v>49</v>
      </c>
      <c r="G315" s="107" t="s">
        <v>563</v>
      </c>
      <c r="H315" s="108">
        <v>6</v>
      </c>
      <c r="I315" s="118">
        <v>2130000</v>
      </c>
      <c r="J315" s="42" t="s">
        <v>577</v>
      </c>
      <c r="K315" s="27">
        <v>56.88</v>
      </c>
      <c r="L315" s="121" t="s">
        <v>2925</v>
      </c>
      <c r="M315" s="3" t="s">
        <v>49</v>
      </c>
      <c r="N315" s="3">
        <v>1</v>
      </c>
      <c r="O315" s="3" t="s">
        <v>49</v>
      </c>
      <c r="P315" s="3" t="s">
        <v>1023</v>
      </c>
      <c r="Q315" s="65">
        <v>5.2200000000000003E-2</v>
      </c>
      <c r="R315" s="121" t="s">
        <v>2926</v>
      </c>
      <c r="S315" s="3" t="s">
        <v>49</v>
      </c>
      <c r="T315" s="3">
        <v>1</v>
      </c>
      <c r="U315" s="3" t="s">
        <v>49</v>
      </c>
      <c r="V315" s="3" t="s">
        <v>579</v>
      </c>
      <c r="W315" s="65">
        <v>0.1186</v>
      </c>
      <c r="X315" s="121" t="s">
        <v>2927</v>
      </c>
      <c r="Y315" s="3" t="s">
        <v>49</v>
      </c>
      <c r="Z315" s="3">
        <v>2</v>
      </c>
      <c r="AA315" s="3" t="s">
        <v>49</v>
      </c>
      <c r="AB315" s="3" t="s">
        <v>568</v>
      </c>
      <c r="AC315" s="65">
        <v>9.3700000000000006E-2</v>
      </c>
      <c r="AD315" s="121" t="s">
        <v>2928</v>
      </c>
      <c r="AE315" s="3" t="s">
        <v>49</v>
      </c>
      <c r="AF315" s="3">
        <v>1</v>
      </c>
      <c r="AG315" s="3" t="s">
        <v>49</v>
      </c>
      <c r="AH315" s="3" t="s">
        <v>560</v>
      </c>
      <c r="AI315" s="65">
        <v>4.9200000000000001E-2</v>
      </c>
      <c r="AJ315" s="121" t="s">
        <v>2929</v>
      </c>
      <c r="AK315" s="3" t="s">
        <v>49</v>
      </c>
      <c r="AL315" s="3">
        <v>1</v>
      </c>
      <c r="AM315" s="3" t="s">
        <v>49</v>
      </c>
      <c r="AN315" s="3" t="s">
        <v>550</v>
      </c>
      <c r="AO315" s="65">
        <v>4.8800000000000003E-2</v>
      </c>
      <c r="AP315" s="121" t="s">
        <v>2930</v>
      </c>
      <c r="AQ315" s="3" t="s">
        <v>49</v>
      </c>
      <c r="AR315" s="3">
        <v>2</v>
      </c>
      <c r="AS315" s="3" t="s">
        <v>49</v>
      </c>
      <c r="AT315" s="3" t="s">
        <v>553</v>
      </c>
      <c r="AU315" s="65">
        <v>0.10249999999999999</v>
      </c>
      <c r="AV315" s="121" t="s">
        <v>418</v>
      </c>
      <c r="AW315" s="3" t="s">
        <v>418</v>
      </c>
      <c r="AX315" s="3" t="s">
        <v>418</v>
      </c>
      <c r="AY315" s="3" t="s">
        <v>418</v>
      </c>
      <c r="AZ315" s="3" t="s">
        <v>418</v>
      </c>
      <c r="BA315" s="3" t="s">
        <v>418</v>
      </c>
      <c r="BB315" s="121" t="s">
        <v>418</v>
      </c>
      <c r="BC315" s="3" t="s">
        <v>418</v>
      </c>
      <c r="BD315" s="3" t="s">
        <v>418</v>
      </c>
      <c r="BE315" s="3" t="s">
        <v>418</v>
      </c>
      <c r="BF315" s="3" t="s">
        <v>418</v>
      </c>
      <c r="BG315" s="3" t="s">
        <v>418</v>
      </c>
      <c r="BH315" s="121" t="s">
        <v>418</v>
      </c>
      <c r="BI315" s="3" t="s">
        <v>418</v>
      </c>
      <c r="BJ315" s="3" t="s">
        <v>418</v>
      </c>
      <c r="BK315" s="3" t="s">
        <v>418</v>
      </c>
      <c r="BL315" s="3" t="s">
        <v>418</v>
      </c>
      <c r="BM315" s="3" t="s">
        <v>418</v>
      </c>
      <c r="BN315" s="121" t="s">
        <v>418</v>
      </c>
      <c r="BO315" s="3" t="s">
        <v>418</v>
      </c>
      <c r="BP315" s="3" t="s">
        <v>418</v>
      </c>
      <c r="BQ315" s="3" t="s">
        <v>418</v>
      </c>
      <c r="BR315" s="3" t="s">
        <v>418</v>
      </c>
      <c r="BS315" s="3" t="s">
        <v>418</v>
      </c>
      <c r="BT315" s="16">
        <v>22</v>
      </c>
      <c r="BU315" s="16">
        <v>8</v>
      </c>
      <c r="BV315" s="16">
        <f t="shared" si="22"/>
        <v>30</v>
      </c>
      <c r="BW315" s="21">
        <v>10610</v>
      </c>
      <c r="BX315" s="17">
        <v>353.66666666666669</v>
      </c>
      <c r="BY315" s="16">
        <v>4</v>
      </c>
      <c r="BZ315" s="16">
        <v>0</v>
      </c>
      <c r="CA315" s="16">
        <f t="shared" si="23"/>
        <v>4</v>
      </c>
      <c r="CB315" s="16">
        <v>13.33</v>
      </c>
    </row>
    <row r="316" spans="1:80" x14ac:dyDescent="0.25">
      <c r="A316" s="159" t="s">
        <v>326</v>
      </c>
      <c r="B316" s="2" t="s">
        <v>17</v>
      </c>
      <c r="C316" s="162" t="s">
        <v>887</v>
      </c>
      <c r="D316" s="42">
        <v>52</v>
      </c>
      <c r="E316" s="42" t="s">
        <v>545</v>
      </c>
      <c r="F316" s="42" t="s">
        <v>581</v>
      </c>
      <c r="G316" s="107" t="s">
        <v>547</v>
      </c>
      <c r="H316" s="108">
        <v>2</v>
      </c>
      <c r="I316" s="119">
        <v>3120000</v>
      </c>
      <c r="J316" s="42" t="s">
        <v>558</v>
      </c>
      <c r="K316" s="27">
        <v>49.26</v>
      </c>
      <c r="L316" s="121" t="s">
        <v>2931</v>
      </c>
      <c r="M316" s="3">
        <v>48</v>
      </c>
      <c r="N316" s="3">
        <v>1</v>
      </c>
      <c r="O316" s="3" t="s">
        <v>546</v>
      </c>
      <c r="P316" s="3" t="s">
        <v>553</v>
      </c>
      <c r="Q316" s="65">
        <v>3.1E-2</v>
      </c>
      <c r="R316" s="121" t="s">
        <v>2932</v>
      </c>
      <c r="S316" s="3">
        <v>60</v>
      </c>
      <c r="T316" s="3">
        <v>1</v>
      </c>
      <c r="U316" s="3" t="s">
        <v>581</v>
      </c>
      <c r="V316" s="3" t="s">
        <v>568</v>
      </c>
      <c r="W316" s="65">
        <v>5.6800000000000003E-2</v>
      </c>
      <c r="X316" s="121" t="s">
        <v>2933</v>
      </c>
      <c r="Y316" s="3">
        <v>52</v>
      </c>
      <c r="Z316" s="3">
        <v>1</v>
      </c>
      <c r="AA316" s="3" t="s">
        <v>574</v>
      </c>
      <c r="AB316" s="3" t="s">
        <v>547</v>
      </c>
      <c r="AC316" s="65">
        <v>3.5900000000000001E-2</v>
      </c>
      <c r="AD316" s="121" t="s">
        <v>2934</v>
      </c>
      <c r="AE316" s="3">
        <v>70</v>
      </c>
      <c r="AF316" s="3">
        <v>2</v>
      </c>
      <c r="AG316" s="3" t="s">
        <v>574</v>
      </c>
      <c r="AH316" s="3" t="s">
        <v>547</v>
      </c>
      <c r="AI316" s="65">
        <v>0.2145</v>
      </c>
      <c r="AJ316" s="121" t="s">
        <v>2935</v>
      </c>
      <c r="AK316" s="3">
        <v>28</v>
      </c>
      <c r="AL316" s="3">
        <v>2</v>
      </c>
      <c r="AM316" s="3" t="s">
        <v>546</v>
      </c>
      <c r="AN316" s="3" t="s">
        <v>553</v>
      </c>
      <c r="AO316" s="65">
        <v>8.5599999999999996E-2</v>
      </c>
      <c r="AP316" s="121" t="s">
        <v>2936</v>
      </c>
      <c r="AQ316" s="3">
        <v>34</v>
      </c>
      <c r="AR316" s="3">
        <v>1</v>
      </c>
      <c r="AS316" s="3" t="s">
        <v>546</v>
      </c>
      <c r="AT316" s="3" t="s">
        <v>547</v>
      </c>
      <c r="AU316" s="65">
        <v>5.16E-2</v>
      </c>
      <c r="AV316" s="121" t="s">
        <v>2937</v>
      </c>
      <c r="AW316" s="3">
        <v>47</v>
      </c>
      <c r="AX316" s="3">
        <v>1</v>
      </c>
      <c r="AY316" s="3" t="s">
        <v>546</v>
      </c>
      <c r="AZ316" s="3" t="s">
        <v>547</v>
      </c>
      <c r="BA316" s="65">
        <v>6.1199999999999997E-2</v>
      </c>
      <c r="BB316" s="121" t="s">
        <v>2938</v>
      </c>
      <c r="BC316" s="3">
        <v>50</v>
      </c>
      <c r="BD316" s="3">
        <v>1</v>
      </c>
      <c r="BE316" s="3" t="s">
        <v>546</v>
      </c>
      <c r="BF316" s="3" t="s">
        <v>568</v>
      </c>
      <c r="BG316" s="65">
        <v>5.79E-2</v>
      </c>
      <c r="BH316" s="121" t="s">
        <v>418</v>
      </c>
      <c r="BI316" s="3" t="s">
        <v>418</v>
      </c>
      <c r="BJ316" s="3" t="s">
        <v>418</v>
      </c>
      <c r="BK316" s="3" t="s">
        <v>418</v>
      </c>
      <c r="BL316" s="3" t="s">
        <v>418</v>
      </c>
      <c r="BM316" s="3" t="s">
        <v>418</v>
      </c>
      <c r="BN316" s="121" t="s">
        <v>418</v>
      </c>
      <c r="BO316" s="3" t="s">
        <v>418</v>
      </c>
      <c r="BP316" s="3" t="s">
        <v>418</v>
      </c>
      <c r="BQ316" s="3" t="s">
        <v>418</v>
      </c>
      <c r="BR316" s="3" t="s">
        <v>418</v>
      </c>
      <c r="BS316" s="3" t="s">
        <v>418</v>
      </c>
      <c r="BT316" s="16">
        <v>340</v>
      </c>
      <c r="BU316" s="16">
        <v>139</v>
      </c>
      <c r="BV316" s="16">
        <f t="shared" si="22"/>
        <v>479</v>
      </c>
      <c r="BW316" s="21">
        <v>309354</v>
      </c>
      <c r="BX316" s="17">
        <v>645.83298538622125</v>
      </c>
      <c r="BY316" s="16">
        <v>96</v>
      </c>
      <c r="BZ316" s="16">
        <v>14</v>
      </c>
      <c r="CA316" s="16">
        <f t="shared" si="23"/>
        <v>110</v>
      </c>
      <c r="CB316" s="16">
        <v>22.96</v>
      </c>
    </row>
    <row r="317" spans="1:80" x14ac:dyDescent="0.25">
      <c r="A317" s="159" t="s">
        <v>327</v>
      </c>
      <c r="B317" s="2" t="s">
        <v>45</v>
      </c>
      <c r="C317" s="162" t="s">
        <v>888</v>
      </c>
      <c r="D317" s="42" t="s">
        <v>49</v>
      </c>
      <c r="E317" s="42" t="s">
        <v>556</v>
      </c>
      <c r="F317" s="42" t="s">
        <v>49</v>
      </c>
      <c r="G317" s="107" t="s">
        <v>560</v>
      </c>
      <c r="H317" s="108">
        <v>6</v>
      </c>
      <c r="I317" s="118">
        <v>2130000</v>
      </c>
      <c r="J317" s="42" t="s">
        <v>558</v>
      </c>
      <c r="K317" s="27">
        <v>57.55</v>
      </c>
      <c r="L317" s="121" t="s">
        <v>2939</v>
      </c>
      <c r="M317" s="3" t="s">
        <v>49</v>
      </c>
      <c r="N317" s="3">
        <v>1</v>
      </c>
      <c r="O317" s="3" t="s">
        <v>49</v>
      </c>
      <c r="P317" s="3" t="s">
        <v>563</v>
      </c>
      <c r="Q317" s="65">
        <v>7.4200000000000002E-2</v>
      </c>
      <c r="R317" s="121" t="s">
        <v>2940</v>
      </c>
      <c r="S317" s="3" t="s">
        <v>49</v>
      </c>
      <c r="T317" s="3">
        <v>2</v>
      </c>
      <c r="U317" s="3" t="s">
        <v>49</v>
      </c>
      <c r="V317" s="3" t="s">
        <v>614</v>
      </c>
      <c r="W317" s="65">
        <v>4.0800000000000003E-2</v>
      </c>
      <c r="X317" s="121" t="s">
        <v>2941</v>
      </c>
      <c r="Y317" s="3" t="s">
        <v>49</v>
      </c>
      <c r="Z317" s="3">
        <v>1</v>
      </c>
      <c r="AA317" s="3" t="s">
        <v>49</v>
      </c>
      <c r="AB317" s="3" t="s">
        <v>547</v>
      </c>
      <c r="AC317" s="65">
        <v>9.8599999999999993E-2</v>
      </c>
      <c r="AD317" s="121" t="s">
        <v>2942</v>
      </c>
      <c r="AE317" s="3" t="s">
        <v>49</v>
      </c>
      <c r="AF317" s="3">
        <v>1</v>
      </c>
      <c r="AG317" s="3" t="s">
        <v>49</v>
      </c>
      <c r="AH317" s="3" t="s">
        <v>560</v>
      </c>
      <c r="AI317" s="65">
        <v>0.10680000000000001</v>
      </c>
      <c r="AJ317" s="121" t="s">
        <v>2943</v>
      </c>
      <c r="AK317" s="3" t="s">
        <v>49</v>
      </c>
      <c r="AL317" s="3">
        <v>2</v>
      </c>
      <c r="AM317" s="3" t="s">
        <v>49</v>
      </c>
      <c r="AN317" s="3" t="s">
        <v>553</v>
      </c>
      <c r="AO317" s="65">
        <v>4.2299999999999997E-2</v>
      </c>
      <c r="AP317" s="121" t="s">
        <v>2944</v>
      </c>
      <c r="AQ317" s="3" t="s">
        <v>49</v>
      </c>
      <c r="AR317" s="3">
        <v>1</v>
      </c>
      <c r="AS317" s="3" t="s">
        <v>49</v>
      </c>
      <c r="AT317" s="3" t="s">
        <v>547</v>
      </c>
      <c r="AU317" s="65">
        <v>9.8000000000000004E-2</v>
      </c>
      <c r="AV317" s="121" t="s">
        <v>418</v>
      </c>
      <c r="AW317" s="3" t="s">
        <v>418</v>
      </c>
      <c r="AX317" s="3" t="s">
        <v>418</v>
      </c>
      <c r="AY317" s="3" t="s">
        <v>418</v>
      </c>
      <c r="AZ317" s="3" t="s">
        <v>418</v>
      </c>
      <c r="BA317" s="3" t="s">
        <v>418</v>
      </c>
      <c r="BB317" s="121" t="s">
        <v>418</v>
      </c>
      <c r="BC317" s="3" t="s">
        <v>418</v>
      </c>
      <c r="BD317" s="3" t="s">
        <v>418</v>
      </c>
      <c r="BE317" s="3" t="s">
        <v>418</v>
      </c>
      <c r="BF317" s="3" t="s">
        <v>418</v>
      </c>
      <c r="BG317" s="3" t="s">
        <v>418</v>
      </c>
      <c r="BH317" s="121" t="s">
        <v>418</v>
      </c>
      <c r="BI317" s="3" t="s">
        <v>418</v>
      </c>
      <c r="BJ317" s="3" t="s">
        <v>418</v>
      </c>
      <c r="BK317" s="3" t="s">
        <v>418</v>
      </c>
      <c r="BL317" s="3" t="s">
        <v>418</v>
      </c>
      <c r="BM317" s="3" t="s">
        <v>418</v>
      </c>
      <c r="BN317" s="121" t="s">
        <v>418</v>
      </c>
      <c r="BO317" s="3" t="s">
        <v>418</v>
      </c>
      <c r="BP317" s="3" t="s">
        <v>418</v>
      </c>
      <c r="BQ317" s="3" t="s">
        <v>418</v>
      </c>
      <c r="BR317" s="3" t="s">
        <v>418</v>
      </c>
      <c r="BS317" s="3" t="s">
        <v>418</v>
      </c>
      <c r="BT317" s="16">
        <v>36</v>
      </c>
      <c r="BU317" s="16">
        <v>23</v>
      </c>
      <c r="BV317" s="16">
        <f t="shared" si="22"/>
        <v>59</v>
      </c>
      <c r="BW317" s="21">
        <v>27823</v>
      </c>
      <c r="BX317" s="17">
        <v>471.57627118644069</v>
      </c>
      <c r="BY317" s="16">
        <v>13</v>
      </c>
      <c r="BZ317" s="16">
        <v>4</v>
      </c>
      <c r="CA317" s="16">
        <f t="shared" si="23"/>
        <v>17</v>
      </c>
      <c r="CB317" s="16">
        <v>28.81</v>
      </c>
    </row>
    <row r="318" spans="1:80" x14ac:dyDescent="0.25">
      <c r="A318" s="159" t="s">
        <v>328</v>
      </c>
      <c r="B318" s="2" t="s">
        <v>17</v>
      </c>
      <c r="C318" s="162" t="s">
        <v>889</v>
      </c>
      <c r="D318" s="42" t="s">
        <v>49</v>
      </c>
      <c r="E318" s="42" t="s">
        <v>556</v>
      </c>
      <c r="F318" s="42" t="s">
        <v>49</v>
      </c>
      <c r="G318" s="107" t="s">
        <v>547</v>
      </c>
      <c r="H318" s="108">
        <v>6</v>
      </c>
      <c r="I318" s="118">
        <v>2130000</v>
      </c>
      <c r="J318" s="42" t="s">
        <v>558</v>
      </c>
      <c r="K318" s="27">
        <v>47.33</v>
      </c>
      <c r="L318" s="121" t="s">
        <v>2945</v>
      </c>
      <c r="M318" s="3" t="s">
        <v>49</v>
      </c>
      <c r="N318" s="3">
        <v>1</v>
      </c>
      <c r="O318" s="3" t="s">
        <v>49</v>
      </c>
      <c r="P318" s="3" t="s">
        <v>553</v>
      </c>
      <c r="Q318" s="65">
        <v>6.2399999999999997E-2</v>
      </c>
      <c r="R318" s="121" t="s">
        <v>2946</v>
      </c>
      <c r="S318" s="3" t="s">
        <v>49</v>
      </c>
      <c r="T318" s="3">
        <v>1</v>
      </c>
      <c r="U318" s="3" t="s">
        <v>49</v>
      </c>
      <c r="V318" s="3" t="s">
        <v>547</v>
      </c>
      <c r="W318" s="65">
        <v>9.6699999999999994E-2</v>
      </c>
      <c r="X318" s="121" t="s">
        <v>2947</v>
      </c>
      <c r="Y318" s="3" t="s">
        <v>49</v>
      </c>
      <c r="Z318" s="3">
        <v>1</v>
      </c>
      <c r="AA318" s="3" t="s">
        <v>49</v>
      </c>
      <c r="AB318" s="3" t="s">
        <v>589</v>
      </c>
      <c r="AC318" s="65">
        <v>0.1022</v>
      </c>
      <c r="AD318" s="121" t="s">
        <v>2948</v>
      </c>
      <c r="AE318" s="3" t="s">
        <v>49</v>
      </c>
      <c r="AF318" s="3">
        <v>2</v>
      </c>
      <c r="AG318" s="3" t="s">
        <v>49</v>
      </c>
      <c r="AH318" s="3" t="s">
        <v>560</v>
      </c>
      <c r="AI318" s="65">
        <v>7.2700000000000001E-2</v>
      </c>
      <c r="AJ318" s="121" t="s">
        <v>2949</v>
      </c>
      <c r="AK318" s="3" t="s">
        <v>49</v>
      </c>
      <c r="AL318" s="3">
        <v>1</v>
      </c>
      <c r="AM318" s="3" t="s">
        <v>49</v>
      </c>
      <c r="AN318" s="3" t="s">
        <v>553</v>
      </c>
      <c r="AO318" s="65">
        <v>8.77E-2</v>
      </c>
      <c r="AP318" s="121" t="s">
        <v>2950</v>
      </c>
      <c r="AQ318" s="3" t="s">
        <v>49</v>
      </c>
      <c r="AR318" s="3">
        <v>1</v>
      </c>
      <c r="AS318" s="3" t="s">
        <v>49</v>
      </c>
      <c r="AT318" s="3" t="s">
        <v>547</v>
      </c>
      <c r="AU318" s="65">
        <v>9.9699999999999997E-2</v>
      </c>
      <c r="AV318" s="121" t="s">
        <v>418</v>
      </c>
      <c r="AW318" s="3" t="s">
        <v>418</v>
      </c>
      <c r="AX318" s="3" t="s">
        <v>418</v>
      </c>
      <c r="AY318" s="3" t="s">
        <v>418</v>
      </c>
      <c r="AZ318" s="3" t="s">
        <v>418</v>
      </c>
      <c r="BA318" s="3" t="s">
        <v>418</v>
      </c>
      <c r="BB318" s="121" t="s">
        <v>418</v>
      </c>
      <c r="BC318" s="3" t="s">
        <v>418</v>
      </c>
      <c r="BD318" s="3" t="s">
        <v>418</v>
      </c>
      <c r="BE318" s="3" t="s">
        <v>418</v>
      </c>
      <c r="BF318" s="3" t="s">
        <v>418</v>
      </c>
      <c r="BG318" s="3" t="s">
        <v>418</v>
      </c>
      <c r="BH318" s="121" t="s">
        <v>418</v>
      </c>
      <c r="BI318" s="3" t="s">
        <v>418</v>
      </c>
      <c r="BJ318" s="3" t="s">
        <v>418</v>
      </c>
      <c r="BK318" s="3" t="s">
        <v>418</v>
      </c>
      <c r="BL318" s="3" t="s">
        <v>418</v>
      </c>
      <c r="BM318" s="3" t="s">
        <v>418</v>
      </c>
      <c r="BN318" s="121" t="s">
        <v>418</v>
      </c>
      <c r="BO318" s="3" t="s">
        <v>418</v>
      </c>
      <c r="BP318" s="3" t="s">
        <v>418</v>
      </c>
      <c r="BQ318" s="3" t="s">
        <v>418</v>
      </c>
      <c r="BR318" s="3" t="s">
        <v>418</v>
      </c>
      <c r="BS318" s="3" t="s">
        <v>418</v>
      </c>
      <c r="BT318" s="16">
        <v>26</v>
      </c>
      <c r="BU318" s="16">
        <v>11</v>
      </c>
      <c r="BV318" s="16">
        <f t="shared" si="22"/>
        <v>37</v>
      </c>
      <c r="BW318" s="21">
        <v>15793</v>
      </c>
      <c r="BX318" s="17">
        <v>426.83783783783781</v>
      </c>
      <c r="BY318" s="16">
        <v>10</v>
      </c>
      <c r="BZ318" s="16">
        <v>0</v>
      </c>
      <c r="CA318" s="16">
        <f t="shared" si="23"/>
        <v>10</v>
      </c>
      <c r="CB318" s="16">
        <v>27.03</v>
      </c>
    </row>
    <row r="319" spans="1:80" x14ac:dyDescent="0.25">
      <c r="A319" s="159" t="s">
        <v>329</v>
      </c>
      <c r="B319" s="2" t="s">
        <v>9</v>
      </c>
      <c r="C319" s="162" t="s">
        <v>890</v>
      </c>
      <c r="D319" s="42" t="s">
        <v>49</v>
      </c>
      <c r="E319" s="42" t="s">
        <v>545</v>
      </c>
      <c r="F319" s="42" t="s">
        <v>49</v>
      </c>
      <c r="G319" s="107" t="s">
        <v>557</v>
      </c>
      <c r="H319" s="108">
        <v>6</v>
      </c>
      <c r="I319" s="118">
        <v>2130000</v>
      </c>
      <c r="J319" s="42" t="s">
        <v>558</v>
      </c>
      <c r="K319" s="27">
        <v>52.04</v>
      </c>
      <c r="L319" s="121" t="s">
        <v>2951</v>
      </c>
      <c r="M319" s="3" t="s">
        <v>49</v>
      </c>
      <c r="N319" s="3">
        <v>1</v>
      </c>
      <c r="O319" s="3" t="s">
        <v>49</v>
      </c>
      <c r="P319" s="3" t="s">
        <v>557</v>
      </c>
      <c r="Q319" s="65">
        <v>5.4399999999999997E-2</v>
      </c>
      <c r="R319" s="121" t="s">
        <v>2952</v>
      </c>
      <c r="S319" s="3" t="s">
        <v>49</v>
      </c>
      <c r="T319" s="3">
        <v>2</v>
      </c>
      <c r="U319" s="3" t="s">
        <v>49</v>
      </c>
      <c r="V319" s="3" t="s">
        <v>547</v>
      </c>
      <c r="W319" s="65">
        <v>0.13489999999999999</v>
      </c>
      <c r="X319" s="121" t="s">
        <v>2953</v>
      </c>
      <c r="Y319" s="3" t="s">
        <v>49</v>
      </c>
      <c r="Z319" s="3">
        <v>1</v>
      </c>
      <c r="AA319" s="3" t="s">
        <v>49</v>
      </c>
      <c r="AB319" s="3" t="s">
        <v>553</v>
      </c>
      <c r="AC319" s="65">
        <v>5.1900000000000002E-2</v>
      </c>
      <c r="AD319" s="121" t="s">
        <v>2954</v>
      </c>
      <c r="AE319" s="3" t="s">
        <v>49</v>
      </c>
      <c r="AF319" s="3">
        <v>1</v>
      </c>
      <c r="AG319" s="3" t="s">
        <v>49</v>
      </c>
      <c r="AH319" s="3" t="s">
        <v>557</v>
      </c>
      <c r="AI319" s="65">
        <v>7.2900000000000006E-2</v>
      </c>
      <c r="AJ319" s="121" t="s">
        <v>2955</v>
      </c>
      <c r="AK319" s="3" t="s">
        <v>49</v>
      </c>
      <c r="AL319" s="3">
        <v>2</v>
      </c>
      <c r="AM319" s="3" t="s">
        <v>49</v>
      </c>
      <c r="AN319" s="3" t="s">
        <v>563</v>
      </c>
      <c r="AO319" s="65">
        <v>7.4499999999999997E-2</v>
      </c>
      <c r="AP319" s="121" t="s">
        <v>2956</v>
      </c>
      <c r="AQ319" s="3" t="s">
        <v>49</v>
      </c>
      <c r="AR319" s="3">
        <v>1</v>
      </c>
      <c r="AS319" s="3" t="s">
        <v>49</v>
      </c>
      <c r="AT319" s="3" t="s">
        <v>568</v>
      </c>
      <c r="AU319" s="65">
        <v>7.1499999999999994E-2</v>
      </c>
      <c r="AV319" s="121" t="s">
        <v>418</v>
      </c>
      <c r="AW319" s="3" t="s">
        <v>418</v>
      </c>
      <c r="AX319" s="3" t="s">
        <v>418</v>
      </c>
      <c r="AY319" s="3" t="s">
        <v>418</v>
      </c>
      <c r="AZ319" s="3" t="s">
        <v>418</v>
      </c>
      <c r="BA319" s="3" t="s">
        <v>418</v>
      </c>
      <c r="BB319" s="121" t="s">
        <v>418</v>
      </c>
      <c r="BC319" s="3" t="s">
        <v>418</v>
      </c>
      <c r="BD319" s="3" t="s">
        <v>418</v>
      </c>
      <c r="BE319" s="3" t="s">
        <v>418</v>
      </c>
      <c r="BF319" s="3" t="s">
        <v>418</v>
      </c>
      <c r="BG319" s="3" t="s">
        <v>418</v>
      </c>
      <c r="BH319" s="121" t="s">
        <v>418</v>
      </c>
      <c r="BI319" s="3" t="s">
        <v>418</v>
      </c>
      <c r="BJ319" s="3" t="s">
        <v>418</v>
      </c>
      <c r="BK319" s="3" t="s">
        <v>418</v>
      </c>
      <c r="BL319" s="3" t="s">
        <v>418</v>
      </c>
      <c r="BM319" s="3" t="s">
        <v>418</v>
      </c>
      <c r="BN319" s="121" t="s">
        <v>418</v>
      </c>
      <c r="BO319" s="3" t="s">
        <v>418</v>
      </c>
      <c r="BP319" s="3" t="s">
        <v>418</v>
      </c>
      <c r="BQ319" s="3" t="s">
        <v>418</v>
      </c>
      <c r="BR319" s="3" t="s">
        <v>418</v>
      </c>
      <c r="BS319" s="3" t="s">
        <v>418</v>
      </c>
      <c r="BT319" s="175">
        <v>37</v>
      </c>
      <c r="BU319" s="175">
        <v>8</v>
      </c>
      <c r="BV319" s="16">
        <f>(BT319+BU319)</f>
        <v>45</v>
      </c>
      <c r="BW319" s="21">
        <v>13905</v>
      </c>
      <c r="BX319" s="17">
        <f>(BW319/BV319)</f>
        <v>309</v>
      </c>
      <c r="BY319" s="175">
        <v>37</v>
      </c>
      <c r="BZ319" s="175">
        <v>6</v>
      </c>
      <c r="CA319" s="175">
        <f t="shared" si="23"/>
        <v>43</v>
      </c>
      <c r="CB319" s="16">
        <v>95.56</v>
      </c>
    </row>
    <row r="320" spans="1:80" x14ac:dyDescent="0.25">
      <c r="A320" s="159" t="s">
        <v>330</v>
      </c>
      <c r="B320" s="2" t="s">
        <v>5</v>
      </c>
      <c r="C320" s="162" t="s">
        <v>891</v>
      </c>
      <c r="D320" s="42" t="s">
        <v>49</v>
      </c>
      <c r="E320" s="42" t="s">
        <v>545</v>
      </c>
      <c r="F320" s="42" t="s">
        <v>49</v>
      </c>
      <c r="G320" s="107" t="s">
        <v>651</v>
      </c>
      <c r="H320" s="108">
        <v>6</v>
      </c>
      <c r="I320" s="118">
        <v>2130000</v>
      </c>
      <c r="J320" s="42" t="s">
        <v>554</v>
      </c>
      <c r="K320" s="27">
        <v>47.58</v>
      </c>
      <c r="L320" s="121" t="s">
        <v>2957</v>
      </c>
      <c r="M320" s="3" t="s">
        <v>49</v>
      </c>
      <c r="N320" s="3">
        <v>2</v>
      </c>
      <c r="O320" s="3" t="s">
        <v>49</v>
      </c>
      <c r="P320" s="3" t="s">
        <v>579</v>
      </c>
      <c r="Q320" s="65">
        <v>8.0600000000000005E-2</v>
      </c>
      <c r="R320" s="121" t="s">
        <v>2958</v>
      </c>
      <c r="S320" s="3" t="s">
        <v>49</v>
      </c>
      <c r="T320" s="3">
        <v>1</v>
      </c>
      <c r="U320" s="3" t="s">
        <v>49</v>
      </c>
      <c r="V320" s="3" t="s">
        <v>651</v>
      </c>
      <c r="W320" s="65">
        <v>7.2599999999999998E-2</v>
      </c>
      <c r="X320" s="121" t="s">
        <v>2959</v>
      </c>
      <c r="Y320" s="3" t="s">
        <v>49</v>
      </c>
      <c r="Z320" s="3">
        <v>1</v>
      </c>
      <c r="AA320" s="3" t="s">
        <v>49</v>
      </c>
      <c r="AB320" s="3" t="s">
        <v>563</v>
      </c>
      <c r="AC320" s="65">
        <v>5.9400000000000001E-2</v>
      </c>
      <c r="AD320" s="121" t="s">
        <v>2960</v>
      </c>
      <c r="AE320" s="3" t="s">
        <v>49</v>
      </c>
      <c r="AF320" s="3">
        <v>1</v>
      </c>
      <c r="AG320" s="3" t="s">
        <v>49</v>
      </c>
      <c r="AH320" s="3" t="s">
        <v>584</v>
      </c>
      <c r="AI320" s="65">
        <v>9.0200000000000002E-2</v>
      </c>
      <c r="AJ320" s="121" t="s">
        <v>2961</v>
      </c>
      <c r="AK320" s="3" t="s">
        <v>49</v>
      </c>
      <c r="AL320" s="3">
        <v>1</v>
      </c>
      <c r="AM320" s="3" t="s">
        <v>49</v>
      </c>
      <c r="AN320" s="3" t="s">
        <v>547</v>
      </c>
      <c r="AO320" s="65">
        <v>8.7599999999999997E-2</v>
      </c>
      <c r="AP320" s="121" t="s">
        <v>2962</v>
      </c>
      <c r="AQ320" s="3" t="s">
        <v>49</v>
      </c>
      <c r="AR320" s="3">
        <v>1</v>
      </c>
      <c r="AS320" s="3" t="s">
        <v>49</v>
      </c>
      <c r="AT320" s="3" t="s">
        <v>560</v>
      </c>
      <c r="AU320" s="65">
        <v>9.7799999999999998E-2</v>
      </c>
      <c r="AV320" s="121" t="s">
        <v>418</v>
      </c>
      <c r="AW320" s="3" t="s">
        <v>418</v>
      </c>
      <c r="AX320" s="3" t="s">
        <v>418</v>
      </c>
      <c r="AY320" s="3" t="s">
        <v>418</v>
      </c>
      <c r="AZ320" s="3" t="s">
        <v>418</v>
      </c>
      <c r="BA320" s="3" t="s">
        <v>418</v>
      </c>
      <c r="BB320" s="121" t="s">
        <v>418</v>
      </c>
      <c r="BC320" s="3" t="s">
        <v>418</v>
      </c>
      <c r="BD320" s="3" t="s">
        <v>418</v>
      </c>
      <c r="BE320" s="3" t="s">
        <v>418</v>
      </c>
      <c r="BF320" s="3" t="s">
        <v>418</v>
      </c>
      <c r="BG320" s="3" t="s">
        <v>418</v>
      </c>
      <c r="BH320" s="121" t="s">
        <v>418</v>
      </c>
      <c r="BI320" s="3" t="s">
        <v>418</v>
      </c>
      <c r="BJ320" s="3" t="s">
        <v>418</v>
      </c>
      <c r="BK320" s="3" t="s">
        <v>418</v>
      </c>
      <c r="BL320" s="3" t="s">
        <v>418</v>
      </c>
      <c r="BM320" s="3" t="s">
        <v>418</v>
      </c>
      <c r="BN320" s="121" t="s">
        <v>418</v>
      </c>
      <c r="BO320" s="3" t="s">
        <v>418</v>
      </c>
      <c r="BP320" s="3" t="s">
        <v>418</v>
      </c>
      <c r="BQ320" s="3" t="s">
        <v>418</v>
      </c>
      <c r="BR320" s="3" t="s">
        <v>418</v>
      </c>
      <c r="BS320" s="3" t="s">
        <v>418</v>
      </c>
      <c r="BT320" s="16">
        <v>30</v>
      </c>
      <c r="BU320" s="16">
        <v>30</v>
      </c>
      <c r="BV320" s="16">
        <f t="shared" ref="BV320:BV326" si="24">(BT320+BU320)</f>
        <v>60</v>
      </c>
      <c r="BW320" s="21">
        <v>16357</v>
      </c>
      <c r="BX320" s="17">
        <v>272.61666666666667</v>
      </c>
      <c r="BY320" s="16">
        <v>9</v>
      </c>
      <c r="BZ320" s="16">
        <v>6</v>
      </c>
      <c r="CA320" s="16">
        <f t="shared" ref="CA320:CA327" si="25">(BY320+BZ320)</f>
        <v>15</v>
      </c>
      <c r="CB320" s="16">
        <v>25</v>
      </c>
    </row>
    <row r="321" spans="1:80" x14ac:dyDescent="0.25">
      <c r="A321" s="159" t="s">
        <v>331</v>
      </c>
      <c r="B321" s="2" t="s">
        <v>28</v>
      </c>
      <c r="C321" s="162" t="s">
        <v>892</v>
      </c>
      <c r="D321" s="42" t="s">
        <v>49</v>
      </c>
      <c r="E321" s="42" t="s">
        <v>545</v>
      </c>
      <c r="F321" s="42" t="s">
        <v>49</v>
      </c>
      <c r="G321" s="107" t="s">
        <v>563</v>
      </c>
      <c r="H321" s="108">
        <v>6</v>
      </c>
      <c r="I321" s="118">
        <v>2130000</v>
      </c>
      <c r="J321" s="42" t="s">
        <v>558</v>
      </c>
      <c r="K321" s="27">
        <v>50</v>
      </c>
      <c r="L321" s="121" t="s">
        <v>2963</v>
      </c>
      <c r="M321" s="3" t="s">
        <v>49</v>
      </c>
      <c r="N321" s="3">
        <v>2</v>
      </c>
      <c r="O321" s="3" t="s">
        <v>49</v>
      </c>
      <c r="P321" s="3" t="s">
        <v>560</v>
      </c>
      <c r="Q321" s="65">
        <v>0.1154</v>
      </c>
      <c r="R321" s="121" t="s">
        <v>2964</v>
      </c>
      <c r="S321" s="3" t="s">
        <v>49</v>
      </c>
      <c r="T321" s="3">
        <v>1</v>
      </c>
      <c r="U321" s="3" t="s">
        <v>49</v>
      </c>
      <c r="V321" s="3" t="s">
        <v>557</v>
      </c>
      <c r="W321" s="65">
        <v>0.1462</v>
      </c>
      <c r="X321" s="121" t="s">
        <v>2965</v>
      </c>
      <c r="Y321" s="3" t="s">
        <v>49</v>
      </c>
      <c r="Z321" s="3">
        <v>1</v>
      </c>
      <c r="AA321" s="3" t="s">
        <v>49</v>
      </c>
      <c r="AB321" s="3" t="s">
        <v>547</v>
      </c>
      <c r="AC321" s="65">
        <v>0.1077</v>
      </c>
      <c r="AD321" s="121" t="s">
        <v>2966</v>
      </c>
      <c r="AE321" s="3" t="s">
        <v>49</v>
      </c>
      <c r="AF321" s="3">
        <v>2</v>
      </c>
      <c r="AG321" s="3" t="s">
        <v>49</v>
      </c>
      <c r="AH321" s="3" t="s">
        <v>563</v>
      </c>
      <c r="AI321" s="65">
        <v>0.14360000000000001</v>
      </c>
      <c r="AJ321" s="121" t="s">
        <v>2967</v>
      </c>
      <c r="AK321" s="3" t="s">
        <v>49</v>
      </c>
      <c r="AL321" s="3">
        <v>1</v>
      </c>
      <c r="AM321" s="3" t="s">
        <v>49</v>
      </c>
      <c r="AN321" s="3" t="s">
        <v>563</v>
      </c>
      <c r="AO321" s="65">
        <v>0.1077</v>
      </c>
      <c r="AP321" s="121" t="s">
        <v>2968</v>
      </c>
      <c r="AQ321" s="3" t="s">
        <v>49</v>
      </c>
      <c r="AR321" s="3">
        <v>1</v>
      </c>
      <c r="AS321" s="3" t="s">
        <v>49</v>
      </c>
      <c r="AT321" s="3" t="s">
        <v>547</v>
      </c>
      <c r="AU321" s="65">
        <v>0.1462</v>
      </c>
      <c r="AV321" s="121" t="s">
        <v>418</v>
      </c>
      <c r="AW321" s="3" t="s">
        <v>418</v>
      </c>
      <c r="AX321" s="3" t="s">
        <v>418</v>
      </c>
      <c r="AY321" s="3" t="s">
        <v>418</v>
      </c>
      <c r="AZ321" s="3" t="s">
        <v>418</v>
      </c>
      <c r="BA321" s="3" t="s">
        <v>418</v>
      </c>
      <c r="BB321" s="121" t="s">
        <v>418</v>
      </c>
      <c r="BC321" s="3" t="s">
        <v>418</v>
      </c>
      <c r="BD321" s="3" t="s">
        <v>418</v>
      </c>
      <c r="BE321" s="3" t="s">
        <v>418</v>
      </c>
      <c r="BF321" s="3" t="s">
        <v>418</v>
      </c>
      <c r="BG321" s="3" t="s">
        <v>418</v>
      </c>
      <c r="BH321" s="121" t="s">
        <v>418</v>
      </c>
      <c r="BI321" s="3" t="s">
        <v>418</v>
      </c>
      <c r="BJ321" s="3" t="s">
        <v>418</v>
      </c>
      <c r="BK321" s="3" t="s">
        <v>418</v>
      </c>
      <c r="BL321" s="3" t="s">
        <v>418</v>
      </c>
      <c r="BM321" s="3" t="s">
        <v>418</v>
      </c>
      <c r="BN321" s="121" t="s">
        <v>418</v>
      </c>
      <c r="BO321" s="3" t="s">
        <v>418</v>
      </c>
      <c r="BP321" s="3" t="s">
        <v>418</v>
      </c>
      <c r="BQ321" s="3" t="s">
        <v>418</v>
      </c>
      <c r="BR321" s="3" t="s">
        <v>418</v>
      </c>
      <c r="BS321" s="3" t="s">
        <v>418</v>
      </c>
      <c r="BT321" s="16">
        <v>6</v>
      </c>
      <c r="BU321" s="16">
        <v>6</v>
      </c>
      <c r="BV321" s="16">
        <f t="shared" si="24"/>
        <v>12</v>
      </c>
      <c r="BW321" s="21">
        <v>816</v>
      </c>
      <c r="BX321" s="17">
        <v>68</v>
      </c>
      <c r="BY321" s="16">
        <v>3</v>
      </c>
      <c r="BZ321" s="16">
        <v>4</v>
      </c>
      <c r="CA321" s="16">
        <f t="shared" si="25"/>
        <v>7</v>
      </c>
      <c r="CB321" s="16">
        <v>58.33</v>
      </c>
    </row>
    <row r="322" spans="1:80" x14ac:dyDescent="0.25">
      <c r="A322" s="159" t="s">
        <v>332</v>
      </c>
      <c r="B322" s="2" t="s">
        <v>7</v>
      </c>
      <c r="C322" s="162" t="s">
        <v>893</v>
      </c>
      <c r="D322" s="42" t="s">
        <v>49</v>
      </c>
      <c r="E322" s="42" t="s">
        <v>545</v>
      </c>
      <c r="F322" s="42" t="s">
        <v>49</v>
      </c>
      <c r="G322" s="107" t="s">
        <v>547</v>
      </c>
      <c r="H322" s="108">
        <v>6</v>
      </c>
      <c r="I322" s="118">
        <v>2130000</v>
      </c>
      <c r="J322" s="42" t="s">
        <v>558</v>
      </c>
      <c r="K322" s="27">
        <v>53.03</v>
      </c>
      <c r="L322" s="121" t="s">
        <v>2969</v>
      </c>
      <c r="M322" s="3" t="s">
        <v>49</v>
      </c>
      <c r="N322" s="3">
        <v>1</v>
      </c>
      <c r="O322" s="3" t="s">
        <v>49</v>
      </c>
      <c r="P322" s="3" t="s">
        <v>557</v>
      </c>
      <c r="Q322" s="65">
        <v>9.5500000000000002E-2</v>
      </c>
      <c r="R322" s="121" t="s">
        <v>2970</v>
      </c>
      <c r="S322" s="3" t="s">
        <v>49</v>
      </c>
      <c r="T322" s="3">
        <v>1</v>
      </c>
      <c r="U322" s="3" t="s">
        <v>49</v>
      </c>
      <c r="V322" s="3" t="s">
        <v>568</v>
      </c>
      <c r="W322" s="65">
        <v>6.2199999999999998E-2</v>
      </c>
      <c r="X322" s="121" t="s">
        <v>2971</v>
      </c>
      <c r="Y322" s="3" t="s">
        <v>49</v>
      </c>
      <c r="Z322" s="3">
        <v>1</v>
      </c>
      <c r="AA322" s="3" t="s">
        <v>49</v>
      </c>
      <c r="AB322" s="3" t="s">
        <v>553</v>
      </c>
      <c r="AC322" s="65">
        <v>8.3900000000000002E-2</v>
      </c>
      <c r="AD322" s="121" t="s">
        <v>2972</v>
      </c>
      <c r="AE322" s="3" t="s">
        <v>49</v>
      </c>
      <c r="AF322" s="3">
        <v>1</v>
      </c>
      <c r="AG322" s="3" t="s">
        <v>49</v>
      </c>
      <c r="AH322" s="3" t="s">
        <v>563</v>
      </c>
      <c r="AI322" s="65">
        <v>8.1600000000000006E-2</v>
      </c>
      <c r="AJ322" s="121" t="s">
        <v>2973</v>
      </c>
      <c r="AK322" s="3" t="s">
        <v>49</v>
      </c>
      <c r="AL322" s="3">
        <v>1</v>
      </c>
      <c r="AM322" s="3" t="s">
        <v>49</v>
      </c>
      <c r="AN322" s="3" t="s">
        <v>589</v>
      </c>
      <c r="AO322" s="65">
        <v>0.14729999999999999</v>
      </c>
      <c r="AP322" s="121" t="s">
        <v>2974</v>
      </c>
      <c r="AQ322" s="3" t="s">
        <v>49</v>
      </c>
      <c r="AR322" s="3">
        <v>1</v>
      </c>
      <c r="AS322" s="3" t="s">
        <v>49</v>
      </c>
      <c r="AT322" s="3" t="s">
        <v>579</v>
      </c>
      <c r="AU322" s="65">
        <v>7.5899999999999995E-2</v>
      </c>
      <c r="AV322" s="121" t="s">
        <v>418</v>
      </c>
      <c r="AW322" s="3" t="s">
        <v>418</v>
      </c>
      <c r="AX322" s="3" t="s">
        <v>418</v>
      </c>
      <c r="AY322" s="3" t="s">
        <v>418</v>
      </c>
      <c r="AZ322" s="3" t="s">
        <v>418</v>
      </c>
      <c r="BA322" s="3" t="s">
        <v>418</v>
      </c>
      <c r="BB322" s="121" t="s">
        <v>418</v>
      </c>
      <c r="BC322" s="3" t="s">
        <v>418</v>
      </c>
      <c r="BD322" s="3" t="s">
        <v>418</v>
      </c>
      <c r="BE322" s="3" t="s">
        <v>418</v>
      </c>
      <c r="BF322" s="3" t="s">
        <v>418</v>
      </c>
      <c r="BG322" s="3" t="s">
        <v>418</v>
      </c>
      <c r="BH322" s="121" t="s">
        <v>418</v>
      </c>
      <c r="BI322" s="3" t="s">
        <v>418</v>
      </c>
      <c r="BJ322" s="3" t="s">
        <v>418</v>
      </c>
      <c r="BK322" s="3" t="s">
        <v>418</v>
      </c>
      <c r="BL322" s="3" t="s">
        <v>418</v>
      </c>
      <c r="BM322" s="3" t="s">
        <v>418</v>
      </c>
      <c r="BN322" s="121" t="s">
        <v>418</v>
      </c>
      <c r="BO322" s="3" t="s">
        <v>418</v>
      </c>
      <c r="BP322" s="3" t="s">
        <v>418</v>
      </c>
      <c r="BQ322" s="3" t="s">
        <v>418</v>
      </c>
      <c r="BR322" s="3" t="s">
        <v>418</v>
      </c>
      <c r="BS322" s="3" t="s">
        <v>418</v>
      </c>
      <c r="BT322" s="16">
        <v>17</v>
      </c>
      <c r="BU322" s="16">
        <v>8</v>
      </c>
      <c r="BV322" s="16">
        <f t="shared" si="24"/>
        <v>25</v>
      </c>
      <c r="BW322" s="21">
        <v>11063</v>
      </c>
      <c r="BX322" s="17">
        <v>442.52</v>
      </c>
      <c r="BY322" s="16">
        <v>2</v>
      </c>
      <c r="BZ322" s="16">
        <v>1</v>
      </c>
      <c r="CA322" s="16">
        <f t="shared" si="25"/>
        <v>3</v>
      </c>
      <c r="CB322" s="16">
        <v>12</v>
      </c>
    </row>
    <row r="323" spans="1:80" x14ac:dyDescent="0.25">
      <c r="A323" s="159" t="s">
        <v>333</v>
      </c>
      <c r="B323" s="2" t="s">
        <v>18</v>
      </c>
      <c r="C323" s="162" t="s">
        <v>894</v>
      </c>
      <c r="D323" s="42">
        <v>63</v>
      </c>
      <c r="E323" s="42" t="s">
        <v>545</v>
      </c>
      <c r="F323" s="42" t="s">
        <v>581</v>
      </c>
      <c r="G323" s="107" t="s">
        <v>589</v>
      </c>
      <c r="H323" s="108">
        <v>5</v>
      </c>
      <c r="I323" s="118">
        <v>2430000</v>
      </c>
      <c r="J323" s="42" t="s">
        <v>554</v>
      </c>
      <c r="K323" s="27">
        <v>50.72</v>
      </c>
      <c r="L323" s="121" t="s">
        <v>2975</v>
      </c>
      <c r="M323" s="3">
        <v>52</v>
      </c>
      <c r="N323" s="3">
        <v>1</v>
      </c>
      <c r="O323" s="3" t="s">
        <v>581</v>
      </c>
      <c r="P323" s="3" t="s">
        <v>560</v>
      </c>
      <c r="Q323" s="65">
        <v>7.4800000000000005E-2</v>
      </c>
      <c r="R323" s="121" t="s">
        <v>2976</v>
      </c>
      <c r="S323" s="3">
        <v>56</v>
      </c>
      <c r="T323" s="3">
        <v>1</v>
      </c>
      <c r="U323" s="3" t="s">
        <v>574</v>
      </c>
      <c r="V323" s="3" t="s">
        <v>568</v>
      </c>
      <c r="W323" s="65">
        <v>7.1999999999999995E-2</v>
      </c>
      <c r="X323" s="121" t="s">
        <v>2977</v>
      </c>
      <c r="Y323" s="3">
        <v>74</v>
      </c>
      <c r="Z323" s="3">
        <v>2</v>
      </c>
      <c r="AA323" s="3" t="s">
        <v>546</v>
      </c>
      <c r="AB323" s="3" t="s">
        <v>651</v>
      </c>
      <c r="AC323" s="65">
        <v>7.3099999999999998E-2</v>
      </c>
      <c r="AD323" s="121" t="s">
        <v>2978</v>
      </c>
      <c r="AE323" s="3">
        <v>57</v>
      </c>
      <c r="AF323" s="3">
        <v>2</v>
      </c>
      <c r="AG323" s="3" t="s">
        <v>546</v>
      </c>
      <c r="AH323" s="3" t="s">
        <v>553</v>
      </c>
      <c r="AI323" s="65">
        <v>0.1305</v>
      </c>
      <c r="AJ323" s="121" t="s">
        <v>2979</v>
      </c>
      <c r="AK323" s="3">
        <v>44</v>
      </c>
      <c r="AL323" s="3">
        <v>2</v>
      </c>
      <c r="AM323" s="3" t="s">
        <v>574</v>
      </c>
      <c r="AN323" s="3" t="s">
        <v>579</v>
      </c>
      <c r="AO323" s="65">
        <v>8.0100000000000005E-2</v>
      </c>
      <c r="AP323" s="121" t="s">
        <v>2980</v>
      </c>
      <c r="AQ323" s="3">
        <v>50</v>
      </c>
      <c r="AR323" s="3">
        <v>1</v>
      </c>
      <c r="AS323" s="3" t="s">
        <v>574</v>
      </c>
      <c r="AT323" s="3" t="s">
        <v>557</v>
      </c>
      <c r="AU323" s="65">
        <v>8.4000000000000005E-2</v>
      </c>
      <c r="AV323" s="121" t="s">
        <v>418</v>
      </c>
      <c r="AW323" s="3" t="s">
        <v>418</v>
      </c>
      <c r="AX323" s="3" t="s">
        <v>418</v>
      </c>
      <c r="AY323" s="3" t="s">
        <v>418</v>
      </c>
      <c r="AZ323" s="3" t="s">
        <v>418</v>
      </c>
      <c r="BA323" s="3" t="s">
        <v>418</v>
      </c>
      <c r="BB323" s="121" t="s">
        <v>418</v>
      </c>
      <c r="BC323" s="3" t="s">
        <v>418</v>
      </c>
      <c r="BD323" s="3" t="s">
        <v>418</v>
      </c>
      <c r="BE323" s="3" t="s">
        <v>418</v>
      </c>
      <c r="BF323" s="3" t="s">
        <v>418</v>
      </c>
      <c r="BG323" s="3" t="s">
        <v>418</v>
      </c>
      <c r="BH323" s="121" t="s">
        <v>418</v>
      </c>
      <c r="BI323" s="3" t="s">
        <v>418</v>
      </c>
      <c r="BJ323" s="3" t="s">
        <v>418</v>
      </c>
      <c r="BK323" s="3" t="s">
        <v>418</v>
      </c>
      <c r="BL323" s="3" t="s">
        <v>418</v>
      </c>
      <c r="BM323" s="3" t="s">
        <v>418</v>
      </c>
      <c r="BN323" s="121" t="s">
        <v>418</v>
      </c>
      <c r="BO323" s="3" t="s">
        <v>418</v>
      </c>
      <c r="BP323" s="3" t="s">
        <v>418</v>
      </c>
      <c r="BQ323" s="3" t="s">
        <v>418</v>
      </c>
      <c r="BR323" s="3" t="s">
        <v>418</v>
      </c>
      <c r="BS323" s="3" t="s">
        <v>418</v>
      </c>
      <c r="BT323" s="16">
        <v>63</v>
      </c>
      <c r="BU323" s="16">
        <v>33</v>
      </c>
      <c r="BV323" s="16">
        <f t="shared" si="24"/>
        <v>96</v>
      </c>
      <c r="BW323" s="21">
        <v>21328</v>
      </c>
      <c r="BX323" s="17">
        <v>222.16666666666666</v>
      </c>
      <c r="BY323" s="16">
        <v>8</v>
      </c>
      <c r="BZ323" s="16">
        <v>6</v>
      </c>
      <c r="CA323" s="16">
        <f t="shared" si="25"/>
        <v>14</v>
      </c>
      <c r="CB323" s="16">
        <v>14.58</v>
      </c>
    </row>
    <row r="324" spans="1:80" x14ac:dyDescent="0.25">
      <c r="A324" s="159" t="s">
        <v>334</v>
      </c>
      <c r="B324" s="2" t="s">
        <v>17</v>
      </c>
      <c r="C324" s="162" t="s">
        <v>895</v>
      </c>
      <c r="D324" s="42">
        <v>67</v>
      </c>
      <c r="E324" s="42" t="s">
        <v>545</v>
      </c>
      <c r="F324" s="42" t="s">
        <v>581</v>
      </c>
      <c r="G324" s="107" t="s">
        <v>560</v>
      </c>
      <c r="H324" s="108">
        <v>6</v>
      </c>
      <c r="I324" s="118">
        <v>2130000</v>
      </c>
      <c r="J324" s="42" t="s">
        <v>569</v>
      </c>
      <c r="K324" s="27">
        <v>55.29</v>
      </c>
      <c r="L324" s="121" t="s">
        <v>2981</v>
      </c>
      <c r="M324" s="3">
        <v>46</v>
      </c>
      <c r="N324" s="3">
        <v>2</v>
      </c>
      <c r="O324" s="3" t="s">
        <v>613</v>
      </c>
      <c r="P324" s="3" t="s">
        <v>568</v>
      </c>
      <c r="Q324" s="65">
        <v>7.3099999999999998E-2</v>
      </c>
      <c r="R324" s="121" t="s">
        <v>2982</v>
      </c>
      <c r="S324" s="3">
        <v>55</v>
      </c>
      <c r="T324" s="3">
        <v>1</v>
      </c>
      <c r="U324" s="3" t="s">
        <v>49</v>
      </c>
      <c r="V324" s="3" t="s">
        <v>563</v>
      </c>
      <c r="W324" s="65">
        <v>0.1017</v>
      </c>
      <c r="X324" s="121" t="s">
        <v>2983</v>
      </c>
      <c r="Y324" s="3">
        <v>31</v>
      </c>
      <c r="Z324" s="3">
        <v>1</v>
      </c>
      <c r="AA324" s="3" t="s">
        <v>581</v>
      </c>
      <c r="AB324" s="3" t="s">
        <v>568</v>
      </c>
      <c r="AC324" s="65">
        <v>7.6899999999999996E-2</v>
      </c>
      <c r="AD324" s="121" t="s">
        <v>2984</v>
      </c>
      <c r="AE324" s="3">
        <v>47</v>
      </c>
      <c r="AF324" s="3">
        <v>1</v>
      </c>
      <c r="AG324" s="3" t="s">
        <v>546</v>
      </c>
      <c r="AH324" s="3" t="s">
        <v>547</v>
      </c>
      <c r="AI324" s="65">
        <v>8.1299999999999997E-2</v>
      </c>
      <c r="AJ324" s="121" t="s">
        <v>2985</v>
      </c>
      <c r="AK324" s="3">
        <v>60</v>
      </c>
      <c r="AL324" s="3">
        <v>1</v>
      </c>
      <c r="AM324" s="3" t="s">
        <v>546</v>
      </c>
      <c r="AN324" s="3" t="s">
        <v>560</v>
      </c>
      <c r="AO324" s="65">
        <v>7.2900000000000006E-2</v>
      </c>
      <c r="AP324" s="121" t="s">
        <v>2986</v>
      </c>
      <c r="AQ324" s="3">
        <v>58</v>
      </c>
      <c r="AR324" s="3">
        <v>1</v>
      </c>
      <c r="AS324" s="3" t="s">
        <v>546</v>
      </c>
      <c r="AT324" s="3" t="s">
        <v>579</v>
      </c>
      <c r="AU324" s="65">
        <v>0.10050000000000001</v>
      </c>
      <c r="AV324" s="121" t="s">
        <v>418</v>
      </c>
      <c r="AW324" s="3" t="s">
        <v>418</v>
      </c>
      <c r="AX324" s="3" t="s">
        <v>418</v>
      </c>
      <c r="AY324" s="3" t="s">
        <v>418</v>
      </c>
      <c r="AZ324" s="3" t="s">
        <v>418</v>
      </c>
      <c r="BA324" s="3" t="s">
        <v>418</v>
      </c>
      <c r="BB324" s="121" t="s">
        <v>418</v>
      </c>
      <c r="BC324" s="3" t="s">
        <v>418</v>
      </c>
      <c r="BD324" s="3" t="s">
        <v>418</v>
      </c>
      <c r="BE324" s="3" t="s">
        <v>418</v>
      </c>
      <c r="BF324" s="3" t="s">
        <v>418</v>
      </c>
      <c r="BG324" s="3" t="s">
        <v>418</v>
      </c>
      <c r="BH324" s="121" t="s">
        <v>418</v>
      </c>
      <c r="BI324" s="3" t="s">
        <v>418</v>
      </c>
      <c r="BJ324" s="3" t="s">
        <v>418</v>
      </c>
      <c r="BK324" s="3" t="s">
        <v>418</v>
      </c>
      <c r="BL324" s="3" t="s">
        <v>418</v>
      </c>
      <c r="BM324" s="3" t="s">
        <v>418</v>
      </c>
      <c r="BN324" s="121" t="s">
        <v>418</v>
      </c>
      <c r="BO324" s="3" t="s">
        <v>418</v>
      </c>
      <c r="BP324" s="3" t="s">
        <v>418</v>
      </c>
      <c r="BQ324" s="3" t="s">
        <v>418</v>
      </c>
      <c r="BR324" s="3" t="s">
        <v>418</v>
      </c>
      <c r="BS324" s="3" t="s">
        <v>418</v>
      </c>
      <c r="BT324" s="16">
        <v>29</v>
      </c>
      <c r="BU324" s="16">
        <v>13</v>
      </c>
      <c r="BV324" s="16">
        <f t="shared" si="24"/>
        <v>42</v>
      </c>
      <c r="BW324" s="21">
        <v>10174</v>
      </c>
      <c r="BX324" s="17">
        <v>242.23809523809524</v>
      </c>
      <c r="BY324" s="16">
        <v>9</v>
      </c>
      <c r="BZ324" s="16">
        <v>0</v>
      </c>
      <c r="CA324" s="16">
        <f t="shared" si="25"/>
        <v>9</v>
      </c>
      <c r="CB324" s="16">
        <v>21.43</v>
      </c>
    </row>
    <row r="325" spans="1:80" x14ac:dyDescent="0.25">
      <c r="A325" s="159" t="s">
        <v>335</v>
      </c>
      <c r="B325" s="2" t="s">
        <v>7</v>
      </c>
      <c r="C325" s="162" t="s">
        <v>896</v>
      </c>
      <c r="D325" s="42">
        <v>59</v>
      </c>
      <c r="E325" s="42" t="s">
        <v>545</v>
      </c>
      <c r="F325" s="42" t="s">
        <v>581</v>
      </c>
      <c r="G325" s="107" t="s">
        <v>568</v>
      </c>
      <c r="H325" s="108">
        <v>4</v>
      </c>
      <c r="I325" s="118">
        <v>2700000</v>
      </c>
      <c r="J325" s="42" t="s">
        <v>551</v>
      </c>
      <c r="K325" s="27">
        <v>39.33</v>
      </c>
      <c r="L325" s="121" t="s">
        <v>2987</v>
      </c>
      <c r="M325" s="3">
        <v>67</v>
      </c>
      <c r="N325" s="3">
        <v>1</v>
      </c>
      <c r="O325" s="3" t="s">
        <v>574</v>
      </c>
      <c r="P325" s="3" t="s">
        <v>563</v>
      </c>
      <c r="Q325" s="65">
        <v>5.8799999999999998E-2</v>
      </c>
      <c r="R325" s="121" t="s">
        <v>2988</v>
      </c>
      <c r="S325" s="3">
        <v>63</v>
      </c>
      <c r="T325" s="3">
        <v>1</v>
      </c>
      <c r="U325" s="3" t="s">
        <v>567</v>
      </c>
      <c r="V325" s="3" t="s">
        <v>651</v>
      </c>
      <c r="W325" s="65">
        <v>0.1396</v>
      </c>
      <c r="X325" s="121" t="s">
        <v>2989</v>
      </c>
      <c r="Y325" s="3">
        <v>56</v>
      </c>
      <c r="Z325" s="3">
        <v>1</v>
      </c>
      <c r="AA325" s="3" t="s">
        <v>581</v>
      </c>
      <c r="AB325" s="3" t="s">
        <v>560</v>
      </c>
      <c r="AC325" s="65">
        <v>6.4799999999999996E-2</v>
      </c>
      <c r="AD325" s="121" t="s">
        <v>2990</v>
      </c>
      <c r="AE325" s="3">
        <v>56</v>
      </c>
      <c r="AF325" s="3">
        <v>2</v>
      </c>
      <c r="AG325" s="3" t="s">
        <v>574</v>
      </c>
      <c r="AH325" s="3" t="s">
        <v>614</v>
      </c>
      <c r="AI325" s="65">
        <v>4.1599999999999998E-2</v>
      </c>
      <c r="AJ325" s="121" t="s">
        <v>2991</v>
      </c>
      <c r="AK325" s="3">
        <v>51</v>
      </c>
      <c r="AL325" s="3">
        <v>1</v>
      </c>
      <c r="AM325" s="3" t="s">
        <v>574</v>
      </c>
      <c r="AN325" s="3" t="s">
        <v>568</v>
      </c>
      <c r="AO325" s="65">
        <v>2.2599999999999999E-2</v>
      </c>
      <c r="AP325" s="121" t="s">
        <v>2992</v>
      </c>
      <c r="AQ325" s="3">
        <v>47</v>
      </c>
      <c r="AR325" s="3">
        <v>2</v>
      </c>
      <c r="AS325" s="3" t="s">
        <v>546</v>
      </c>
      <c r="AT325" s="3" t="s">
        <v>568</v>
      </c>
      <c r="AU325" s="65">
        <v>0.1908</v>
      </c>
      <c r="AV325" s="121" t="s">
        <v>418</v>
      </c>
      <c r="AW325" s="3" t="s">
        <v>418</v>
      </c>
      <c r="AX325" s="3" t="s">
        <v>418</v>
      </c>
      <c r="AY325" s="3" t="s">
        <v>418</v>
      </c>
      <c r="AZ325" s="3" t="s">
        <v>418</v>
      </c>
      <c r="BA325" s="3" t="s">
        <v>418</v>
      </c>
      <c r="BB325" s="121" t="s">
        <v>418</v>
      </c>
      <c r="BC325" s="3" t="s">
        <v>418</v>
      </c>
      <c r="BD325" s="3" t="s">
        <v>418</v>
      </c>
      <c r="BE325" s="3" t="s">
        <v>418</v>
      </c>
      <c r="BF325" s="3" t="s">
        <v>418</v>
      </c>
      <c r="BG325" s="3" t="s">
        <v>418</v>
      </c>
      <c r="BH325" s="121" t="s">
        <v>418</v>
      </c>
      <c r="BI325" s="3" t="s">
        <v>418</v>
      </c>
      <c r="BJ325" s="3" t="s">
        <v>418</v>
      </c>
      <c r="BK325" s="3" t="s">
        <v>418</v>
      </c>
      <c r="BL325" s="3" t="s">
        <v>418</v>
      </c>
      <c r="BM325" s="3" t="s">
        <v>418</v>
      </c>
      <c r="BN325" s="121" t="s">
        <v>418</v>
      </c>
      <c r="BO325" s="3" t="s">
        <v>418</v>
      </c>
      <c r="BP325" s="3" t="s">
        <v>418</v>
      </c>
      <c r="BQ325" s="3" t="s">
        <v>418</v>
      </c>
      <c r="BR325" s="3" t="s">
        <v>418</v>
      </c>
      <c r="BS325" s="3" t="s">
        <v>418</v>
      </c>
      <c r="BT325" s="16">
        <v>104</v>
      </c>
      <c r="BU325" s="16">
        <v>40</v>
      </c>
      <c r="BV325" s="16">
        <f t="shared" si="24"/>
        <v>144</v>
      </c>
      <c r="BW325" s="21">
        <v>56227</v>
      </c>
      <c r="BX325" s="17">
        <v>390.46527777777777</v>
      </c>
      <c r="BY325" s="16">
        <v>24</v>
      </c>
      <c r="BZ325" s="16">
        <v>7</v>
      </c>
      <c r="CA325" s="16">
        <f t="shared" si="25"/>
        <v>31</v>
      </c>
      <c r="CB325" s="16">
        <v>21.53</v>
      </c>
    </row>
    <row r="326" spans="1:80" x14ac:dyDescent="0.25">
      <c r="A326" s="159" t="s">
        <v>336</v>
      </c>
      <c r="B326" s="2" t="s">
        <v>28</v>
      </c>
      <c r="C326" s="162" t="s">
        <v>897</v>
      </c>
      <c r="D326" s="42">
        <v>44</v>
      </c>
      <c r="E326" s="42" t="s">
        <v>556</v>
      </c>
      <c r="F326" s="42" t="s">
        <v>574</v>
      </c>
      <c r="G326" s="107" t="s">
        <v>550</v>
      </c>
      <c r="H326" s="108">
        <v>6</v>
      </c>
      <c r="I326" s="118">
        <v>2130000</v>
      </c>
      <c r="J326" s="42" t="s">
        <v>558</v>
      </c>
      <c r="K326" s="27">
        <v>49.62</v>
      </c>
      <c r="L326" s="121" t="s">
        <v>2993</v>
      </c>
      <c r="M326" s="3">
        <v>47</v>
      </c>
      <c r="N326" s="3">
        <v>1</v>
      </c>
      <c r="O326" s="3" t="s">
        <v>581</v>
      </c>
      <c r="P326" s="3" t="s">
        <v>560</v>
      </c>
      <c r="Q326" s="65">
        <v>0.1585</v>
      </c>
      <c r="R326" s="121" t="s">
        <v>2994</v>
      </c>
      <c r="S326" s="3">
        <v>54</v>
      </c>
      <c r="T326" s="3">
        <v>1</v>
      </c>
      <c r="U326" s="3" t="s">
        <v>581</v>
      </c>
      <c r="V326" s="3" t="s">
        <v>563</v>
      </c>
      <c r="W326" s="65">
        <v>9.4899999999999998E-2</v>
      </c>
      <c r="X326" s="121" t="s">
        <v>2995</v>
      </c>
      <c r="Y326" s="3">
        <v>59</v>
      </c>
      <c r="Z326" s="3">
        <v>1</v>
      </c>
      <c r="AA326" s="3" t="s">
        <v>546</v>
      </c>
      <c r="AB326" s="3" t="s">
        <v>568</v>
      </c>
      <c r="AC326" s="65">
        <v>5.3999999999999999E-2</v>
      </c>
      <c r="AD326" s="121" t="s">
        <v>2996</v>
      </c>
      <c r="AE326" s="3">
        <v>36</v>
      </c>
      <c r="AF326" s="3">
        <v>1</v>
      </c>
      <c r="AG326" s="3" t="s">
        <v>581</v>
      </c>
      <c r="AH326" s="3" t="s">
        <v>557</v>
      </c>
      <c r="AI326" s="65">
        <v>0.14369999999999999</v>
      </c>
      <c r="AJ326" s="121" t="s">
        <v>2997</v>
      </c>
      <c r="AK326" s="3">
        <v>45</v>
      </c>
      <c r="AL326" s="3">
        <v>1</v>
      </c>
      <c r="AM326" s="3" t="s">
        <v>546</v>
      </c>
      <c r="AN326" s="3" t="s">
        <v>560</v>
      </c>
      <c r="AO326" s="65">
        <v>0.1341</v>
      </c>
      <c r="AP326" s="121" t="s">
        <v>2998</v>
      </c>
      <c r="AQ326" s="3">
        <v>53</v>
      </c>
      <c r="AR326" s="3">
        <v>1</v>
      </c>
      <c r="AS326" s="3" t="s">
        <v>546</v>
      </c>
      <c r="AT326" s="3" t="s">
        <v>550</v>
      </c>
      <c r="AU326" s="65">
        <v>0.13070000000000001</v>
      </c>
      <c r="AV326" s="121" t="s">
        <v>418</v>
      </c>
      <c r="AW326" s="3" t="s">
        <v>418</v>
      </c>
      <c r="AX326" s="3" t="s">
        <v>418</v>
      </c>
      <c r="AY326" s="3" t="s">
        <v>418</v>
      </c>
      <c r="AZ326" s="3" t="s">
        <v>418</v>
      </c>
      <c r="BA326" s="3" t="s">
        <v>418</v>
      </c>
      <c r="BB326" s="121" t="s">
        <v>418</v>
      </c>
      <c r="BC326" s="3" t="s">
        <v>418</v>
      </c>
      <c r="BD326" s="3" t="s">
        <v>418</v>
      </c>
      <c r="BE326" s="3" t="s">
        <v>418</v>
      </c>
      <c r="BF326" s="3" t="s">
        <v>418</v>
      </c>
      <c r="BG326" s="3" t="s">
        <v>418</v>
      </c>
      <c r="BH326" s="121" t="s">
        <v>418</v>
      </c>
      <c r="BI326" s="3" t="s">
        <v>418</v>
      </c>
      <c r="BJ326" s="3" t="s">
        <v>418</v>
      </c>
      <c r="BK326" s="3" t="s">
        <v>418</v>
      </c>
      <c r="BL326" s="3" t="s">
        <v>418</v>
      </c>
      <c r="BM326" s="3" t="s">
        <v>418</v>
      </c>
      <c r="BN326" s="121" t="s">
        <v>418</v>
      </c>
      <c r="BO326" s="3" t="s">
        <v>418</v>
      </c>
      <c r="BP326" s="3" t="s">
        <v>418</v>
      </c>
      <c r="BQ326" s="3" t="s">
        <v>418</v>
      </c>
      <c r="BR326" s="3" t="s">
        <v>418</v>
      </c>
      <c r="BS326" s="3" t="s">
        <v>418</v>
      </c>
      <c r="BT326" s="16">
        <v>9</v>
      </c>
      <c r="BU326" s="16">
        <v>4</v>
      </c>
      <c r="BV326" s="16">
        <f t="shared" si="24"/>
        <v>13</v>
      </c>
      <c r="BW326" s="21">
        <v>1119</v>
      </c>
      <c r="BX326" s="17">
        <v>86.07692307692308</v>
      </c>
      <c r="BY326" s="16">
        <v>4</v>
      </c>
      <c r="BZ326" s="16">
        <v>0</v>
      </c>
      <c r="CA326" s="16">
        <f t="shared" si="25"/>
        <v>4</v>
      </c>
      <c r="CB326" s="16">
        <v>30.77</v>
      </c>
    </row>
    <row r="327" spans="1:80" x14ac:dyDescent="0.25">
      <c r="A327" s="159" t="s">
        <v>337</v>
      </c>
      <c r="B327" s="2" t="s">
        <v>23</v>
      </c>
      <c r="C327" s="162" t="s">
        <v>898</v>
      </c>
      <c r="D327" s="42" t="s">
        <v>49</v>
      </c>
      <c r="E327" s="42" t="s">
        <v>545</v>
      </c>
      <c r="F327" s="42" t="s">
        <v>49</v>
      </c>
      <c r="G327" s="107" t="s">
        <v>553</v>
      </c>
      <c r="H327" s="108">
        <v>6</v>
      </c>
      <c r="I327" s="118">
        <v>2130000</v>
      </c>
      <c r="J327" s="42" t="s">
        <v>554</v>
      </c>
      <c r="K327" s="27">
        <v>65.760000000000005</v>
      </c>
      <c r="L327" s="121" t="s">
        <v>2999</v>
      </c>
      <c r="M327" s="3" t="s">
        <v>49</v>
      </c>
      <c r="N327" s="3">
        <v>2</v>
      </c>
      <c r="O327" s="3" t="s">
        <v>49</v>
      </c>
      <c r="P327" s="3" t="s">
        <v>563</v>
      </c>
      <c r="Q327" s="65">
        <v>9.3100000000000002E-2</v>
      </c>
      <c r="R327" s="121" t="s">
        <v>3000</v>
      </c>
      <c r="S327" s="3" t="s">
        <v>49</v>
      </c>
      <c r="T327" s="3">
        <v>1</v>
      </c>
      <c r="U327" s="3" t="s">
        <v>49</v>
      </c>
      <c r="V327" s="3" t="s">
        <v>560</v>
      </c>
      <c r="W327" s="65">
        <v>9.6100000000000005E-2</v>
      </c>
      <c r="X327" s="121" t="s">
        <v>3001</v>
      </c>
      <c r="Y327" s="3" t="s">
        <v>49</v>
      </c>
      <c r="Z327" s="3">
        <v>1</v>
      </c>
      <c r="AA327" s="3" t="s">
        <v>49</v>
      </c>
      <c r="AB327" s="3" t="s">
        <v>568</v>
      </c>
      <c r="AC327" s="65">
        <v>0.1201</v>
      </c>
      <c r="AD327" s="121" t="s">
        <v>3002</v>
      </c>
      <c r="AE327" s="3" t="s">
        <v>49</v>
      </c>
      <c r="AF327" s="3">
        <v>2</v>
      </c>
      <c r="AG327" s="3" t="s">
        <v>49</v>
      </c>
      <c r="AH327" s="3" t="s">
        <v>579</v>
      </c>
      <c r="AI327" s="65">
        <v>8.7099999999999997E-2</v>
      </c>
      <c r="AJ327" s="121" t="s">
        <v>3003</v>
      </c>
      <c r="AK327" s="3" t="s">
        <v>49</v>
      </c>
      <c r="AL327" s="3">
        <v>1</v>
      </c>
      <c r="AM327" s="3" t="s">
        <v>49</v>
      </c>
      <c r="AN327" s="3" t="s">
        <v>547</v>
      </c>
      <c r="AO327" s="65">
        <v>9.9099999999999994E-2</v>
      </c>
      <c r="AP327" s="121" t="s">
        <v>3004</v>
      </c>
      <c r="AQ327" s="3" t="s">
        <v>49</v>
      </c>
      <c r="AR327" s="3">
        <v>1</v>
      </c>
      <c r="AS327" s="3" t="s">
        <v>49</v>
      </c>
      <c r="AT327" s="3" t="s">
        <v>568</v>
      </c>
      <c r="AU327" s="65">
        <v>9.9099999999999994E-2</v>
      </c>
      <c r="AV327" s="121" t="s">
        <v>418</v>
      </c>
      <c r="AW327" s="3" t="s">
        <v>418</v>
      </c>
      <c r="AX327" s="3" t="s">
        <v>418</v>
      </c>
      <c r="AY327" s="3" t="s">
        <v>418</v>
      </c>
      <c r="AZ327" s="3" t="s">
        <v>418</v>
      </c>
      <c r="BA327" s="3" t="s">
        <v>418</v>
      </c>
      <c r="BB327" s="121" t="s">
        <v>418</v>
      </c>
      <c r="BC327" s="3" t="s">
        <v>418</v>
      </c>
      <c r="BD327" s="3" t="s">
        <v>418</v>
      </c>
      <c r="BE327" s="3" t="s">
        <v>418</v>
      </c>
      <c r="BF327" s="3" t="s">
        <v>418</v>
      </c>
      <c r="BG327" s="3" t="s">
        <v>418</v>
      </c>
      <c r="BH327" s="121" t="s">
        <v>418</v>
      </c>
      <c r="BI327" s="3" t="s">
        <v>418</v>
      </c>
      <c r="BJ327" s="3" t="s">
        <v>418</v>
      </c>
      <c r="BK327" s="3" t="s">
        <v>418</v>
      </c>
      <c r="BL327" s="3" t="s">
        <v>418</v>
      </c>
      <c r="BM327" s="3" t="s">
        <v>418</v>
      </c>
      <c r="BN327" s="121" t="s">
        <v>418</v>
      </c>
      <c r="BO327" s="3" t="s">
        <v>418</v>
      </c>
      <c r="BP327" s="3" t="s">
        <v>418</v>
      </c>
      <c r="BQ327" s="3" t="s">
        <v>418</v>
      </c>
      <c r="BR327" s="3" t="s">
        <v>418</v>
      </c>
      <c r="BS327" s="3" t="s">
        <v>418</v>
      </c>
      <c r="BT327" s="175">
        <v>5</v>
      </c>
      <c r="BU327" s="175">
        <v>2</v>
      </c>
      <c r="BV327" s="16">
        <f>(BT327+BU327)</f>
        <v>7</v>
      </c>
      <c r="BW327" s="21">
        <v>634</v>
      </c>
      <c r="BX327" s="17">
        <f>(BW327/BV327)</f>
        <v>90.571428571428569</v>
      </c>
      <c r="BY327" s="175">
        <v>0</v>
      </c>
      <c r="BZ327" s="175">
        <v>0</v>
      </c>
      <c r="CA327" s="175">
        <f t="shared" si="25"/>
        <v>0</v>
      </c>
      <c r="CB327" s="16">
        <v>0</v>
      </c>
    </row>
    <row r="328" spans="1:80" x14ac:dyDescent="0.25">
      <c r="A328" s="159" t="s">
        <v>338</v>
      </c>
      <c r="B328" s="2" t="s">
        <v>17</v>
      </c>
      <c r="C328" s="162" t="s">
        <v>899</v>
      </c>
      <c r="D328" s="42" t="s">
        <v>49</v>
      </c>
      <c r="E328" s="42" t="s">
        <v>545</v>
      </c>
      <c r="F328" s="42" t="s">
        <v>49</v>
      </c>
      <c r="G328" s="107" t="s">
        <v>550</v>
      </c>
      <c r="H328" s="108">
        <v>5</v>
      </c>
      <c r="I328" s="118">
        <v>2430000</v>
      </c>
      <c r="J328" s="42" t="s">
        <v>558</v>
      </c>
      <c r="K328" s="27">
        <v>29.95</v>
      </c>
      <c r="L328" s="121" t="s">
        <v>3005</v>
      </c>
      <c r="M328" s="3" t="s">
        <v>49</v>
      </c>
      <c r="N328" s="3">
        <v>1</v>
      </c>
      <c r="O328" s="3" t="s">
        <v>49</v>
      </c>
      <c r="P328" s="3" t="s">
        <v>568</v>
      </c>
      <c r="Q328" s="65">
        <v>5.3600000000000002E-2</v>
      </c>
      <c r="R328" s="121" t="s">
        <v>3006</v>
      </c>
      <c r="S328" s="3" t="s">
        <v>49</v>
      </c>
      <c r="T328" s="3">
        <v>1</v>
      </c>
      <c r="U328" s="3" t="s">
        <v>49</v>
      </c>
      <c r="V328" s="3" t="s">
        <v>547</v>
      </c>
      <c r="W328" s="65">
        <v>0.18740000000000001</v>
      </c>
      <c r="X328" s="121" t="s">
        <v>3007</v>
      </c>
      <c r="Y328" s="3" t="s">
        <v>49</v>
      </c>
      <c r="Z328" s="3">
        <v>2</v>
      </c>
      <c r="AA328" s="3" t="s">
        <v>49</v>
      </c>
      <c r="AB328" s="3" t="s">
        <v>547</v>
      </c>
      <c r="AC328" s="65">
        <v>2.2800000000000001E-2</v>
      </c>
      <c r="AD328" s="121" t="s">
        <v>3008</v>
      </c>
      <c r="AE328" s="3" t="s">
        <v>49</v>
      </c>
      <c r="AF328" s="3">
        <v>1</v>
      </c>
      <c r="AG328" s="3" t="s">
        <v>49</v>
      </c>
      <c r="AH328" s="3" t="s">
        <v>560</v>
      </c>
      <c r="AI328" s="65">
        <v>5.9799999999999999E-2</v>
      </c>
      <c r="AJ328" s="121" t="s">
        <v>3009</v>
      </c>
      <c r="AK328" s="3" t="s">
        <v>49</v>
      </c>
      <c r="AL328" s="3">
        <v>1</v>
      </c>
      <c r="AM328" s="3" t="s">
        <v>49</v>
      </c>
      <c r="AN328" s="3" t="s">
        <v>584</v>
      </c>
      <c r="AO328" s="65">
        <v>4.2900000000000001E-2</v>
      </c>
      <c r="AP328" s="121" t="s">
        <v>3010</v>
      </c>
      <c r="AQ328" s="3" t="s">
        <v>49</v>
      </c>
      <c r="AR328" s="3">
        <v>1</v>
      </c>
      <c r="AS328" s="3" t="s">
        <v>49</v>
      </c>
      <c r="AT328" s="3" t="s">
        <v>579</v>
      </c>
      <c r="AU328" s="65">
        <v>7.4300000000000005E-2</v>
      </c>
      <c r="AV328" s="121" t="s">
        <v>418</v>
      </c>
      <c r="AW328" s="3" t="s">
        <v>418</v>
      </c>
      <c r="AX328" s="3" t="s">
        <v>418</v>
      </c>
      <c r="AY328" s="3" t="s">
        <v>418</v>
      </c>
      <c r="AZ328" s="3" t="s">
        <v>418</v>
      </c>
      <c r="BA328" s="3" t="s">
        <v>418</v>
      </c>
      <c r="BB328" s="121" t="s">
        <v>418</v>
      </c>
      <c r="BC328" s="3" t="s">
        <v>418</v>
      </c>
      <c r="BD328" s="3" t="s">
        <v>418</v>
      </c>
      <c r="BE328" s="3" t="s">
        <v>418</v>
      </c>
      <c r="BF328" s="3" t="s">
        <v>418</v>
      </c>
      <c r="BG328" s="3" t="s">
        <v>418</v>
      </c>
      <c r="BH328" s="121" t="s">
        <v>418</v>
      </c>
      <c r="BI328" s="3" t="s">
        <v>418</v>
      </c>
      <c r="BJ328" s="3" t="s">
        <v>418</v>
      </c>
      <c r="BK328" s="3" t="s">
        <v>418</v>
      </c>
      <c r="BL328" s="3" t="s">
        <v>418</v>
      </c>
      <c r="BM328" s="3" t="s">
        <v>418</v>
      </c>
      <c r="BN328" s="121" t="s">
        <v>418</v>
      </c>
      <c r="BO328" s="3" t="s">
        <v>418</v>
      </c>
      <c r="BP328" s="3" t="s">
        <v>418</v>
      </c>
      <c r="BQ328" s="3" t="s">
        <v>418</v>
      </c>
      <c r="BR328" s="3" t="s">
        <v>418</v>
      </c>
      <c r="BS328" s="3" t="s">
        <v>418</v>
      </c>
      <c r="BT328" s="16">
        <v>43</v>
      </c>
      <c r="BU328" s="16">
        <v>16</v>
      </c>
      <c r="BV328" s="16">
        <f t="shared" ref="BV328:BV346" si="26">(BT328+BU328)</f>
        <v>59</v>
      </c>
      <c r="BW328" s="21">
        <v>17991</v>
      </c>
      <c r="BX328" s="17">
        <v>304.93220338983053</v>
      </c>
      <c r="BY328" s="16">
        <v>11</v>
      </c>
      <c r="BZ328" s="16">
        <v>7</v>
      </c>
      <c r="CA328" s="16">
        <f t="shared" ref="CA328:CA346" si="27">(BY328+BZ328)</f>
        <v>18</v>
      </c>
      <c r="CB328" s="16">
        <v>30.51</v>
      </c>
    </row>
    <row r="329" spans="1:80" x14ac:dyDescent="0.25">
      <c r="A329" s="159" t="s">
        <v>339</v>
      </c>
      <c r="B329" s="2" t="s">
        <v>7</v>
      </c>
      <c r="C329" s="162" t="s">
        <v>900</v>
      </c>
      <c r="D329" s="42">
        <v>52</v>
      </c>
      <c r="E329" s="42" t="s">
        <v>545</v>
      </c>
      <c r="F329" s="42" t="s">
        <v>546</v>
      </c>
      <c r="G329" s="107" t="s">
        <v>589</v>
      </c>
      <c r="H329" s="108">
        <v>6</v>
      </c>
      <c r="I329" s="118">
        <v>2130000</v>
      </c>
      <c r="J329" s="42" t="s">
        <v>554</v>
      </c>
      <c r="K329" s="27">
        <v>54.26</v>
      </c>
      <c r="L329" s="121" t="s">
        <v>3011</v>
      </c>
      <c r="M329" s="3">
        <v>54</v>
      </c>
      <c r="N329" s="3">
        <v>1</v>
      </c>
      <c r="O329" s="3" t="s">
        <v>1073</v>
      </c>
      <c r="P329" s="3" t="s">
        <v>614</v>
      </c>
      <c r="Q329" s="65">
        <v>4.5900000000000003E-2</v>
      </c>
      <c r="R329" s="121" t="s">
        <v>3012</v>
      </c>
      <c r="S329" s="3">
        <v>47</v>
      </c>
      <c r="T329" s="3">
        <v>1</v>
      </c>
      <c r="U329" s="3" t="s">
        <v>1073</v>
      </c>
      <c r="V329" s="3" t="s">
        <v>553</v>
      </c>
      <c r="W329" s="65">
        <v>7.6499999999999999E-2</v>
      </c>
      <c r="X329" s="121" t="s">
        <v>3013</v>
      </c>
      <c r="Y329" s="3">
        <v>54</v>
      </c>
      <c r="Z329" s="3">
        <v>1</v>
      </c>
      <c r="AA329" s="3" t="s">
        <v>581</v>
      </c>
      <c r="AB329" s="3" t="s">
        <v>916</v>
      </c>
      <c r="AC329" s="65">
        <v>5.11E-2</v>
      </c>
      <c r="AD329" s="121" t="s">
        <v>3014</v>
      </c>
      <c r="AE329" s="3">
        <v>44</v>
      </c>
      <c r="AF329" s="3">
        <v>1</v>
      </c>
      <c r="AG329" s="3" t="s">
        <v>581</v>
      </c>
      <c r="AH329" s="3" t="s">
        <v>589</v>
      </c>
      <c r="AI329" s="65">
        <v>0.1115</v>
      </c>
      <c r="AJ329" s="121" t="s">
        <v>3015</v>
      </c>
      <c r="AK329" s="3">
        <v>46</v>
      </c>
      <c r="AL329" s="3">
        <v>1</v>
      </c>
      <c r="AM329" s="3" t="s">
        <v>581</v>
      </c>
      <c r="AN329" s="3" t="s">
        <v>589</v>
      </c>
      <c r="AO329" s="65">
        <v>7.8E-2</v>
      </c>
      <c r="AP329" s="121" t="s">
        <v>3016</v>
      </c>
      <c r="AQ329" s="3">
        <v>57</v>
      </c>
      <c r="AR329" s="3">
        <v>1</v>
      </c>
      <c r="AS329" s="3" t="s">
        <v>1058</v>
      </c>
      <c r="AT329" s="3" t="s">
        <v>557</v>
      </c>
      <c r="AU329" s="65">
        <v>8.7300000000000003E-2</v>
      </c>
      <c r="AV329" s="121" t="s">
        <v>418</v>
      </c>
      <c r="AW329" s="3" t="s">
        <v>418</v>
      </c>
      <c r="AX329" s="3" t="s">
        <v>418</v>
      </c>
      <c r="AY329" s="3" t="s">
        <v>418</v>
      </c>
      <c r="AZ329" s="3" t="s">
        <v>418</v>
      </c>
      <c r="BA329" s="3" t="s">
        <v>418</v>
      </c>
      <c r="BB329" s="121" t="s">
        <v>418</v>
      </c>
      <c r="BC329" s="3" t="s">
        <v>418</v>
      </c>
      <c r="BD329" s="3" t="s">
        <v>418</v>
      </c>
      <c r="BE329" s="3" t="s">
        <v>418</v>
      </c>
      <c r="BF329" s="3" t="s">
        <v>418</v>
      </c>
      <c r="BG329" s="3" t="s">
        <v>418</v>
      </c>
      <c r="BH329" s="121" t="s">
        <v>418</v>
      </c>
      <c r="BI329" s="3" t="s">
        <v>418</v>
      </c>
      <c r="BJ329" s="3" t="s">
        <v>418</v>
      </c>
      <c r="BK329" s="3" t="s">
        <v>418</v>
      </c>
      <c r="BL329" s="3" t="s">
        <v>418</v>
      </c>
      <c r="BM329" s="3" t="s">
        <v>418</v>
      </c>
      <c r="BN329" s="121" t="s">
        <v>418</v>
      </c>
      <c r="BO329" s="3" t="s">
        <v>418</v>
      </c>
      <c r="BP329" s="3" t="s">
        <v>418</v>
      </c>
      <c r="BQ329" s="3" t="s">
        <v>418</v>
      </c>
      <c r="BR329" s="3" t="s">
        <v>418</v>
      </c>
      <c r="BS329" s="3" t="s">
        <v>418</v>
      </c>
      <c r="BT329" s="16">
        <v>24</v>
      </c>
      <c r="BU329" s="16">
        <v>13</v>
      </c>
      <c r="BV329" s="16">
        <f t="shared" si="26"/>
        <v>37</v>
      </c>
      <c r="BW329" s="21">
        <v>4910</v>
      </c>
      <c r="BX329" s="17">
        <v>132.70270270270271</v>
      </c>
      <c r="BY329" s="16">
        <v>10</v>
      </c>
      <c r="BZ329" s="16">
        <v>2</v>
      </c>
      <c r="CA329" s="16">
        <f t="shared" si="27"/>
        <v>12</v>
      </c>
      <c r="CB329" s="16">
        <v>32.43</v>
      </c>
    </row>
    <row r="330" spans="1:80" x14ac:dyDescent="0.25">
      <c r="A330" s="159" t="s">
        <v>340</v>
      </c>
      <c r="B330" s="2" t="s">
        <v>7</v>
      </c>
      <c r="C330" s="162" t="s">
        <v>901</v>
      </c>
      <c r="D330" s="42" t="s">
        <v>49</v>
      </c>
      <c r="E330" s="42" t="s">
        <v>545</v>
      </c>
      <c r="F330" s="42" t="s">
        <v>49</v>
      </c>
      <c r="G330" s="107" t="s">
        <v>547</v>
      </c>
      <c r="H330" s="108">
        <v>6</v>
      </c>
      <c r="I330" s="118">
        <v>2130000</v>
      </c>
      <c r="J330" s="42" t="s">
        <v>558</v>
      </c>
      <c r="K330" s="27">
        <v>72.13</v>
      </c>
      <c r="L330" s="121" t="s">
        <v>3017</v>
      </c>
      <c r="M330" s="3" t="s">
        <v>49</v>
      </c>
      <c r="N330" s="3">
        <v>2</v>
      </c>
      <c r="O330" s="3" t="s">
        <v>49</v>
      </c>
      <c r="P330" s="3" t="s">
        <v>547</v>
      </c>
      <c r="Q330" s="65">
        <v>0.1532</v>
      </c>
      <c r="R330" s="121" t="s">
        <v>3018</v>
      </c>
      <c r="S330" s="3" t="s">
        <v>49</v>
      </c>
      <c r="T330" s="3">
        <v>2</v>
      </c>
      <c r="U330" s="3" t="s">
        <v>49</v>
      </c>
      <c r="V330" s="3" t="s">
        <v>589</v>
      </c>
      <c r="W330" s="65">
        <v>8.7900000000000006E-2</v>
      </c>
      <c r="X330" s="121" t="s">
        <v>3019</v>
      </c>
      <c r="Y330" s="3" t="s">
        <v>49</v>
      </c>
      <c r="Z330" s="3">
        <v>1</v>
      </c>
      <c r="AA330" s="3" t="s">
        <v>49</v>
      </c>
      <c r="AB330" s="3" t="s">
        <v>589</v>
      </c>
      <c r="AC330" s="65">
        <v>3.6499999999999998E-2</v>
      </c>
      <c r="AD330" s="121" t="s">
        <v>3020</v>
      </c>
      <c r="AE330" s="3" t="s">
        <v>49</v>
      </c>
      <c r="AF330" s="3">
        <v>2</v>
      </c>
      <c r="AG330" s="3" t="s">
        <v>49</v>
      </c>
      <c r="AH330" s="3" t="s">
        <v>553</v>
      </c>
      <c r="AI330" s="65">
        <v>6.8099999999999994E-2</v>
      </c>
      <c r="AJ330" s="121" t="s">
        <v>3021</v>
      </c>
      <c r="AK330" s="3" t="s">
        <v>49</v>
      </c>
      <c r="AL330" s="3">
        <v>1</v>
      </c>
      <c r="AM330" s="3" t="s">
        <v>49</v>
      </c>
      <c r="AN330" s="3" t="s">
        <v>547</v>
      </c>
      <c r="AO330" s="65">
        <v>0.13919999999999999</v>
      </c>
      <c r="AP330" s="121" t="s">
        <v>3022</v>
      </c>
      <c r="AQ330" s="3" t="s">
        <v>49</v>
      </c>
      <c r="AR330" s="3">
        <v>2</v>
      </c>
      <c r="AS330" s="3" t="s">
        <v>49</v>
      </c>
      <c r="AT330" s="3" t="s">
        <v>547</v>
      </c>
      <c r="AU330" s="65">
        <v>5.3699999999999998E-2</v>
      </c>
      <c r="AV330" s="121" t="s">
        <v>418</v>
      </c>
      <c r="AW330" s="3" t="s">
        <v>418</v>
      </c>
      <c r="AX330" s="3" t="s">
        <v>418</v>
      </c>
      <c r="AY330" s="3" t="s">
        <v>418</v>
      </c>
      <c r="AZ330" s="3" t="s">
        <v>418</v>
      </c>
      <c r="BA330" s="3" t="s">
        <v>418</v>
      </c>
      <c r="BB330" s="121" t="s">
        <v>418</v>
      </c>
      <c r="BC330" s="3" t="s">
        <v>418</v>
      </c>
      <c r="BD330" s="3" t="s">
        <v>418</v>
      </c>
      <c r="BE330" s="3" t="s">
        <v>418</v>
      </c>
      <c r="BF330" s="3" t="s">
        <v>418</v>
      </c>
      <c r="BG330" s="3" t="s">
        <v>418</v>
      </c>
      <c r="BH330" s="121" t="s">
        <v>418</v>
      </c>
      <c r="BI330" s="3" t="s">
        <v>418</v>
      </c>
      <c r="BJ330" s="3" t="s">
        <v>418</v>
      </c>
      <c r="BK330" s="3" t="s">
        <v>418</v>
      </c>
      <c r="BL330" s="3" t="s">
        <v>418</v>
      </c>
      <c r="BM330" s="3" t="s">
        <v>418</v>
      </c>
      <c r="BN330" s="121" t="s">
        <v>418</v>
      </c>
      <c r="BO330" s="3" t="s">
        <v>418</v>
      </c>
      <c r="BP330" s="3" t="s">
        <v>418</v>
      </c>
      <c r="BQ330" s="3" t="s">
        <v>418</v>
      </c>
      <c r="BR330" s="3" t="s">
        <v>418</v>
      </c>
      <c r="BS330" s="3" t="s">
        <v>418</v>
      </c>
      <c r="BT330" s="16">
        <v>26</v>
      </c>
      <c r="BU330" s="16">
        <v>21</v>
      </c>
      <c r="BV330" s="16">
        <f t="shared" si="26"/>
        <v>47</v>
      </c>
      <c r="BW330" s="21">
        <v>13536</v>
      </c>
      <c r="BX330" s="17">
        <v>288</v>
      </c>
      <c r="BY330" s="16">
        <v>10</v>
      </c>
      <c r="BZ330" s="16">
        <v>2</v>
      </c>
      <c r="CA330" s="16">
        <f t="shared" si="27"/>
        <v>12</v>
      </c>
      <c r="CB330" s="16">
        <v>25.53</v>
      </c>
    </row>
    <row r="331" spans="1:80" x14ac:dyDescent="0.25">
      <c r="A331" s="159" t="s">
        <v>341</v>
      </c>
      <c r="B331" s="2" t="s">
        <v>83</v>
      </c>
      <c r="C331" s="162" t="s">
        <v>902</v>
      </c>
      <c r="D331" s="42">
        <v>66</v>
      </c>
      <c r="E331" s="42" t="s">
        <v>545</v>
      </c>
      <c r="F331" s="42" t="s">
        <v>546</v>
      </c>
      <c r="G331" s="107" t="s">
        <v>547</v>
      </c>
      <c r="H331" s="108">
        <v>2</v>
      </c>
      <c r="I331" s="119">
        <v>3120000</v>
      </c>
      <c r="J331" s="42" t="s">
        <v>569</v>
      </c>
      <c r="K331" s="27">
        <v>59.98</v>
      </c>
      <c r="L331" s="121" t="s">
        <v>3023</v>
      </c>
      <c r="M331" s="3">
        <v>46</v>
      </c>
      <c r="N331" s="3">
        <v>1</v>
      </c>
      <c r="O331" s="3" t="s">
        <v>546</v>
      </c>
      <c r="P331" s="3" t="s">
        <v>579</v>
      </c>
      <c r="Q331" s="65">
        <v>7.8799999999999995E-2</v>
      </c>
      <c r="R331" s="121" t="s">
        <v>3024</v>
      </c>
      <c r="S331" s="3">
        <v>36</v>
      </c>
      <c r="T331" s="3">
        <v>1</v>
      </c>
      <c r="U331" s="3" t="s">
        <v>574</v>
      </c>
      <c r="V331" s="3" t="s">
        <v>560</v>
      </c>
      <c r="W331" s="65">
        <v>0.21909999999999999</v>
      </c>
      <c r="X331" s="121" t="s">
        <v>3025</v>
      </c>
      <c r="Y331" s="3">
        <v>65</v>
      </c>
      <c r="Z331" s="3">
        <v>1</v>
      </c>
      <c r="AA331" s="3" t="s">
        <v>581</v>
      </c>
      <c r="AB331" s="3" t="s">
        <v>547</v>
      </c>
      <c r="AC331" s="65">
        <v>6.1899999999999997E-2</v>
      </c>
      <c r="AD331" s="121" t="s">
        <v>3026</v>
      </c>
      <c r="AE331" s="3">
        <v>51</v>
      </c>
      <c r="AF331" s="3">
        <v>1</v>
      </c>
      <c r="AG331" s="3" t="s">
        <v>613</v>
      </c>
      <c r="AH331" s="3" t="s">
        <v>553</v>
      </c>
      <c r="AI331" s="65">
        <v>4.4400000000000002E-2</v>
      </c>
      <c r="AJ331" s="121" t="s">
        <v>3027</v>
      </c>
      <c r="AK331" s="3">
        <v>62</v>
      </c>
      <c r="AL331" s="3">
        <v>1</v>
      </c>
      <c r="AM331" s="3" t="s">
        <v>546</v>
      </c>
      <c r="AN331" s="3" t="s">
        <v>560</v>
      </c>
      <c r="AO331" s="65">
        <v>8.0000000000000002E-3</v>
      </c>
      <c r="AP331" s="121" t="s">
        <v>3028</v>
      </c>
      <c r="AQ331" s="3">
        <v>48</v>
      </c>
      <c r="AR331" s="3">
        <v>2</v>
      </c>
      <c r="AS331" s="3" t="s">
        <v>581</v>
      </c>
      <c r="AT331" s="3" t="s">
        <v>557</v>
      </c>
      <c r="AU331" s="65">
        <v>9.1999999999999998E-3</v>
      </c>
      <c r="AV331" s="121" t="s">
        <v>3029</v>
      </c>
      <c r="AW331" s="3">
        <v>57</v>
      </c>
      <c r="AX331" s="3">
        <v>1</v>
      </c>
      <c r="AY331" s="3" t="s">
        <v>546</v>
      </c>
      <c r="AZ331" s="3" t="s">
        <v>568</v>
      </c>
      <c r="BA331" s="65">
        <v>5.5199999999999999E-2</v>
      </c>
      <c r="BB331" s="121" t="s">
        <v>3030</v>
      </c>
      <c r="BC331" s="3">
        <v>42</v>
      </c>
      <c r="BD331" s="3">
        <v>1</v>
      </c>
      <c r="BE331" s="3" t="s">
        <v>546</v>
      </c>
      <c r="BF331" s="3" t="s">
        <v>563</v>
      </c>
      <c r="BG331" s="65">
        <v>8.6099999999999996E-2</v>
      </c>
      <c r="BH331" s="121" t="s">
        <v>418</v>
      </c>
      <c r="BI331" s="3" t="s">
        <v>418</v>
      </c>
      <c r="BJ331" s="3" t="s">
        <v>418</v>
      </c>
      <c r="BK331" s="3" t="s">
        <v>418</v>
      </c>
      <c r="BL331" s="3" t="s">
        <v>418</v>
      </c>
      <c r="BM331" s="3" t="s">
        <v>418</v>
      </c>
      <c r="BN331" s="121" t="s">
        <v>418</v>
      </c>
      <c r="BO331" s="3" t="s">
        <v>418</v>
      </c>
      <c r="BP331" s="3" t="s">
        <v>418</v>
      </c>
      <c r="BQ331" s="3" t="s">
        <v>418</v>
      </c>
      <c r="BR331" s="3" t="s">
        <v>418</v>
      </c>
      <c r="BS331" s="3" t="s">
        <v>418</v>
      </c>
      <c r="BT331" s="16">
        <v>198</v>
      </c>
      <c r="BU331" s="16">
        <v>71</v>
      </c>
      <c r="BV331" s="16">
        <f t="shared" si="26"/>
        <v>269</v>
      </c>
      <c r="BW331" s="21">
        <v>161725</v>
      </c>
      <c r="BX331" s="17">
        <v>601.20817843866166</v>
      </c>
      <c r="BY331" s="16">
        <v>61</v>
      </c>
      <c r="BZ331" s="16">
        <v>8</v>
      </c>
      <c r="CA331" s="16">
        <f t="shared" si="27"/>
        <v>69</v>
      </c>
      <c r="CB331" s="16">
        <v>25.65</v>
      </c>
    </row>
    <row r="332" spans="1:80" x14ac:dyDescent="0.25">
      <c r="A332" s="159" t="s">
        <v>342</v>
      </c>
      <c r="B332" s="2" t="s">
        <v>9</v>
      </c>
      <c r="C332" s="162" t="s">
        <v>903</v>
      </c>
      <c r="D332" s="42">
        <v>44</v>
      </c>
      <c r="E332" s="42" t="s">
        <v>545</v>
      </c>
      <c r="F332" s="42" t="s">
        <v>574</v>
      </c>
      <c r="G332" s="107" t="s">
        <v>550</v>
      </c>
      <c r="H332" s="108">
        <v>4</v>
      </c>
      <c r="I332" s="118">
        <v>2700000</v>
      </c>
      <c r="J332" s="42" t="s">
        <v>558</v>
      </c>
      <c r="K332" s="27">
        <v>37.93</v>
      </c>
      <c r="L332" s="121" t="s">
        <v>3031</v>
      </c>
      <c r="M332" s="3">
        <v>69</v>
      </c>
      <c r="N332" s="3">
        <v>1</v>
      </c>
      <c r="O332" s="3" t="s">
        <v>3032</v>
      </c>
      <c r="P332" s="3" t="s">
        <v>553</v>
      </c>
      <c r="Q332" s="65">
        <v>0.1023</v>
      </c>
      <c r="R332" s="121" t="s">
        <v>3033</v>
      </c>
      <c r="S332" s="3">
        <v>48</v>
      </c>
      <c r="T332" s="3">
        <v>1</v>
      </c>
      <c r="U332" s="3" t="s">
        <v>581</v>
      </c>
      <c r="V332" s="3" t="s">
        <v>682</v>
      </c>
      <c r="W332" s="65">
        <v>7.4899999999999994E-2</v>
      </c>
      <c r="X332" s="121" t="s">
        <v>3034</v>
      </c>
      <c r="Y332" s="3">
        <v>65</v>
      </c>
      <c r="Z332" s="3">
        <v>1</v>
      </c>
      <c r="AA332" s="3" t="s">
        <v>546</v>
      </c>
      <c r="AB332" s="3" t="s">
        <v>547</v>
      </c>
      <c r="AC332" s="65">
        <v>9.1800000000000007E-2</v>
      </c>
      <c r="AD332" s="121" t="s">
        <v>3035</v>
      </c>
      <c r="AE332" s="3">
        <v>54</v>
      </c>
      <c r="AF332" s="3">
        <v>1</v>
      </c>
      <c r="AG332" s="3" t="s">
        <v>613</v>
      </c>
      <c r="AH332" s="3" t="s">
        <v>547</v>
      </c>
      <c r="AI332" s="65">
        <v>4.8899999999999999E-2</v>
      </c>
      <c r="AJ332" s="121" t="s">
        <v>3036</v>
      </c>
      <c r="AK332" s="3">
        <v>69</v>
      </c>
      <c r="AL332" s="3">
        <v>1</v>
      </c>
      <c r="AM332" s="3" t="s">
        <v>546</v>
      </c>
      <c r="AN332" s="3" t="s">
        <v>614</v>
      </c>
      <c r="AO332" s="65">
        <v>9.9599999999999994E-2</v>
      </c>
      <c r="AP332" s="121" t="s">
        <v>3037</v>
      </c>
      <c r="AQ332" s="3">
        <v>55</v>
      </c>
      <c r="AR332" s="3">
        <v>1</v>
      </c>
      <c r="AS332" s="3" t="s">
        <v>567</v>
      </c>
      <c r="AT332" s="3" t="s">
        <v>563</v>
      </c>
      <c r="AU332" s="65">
        <v>7.9600000000000004E-2</v>
      </c>
      <c r="AV332" s="121" t="s">
        <v>418</v>
      </c>
      <c r="AW332" s="3" t="s">
        <v>418</v>
      </c>
      <c r="AX332" s="3" t="s">
        <v>418</v>
      </c>
      <c r="AY332" s="3" t="s">
        <v>418</v>
      </c>
      <c r="AZ332" s="3" t="s">
        <v>418</v>
      </c>
      <c r="BA332" s="3" t="s">
        <v>418</v>
      </c>
      <c r="BB332" s="121" t="s">
        <v>418</v>
      </c>
      <c r="BC332" s="3" t="s">
        <v>418</v>
      </c>
      <c r="BD332" s="3" t="s">
        <v>418</v>
      </c>
      <c r="BE332" s="3" t="s">
        <v>418</v>
      </c>
      <c r="BF332" s="3" t="s">
        <v>418</v>
      </c>
      <c r="BG332" s="3" t="s">
        <v>418</v>
      </c>
      <c r="BH332" s="121" t="s">
        <v>418</v>
      </c>
      <c r="BI332" s="3" t="s">
        <v>418</v>
      </c>
      <c r="BJ332" s="3" t="s">
        <v>418</v>
      </c>
      <c r="BK332" s="3" t="s">
        <v>418</v>
      </c>
      <c r="BL332" s="3" t="s">
        <v>418</v>
      </c>
      <c r="BM332" s="3" t="s">
        <v>418</v>
      </c>
      <c r="BN332" s="121" t="s">
        <v>418</v>
      </c>
      <c r="BO332" s="3" t="s">
        <v>418</v>
      </c>
      <c r="BP332" s="3" t="s">
        <v>418</v>
      </c>
      <c r="BQ332" s="3" t="s">
        <v>418</v>
      </c>
      <c r="BR332" s="3" t="s">
        <v>418</v>
      </c>
      <c r="BS332" s="3" t="s">
        <v>418</v>
      </c>
      <c r="BT332" s="16">
        <v>85</v>
      </c>
      <c r="BU332" s="16">
        <v>37</v>
      </c>
      <c r="BV332" s="16">
        <f t="shared" si="26"/>
        <v>122</v>
      </c>
      <c r="BW332" s="21">
        <v>46518</v>
      </c>
      <c r="BX332" s="17">
        <v>381.29508196721309</v>
      </c>
      <c r="BY332" s="16">
        <v>18</v>
      </c>
      <c r="BZ332" s="16">
        <v>10</v>
      </c>
      <c r="CA332" s="16">
        <f t="shared" si="27"/>
        <v>28</v>
      </c>
      <c r="CB332" s="16">
        <v>22.95</v>
      </c>
    </row>
    <row r="333" spans="1:80" x14ac:dyDescent="0.25">
      <c r="A333" s="159" t="s">
        <v>3</v>
      </c>
      <c r="B333" s="2" t="s">
        <v>3</v>
      </c>
      <c r="C333" s="162" t="s">
        <v>904</v>
      </c>
      <c r="D333" s="42">
        <v>56</v>
      </c>
      <c r="E333" s="42" t="s">
        <v>545</v>
      </c>
      <c r="F333" s="42" t="s">
        <v>574</v>
      </c>
      <c r="G333" s="107" t="s">
        <v>560</v>
      </c>
      <c r="H333" s="108">
        <v>2</v>
      </c>
      <c r="I333" s="119">
        <v>3120000</v>
      </c>
      <c r="J333" s="42" t="s">
        <v>558</v>
      </c>
      <c r="K333" s="27">
        <v>44.98</v>
      </c>
      <c r="L333" s="121" t="s">
        <v>3038</v>
      </c>
      <c r="M333" s="3" t="s">
        <v>49</v>
      </c>
      <c r="N333" s="3">
        <v>1</v>
      </c>
      <c r="O333" s="3" t="s">
        <v>49</v>
      </c>
      <c r="P333" s="3" t="s">
        <v>550</v>
      </c>
      <c r="Q333" s="65">
        <v>9.8299999999999998E-2</v>
      </c>
      <c r="R333" s="121" t="s">
        <v>3039</v>
      </c>
      <c r="S333" s="3" t="s">
        <v>49</v>
      </c>
      <c r="T333" s="3">
        <v>1</v>
      </c>
      <c r="U333" s="3" t="s">
        <v>49</v>
      </c>
      <c r="V333" s="3" t="s">
        <v>560</v>
      </c>
      <c r="W333" s="65">
        <v>4.7800000000000002E-2</v>
      </c>
      <c r="X333" s="121" t="s">
        <v>3040</v>
      </c>
      <c r="Y333" s="3" t="s">
        <v>49</v>
      </c>
      <c r="Z333" s="3">
        <v>1</v>
      </c>
      <c r="AA333" s="3" t="s">
        <v>49</v>
      </c>
      <c r="AB333" s="3" t="s">
        <v>560</v>
      </c>
      <c r="AC333" s="65">
        <v>4.9799999999999997E-2</v>
      </c>
      <c r="AD333" s="121" t="s">
        <v>3041</v>
      </c>
      <c r="AE333" s="3" t="s">
        <v>49</v>
      </c>
      <c r="AF333" s="3">
        <v>1</v>
      </c>
      <c r="AG333" s="3" t="s">
        <v>49</v>
      </c>
      <c r="AH333" s="3" t="s">
        <v>553</v>
      </c>
      <c r="AI333" s="65">
        <v>3.44E-2</v>
      </c>
      <c r="AJ333" s="121" t="s">
        <v>3042</v>
      </c>
      <c r="AK333" s="3" t="s">
        <v>49</v>
      </c>
      <c r="AL333" s="3">
        <v>2</v>
      </c>
      <c r="AM333" s="3" t="s">
        <v>49</v>
      </c>
      <c r="AN333" s="3" t="s">
        <v>568</v>
      </c>
      <c r="AO333" s="65">
        <v>4.3999999999999997E-2</v>
      </c>
      <c r="AP333" s="121" t="s">
        <v>3043</v>
      </c>
      <c r="AQ333" s="3" t="s">
        <v>49</v>
      </c>
      <c r="AR333" s="3">
        <v>1</v>
      </c>
      <c r="AS333" s="3" t="s">
        <v>49</v>
      </c>
      <c r="AT333" s="3" t="s">
        <v>547</v>
      </c>
      <c r="AU333" s="65">
        <v>3.6600000000000001E-2</v>
      </c>
      <c r="AV333" s="121" t="s">
        <v>3044</v>
      </c>
      <c r="AW333" s="3" t="s">
        <v>49</v>
      </c>
      <c r="AX333" s="3">
        <v>1</v>
      </c>
      <c r="AY333" s="3" t="s">
        <v>49</v>
      </c>
      <c r="AZ333" s="3" t="s">
        <v>568</v>
      </c>
      <c r="BA333" s="65">
        <v>3.2599999999999997E-2</v>
      </c>
      <c r="BB333" s="121" t="s">
        <v>3045</v>
      </c>
      <c r="BC333" s="3" t="s">
        <v>49</v>
      </c>
      <c r="BD333" s="3">
        <v>1</v>
      </c>
      <c r="BE333" s="3" t="s">
        <v>49</v>
      </c>
      <c r="BF333" s="3" t="s">
        <v>563</v>
      </c>
      <c r="BG333" s="65">
        <v>2.3E-2</v>
      </c>
      <c r="BH333" s="121" t="s">
        <v>3046</v>
      </c>
      <c r="BI333" s="3" t="s">
        <v>49</v>
      </c>
      <c r="BJ333" s="3">
        <v>1</v>
      </c>
      <c r="BK333" s="3" t="s">
        <v>546</v>
      </c>
      <c r="BL333" s="3" t="s">
        <v>651</v>
      </c>
      <c r="BM333" s="65">
        <v>0.08</v>
      </c>
      <c r="BN333" s="121" t="s">
        <v>3047</v>
      </c>
      <c r="BO333" s="3" t="s">
        <v>49</v>
      </c>
      <c r="BP333" s="3">
        <v>1</v>
      </c>
      <c r="BQ333" s="3" t="s">
        <v>49</v>
      </c>
      <c r="BR333" s="3" t="s">
        <v>568</v>
      </c>
      <c r="BS333" s="65">
        <v>0.12590000000000001</v>
      </c>
      <c r="BT333" s="16">
        <v>629</v>
      </c>
      <c r="BU333" s="16">
        <v>152</v>
      </c>
      <c r="BV333" s="16">
        <f t="shared" si="26"/>
        <v>781</v>
      </c>
      <c r="BW333" s="21">
        <v>270966</v>
      </c>
      <c r="BX333" s="17">
        <v>346.94750320102435</v>
      </c>
      <c r="BY333" s="16">
        <v>48</v>
      </c>
      <c r="BZ333" s="16">
        <v>15</v>
      </c>
      <c r="CA333" s="16">
        <f t="shared" si="27"/>
        <v>63</v>
      </c>
      <c r="CB333" s="16">
        <v>8.07</v>
      </c>
    </row>
    <row r="334" spans="1:80" x14ac:dyDescent="0.25">
      <c r="A334" s="159" t="s">
        <v>343</v>
      </c>
      <c r="B334" s="2" t="s">
        <v>45</v>
      </c>
      <c r="C334" s="162" t="s">
        <v>905</v>
      </c>
      <c r="D334" s="42" t="s">
        <v>49</v>
      </c>
      <c r="E334" s="42" t="s">
        <v>545</v>
      </c>
      <c r="F334" s="42" t="s">
        <v>49</v>
      </c>
      <c r="G334" s="107" t="s">
        <v>553</v>
      </c>
      <c r="H334" s="108">
        <v>6</v>
      </c>
      <c r="I334" s="118">
        <v>2130000</v>
      </c>
      <c r="J334" s="42" t="s">
        <v>558</v>
      </c>
      <c r="K334" s="27">
        <v>38.11</v>
      </c>
      <c r="L334" s="121" t="s">
        <v>3048</v>
      </c>
      <c r="M334" s="3" t="s">
        <v>49</v>
      </c>
      <c r="N334" s="3">
        <v>1</v>
      </c>
      <c r="O334" s="3" t="s">
        <v>49</v>
      </c>
      <c r="P334" s="3" t="s">
        <v>579</v>
      </c>
      <c r="Q334" s="65">
        <v>4.0399999999999998E-2</v>
      </c>
      <c r="R334" s="121" t="s">
        <v>3049</v>
      </c>
      <c r="S334" s="3" t="s">
        <v>49</v>
      </c>
      <c r="T334" s="3">
        <v>1</v>
      </c>
      <c r="U334" s="3" t="s">
        <v>49</v>
      </c>
      <c r="V334" s="3" t="s">
        <v>568</v>
      </c>
      <c r="W334" s="65">
        <v>0.1273</v>
      </c>
      <c r="X334" s="121" t="s">
        <v>3050</v>
      </c>
      <c r="Y334" s="3" t="s">
        <v>49</v>
      </c>
      <c r="Z334" s="3">
        <v>1</v>
      </c>
      <c r="AA334" s="3" t="s">
        <v>49</v>
      </c>
      <c r="AB334" s="3" t="s">
        <v>560</v>
      </c>
      <c r="AC334" s="65">
        <v>9.98E-2</v>
      </c>
      <c r="AD334" s="121" t="s">
        <v>3051</v>
      </c>
      <c r="AE334" s="3" t="s">
        <v>49</v>
      </c>
      <c r="AF334" s="3">
        <v>1</v>
      </c>
      <c r="AG334" s="3" t="s">
        <v>49</v>
      </c>
      <c r="AH334" s="3" t="s">
        <v>547</v>
      </c>
      <c r="AI334" s="65">
        <v>6.4399999999999999E-2</v>
      </c>
      <c r="AJ334" s="121" t="s">
        <v>3052</v>
      </c>
      <c r="AK334" s="3" t="s">
        <v>49</v>
      </c>
      <c r="AL334" s="3">
        <v>1</v>
      </c>
      <c r="AM334" s="3" t="s">
        <v>49</v>
      </c>
      <c r="AN334" s="3" t="s">
        <v>550</v>
      </c>
      <c r="AO334" s="65">
        <v>0.08</v>
      </c>
      <c r="AP334" s="121" t="s">
        <v>3053</v>
      </c>
      <c r="AQ334" s="3" t="s">
        <v>49</v>
      </c>
      <c r="AR334" s="3">
        <v>1</v>
      </c>
      <c r="AS334" s="3" t="s">
        <v>49</v>
      </c>
      <c r="AT334" s="3" t="s">
        <v>547</v>
      </c>
      <c r="AU334" s="65">
        <v>0.1019</v>
      </c>
      <c r="AV334" s="121" t="s">
        <v>418</v>
      </c>
      <c r="AW334" s="3" t="s">
        <v>418</v>
      </c>
      <c r="AX334" s="3" t="s">
        <v>418</v>
      </c>
      <c r="AY334" s="3" t="s">
        <v>418</v>
      </c>
      <c r="AZ334" s="3" t="s">
        <v>418</v>
      </c>
      <c r="BA334" s="3" t="s">
        <v>418</v>
      </c>
      <c r="BB334" s="121" t="s">
        <v>418</v>
      </c>
      <c r="BC334" s="3" t="s">
        <v>418</v>
      </c>
      <c r="BD334" s="3" t="s">
        <v>418</v>
      </c>
      <c r="BE334" s="3" t="s">
        <v>418</v>
      </c>
      <c r="BF334" s="3" t="s">
        <v>418</v>
      </c>
      <c r="BG334" s="3" t="s">
        <v>418</v>
      </c>
      <c r="BH334" s="121" t="s">
        <v>418</v>
      </c>
      <c r="BI334" s="3" t="s">
        <v>418</v>
      </c>
      <c r="BJ334" s="3" t="s">
        <v>418</v>
      </c>
      <c r="BK334" s="3" t="s">
        <v>418</v>
      </c>
      <c r="BL334" s="3" t="s">
        <v>418</v>
      </c>
      <c r="BM334" s="3" t="s">
        <v>418</v>
      </c>
      <c r="BN334" s="121" t="s">
        <v>418</v>
      </c>
      <c r="BO334" s="3" t="s">
        <v>418</v>
      </c>
      <c r="BP334" s="3" t="s">
        <v>418</v>
      </c>
      <c r="BQ334" s="3" t="s">
        <v>418</v>
      </c>
      <c r="BR334" s="3" t="s">
        <v>418</v>
      </c>
      <c r="BS334" s="3" t="s">
        <v>418</v>
      </c>
      <c r="BT334" s="16">
        <v>17</v>
      </c>
      <c r="BU334" s="16">
        <v>8</v>
      </c>
      <c r="BV334" s="16">
        <f t="shared" si="26"/>
        <v>25</v>
      </c>
      <c r="BW334" s="21">
        <v>4953</v>
      </c>
      <c r="BX334" s="17">
        <v>198.12</v>
      </c>
      <c r="BY334" s="16">
        <v>6</v>
      </c>
      <c r="BZ334" s="16">
        <v>3</v>
      </c>
      <c r="CA334" s="16">
        <f t="shared" si="27"/>
        <v>9</v>
      </c>
      <c r="CB334" s="16">
        <v>36</v>
      </c>
    </row>
    <row r="335" spans="1:80" x14ac:dyDescent="0.25">
      <c r="A335" s="159" t="s">
        <v>344</v>
      </c>
      <c r="B335" s="2" t="s">
        <v>17</v>
      </c>
      <c r="C335" s="162" t="s">
        <v>906</v>
      </c>
      <c r="D335" s="42">
        <v>59</v>
      </c>
      <c r="E335" s="42" t="s">
        <v>545</v>
      </c>
      <c r="F335" s="42" t="s">
        <v>581</v>
      </c>
      <c r="G335" s="107" t="s">
        <v>584</v>
      </c>
      <c r="H335" s="108">
        <v>4</v>
      </c>
      <c r="I335" s="118">
        <v>2700000</v>
      </c>
      <c r="J335" s="42" t="s">
        <v>558</v>
      </c>
      <c r="K335" s="27">
        <v>39.49</v>
      </c>
      <c r="L335" s="121" t="s">
        <v>3054</v>
      </c>
      <c r="M335" s="3" t="s">
        <v>49</v>
      </c>
      <c r="N335" s="3">
        <v>1</v>
      </c>
      <c r="O335" s="3" t="s">
        <v>567</v>
      </c>
      <c r="P335" s="3" t="s">
        <v>614</v>
      </c>
      <c r="Q335" s="65">
        <v>0.1191</v>
      </c>
      <c r="R335" s="121" t="s">
        <v>3055</v>
      </c>
      <c r="S335" s="3" t="s">
        <v>49</v>
      </c>
      <c r="T335" s="3">
        <v>1</v>
      </c>
      <c r="U335" s="3" t="s">
        <v>581</v>
      </c>
      <c r="V335" s="3" t="s">
        <v>614</v>
      </c>
      <c r="W335" s="65">
        <v>8.5400000000000004E-2</v>
      </c>
      <c r="X335" s="121" t="s">
        <v>3056</v>
      </c>
      <c r="Y335" s="3" t="s">
        <v>49</v>
      </c>
      <c r="Z335" s="3">
        <v>2</v>
      </c>
      <c r="AA335" s="3" t="s">
        <v>581</v>
      </c>
      <c r="AB335" s="3" t="s">
        <v>547</v>
      </c>
      <c r="AC335" s="65">
        <v>5.6500000000000002E-2</v>
      </c>
      <c r="AD335" s="121" t="s">
        <v>3057</v>
      </c>
      <c r="AE335" s="3" t="s">
        <v>49</v>
      </c>
      <c r="AF335" s="3">
        <v>1</v>
      </c>
      <c r="AG335" s="3" t="s">
        <v>546</v>
      </c>
      <c r="AH335" s="3" t="s">
        <v>563</v>
      </c>
      <c r="AI335" s="65">
        <v>9.6299999999999997E-2</v>
      </c>
      <c r="AJ335" s="121" t="s">
        <v>3058</v>
      </c>
      <c r="AK335" s="3" t="s">
        <v>49</v>
      </c>
      <c r="AL335" s="3">
        <v>2</v>
      </c>
      <c r="AM335" s="3" t="s">
        <v>546</v>
      </c>
      <c r="AN335" s="3" t="s">
        <v>568</v>
      </c>
      <c r="AO335" s="65">
        <v>7.85E-2</v>
      </c>
      <c r="AP335" s="121" t="s">
        <v>3059</v>
      </c>
      <c r="AQ335" s="3" t="s">
        <v>49</v>
      </c>
      <c r="AR335" s="3">
        <v>1</v>
      </c>
      <c r="AS335" s="3" t="s">
        <v>546</v>
      </c>
      <c r="AT335" s="3" t="s">
        <v>547</v>
      </c>
      <c r="AU335" s="65">
        <v>7.6899999999999996E-2</v>
      </c>
      <c r="AV335" s="121" t="s">
        <v>418</v>
      </c>
      <c r="AW335" s="3" t="s">
        <v>418</v>
      </c>
      <c r="AX335" s="3" t="s">
        <v>418</v>
      </c>
      <c r="AY335" s="3" t="s">
        <v>418</v>
      </c>
      <c r="AZ335" s="3" t="s">
        <v>418</v>
      </c>
      <c r="BA335" s="3" t="s">
        <v>418</v>
      </c>
      <c r="BB335" s="121" t="s">
        <v>418</v>
      </c>
      <c r="BC335" s="3" t="s">
        <v>418</v>
      </c>
      <c r="BD335" s="3" t="s">
        <v>418</v>
      </c>
      <c r="BE335" s="3" t="s">
        <v>418</v>
      </c>
      <c r="BF335" s="3" t="s">
        <v>418</v>
      </c>
      <c r="BG335" s="3" t="s">
        <v>418</v>
      </c>
      <c r="BH335" s="121" t="s">
        <v>418</v>
      </c>
      <c r="BI335" s="3" t="s">
        <v>418</v>
      </c>
      <c r="BJ335" s="3" t="s">
        <v>418</v>
      </c>
      <c r="BK335" s="3" t="s">
        <v>418</v>
      </c>
      <c r="BL335" s="3" t="s">
        <v>418</v>
      </c>
      <c r="BM335" s="3" t="s">
        <v>418</v>
      </c>
      <c r="BN335" s="121" t="s">
        <v>418</v>
      </c>
      <c r="BO335" s="3" t="s">
        <v>418</v>
      </c>
      <c r="BP335" s="3" t="s">
        <v>418</v>
      </c>
      <c r="BQ335" s="3" t="s">
        <v>418</v>
      </c>
      <c r="BR335" s="3" t="s">
        <v>418</v>
      </c>
      <c r="BS335" s="3" t="s">
        <v>418</v>
      </c>
      <c r="BT335" s="16">
        <v>72</v>
      </c>
      <c r="BU335" s="16">
        <v>24</v>
      </c>
      <c r="BV335" s="16">
        <f t="shared" si="26"/>
        <v>96</v>
      </c>
      <c r="BW335" s="21">
        <v>32843</v>
      </c>
      <c r="BX335" s="17">
        <v>342.11458333333331</v>
      </c>
      <c r="BY335" s="16">
        <v>14</v>
      </c>
      <c r="BZ335" s="16">
        <v>2</v>
      </c>
      <c r="CA335" s="16">
        <f t="shared" si="27"/>
        <v>16</v>
      </c>
      <c r="CB335" s="16">
        <v>16.670000000000002</v>
      </c>
    </row>
    <row r="336" spans="1:80" x14ac:dyDescent="0.25">
      <c r="A336" s="159" t="s">
        <v>345</v>
      </c>
      <c r="B336" s="2" t="s">
        <v>15</v>
      </c>
      <c r="C336" s="162" t="s">
        <v>907</v>
      </c>
      <c r="D336" s="42" t="s">
        <v>49</v>
      </c>
      <c r="E336" s="42" t="s">
        <v>545</v>
      </c>
      <c r="F336" s="42" t="s">
        <v>49</v>
      </c>
      <c r="G336" s="107" t="s">
        <v>550</v>
      </c>
      <c r="H336" s="108">
        <v>6</v>
      </c>
      <c r="I336" s="118">
        <v>2130000</v>
      </c>
      <c r="J336" s="42" t="s">
        <v>558</v>
      </c>
      <c r="K336" s="27">
        <v>35.299999999999997</v>
      </c>
      <c r="L336" s="121" t="s">
        <v>3060</v>
      </c>
      <c r="M336" s="3" t="s">
        <v>49</v>
      </c>
      <c r="N336" s="3">
        <v>1</v>
      </c>
      <c r="O336" s="3" t="s">
        <v>49</v>
      </c>
      <c r="P336" s="3" t="s">
        <v>579</v>
      </c>
      <c r="Q336" s="65">
        <v>9.2999999999999999E-2</v>
      </c>
      <c r="R336" s="121" t="s">
        <v>3061</v>
      </c>
      <c r="S336" s="3" t="s">
        <v>49</v>
      </c>
      <c r="T336" s="3">
        <v>2</v>
      </c>
      <c r="U336" s="3" t="s">
        <v>49</v>
      </c>
      <c r="V336" s="3" t="s">
        <v>563</v>
      </c>
      <c r="W336" s="65">
        <v>4.3499999999999997E-2</v>
      </c>
      <c r="X336" s="121" t="s">
        <v>3062</v>
      </c>
      <c r="Y336" s="3" t="s">
        <v>49</v>
      </c>
      <c r="Z336" s="3">
        <v>1</v>
      </c>
      <c r="AA336" s="3" t="s">
        <v>49</v>
      </c>
      <c r="AB336" s="3" t="s">
        <v>560</v>
      </c>
      <c r="AC336" s="65">
        <v>9.5299999999999996E-2</v>
      </c>
      <c r="AD336" s="121" t="s">
        <v>3063</v>
      </c>
      <c r="AE336" s="3" t="s">
        <v>49</v>
      </c>
      <c r="AF336" s="3">
        <v>2</v>
      </c>
      <c r="AG336" s="3" t="s">
        <v>49</v>
      </c>
      <c r="AH336" s="3" t="s">
        <v>568</v>
      </c>
      <c r="AI336" s="65">
        <v>7.1599999999999997E-2</v>
      </c>
      <c r="AJ336" s="121" t="s">
        <v>3064</v>
      </c>
      <c r="AK336" s="3" t="s">
        <v>49</v>
      </c>
      <c r="AL336" s="3">
        <v>1</v>
      </c>
      <c r="AM336" s="3" t="s">
        <v>49</v>
      </c>
      <c r="AN336" s="3" t="s">
        <v>557</v>
      </c>
      <c r="AO336" s="65">
        <v>4.8500000000000001E-2</v>
      </c>
      <c r="AP336" s="121" t="s">
        <v>3065</v>
      </c>
      <c r="AQ336" s="3" t="s">
        <v>49</v>
      </c>
      <c r="AR336" s="3">
        <v>1</v>
      </c>
      <c r="AS336" s="3" t="s">
        <v>49</v>
      </c>
      <c r="AT336" s="3" t="s">
        <v>547</v>
      </c>
      <c r="AU336" s="65">
        <v>0.1132</v>
      </c>
      <c r="AV336" s="121" t="s">
        <v>418</v>
      </c>
      <c r="AW336" s="3" t="s">
        <v>418</v>
      </c>
      <c r="AX336" s="3" t="s">
        <v>418</v>
      </c>
      <c r="AY336" s="3" t="s">
        <v>418</v>
      </c>
      <c r="AZ336" s="3" t="s">
        <v>418</v>
      </c>
      <c r="BA336" s="3" t="s">
        <v>418</v>
      </c>
      <c r="BB336" s="121" t="s">
        <v>418</v>
      </c>
      <c r="BC336" s="3" t="s">
        <v>418</v>
      </c>
      <c r="BD336" s="3" t="s">
        <v>418</v>
      </c>
      <c r="BE336" s="3" t="s">
        <v>418</v>
      </c>
      <c r="BF336" s="3" t="s">
        <v>418</v>
      </c>
      <c r="BG336" s="3" t="s">
        <v>418</v>
      </c>
      <c r="BH336" s="121" t="s">
        <v>418</v>
      </c>
      <c r="BI336" s="3" t="s">
        <v>418</v>
      </c>
      <c r="BJ336" s="3" t="s">
        <v>418</v>
      </c>
      <c r="BK336" s="3" t="s">
        <v>418</v>
      </c>
      <c r="BL336" s="3" t="s">
        <v>418</v>
      </c>
      <c r="BM336" s="3" t="s">
        <v>418</v>
      </c>
      <c r="BN336" s="121" t="s">
        <v>418</v>
      </c>
      <c r="BO336" s="3" t="s">
        <v>418</v>
      </c>
      <c r="BP336" s="3" t="s">
        <v>418</v>
      </c>
      <c r="BQ336" s="3" t="s">
        <v>418</v>
      </c>
      <c r="BR336" s="3" t="s">
        <v>418</v>
      </c>
      <c r="BS336" s="3" t="s">
        <v>418</v>
      </c>
      <c r="BT336" s="16">
        <v>41</v>
      </c>
      <c r="BU336" s="16">
        <v>34</v>
      </c>
      <c r="BV336" s="16">
        <f t="shared" si="26"/>
        <v>75</v>
      </c>
      <c r="BW336" s="21">
        <v>26558</v>
      </c>
      <c r="BX336" s="17">
        <v>354.10666666666668</v>
      </c>
      <c r="BY336" s="16">
        <v>8</v>
      </c>
      <c r="BZ336" s="16">
        <v>2</v>
      </c>
      <c r="CA336" s="16">
        <f t="shared" si="27"/>
        <v>10</v>
      </c>
      <c r="CB336" s="16">
        <v>13.33</v>
      </c>
    </row>
    <row r="337" spans="1:80" x14ac:dyDescent="0.25">
      <c r="A337" s="159" t="s">
        <v>346</v>
      </c>
      <c r="B337" s="2" t="s">
        <v>17</v>
      </c>
      <c r="C337" s="162" t="s">
        <v>908</v>
      </c>
      <c r="D337" s="42" t="s">
        <v>49</v>
      </c>
      <c r="E337" s="42" t="s">
        <v>545</v>
      </c>
      <c r="F337" s="42" t="s">
        <v>49</v>
      </c>
      <c r="G337" s="107" t="s">
        <v>553</v>
      </c>
      <c r="H337" s="108">
        <v>6</v>
      </c>
      <c r="I337" s="118">
        <v>2130000</v>
      </c>
      <c r="J337" s="42" t="s">
        <v>554</v>
      </c>
      <c r="K337" s="27">
        <v>52.07</v>
      </c>
      <c r="L337" s="121" t="s">
        <v>3066</v>
      </c>
      <c r="M337" s="3" t="s">
        <v>49</v>
      </c>
      <c r="N337" s="3">
        <v>1</v>
      </c>
      <c r="O337" s="3" t="s">
        <v>49</v>
      </c>
      <c r="P337" s="3" t="s">
        <v>568</v>
      </c>
      <c r="Q337" s="65">
        <v>5.6800000000000003E-2</v>
      </c>
      <c r="R337" s="121" t="s">
        <v>3067</v>
      </c>
      <c r="S337" s="3" t="s">
        <v>49</v>
      </c>
      <c r="T337" s="3">
        <v>1</v>
      </c>
      <c r="U337" s="3" t="s">
        <v>49</v>
      </c>
      <c r="V337" s="3" t="s">
        <v>547</v>
      </c>
      <c r="W337" s="65">
        <v>8.3599999999999994E-2</v>
      </c>
      <c r="X337" s="121" t="s">
        <v>3068</v>
      </c>
      <c r="Y337" s="3" t="s">
        <v>49</v>
      </c>
      <c r="Z337" s="3">
        <v>2</v>
      </c>
      <c r="AA337" s="3" t="s">
        <v>49</v>
      </c>
      <c r="AB337" s="3" t="s">
        <v>553</v>
      </c>
      <c r="AC337" s="65">
        <v>0.10589999999999999</v>
      </c>
      <c r="AD337" s="121" t="s">
        <v>3069</v>
      </c>
      <c r="AE337" s="3" t="s">
        <v>49</v>
      </c>
      <c r="AF337" s="3">
        <v>1</v>
      </c>
      <c r="AG337" s="3" t="s">
        <v>49</v>
      </c>
      <c r="AH337" s="3" t="s">
        <v>547</v>
      </c>
      <c r="AI337" s="65">
        <v>0.1462</v>
      </c>
      <c r="AJ337" s="121" t="s">
        <v>3070</v>
      </c>
      <c r="AK337" s="3" t="s">
        <v>49</v>
      </c>
      <c r="AL337" s="3">
        <v>1</v>
      </c>
      <c r="AM337" s="3" t="s">
        <v>49</v>
      </c>
      <c r="AN337" s="3" t="s">
        <v>560</v>
      </c>
      <c r="AO337" s="65">
        <v>6.3700000000000007E-2</v>
      </c>
      <c r="AP337" s="121" t="s">
        <v>3071</v>
      </c>
      <c r="AQ337" s="3" t="s">
        <v>49</v>
      </c>
      <c r="AR337" s="3">
        <v>2</v>
      </c>
      <c r="AS337" s="3" t="s">
        <v>49</v>
      </c>
      <c r="AT337" s="3" t="s">
        <v>553</v>
      </c>
      <c r="AU337" s="65">
        <v>8.4000000000000005E-2</v>
      </c>
      <c r="AV337" s="121" t="s">
        <v>418</v>
      </c>
      <c r="AW337" s="3" t="s">
        <v>418</v>
      </c>
      <c r="AX337" s="3" t="s">
        <v>418</v>
      </c>
      <c r="AY337" s="3" t="s">
        <v>418</v>
      </c>
      <c r="AZ337" s="3" t="s">
        <v>418</v>
      </c>
      <c r="BA337" s="3" t="s">
        <v>418</v>
      </c>
      <c r="BB337" s="121" t="s">
        <v>418</v>
      </c>
      <c r="BC337" s="3" t="s">
        <v>418</v>
      </c>
      <c r="BD337" s="3" t="s">
        <v>418</v>
      </c>
      <c r="BE337" s="3" t="s">
        <v>418</v>
      </c>
      <c r="BF337" s="3" t="s">
        <v>418</v>
      </c>
      <c r="BG337" s="3" t="s">
        <v>418</v>
      </c>
      <c r="BH337" s="121" t="s">
        <v>418</v>
      </c>
      <c r="BI337" s="3" t="s">
        <v>418</v>
      </c>
      <c r="BJ337" s="3" t="s">
        <v>418</v>
      </c>
      <c r="BK337" s="3" t="s">
        <v>418</v>
      </c>
      <c r="BL337" s="3" t="s">
        <v>418</v>
      </c>
      <c r="BM337" s="3" t="s">
        <v>418</v>
      </c>
      <c r="BN337" s="121" t="s">
        <v>418</v>
      </c>
      <c r="BO337" s="3" t="s">
        <v>418</v>
      </c>
      <c r="BP337" s="3" t="s">
        <v>418</v>
      </c>
      <c r="BQ337" s="3" t="s">
        <v>418</v>
      </c>
      <c r="BR337" s="3" t="s">
        <v>418</v>
      </c>
      <c r="BS337" s="3" t="s">
        <v>418</v>
      </c>
      <c r="BT337" s="16">
        <v>31</v>
      </c>
      <c r="BU337" s="16">
        <v>13</v>
      </c>
      <c r="BV337" s="16">
        <f t="shared" si="26"/>
        <v>44</v>
      </c>
      <c r="BW337" s="21">
        <v>23952</v>
      </c>
      <c r="BX337" s="17">
        <v>544.36363636363637</v>
      </c>
      <c r="BY337" s="16">
        <v>13</v>
      </c>
      <c r="BZ337" s="16">
        <v>2</v>
      </c>
      <c r="CA337" s="16">
        <f t="shared" si="27"/>
        <v>15</v>
      </c>
      <c r="CB337" s="16">
        <v>34.090000000000003</v>
      </c>
    </row>
    <row r="338" spans="1:80" x14ac:dyDescent="0.25">
      <c r="A338" s="159" t="s">
        <v>347</v>
      </c>
      <c r="B338" s="2" t="s">
        <v>45</v>
      </c>
      <c r="C338" s="162" t="s">
        <v>909</v>
      </c>
      <c r="D338" s="42" t="s">
        <v>49</v>
      </c>
      <c r="E338" s="42" t="s">
        <v>545</v>
      </c>
      <c r="F338" s="42" t="s">
        <v>49</v>
      </c>
      <c r="G338" s="107" t="s">
        <v>553</v>
      </c>
      <c r="H338" s="108">
        <v>5</v>
      </c>
      <c r="I338" s="118">
        <v>2430000</v>
      </c>
      <c r="J338" s="42" t="s">
        <v>569</v>
      </c>
      <c r="K338" s="27">
        <v>60.47</v>
      </c>
      <c r="L338" s="121" t="s">
        <v>3072</v>
      </c>
      <c r="M338" s="3" t="s">
        <v>49</v>
      </c>
      <c r="N338" s="3">
        <v>1</v>
      </c>
      <c r="O338" s="3" t="s">
        <v>49</v>
      </c>
      <c r="P338" s="3" t="s">
        <v>560</v>
      </c>
      <c r="Q338" s="65">
        <v>0.1542</v>
      </c>
      <c r="R338" s="121" t="s">
        <v>3073</v>
      </c>
      <c r="S338" s="3" t="s">
        <v>49</v>
      </c>
      <c r="T338" s="3">
        <v>2</v>
      </c>
      <c r="U338" s="3" t="s">
        <v>49</v>
      </c>
      <c r="V338" s="3" t="s">
        <v>579</v>
      </c>
      <c r="W338" s="65">
        <v>4.8399999999999999E-2</v>
      </c>
      <c r="X338" s="121" t="s">
        <v>3074</v>
      </c>
      <c r="Y338" s="3" t="s">
        <v>49</v>
      </c>
      <c r="Z338" s="3">
        <v>1</v>
      </c>
      <c r="AA338" s="3" t="s">
        <v>49</v>
      </c>
      <c r="AB338" s="3" t="s">
        <v>579</v>
      </c>
      <c r="AC338" s="65">
        <v>0.13730000000000001</v>
      </c>
      <c r="AD338" s="121" t="s">
        <v>3075</v>
      </c>
      <c r="AE338" s="3" t="s">
        <v>49</v>
      </c>
      <c r="AF338" s="3">
        <v>1</v>
      </c>
      <c r="AG338" s="3" t="s">
        <v>49</v>
      </c>
      <c r="AH338" s="3" t="s">
        <v>560</v>
      </c>
      <c r="AI338" s="65">
        <v>3.7499999999999999E-2</v>
      </c>
      <c r="AJ338" s="121" t="s">
        <v>3076</v>
      </c>
      <c r="AK338" s="3" t="s">
        <v>49</v>
      </c>
      <c r="AL338" s="3">
        <v>2</v>
      </c>
      <c r="AM338" s="3" t="s">
        <v>49</v>
      </c>
      <c r="AN338" s="3" t="s">
        <v>568</v>
      </c>
      <c r="AO338" s="65">
        <v>5.7500000000000002E-2</v>
      </c>
      <c r="AP338" s="121" t="s">
        <v>3077</v>
      </c>
      <c r="AQ338" s="3" t="s">
        <v>49</v>
      </c>
      <c r="AR338" s="3">
        <v>1</v>
      </c>
      <c r="AS338" s="3" t="s">
        <v>49</v>
      </c>
      <c r="AT338" s="3" t="s">
        <v>563</v>
      </c>
      <c r="AU338" s="65">
        <v>0.11509999999999999</v>
      </c>
      <c r="AV338" s="121" t="s">
        <v>418</v>
      </c>
      <c r="AW338" s="3" t="s">
        <v>418</v>
      </c>
      <c r="AX338" s="3" t="s">
        <v>418</v>
      </c>
      <c r="AY338" s="3" t="s">
        <v>418</v>
      </c>
      <c r="AZ338" s="3" t="s">
        <v>418</v>
      </c>
      <c r="BA338" s="3" t="s">
        <v>418</v>
      </c>
      <c r="BB338" s="121" t="s">
        <v>418</v>
      </c>
      <c r="BC338" s="3" t="s">
        <v>418</v>
      </c>
      <c r="BD338" s="3" t="s">
        <v>418</v>
      </c>
      <c r="BE338" s="3" t="s">
        <v>418</v>
      </c>
      <c r="BF338" s="3" t="s">
        <v>418</v>
      </c>
      <c r="BG338" s="3" t="s">
        <v>418</v>
      </c>
      <c r="BH338" s="121" t="s">
        <v>418</v>
      </c>
      <c r="BI338" s="3" t="s">
        <v>418</v>
      </c>
      <c r="BJ338" s="3" t="s">
        <v>418</v>
      </c>
      <c r="BK338" s="3" t="s">
        <v>418</v>
      </c>
      <c r="BL338" s="3" t="s">
        <v>418</v>
      </c>
      <c r="BM338" s="3" t="s">
        <v>418</v>
      </c>
      <c r="BN338" s="121" t="s">
        <v>418</v>
      </c>
      <c r="BO338" s="3" t="s">
        <v>418</v>
      </c>
      <c r="BP338" s="3" t="s">
        <v>418</v>
      </c>
      <c r="BQ338" s="3" t="s">
        <v>418</v>
      </c>
      <c r="BR338" s="3" t="s">
        <v>418</v>
      </c>
      <c r="BS338" s="3" t="s">
        <v>418</v>
      </c>
      <c r="BT338" s="16">
        <v>34</v>
      </c>
      <c r="BU338" s="16">
        <v>10</v>
      </c>
      <c r="BV338" s="16">
        <f t="shared" si="26"/>
        <v>44</v>
      </c>
      <c r="BW338" s="21">
        <v>14610</v>
      </c>
      <c r="BX338" s="17">
        <v>332.04545454545456</v>
      </c>
      <c r="BY338" s="16">
        <v>8</v>
      </c>
      <c r="BZ338" s="16">
        <v>2</v>
      </c>
      <c r="CA338" s="16">
        <f t="shared" si="27"/>
        <v>10</v>
      </c>
      <c r="CB338" s="16">
        <v>22.73</v>
      </c>
    </row>
    <row r="339" spans="1:80" x14ac:dyDescent="0.25">
      <c r="A339" s="159" t="s">
        <v>348</v>
      </c>
      <c r="B339" s="2" t="s">
        <v>3</v>
      </c>
      <c r="C339" s="162" t="s">
        <v>910</v>
      </c>
      <c r="D339" s="42">
        <v>65</v>
      </c>
      <c r="E339" s="42" t="s">
        <v>545</v>
      </c>
      <c r="F339" s="42" t="s">
        <v>581</v>
      </c>
      <c r="G339" s="110" t="s">
        <v>550</v>
      </c>
      <c r="H339" s="108">
        <v>3</v>
      </c>
      <c r="I339" s="118">
        <v>2800000</v>
      </c>
      <c r="J339" s="42" t="s">
        <v>558</v>
      </c>
      <c r="K339" s="27">
        <v>43.31</v>
      </c>
      <c r="L339" s="121" t="s">
        <v>3078</v>
      </c>
      <c r="M339" s="3">
        <v>54</v>
      </c>
      <c r="N339" s="3">
        <v>2</v>
      </c>
      <c r="O339" s="3" t="s">
        <v>581</v>
      </c>
      <c r="P339" s="3" t="s">
        <v>568</v>
      </c>
      <c r="Q339" s="65">
        <v>9.3799999999999994E-2</v>
      </c>
      <c r="R339" s="121" t="s">
        <v>3079</v>
      </c>
      <c r="S339" s="3">
        <v>47</v>
      </c>
      <c r="T339" s="3">
        <v>1</v>
      </c>
      <c r="U339" s="3" t="s">
        <v>546</v>
      </c>
      <c r="V339" s="3" t="s">
        <v>563</v>
      </c>
      <c r="W339" s="65">
        <v>4.2299999999999997E-2</v>
      </c>
      <c r="X339" s="121" t="s">
        <v>3080</v>
      </c>
      <c r="Y339" s="3">
        <v>51</v>
      </c>
      <c r="Z339" s="3">
        <v>2</v>
      </c>
      <c r="AA339" s="3" t="s">
        <v>567</v>
      </c>
      <c r="AB339" s="3" t="s">
        <v>547</v>
      </c>
      <c r="AC339" s="65">
        <v>7.8299999999999995E-2</v>
      </c>
      <c r="AD339" s="121" t="s">
        <v>3081</v>
      </c>
      <c r="AE339" s="3">
        <v>62</v>
      </c>
      <c r="AF339" s="3">
        <v>1</v>
      </c>
      <c r="AG339" s="3" t="s">
        <v>546</v>
      </c>
      <c r="AH339" s="3" t="s">
        <v>547</v>
      </c>
      <c r="AI339" s="65">
        <v>0.1225</v>
      </c>
      <c r="AJ339" s="121" t="s">
        <v>3082</v>
      </c>
      <c r="AK339" s="3">
        <v>40</v>
      </c>
      <c r="AL339" s="3">
        <v>1</v>
      </c>
      <c r="AM339" s="3" t="s">
        <v>546</v>
      </c>
      <c r="AN339" s="3" t="s">
        <v>563</v>
      </c>
      <c r="AO339" s="65">
        <v>8.5599999999999996E-2</v>
      </c>
      <c r="AP339" s="121" t="s">
        <v>3083</v>
      </c>
      <c r="AQ339" s="3">
        <v>41</v>
      </c>
      <c r="AR339" s="3">
        <v>1</v>
      </c>
      <c r="AS339" s="3" t="s">
        <v>546</v>
      </c>
      <c r="AT339" s="3" t="s">
        <v>560</v>
      </c>
      <c r="AU339" s="65">
        <v>9.9900000000000003E-2</v>
      </c>
      <c r="AV339" s="121" t="s">
        <v>418</v>
      </c>
      <c r="AW339" s="3" t="s">
        <v>418</v>
      </c>
      <c r="AX339" s="3" t="s">
        <v>418</v>
      </c>
      <c r="AY339" s="3" t="s">
        <v>418</v>
      </c>
      <c r="AZ339" s="3" t="s">
        <v>418</v>
      </c>
      <c r="BA339" s="3" t="s">
        <v>418</v>
      </c>
      <c r="BB339" s="121" t="s">
        <v>418</v>
      </c>
      <c r="BC339" s="3" t="s">
        <v>418</v>
      </c>
      <c r="BD339" s="3" t="s">
        <v>418</v>
      </c>
      <c r="BE339" s="3" t="s">
        <v>418</v>
      </c>
      <c r="BF339" s="3" t="s">
        <v>418</v>
      </c>
      <c r="BG339" s="3" t="s">
        <v>418</v>
      </c>
      <c r="BH339" s="121" t="s">
        <v>418</v>
      </c>
      <c r="BI339" s="3" t="s">
        <v>418</v>
      </c>
      <c r="BJ339" s="3" t="s">
        <v>418</v>
      </c>
      <c r="BK339" s="3" t="s">
        <v>418</v>
      </c>
      <c r="BL339" s="3" t="s">
        <v>418</v>
      </c>
      <c r="BM339" s="3" t="s">
        <v>418</v>
      </c>
      <c r="BN339" s="121" t="s">
        <v>418</v>
      </c>
      <c r="BO339" s="3" t="s">
        <v>418</v>
      </c>
      <c r="BP339" s="3" t="s">
        <v>418</v>
      </c>
      <c r="BQ339" s="3" t="s">
        <v>418</v>
      </c>
      <c r="BR339" s="3" t="s">
        <v>418</v>
      </c>
      <c r="BS339" s="3" t="s">
        <v>418</v>
      </c>
      <c r="BT339" s="16">
        <v>145</v>
      </c>
      <c r="BU339" s="16">
        <v>44</v>
      </c>
      <c r="BV339" s="16">
        <f t="shared" si="26"/>
        <v>189</v>
      </c>
      <c r="BW339" s="21">
        <v>131938</v>
      </c>
      <c r="BX339" s="17">
        <v>698.0846560846561</v>
      </c>
      <c r="BY339" s="16">
        <v>28</v>
      </c>
      <c r="BZ339" s="16">
        <v>4</v>
      </c>
      <c r="CA339" s="16">
        <f t="shared" si="27"/>
        <v>32</v>
      </c>
      <c r="CB339" s="16">
        <v>16.93</v>
      </c>
    </row>
    <row r="340" spans="1:80" x14ac:dyDescent="0.25">
      <c r="A340" s="159" t="s">
        <v>349</v>
      </c>
      <c r="B340" s="2" t="s">
        <v>17</v>
      </c>
      <c r="C340" s="162" t="s">
        <v>911</v>
      </c>
      <c r="D340" s="42" t="s">
        <v>49</v>
      </c>
      <c r="E340" s="42" t="s">
        <v>545</v>
      </c>
      <c r="F340" s="42" t="s">
        <v>49</v>
      </c>
      <c r="G340" s="110" t="s">
        <v>547</v>
      </c>
      <c r="H340" s="108">
        <v>4</v>
      </c>
      <c r="I340" s="118">
        <v>2700000</v>
      </c>
      <c r="J340" s="42" t="s">
        <v>558</v>
      </c>
      <c r="K340" s="27">
        <v>68.540000000000006</v>
      </c>
      <c r="L340" s="121" t="s">
        <v>3084</v>
      </c>
      <c r="M340" s="3" t="s">
        <v>49</v>
      </c>
      <c r="N340" s="3">
        <v>1</v>
      </c>
      <c r="O340" s="3" t="s">
        <v>49</v>
      </c>
      <c r="P340" s="3" t="s">
        <v>579</v>
      </c>
      <c r="Q340" s="65">
        <v>8.7900000000000006E-2</v>
      </c>
      <c r="R340" s="121" t="s">
        <v>3085</v>
      </c>
      <c r="S340" s="3" t="s">
        <v>49</v>
      </c>
      <c r="T340" s="3">
        <v>1</v>
      </c>
      <c r="U340" s="3" t="s">
        <v>49</v>
      </c>
      <c r="V340" s="3" t="s">
        <v>547</v>
      </c>
      <c r="W340" s="65">
        <v>0.15060000000000001</v>
      </c>
      <c r="X340" s="121" t="s">
        <v>3086</v>
      </c>
      <c r="Y340" s="3" t="s">
        <v>49</v>
      </c>
      <c r="Z340" s="3">
        <v>1</v>
      </c>
      <c r="AA340" s="3" t="s">
        <v>49</v>
      </c>
      <c r="AB340" s="3" t="s">
        <v>563</v>
      </c>
      <c r="AC340" s="65">
        <v>6.0699999999999997E-2</v>
      </c>
      <c r="AD340" s="121" t="s">
        <v>3087</v>
      </c>
      <c r="AE340" s="3" t="s">
        <v>49</v>
      </c>
      <c r="AF340" s="3">
        <v>1</v>
      </c>
      <c r="AG340" s="3" t="s">
        <v>49</v>
      </c>
      <c r="AH340" s="3" t="s">
        <v>568</v>
      </c>
      <c r="AI340" s="65">
        <v>6.1899999999999997E-2</v>
      </c>
      <c r="AJ340" s="121" t="s">
        <v>3088</v>
      </c>
      <c r="AK340" s="3" t="s">
        <v>49</v>
      </c>
      <c r="AL340" s="3">
        <v>2</v>
      </c>
      <c r="AM340" s="3" t="s">
        <v>49</v>
      </c>
      <c r="AN340" s="3" t="s">
        <v>560</v>
      </c>
      <c r="AO340" s="65">
        <v>0.1024</v>
      </c>
      <c r="AP340" s="121" t="s">
        <v>3089</v>
      </c>
      <c r="AQ340" s="3" t="s">
        <v>49</v>
      </c>
      <c r="AR340" s="3">
        <v>1</v>
      </c>
      <c r="AS340" s="3" t="s">
        <v>49</v>
      </c>
      <c r="AT340" s="3" t="s">
        <v>547</v>
      </c>
      <c r="AU340" s="65">
        <v>0.1077</v>
      </c>
      <c r="AV340" s="121" t="s">
        <v>418</v>
      </c>
      <c r="AW340" s="3" t="s">
        <v>418</v>
      </c>
      <c r="AX340" s="3" t="s">
        <v>418</v>
      </c>
      <c r="AY340" s="3" t="s">
        <v>418</v>
      </c>
      <c r="AZ340" s="3" t="s">
        <v>418</v>
      </c>
      <c r="BA340" s="3" t="s">
        <v>418</v>
      </c>
      <c r="BB340" s="121" t="s">
        <v>418</v>
      </c>
      <c r="BC340" s="3" t="s">
        <v>418</v>
      </c>
      <c r="BD340" s="3" t="s">
        <v>418</v>
      </c>
      <c r="BE340" s="3" t="s">
        <v>418</v>
      </c>
      <c r="BF340" s="3" t="s">
        <v>418</v>
      </c>
      <c r="BG340" s="3" t="s">
        <v>418</v>
      </c>
      <c r="BH340" s="121" t="s">
        <v>418</v>
      </c>
      <c r="BI340" s="3" t="s">
        <v>418</v>
      </c>
      <c r="BJ340" s="3" t="s">
        <v>418</v>
      </c>
      <c r="BK340" s="3" t="s">
        <v>418</v>
      </c>
      <c r="BL340" s="3" t="s">
        <v>418</v>
      </c>
      <c r="BM340" s="3" t="s">
        <v>418</v>
      </c>
      <c r="BN340" s="121" t="s">
        <v>418</v>
      </c>
      <c r="BO340" s="3" t="s">
        <v>418</v>
      </c>
      <c r="BP340" s="3" t="s">
        <v>418</v>
      </c>
      <c r="BQ340" s="3" t="s">
        <v>418</v>
      </c>
      <c r="BR340" s="3" t="s">
        <v>418</v>
      </c>
      <c r="BS340" s="3" t="s">
        <v>418</v>
      </c>
      <c r="BT340" s="16">
        <v>72</v>
      </c>
      <c r="BU340" s="16">
        <v>35</v>
      </c>
      <c r="BV340" s="16">
        <f t="shared" si="26"/>
        <v>107</v>
      </c>
      <c r="BW340" s="21">
        <v>58391</v>
      </c>
      <c r="BX340" s="17">
        <v>545.71028037383178</v>
      </c>
      <c r="BY340" s="16">
        <v>28</v>
      </c>
      <c r="BZ340" s="16">
        <v>4</v>
      </c>
      <c r="CA340" s="16">
        <f t="shared" si="27"/>
        <v>32</v>
      </c>
      <c r="CB340" s="16">
        <v>29.91</v>
      </c>
    </row>
    <row r="341" spans="1:80" x14ac:dyDescent="0.25">
      <c r="A341" s="159" t="s">
        <v>350</v>
      </c>
      <c r="B341" s="2" t="s">
        <v>3</v>
      </c>
      <c r="C341" s="162" t="s">
        <v>912</v>
      </c>
      <c r="D341" s="42">
        <v>73</v>
      </c>
      <c r="E341" s="42" t="s">
        <v>556</v>
      </c>
      <c r="F341" s="42" t="s">
        <v>581</v>
      </c>
      <c r="G341" s="107" t="s">
        <v>560</v>
      </c>
      <c r="H341" s="108">
        <v>1</v>
      </c>
      <c r="I341" s="119">
        <v>3250000</v>
      </c>
      <c r="J341" s="42" t="s">
        <v>554</v>
      </c>
      <c r="K341" s="27">
        <v>78.760000000000005</v>
      </c>
      <c r="L341" s="121" t="s">
        <v>3090</v>
      </c>
      <c r="M341" s="3">
        <v>37</v>
      </c>
      <c r="N341" s="3">
        <v>1</v>
      </c>
      <c r="O341" s="3" t="s">
        <v>567</v>
      </c>
      <c r="P341" s="3" t="s">
        <v>547</v>
      </c>
      <c r="Q341" s="65">
        <v>9.6500000000000002E-2</v>
      </c>
      <c r="R341" s="121" t="s">
        <v>3091</v>
      </c>
      <c r="S341" s="3">
        <v>63</v>
      </c>
      <c r="T341" s="3">
        <v>1</v>
      </c>
      <c r="U341" s="3" t="s">
        <v>581</v>
      </c>
      <c r="V341" s="3" t="s">
        <v>579</v>
      </c>
      <c r="W341" s="65">
        <v>3.2399999999999998E-2</v>
      </c>
      <c r="X341" s="121" t="s">
        <v>3092</v>
      </c>
      <c r="Y341" s="3">
        <v>37</v>
      </c>
      <c r="Z341" s="3">
        <v>1</v>
      </c>
      <c r="AA341" s="3" t="s">
        <v>546</v>
      </c>
      <c r="AB341" s="3" t="s">
        <v>557</v>
      </c>
      <c r="AC341" s="65">
        <v>0.10290000000000001</v>
      </c>
      <c r="AD341" s="121" t="s">
        <v>3093</v>
      </c>
      <c r="AE341" s="3">
        <v>58</v>
      </c>
      <c r="AF341" s="3">
        <v>2</v>
      </c>
      <c r="AG341" s="3" t="s">
        <v>546</v>
      </c>
      <c r="AH341" s="3" t="s">
        <v>557</v>
      </c>
      <c r="AI341" s="65">
        <v>6.1499999999999999E-2</v>
      </c>
      <c r="AJ341" s="121" t="s">
        <v>3094</v>
      </c>
      <c r="AK341" s="3">
        <v>41</v>
      </c>
      <c r="AL341" s="3">
        <v>1</v>
      </c>
      <c r="AM341" s="3" t="s">
        <v>546</v>
      </c>
      <c r="AN341" s="3" t="s">
        <v>547</v>
      </c>
      <c r="AO341" s="65">
        <v>4.8599999999999997E-2</v>
      </c>
      <c r="AP341" s="121" t="s">
        <v>3095</v>
      </c>
      <c r="AQ341" s="3">
        <v>62</v>
      </c>
      <c r="AR341" s="3">
        <v>1</v>
      </c>
      <c r="AS341" s="3" t="s">
        <v>567</v>
      </c>
      <c r="AT341" s="3" t="s">
        <v>651</v>
      </c>
      <c r="AU341" s="65">
        <v>4.0899999999999999E-2</v>
      </c>
      <c r="AV341" s="121" t="s">
        <v>3096</v>
      </c>
      <c r="AW341" s="3">
        <v>60</v>
      </c>
      <c r="AX341" s="3">
        <v>2</v>
      </c>
      <c r="AY341" s="3" t="s">
        <v>613</v>
      </c>
      <c r="AZ341" s="3" t="s">
        <v>568</v>
      </c>
      <c r="BA341" s="65">
        <v>4.3900000000000002E-2</v>
      </c>
      <c r="BB341" s="121" t="s">
        <v>3097</v>
      </c>
      <c r="BC341" s="3">
        <v>63</v>
      </c>
      <c r="BD341" s="3">
        <v>1</v>
      </c>
      <c r="BE341" s="3" t="s">
        <v>567</v>
      </c>
      <c r="BF341" s="3" t="s">
        <v>553</v>
      </c>
      <c r="BG341" s="65">
        <v>4.0099999999999997E-2</v>
      </c>
      <c r="BH341" s="121" t="s">
        <v>3098</v>
      </c>
      <c r="BI341" s="3">
        <v>79</v>
      </c>
      <c r="BJ341" s="3">
        <v>1</v>
      </c>
      <c r="BK341" s="3" t="s">
        <v>546</v>
      </c>
      <c r="BL341" s="3" t="s">
        <v>560</v>
      </c>
      <c r="BM341" s="65">
        <v>0.1022</v>
      </c>
      <c r="BN341" s="121" t="s">
        <v>3099</v>
      </c>
      <c r="BO341" s="3">
        <v>60</v>
      </c>
      <c r="BP341" s="3">
        <v>2</v>
      </c>
      <c r="BQ341" s="3" t="s">
        <v>546</v>
      </c>
      <c r="BR341" s="3" t="s">
        <v>560</v>
      </c>
      <c r="BS341" s="65">
        <v>4.2799999999999998E-2</v>
      </c>
      <c r="BT341" s="16">
        <v>688</v>
      </c>
      <c r="BU341" s="16">
        <v>192</v>
      </c>
      <c r="BV341" s="16">
        <f t="shared" si="26"/>
        <v>880</v>
      </c>
      <c r="BW341" s="21">
        <v>290781</v>
      </c>
      <c r="BX341" s="17">
        <v>330.43295454545455</v>
      </c>
      <c r="BY341" s="16">
        <v>106</v>
      </c>
      <c r="BZ341" s="16">
        <v>42</v>
      </c>
      <c r="CA341" s="16">
        <f t="shared" si="27"/>
        <v>148</v>
      </c>
      <c r="CB341" s="16">
        <v>16.82</v>
      </c>
    </row>
    <row r="342" spans="1:80" x14ac:dyDescent="0.25">
      <c r="A342" s="159" t="s">
        <v>351</v>
      </c>
      <c r="B342" s="2" t="s">
        <v>5</v>
      </c>
      <c r="C342" s="162" t="s">
        <v>913</v>
      </c>
      <c r="D342" s="42">
        <v>68</v>
      </c>
      <c r="E342" s="42" t="s">
        <v>545</v>
      </c>
      <c r="F342" s="42" t="s">
        <v>546</v>
      </c>
      <c r="G342" s="107" t="s">
        <v>547</v>
      </c>
      <c r="H342" s="108">
        <v>1</v>
      </c>
      <c r="I342" s="119">
        <v>3250000</v>
      </c>
      <c r="J342" s="42" t="s">
        <v>551</v>
      </c>
      <c r="K342" s="27">
        <v>56.46</v>
      </c>
      <c r="L342" s="121" t="s">
        <v>3100</v>
      </c>
      <c r="M342" s="3">
        <v>69</v>
      </c>
      <c r="N342" s="3">
        <v>2</v>
      </c>
      <c r="O342" s="3" t="s">
        <v>546</v>
      </c>
      <c r="P342" s="3" t="s">
        <v>550</v>
      </c>
      <c r="Q342" s="65">
        <v>0.1585</v>
      </c>
      <c r="R342" s="121" t="s">
        <v>3101</v>
      </c>
      <c r="S342" s="3">
        <v>55</v>
      </c>
      <c r="T342" s="3">
        <v>2</v>
      </c>
      <c r="U342" s="3" t="s">
        <v>546</v>
      </c>
      <c r="V342" s="3" t="s">
        <v>560</v>
      </c>
      <c r="W342" s="65">
        <v>5.3199999999999997E-2</v>
      </c>
      <c r="X342" s="121" t="s">
        <v>3102</v>
      </c>
      <c r="Y342" s="3">
        <v>70</v>
      </c>
      <c r="Z342" s="3">
        <v>1</v>
      </c>
      <c r="AA342" s="3" t="s">
        <v>546</v>
      </c>
      <c r="AB342" s="3" t="s">
        <v>547</v>
      </c>
      <c r="AC342" s="65">
        <v>7.9500000000000001E-2</v>
      </c>
      <c r="AD342" s="121" t="s">
        <v>3103</v>
      </c>
      <c r="AE342" s="3">
        <v>60</v>
      </c>
      <c r="AF342" s="3">
        <v>1</v>
      </c>
      <c r="AG342" s="3" t="s">
        <v>546</v>
      </c>
      <c r="AH342" s="3" t="s">
        <v>560</v>
      </c>
      <c r="AI342" s="65">
        <v>7.8100000000000003E-2</v>
      </c>
      <c r="AJ342" s="121" t="s">
        <v>3104</v>
      </c>
      <c r="AK342" s="3">
        <v>44</v>
      </c>
      <c r="AL342" s="3">
        <v>2</v>
      </c>
      <c r="AM342" s="3" t="s">
        <v>546</v>
      </c>
      <c r="AN342" s="3" t="s">
        <v>547</v>
      </c>
      <c r="AO342" s="65">
        <v>0.17910000000000001</v>
      </c>
      <c r="AP342" s="121" t="s">
        <v>3105</v>
      </c>
      <c r="AQ342" s="3">
        <v>40</v>
      </c>
      <c r="AR342" s="3">
        <v>1</v>
      </c>
      <c r="AS342" s="3" t="s">
        <v>546</v>
      </c>
      <c r="AT342" s="3" t="s">
        <v>557</v>
      </c>
      <c r="AU342" s="65">
        <v>8.1600000000000006E-2</v>
      </c>
      <c r="AV342" s="121" t="s">
        <v>418</v>
      </c>
      <c r="AW342" s="3" t="s">
        <v>418</v>
      </c>
      <c r="AX342" s="3" t="s">
        <v>418</v>
      </c>
      <c r="AY342" s="3" t="s">
        <v>418</v>
      </c>
      <c r="AZ342" s="3" t="s">
        <v>418</v>
      </c>
      <c r="BA342" s="3" t="s">
        <v>418</v>
      </c>
      <c r="BB342" s="121" t="s">
        <v>418</v>
      </c>
      <c r="BC342" s="3" t="s">
        <v>418</v>
      </c>
      <c r="BD342" s="3" t="s">
        <v>418</v>
      </c>
      <c r="BE342" s="3" t="s">
        <v>418</v>
      </c>
      <c r="BF342" s="3" t="s">
        <v>418</v>
      </c>
      <c r="BG342" s="3" t="s">
        <v>418</v>
      </c>
      <c r="BH342" s="121" t="s">
        <v>418</v>
      </c>
      <c r="BI342" s="3" t="s">
        <v>418</v>
      </c>
      <c r="BJ342" s="3" t="s">
        <v>418</v>
      </c>
      <c r="BK342" s="3" t="s">
        <v>418</v>
      </c>
      <c r="BL342" s="3" t="s">
        <v>418</v>
      </c>
      <c r="BM342" s="3" t="s">
        <v>418</v>
      </c>
      <c r="BN342" s="121" t="s">
        <v>418</v>
      </c>
      <c r="BO342" s="3" t="s">
        <v>418</v>
      </c>
      <c r="BP342" s="3" t="s">
        <v>418</v>
      </c>
      <c r="BQ342" s="3" t="s">
        <v>418</v>
      </c>
      <c r="BR342" s="3" t="s">
        <v>418</v>
      </c>
      <c r="BS342" s="3" t="s">
        <v>418</v>
      </c>
      <c r="BT342" s="16">
        <v>265</v>
      </c>
      <c r="BU342" s="16">
        <v>122</v>
      </c>
      <c r="BV342" s="16">
        <f t="shared" si="26"/>
        <v>387</v>
      </c>
      <c r="BW342" s="21">
        <v>79618</v>
      </c>
      <c r="BX342" s="17">
        <v>205.73126614987081</v>
      </c>
      <c r="BY342" s="16">
        <v>119</v>
      </c>
      <c r="BZ342" s="16">
        <v>0</v>
      </c>
      <c r="CA342" s="16">
        <f t="shared" si="27"/>
        <v>119</v>
      </c>
      <c r="CB342" s="16">
        <v>30.75</v>
      </c>
    </row>
    <row r="343" spans="1:80" x14ac:dyDescent="0.25">
      <c r="A343" s="159" t="s">
        <v>352</v>
      </c>
      <c r="B343" s="2" t="s">
        <v>45</v>
      </c>
      <c r="C343" s="162" t="s">
        <v>914</v>
      </c>
      <c r="D343" s="42">
        <v>45</v>
      </c>
      <c r="E343" s="42" t="s">
        <v>545</v>
      </c>
      <c r="F343" s="42" t="s">
        <v>546</v>
      </c>
      <c r="G343" s="107" t="s">
        <v>579</v>
      </c>
      <c r="H343" s="108">
        <v>6</v>
      </c>
      <c r="I343" s="118">
        <v>2130000</v>
      </c>
      <c r="J343" s="42" t="s">
        <v>558</v>
      </c>
      <c r="K343" s="27">
        <v>39.93</v>
      </c>
      <c r="L343" s="121" t="s">
        <v>3106</v>
      </c>
      <c r="M343" s="3">
        <v>66</v>
      </c>
      <c r="N343" s="3">
        <v>1</v>
      </c>
      <c r="O343" s="3" t="s">
        <v>546</v>
      </c>
      <c r="P343" s="3" t="s">
        <v>579</v>
      </c>
      <c r="Q343" s="65">
        <v>6.4699999999999994E-2</v>
      </c>
      <c r="R343" s="121" t="s">
        <v>3107</v>
      </c>
      <c r="S343" s="3">
        <v>41</v>
      </c>
      <c r="T343" s="3">
        <v>1</v>
      </c>
      <c r="U343" s="3" t="s">
        <v>574</v>
      </c>
      <c r="V343" s="3" t="s">
        <v>584</v>
      </c>
      <c r="W343" s="65">
        <v>5.1299999999999998E-2</v>
      </c>
      <c r="X343" s="121" t="s">
        <v>3108</v>
      </c>
      <c r="Y343" s="3">
        <v>65</v>
      </c>
      <c r="Z343" s="3">
        <v>1</v>
      </c>
      <c r="AA343" s="3" t="s">
        <v>567</v>
      </c>
      <c r="AB343" s="3" t="s">
        <v>560</v>
      </c>
      <c r="AC343" s="65">
        <v>7.1599999999999997E-2</v>
      </c>
      <c r="AD343" s="121" t="s">
        <v>3109</v>
      </c>
      <c r="AE343" s="3">
        <v>59</v>
      </c>
      <c r="AF343" s="3">
        <v>2</v>
      </c>
      <c r="AG343" s="3" t="s">
        <v>583</v>
      </c>
      <c r="AH343" s="3" t="s">
        <v>547</v>
      </c>
      <c r="AI343" s="65">
        <v>7.1400000000000005E-2</v>
      </c>
      <c r="AJ343" s="121" t="s">
        <v>3110</v>
      </c>
      <c r="AK343" s="3">
        <v>54</v>
      </c>
      <c r="AL343" s="3">
        <v>2</v>
      </c>
      <c r="AM343" s="3" t="s">
        <v>567</v>
      </c>
      <c r="AN343" s="3" t="s">
        <v>563</v>
      </c>
      <c r="AO343" s="65">
        <v>9.8799999999999999E-2</v>
      </c>
      <c r="AP343" s="121" t="s">
        <v>3111</v>
      </c>
      <c r="AQ343" s="3">
        <v>66</v>
      </c>
      <c r="AR343" s="3">
        <v>1</v>
      </c>
      <c r="AS343" s="3" t="s">
        <v>1073</v>
      </c>
      <c r="AT343" s="3" t="s">
        <v>614</v>
      </c>
      <c r="AU343" s="65">
        <v>6.7100000000000007E-2</v>
      </c>
      <c r="AV343" s="121" t="s">
        <v>418</v>
      </c>
      <c r="AW343" s="3" t="s">
        <v>418</v>
      </c>
      <c r="AX343" s="3" t="s">
        <v>418</v>
      </c>
      <c r="AY343" s="3" t="s">
        <v>418</v>
      </c>
      <c r="AZ343" s="3" t="s">
        <v>418</v>
      </c>
      <c r="BA343" s="3" t="s">
        <v>418</v>
      </c>
      <c r="BB343" s="121" t="s">
        <v>418</v>
      </c>
      <c r="BC343" s="3" t="s">
        <v>418</v>
      </c>
      <c r="BD343" s="3" t="s">
        <v>418</v>
      </c>
      <c r="BE343" s="3" t="s">
        <v>418</v>
      </c>
      <c r="BF343" s="3" t="s">
        <v>418</v>
      </c>
      <c r="BG343" s="3" t="s">
        <v>418</v>
      </c>
      <c r="BH343" s="121" t="s">
        <v>418</v>
      </c>
      <c r="BI343" s="3" t="s">
        <v>418</v>
      </c>
      <c r="BJ343" s="3" t="s">
        <v>418</v>
      </c>
      <c r="BK343" s="3" t="s">
        <v>418</v>
      </c>
      <c r="BL343" s="3" t="s">
        <v>418</v>
      </c>
      <c r="BM343" s="3" t="s">
        <v>418</v>
      </c>
      <c r="BN343" s="121" t="s">
        <v>418</v>
      </c>
      <c r="BO343" s="3" t="s">
        <v>418</v>
      </c>
      <c r="BP343" s="3" t="s">
        <v>418</v>
      </c>
      <c r="BQ343" s="3" t="s">
        <v>418</v>
      </c>
      <c r="BR343" s="3" t="s">
        <v>418</v>
      </c>
      <c r="BS343" s="3" t="s">
        <v>418</v>
      </c>
      <c r="BT343" s="16">
        <v>35</v>
      </c>
      <c r="BU343" s="16">
        <v>18</v>
      </c>
      <c r="BV343" s="16">
        <f t="shared" si="26"/>
        <v>53</v>
      </c>
      <c r="BW343" s="21">
        <v>17114</v>
      </c>
      <c r="BX343" s="17">
        <v>322.90566037735852</v>
      </c>
      <c r="BY343" s="16">
        <v>14</v>
      </c>
      <c r="BZ343" s="16">
        <v>1</v>
      </c>
      <c r="CA343" s="16">
        <f t="shared" si="27"/>
        <v>15</v>
      </c>
      <c r="CB343" s="16">
        <v>28.3</v>
      </c>
    </row>
    <row r="344" spans="1:80" x14ac:dyDescent="0.25">
      <c r="A344" s="159" t="s">
        <v>353</v>
      </c>
      <c r="B344" s="2" t="s">
        <v>7</v>
      </c>
      <c r="C344" s="162" t="s">
        <v>915</v>
      </c>
      <c r="D344" s="42" t="s">
        <v>49</v>
      </c>
      <c r="E344" s="42" t="s">
        <v>545</v>
      </c>
      <c r="F344" s="42" t="s">
        <v>49</v>
      </c>
      <c r="G344" s="107" t="s">
        <v>916</v>
      </c>
      <c r="H344" s="108">
        <v>6</v>
      </c>
      <c r="I344" s="118">
        <v>2130000</v>
      </c>
      <c r="J344" s="42" t="s">
        <v>558</v>
      </c>
      <c r="K344" s="27">
        <v>47.48</v>
      </c>
      <c r="L344" s="121" t="s">
        <v>3112</v>
      </c>
      <c r="M344" s="3" t="s">
        <v>49</v>
      </c>
      <c r="N344" s="3">
        <v>1</v>
      </c>
      <c r="O344" s="3" t="s">
        <v>49</v>
      </c>
      <c r="P344" s="3" t="s">
        <v>563</v>
      </c>
      <c r="Q344" s="65">
        <v>0.1048</v>
      </c>
      <c r="R344" s="121" t="s">
        <v>3113</v>
      </c>
      <c r="S344" s="3" t="s">
        <v>49</v>
      </c>
      <c r="T344" s="3">
        <v>1</v>
      </c>
      <c r="U344" s="3" t="s">
        <v>49</v>
      </c>
      <c r="V344" s="3" t="s">
        <v>560</v>
      </c>
      <c r="W344" s="65">
        <v>4.8899999999999999E-2</v>
      </c>
      <c r="X344" s="121" t="s">
        <v>3114</v>
      </c>
      <c r="Y344" s="3" t="s">
        <v>49</v>
      </c>
      <c r="Z344" s="3">
        <v>1</v>
      </c>
      <c r="AA344" s="3" t="s">
        <v>49</v>
      </c>
      <c r="AB344" s="3" t="s">
        <v>682</v>
      </c>
      <c r="AC344" s="65">
        <v>8.6999999999999994E-2</v>
      </c>
      <c r="AD344" s="121" t="s">
        <v>3115</v>
      </c>
      <c r="AE344" s="3" t="s">
        <v>49</v>
      </c>
      <c r="AF344" s="3">
        <v>1</v>
      </c>
      <c r="AG344" s="3" t="s">
        <v>49</v>
      </c>
      <c r="AH344" s="3" t="s">
        <v>916</v>
      </c>
      <c r="AI344" s="65">
        <v>7.0400000000000004E-2</v>
      </c>
      <c r="AJ344" s="121" t="s">
        <v>3116</v>
      </c>
      <c r="AK344" s="3" t="s">
        <v>49</v>
      </c>
      <c r="AL344" s="3">
        <v>2</v>
      </c>
      <c r="AM344" s="3" t="s">
        <v>49</v>
      </c>
      <c r="AN344" s="3" t="s">
        <v>579</v>
      </c>
      <c r="AO344" s="65">
        <v>5.7000000000000002E-2</v>
      </c>
      <c r="AP344" s="121" t="s">
        <v>3117</v>
      </c>
      <c r="AQ344" s="3" t="s">
        <v>49</v>
      </c>
      <c r="AR344" s="3">
        <v>1</v>
      </c>
      <c r="AS344" s="3" t="s">
        <v>49</v>
      </c>
      <c r="AT344" s="3" t="s">
        <v>568</v>
      </c>
      <c r="AU344" s="65">
        <v>6.3200000000000006E-2</v>
      </c>
      <c r="AV344" s="121" t="s">
        <v>418</v>
      </c>
      <c r="AW344" s="3" t="s">
        <v>418</v>
      </c>
      <c r="AX344" s="3" t="s">
        <v>418</v>
      </c>
      <c r="AY344" s="3" t="s">
        <v>418</v>
      </c>
      <c r="AZ344" s="3" t="s">
        <v>418</v>
      </c>
      <c r="BA344" s="3" t="s">
        <v>418</v>
      </c>
      <c r="BB344" s="121" t="s">
        <v>418</v>
      </c>
      <c r="BC344" s="3" t="s">
        <v>418</v>
      </c>
      <c r="BD344" s="3" t="s">
        <v>418</v>
      </c>
      <c r="BE344" s="3" t="s">
        <v>418</v>
      </c>
      <c r="BF344" s="3" t="s">
        <v>418</v>
      </c>
      <c r="BG344" s="3" t="s">
        <v>418</v>
      </c>
      <c r="BH344" s="121" t="s">
        <v>418</v>
      </c>
      <c r="BI344" s="3" t="s">
        <v>418</v>
      </c>
      <c r="BJ344" s="3" t="s">
        <v>418</v>
      </c>
      <c r="BK344" s="3" t="s">
        <v>418</v>
      </c>
      <c r="BL344" s="3" t="s">
        <v>418</v>
      </c>
      <c r="BM344" s="3" t="s">
        <v>418</v>
      </c>
      <c r="BN344" s="121" t="s">
        <v>418</v>
      </c>
      <c r="BO344" s="3" t="s">
        <v>418</v>
      </c>
      <c r="BP344" s="3" t="s">
        <v>418</v>
      </c>
      <c r="BQ344" s="3" t="s">
        <v>418</v>
      </c>
      <c r="BR344" s="3" t="s">
        <v>418</v>
      </c>
      <c r="BS344" s="3" t="s">
        <v>418</v>
      </c>
      <c r="BT344" s="16">
        <v>47</v>
      </c>
      <c r="BU344" s="16">
        <v>16</v>
      </c>
      <c r="BV344" s="16">
        <f t="shared" si="26"/>
        <v>63</v>
      </c>
      <c r="BW344" s="21">
        <v>20504</v>
      </c>
      <c r="BX344" s="17">
        <v>325.46031746031747</v>
      </c>
      <c r="BY344" s="16">
        <v>12</v>
      </c>
      <c r="BZ344" s="16">
        <v>3</v>
      </c>
      <c r="CA344" s="16">
        <f t="shared" si="27"/>
        <v>15</v>
      </c>
      <c r="CB344" s="16">
        <v>23.81</v>
      </c>
    </row>
    <row r="345" spans="1:80" x14ac:dyDescent="0.25">
      <c r="A345" s="159" t="s">
        <v>354</v>
      </c>
      <c r="B345" s="2" t="s">
        <v>7</v>
      </c>
      <c r="C345" s="162" t="s">
        <v>917</v>
      </c>
      <c r="D345" s="42" t="s">
        <v>49</v>
      </c>
      <c r="E345" s="42" t="s">
        <v>545</v>
      </c>
      <c r="F345" s="42" t="s">
        <v>49</v>
      </c>
      <c r="G345" s="107" t="s">
        <v>557</v>
      </c>
      <c r="H345" s="108">
        <v>6</v>
      </c>
      <c r="I345" s="118">
        <v>2130000</v>
      </c>
      <c r="J345" s="42" t="s">
        <v>558</v>
      </c>
      <c r="K345" s="27">
        <v>34.19</v>
      </c>
      <c r="L345" s="121" t="s">
        <v>3118</v>
      </c>
      <c r="M345" s="3" t="s">
        <v>49</v>
      </c>
      <c r="N345" s="3">
        <v>1</v>
      </c>
      <c r="O345" s="3" t="s">
        <v>49</v>
      </c>
      <c r="P345" s="3" t="s">
        <v>557</v>
      </c>
      <c r="Q345" s="65">
        <v>7.8899999999999998E-2</v>
      </c>
      <c r="R345" s="121" t="s">
        <v>3119</v>
      </c>
      <c r="S345" s="3" t="s">
        <v>49</v>
      </c>
      <c r="T345" s="3">
        <v>1</v>
      </c>
      <c r="U345" s="3" t="s">
        <v>49</v>
      </c>
      <c r="V345" s="3" t="s">
        <v>614</v>
      </c>
      <c r="W345" s="65">
        <v>4.6899999999999997E-2</v>
      </c>
      <c r="X345" s="121" t="s">
        <v>3120</v>
      </c>
      <c r="Y345" s="3" t="s">
        <v>49</v>
      </c>
      <c r="Z345" s="3">
        <v>1</v>
      </c>
      <c r="AA345" s="3" t="s">
        <v>49</v>
      </c>
      <c r="AB345" s="3" t="s">
        <v>568</v>
      </c>
      <c r="AC345" s="65">
        <v>2.0199999999999999E-2</v>
      </c>
      <c r="AD345" s="121" t="s">
        <v>3121</v>
      </c>
      <c r="AE345" s="3" t="s">
        <v>49</v>
      </c>
      <c r="AF345" s="3">
        <v>1</v>
      </c>
      <c r="AG345" s="3" t="s">
        <v>49</v>
      </c>
      <c r="AH345" s="3" t="s">
        <v>547</v>
      </c>
      <c r="AI345" s="65">
        <v>3.5700000000000003E-2</v>
      </c>
      <c r="AJ345" s="121" t="s">
        <v>3122</v>
      </c>
      <c r="AK345" s="3" t="s">
        <v>49</v>
      </c>
      <c r="AL345" s="3">
        <v>2</v>
      </c>
      <c r="AM345" s="3" t="s">
        <v>49</v>
      </c>
      <c r="AN345" s="3" t="s">
        <v>568</v>
      </c>
      <c r="AO345" s="65">
        <v>0.14499999999999999</v>
      </c>
      <c r="AP345" s="121" t="s">
        <v>3123</v>
      </c>
      <c r="AQ345" s="3" t="s">
        <v>49</v>
      </c>
      <c r="AR345" s="3">
        <v>1</v>
      </c>
      <c r="AS345" s="3" t="s">
        <v>49</v>
      </c>
      <c r="AT345" s="3" t="s">
        <v>563</v>
      </c>
      <c r="AU345" s="65">
        <v>0.1552</v>
      </c>
      <c r="AV345" s="121" t="s">
        <v>418</v>
      </c>
      <c r="AW345" s="3" t="s">
        <v>418</v>
      </c>
      <c r="AX345" s="3" t="s">
        <v>418</v>
      </c>
      <c r="AY345" s="3" t="s">
        <v>418</v>
      </c>
      <c r="AZ345" s="3" t="s">
        <v>418</v>
      </c>
      <c r="BA345" s="3" t="s">
        <v>418</v>
      </c>
      <c r="BB345" s="121" t="s">
        <v>418</v>
      </c>
      <c r="BC345" s="3" t="s">
        <v>418</v>
      </c>
      <c r="BD345" s="3" t="s">
        <v>418</v>
      </c>
      <c r="BE345" s="3" t="s">
        <v>418</v>
      </c>
      <c r="BF345" s="3" t="s">
        <v>418</v>
      </c>
      <c r="BG345" s="3" t="s">
        <v>418</v>
      </c>
      <c r="BH345" s="121" t="s">
        <v>418</v>
      </c>
      <c r="BI345" s="3" t="s">
        <v>418</v>
      </c>
      <c r="BJ345" s="3" t="s">
        <v>418</v>
      </c>
      <c r="BK345" s="3" t="s">
        <v>418</v>
      </c>
      <c r="BL345" s="3" t="s">
        <v>418</v>
      </c>
      <c r="BM345" s="3" t="s">
        <v>418</v>
      </c>
      <c r="BN345" s="121" t="s">
        <v>418</v>
      </c>
      <c r="BO345" s="3" t="s">
        <v>418</v>
      </c>
      <c r="BP345" s="3" t="s">
        <v>418</v>
      </c>
      <c r="BQ345" s="3" t="s">
        <v>418</v>
      </c>
      <c r="BR345" s="3" t="s">
        <v>418</v>
      </c>
      <c r="BS345" s="3" t="s">
        <v>418</v>
      </c>
      <c r="BT345" s="16">
        <v>30</v>
      </c>
      <c r="BU345" s="16">
        <v>12</v>
      </c>
      <c r="BV345" s="16">
        <f t="shared" si="26"/>
        <v>42</v>
      </c>
      <c r="BW345" s="21">
        <v>18482</v>
      </c>
      <c r="BX345" s="17">
        <v>440.04761904761904</v>
      </c>
      <c r="BY345" s="16">
        <v>9</v>
      </c>
      <c r="BZ345" s="16">
        <v>2</v>
      </c>
      <c r="CA345" s="16">
        <f t="shared" si="27"/>
        <v>11</v>
      </c>
      <c r="CB345" s="16">
        <v>26.19</v>
      </c>
    </row>
    <row r="346" spans="1:80" x14ac:dyDescent="0.25">
      <c r="A346" s="159" t="s">
        <v>355</v>
      </c>
      <c r="B346" s="2" t="s">
        <v>3</v>
      </c>
      <c r="C346" s="162" t="s">
        <v>918</v>
      </c>
      <c r="D346" s="42">
        <v>68</v>
      </c>
      <c r="E346" s="42" t="s">
        <v>545</v>
      </c>
      <c r="F346" s="42" t="s">
        <v>581</v>
      </c>
      <c r="G346" s="107" t="s">
        <v>547</v>
      </c>
      <c r="H346" s="108">
        <v>6</v>
      </c>
      <c r="I346" s="118">
        <v>2130000</v>
      </c>
      <c r="J346" s="42" t="s">
        <v>554</v>
      </c>
      <c r="K346" s="27">
        <v>61.69</v>
      </c>
      <c r="L346" s="121" t="s">
        <v>3124</v>
      </c>
      <c r="M346" s="3">
        <v>64</v>
      </c>
      <c r="N346" s="3">
        <v>1</v>
      </c>
      <c r="O346" s="3" t="s">
        <v>581</v>
      </c>
      <c r="P346" s="3" t="s">
        <v>560</v>
      </c>
      <c r="Q346" s="65">
        <v>0.11749999999999999</v>
      </c>
      <c r="R346" s="121" t="s">
        <v>3125</v>
      </c>
      <c r="S346" s="3">
        <v>56</v>
      </c>
      <c r="T346" s="3">
        <v>1</v>
      </c>
      <c r="U346" s="3" t="s">
        <v>581</v>
      </c>
      <c r="V346" s="3" t="s">
        <v>553</v>
      </c>
      <c r="W346" s="65">
        <v>6.6299999999999998E-2</v>
      </c>
      <c r="X346" s="121" t="s">
        <v>3126</v>
      </c>
      <c r="Y346" s="3">
        <v>63</v>
      </c>
      <c r="Z346" s="3">
        <v>1</v>
      </c>
      <c r="AA346" s="3" t="s">
        <v>546</v>
      </c>
      <c r="AB346" s="3" t="s">
        <v>547</v>
      </c>
      <c r="AC346" s="65">
        <v>0.19639999999999999</v>
      </c>
      <c r="AD346" s="121" t="s">
        <v>3127</v>
      </c>
      <c r="AE346" s="3">
        <v>57</v>
      </c>
      <c r="AF346" s="3">
        <v>2</v>
      </c>
      <c r="AG346" s="3" t="s">
        <v>574</v>
      </c>
      <c r="AH346" s="3" t="s">
        <v>547</v>
      </c>
      <c r="AI346" s="65">
        <v>0.1371</v>
      </c>
      <c r="AJ346" s="121" t="s">
        <v>3128</v>
      </c>
      <c r="AK346" s="3">
        <v>59</v>
      </c>
      <c r="AL346" s="3">
        <v>1</v>
      </c>
      <c r="AM346" s="3" t="s">
        <v>546</v>
      </c>
      <c r="AN346" s="3" t="s">
        <v>589</v>
      </c>
      <c r="AO346" s="65">
        <v>5.6500000000000002E-2</v>
      </c>
      <c r="AP346" s="121" t="s">
        <v>3129</v>
      </c>
      <c r="AQ346" s="3">
        <v>41</v>
      </c>
      <c r="AR346" s="3">
        <v>1</v>
      </c>
      <c r="AS346" s="3" t="s">
        <v>546</v>
      </c>
      <c r="AT346" s="3" t="s">
        <v>547</v>
      </c>
      <c r="AU346" s="65">
        <v>4.0099999999999997E-2</v>
      </c>
      <c r="AV346" s="121" t="s">
        <v>418</v>
      </c>
      <c r="AW346" s="3" t="s">
        <v>418</v>
      </c>
      <c r="AX346" s="3" t="s">
        <v>418</v>
      </c>
      <c r="AY346" s="3" t="s">
        <v>418</v>
      </c>
      <c r="AZ346" s="3" t="s">
        <v>418</v>
      </c>
      <c r="BA346" s="3" t="s">
        <v>418</v>
      </c>
      <c r="BB346" s="121" t="s">
        <v>418</v>
      </c>
      <c r="BC346" s="3" t="s">
        <v>418</v>
      </c>
      <c r="BD346" s="3" t="s">
        <v>418</v>
      </c>
      <c r="BE346" s="3" t="s">
        <v>418</v>
      </c>
      <c r="BF346" s="3" t="s">
        <v>418</v>
      </c>
      <c r="BG346" s="3" t="s">
        <v>418</v>
      </c>
      <c r="BH346" s="121" t="s">
        <v>418</v>
      </c>
      <c r="BI346" s="3" t="s">
        <v>418</v>
      </c>
      <c r="BJ346" s="3" t="s">
        <v>418</v>
      </c>
      <c r="BK346" s="3" t="s">
        <v>418</v>
      </c>
      <c r="BL346" s="3" t="s">
        <v>418</v>
      </c>
      <c r="BM346" s="3" t="s">
        <v>418</v>
      </c>
      <c r="BN346" s="121" t="s">
        <v>418</v>
      </c>
      <c r="BO346" s="3" t="s">
        <v>418</v>
      </c>
      <c r="BP346" s="3" t="s">
        <v>418</v>
      </c>
      <c r="BQ346" s="3" t="s">
        <v>418</v>
      </c>
      <c r="BR346" s="3" t="s">
        <v>418</v>
      </c>
      <c r="BS346" s="3" t="s">
        <v>418</v>
      </c>
      <c r="BT346" s="16">
        <v>26</v>
      </c>
      <c r="BU346" s="16">
        <v>17</v>
      </c>
      <c r="BV346" s="16">
        <f t="shared" si="26"/>
        <v>43</v>
      </c>
      <c r="BW346" s="21">
        <v>7199</v>
      </c>
      <c r="BX346" s="17">
        <v>167.41860465116278</v>
      </c>
      <c r="BY346" s="16">
        <v>5</v>
      </c>
      <c r="BZ346" s="16">
        <v>5</v>
      </c>
      <c r="CA346" s="16">
        <f t="shared" si="27"/>
        <v>10</v>
      </c>
      <c r="CB346" s="16">
        <v>23.26</v>
      </c>
    </row>
    <row r="347" spans="1:80" x14ac:dyDescent="0.25">
      <c r="BX347" s="18"/>
    </row>
  </sheetData>
  <autoFilter ref="A1:CB3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V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21" width="11.42578125" style="1"/>
    <col min="22" max="22" width="11.42578125" style="70"/>
  </cols>
  <sheetData>
    <row r="1" spans="1:22" ht="76.5" x14ac:dyDescent="0.25">
      <c r="A1" s="5" t="s">
        <v>0</v>
      </c>
      <c r="B1" s="5" t="s">
        <v>1</v>
      </c>
      <c r="C1" s="5" t="s">
        <v>369</v>
      </c>
      <c r="D1" s="5" t="s">
        <v>370</v>
      </c>
      <c r="E1" s="5" t="s">
        <v>371</v>
      </c>
      <c r="F1" s="5" t="s">
        <v>372</v>
      </c>
      <c r="G1" s="5" t="s">
        <v>373</v>
      </c>
      <c r="H1" s="5" t="s">
        <v>378</v>
      </c>
      <c r="I1" s="5" t="s">
        <v>374</v>
      </c>
      <c r="J1" s="5" t="s">
        <v>379</v>
      </c>
      <c r="K1" s="5" t="s">
        <v>380</v>
      </c>
      <c r="L1" s="5" t="s">
        <v>381</v>
      </c>
      <c r="M1" s="5" t="s">
        <v>382</v>
      </c>
      <c r="N1" s="5" t="s">
        <v>383</v>
      </c>
      <c r="O1" s="5" t="s">
        <v>384</v>
      </c>
      <c r="P1" s="5" t="s">
        <v>385</v>
      </c>
      <c r="Q1" s="5" t="s">
        <v>386</v>
      </c>
      <c r="R1" s="5" t="s">
        <v>387</v>
      </c>
      <c r="S1" s="5" t="s">
        <v>388</v>
      </c>
      <c r="T1" s="5" t="s">
        <v>389</v>
      </c>
      <c r="U1" s="5" t="s">
        <v>390</v>
      </c>
      <c r="V1" s="30" t="s">
        <v>391</v>
      </c>
    </row>
    <row r="2" spans="1:22" x14ac:dyDescent="0.25">
      <c r="A2" s="2" t="s">
        <v>2</v>
      </c>
      <c r="B2" s="2" t="s">
        <v>3</v>
      </c>
      <c r="C2" s="22">
        <v>0.5964203233256351</v>
      </c>
      <c r="D2" s="22">
        <v>0.61572481572481574</v>
      </c>
      <c r="E2" s="22">
        <v>0.61546134663341645</v>
      </c>
      <c r="F2" s="22">
        <v>0.62599601593625498</v>
      </c>
      <c r="G2" s="23">
        <v>2.957569261061991</v>
      </c>
      <c r="H2" s="26">
        <v>-0.03</v>
      </c>
      <c r="I2" s="3" t="s">
        <v>375</v>
      </c>
      <c r="J2" s="73">
        <v>14</v>
      </c>
      <c r="K2" s="73">
        <v>7</v>
      </c>
      <c r="L2" s="92">
        <v>50</v>
      </c>
      <c r="M2" s="73">
        <v>9</v>
      </c>
      <c r="N2" s="73">
        <v>7</v>
      </c>
      <c r="O2" s="92">
        <v>77.777777777777786</v>
      </c>
      <c r="P2" s="73">
        <v>8</v>
      </c>
      <c r="Q2" s="73">
        <v>5</v>
      </c>
      <c r="R2" s="92">
        <v>62.5</v>
      </c>
      <c r="S2" s="73">
        <v>13</v>
      </c>
      <c r="T2" s="73">
        <v>12</v>
      </c>
      <c r="U2" s="92">
        <v>92.307692307692307</v>
      </c>
      <c r="V2" s="165">
        <v>84.615384615384613</v>
      </c>
    </row>
    <row r="3" spans="1:22" x14ac:dyDescent="0.25">
      <c r="A3" s="2" t="s">
        <v>4</v>
      </c>
      <c r="B3" s="2" t="s">
        <v>5</v>
      </c>
      <c r="C3" s="24">
        <v>1</v>
      </c>
      <c r="D3" s="24">
        <v>1</v>
      </c>
      <c r="E3" s="24">
        <v>1</v>
      </c>
      <c r="F3" s="24">
        <v>1</v>
      </c>
      <c r="G3" s="25">
        <v>0</v>
      </c>
      <c r="H3" s="26">
        <v>0.02</v>
      </c>
      <c r="I3" s="3" t="s">
        <v>376</v>
      </c>
      <c r="J3" s="73">
        <v>15</v>
      </c>
      <c r="K3" s="73">
        <v>3</v>
      </c>
      <c r="L3" s="92">
        <v>20</v>
      </c>
      <c r="M3" s="73">
        <v>12</v>
      </c>
      <c r="N3" s="73">
        <v>2</v>
      </c>
      <c r="O3" s="92">
        <v>16.666666666666664</v>
      </c>
      <c r="P3" s="73">
        <v>17</v>
      </c>
      <c r="Q3" s="73">
        <v>4</v>
      </c>
      <c r="R3" s="92">
        <v>23.52941176470588</v>
      </c>
      <c r="S3" s="73">
        <v>13</v>
      </c>
      <c r="T3" s="73">
        <v>3</v>
      </c>
      <c r="U3" s="92">
        <v>23.076923076923077</v>
      </c>
      <c r="V3" s="165">
        <v>15.384615384615383</v>
      </c>
    </row>
    <row r="4" spans="1:22" x14ac:dyDescent="0.25">
      <c r="A4" s="2" t="s">
        <v>6</v>
      </c>
      <c r="B4" s="2" t="s">
        <v>7</v>
      </c>
      <c r="C4" s="22">
        <v>0.68895348837209303</v>
      </c>
      <c r="D4" s="22">
        <v>0.71712393566698207</v>
      </c>
      <c r="E4" s="22">
        <v>0.71657754010695185</v>
      </c>
      <c r="F4" s="22">
        <v>0.70042553191489365</v>
      </c>
      <c r="G4" s="23">
        <v>1.1472043542800634</v>
      </c>
      <c r="H4" s="26">
        <v>0</v>
      </c>
      <c r="I4" s="3" t="s">
        <v>375</v>
      </c>
      <c r="J4" s="73">
        <v>5</v>
      </c>
      <c r="K4" s="73">
        <v>3</v>
      </c>
      <c r="L4" s="92">
        <v>60</v>
      </c>
      <c r="M4" s="73">
        <v>7</v>
      </c>
      <c r="N4" s="73">
        <v>1</v>
      </c>
      <c r="O4" s="92">
        <v>14.285714285714285</v>
      </c>
      <c r="P4" s="73">
        <v>9</v>
      </c>
      <c r="Q4" s="73">
        <v>1</v>
      </c>
      <c r="R4" s="92">
        <v>11.111111111111111</v>
      </c>
      <c r="S4" s="73">
        <v>12</v>
      </c>
      <c r="T4" s="73">
        <v>6</v>
      </c>
      <c r="U4" s="92">
        <v>50</v>
      </c>
      <c r="V4" s="165">
        <v>-16.666666666666664</v>
      </c>
    </row>
    <row r="5" spans="1:22" x14ac:dyDescent="0.25">
      <c r="A5" s="2" t="s">
        <v>8</v>
      </c>
      <c r="B5" s="2" t="s">
        <v>9</v>
      </c>
      <c r="C5" s="24">
        <v>1</v>
      </c>
      <c r="D5" s="24">
        <v>1</v>
      </c>
      <c r="E5" s="24">
        <v>1</v>
      </c>
      <c r="F5" s="24">
        <v>1</v>
      </c>
      <c r="G5" s="25">
        <v>0</v>
      </c>
      <c r="H5" s="26">
        <v>-0.03</v>
      </c>
      <c r="I5" s="3" t="s">
        <v>377</v>
      </c>
      <c r="J5" s="73">
        <v>10</v>
      </c>
      <c r="K5" s="73">
        <v>3</v>
      </c>
      <c r="L5" s="92">
        <v>30</v>
      </c>
      <c r="M5" s="73">
        <v>19</v>
      </c>
      <c r="N5" s="73">
        <v>7</v>
      </c>
      <c r="O5" s="92">
        <v>36.84210526315789</v>
      </c>
      <c r="P5" s="73">
        <v>10</v>
      </c>
      <c r="Q5" s="73">
        <v>8</v>
      </c>
      <c r="R5" s="92">
        <v>80</v>
      </c>
      <c r="S5" s="73">
        <v>7</v>
      </c>
      <c r="T5" s="73">
        <v>4</v>
      </c>
      <c r="U5" s="92">
        <v>57.142857142857139</v>
      </c>
      <c r="V5" s="165">
        <v>90.476190476190467</v>
      </c>
    </row>
    <row r="6" spans="1:22" x14ac:dyDescent="0.25">
      <c r="A6" s="2" t="s">
        <v>10</v>
      </c>
      <c r="B6" s="2" t="s">
        <v>11</v>
      </c>
      <c r="C6" s="22">
        <v>2.7535183846025477E-2</v>
      </c>
      <c r="D6" s="22">
        <v>3.9467919869369546E-2</v>
      </c>
      <c r="E6" s="22">
        <v>3.1432328046675978E-2</v>
      </c>
      <c r="F6" s="22">
        <v>2.6488495295326955E-2</v>
      </c>
      <c r="G6" s="23">
        <v>-0.10466885506985246</v>
      </c>
      <c r="H6" s="26">
        <v>0.1</v>
      </c>
      <c r="I6" s="3" t="s">
        <v>375</v>
      </c>
      <c r="J6" s="73">
        <v>7</v>
      </c>
      <c r="K6" s="73">
        <v>6</v>
      </c>
      <c r="L6" s="92">
        <v>85.714285714285708</v>
      </c>
      <c r="M6" s="73">
        <v>14</v>
      </c>
      <c r="N6" s="73">
        <v>6</v>
      </c>
      <c r="O6" s="92">
        <v>42.857142857142854</v>
      </c>
      <c r="P6" s="73">
        <v>6</v>
      </c>
      <c r="Q6" s="73">
        <v>3</v>
      </c>
      <c r="R6" s="92">
        <v>50</v>
      </c>
      <c r="S6" s="73">
        <v>8</v>
      </c>
      <c r="T6" s="73">
        <v>7</v>
      </c>
      <c r="U6" s="92">
        <v>87.5</v>
      </c>
      <c r="V6" s="165">
        <v>2.0833333333333406</v>
      </c>
    </row>
    <row r="7" spans="1:22" x14ac:dyDescent="0.25">
      <c r="A7" s="2" t="s">
        <v>12</v>
      </c>
      <c r="B7" s="2" t="s">
        <v>13</v>
      </c>
      <c r="C7" s="22">
        <v>0.4834272829763247</v>
      </c>
      <c r="D7" s="22">
        <v>0.43052120545937528</v>
      </c>
      <c r="E7" s="22">
        <v>0.39605564024390244</v>
      </c>
      <c r="F7" s="22">
        <v>0.37854584180462775</v>
      </c>
      <c r="G7" s="23">
        <v>-10.488144117169696</v>
      </c>
      <c r="H7" s="26">
        <v>0.03</v>
      </c>
      <c r="I7" s="3" t="s">
        <v>376</v>
      </c>
      <c r="J7" s="73">
        <v>38</v>
      </c>
      <c r="K7" s="73">
        <v>1</v>
      </c>
      <c r="L7" s="92">
        <v>2.6315789473684208</v>
      </c>
      <c r="M7" s="73">
        <v>49</v>
      </c>
      <c r="N7" s="73">
        <v>21</v>
      </c>
      <c r="O7" s="92">
        <v>42.857142857142854</v>
      </c>
      <c r="P7" s="73">
        <v>81</v>
      </c>
      <c r="Q7" s="73">
        <v>14</v>
      </c>
      <c r="R7" s="92">
        <v>17.283950617283949</v>
      </c>
      <c r="S7" s="73">
        <v>34</v>
      </c>
      <c r="T7" s="73">
        <v>11</v>
      </c>
      <c r="U7" s="92">
        <v>32.352941176470587</v>
      </c>
      <c r="V7" s="165">
        <v>1129.4117647058824</v>
      </c>
    </row>
    <row r="8" spans="1:22" x14ac:dyDescent="0.25">
      <c r="A8" s="2" t="s">
        <v>14</v>
      </c>
      <c r="B8" s="2" t="s">
        <v>15</v>
      </c>
      <c r="C8" s="22">
        <v>0.66345123258306538</v>
      </c>
      <c r="D8" s="22">
        <v>0.63802878325337986</v>
      </c>
      <c r="E8" s="22">
        <v>0.60660008684324795</v>
      </c>
      <c r="F8" s="22">
        <v>0.63291139240506333</v>
      </c>
      <c r="G8" s="23">
        <v>-3.0539840178002109</v>
      </c>
      <c r="H8" s="26">
        <v>-0.01</v>
      </c>
      <c r="I8" s="3" t="s">
        <v>375</v>
      </c>
      <c r="J8" s="73">
        <v>15</v>
      </c>
      <c r="K8" s="73">
        <v>9</v>
      </c>
      <c r="L8" s="92">
        <v>60</v>
      </c>
      <c r="M8" s="73">
        <v>23</v>
      </c>
      <c r="N8" s="73">
        <v>12</v>
      </c>
      <c r="O8" s="92">
        <v>52.173913043478258</v>
      </c>
      <c r="P8" s="73">
        <v>10</v>
      </c>
      <c r="Q8" s="73">
        <v>3</v>
      </c>
      <c r="R8" s="92">
        <v>30</v>
      </c>
      <c r="S8" s="73">
        <v>14</v>
      </c>
      <c r="T8" s="73">
        <v>5</v>
      </c>
      <c r="U8" s="92">
        <v>35.714285714285715</v>
      </c>
      <c r="V8" s="165">
        <v>-40.476190476190474</v>
      </c>
    </row>
    <row r="9" spans="1:22" x14ac:dyDescent="0.25">
      <c r="A9" s="2" t="s">
        <v>16</v>
      </c>
      <c r="B9" s="2" t="s">
        <v>17</v>
      </c>
      <c r="C9" s="22">
        <v>0.5743637637170208</v>
      </c>
      <c r="D9" s="22">
        <v>0.56804202087220956</v>
      </c>
      <c r="E9" s="22">
        <v>0.55254405208407054</v>
      </c>
      <c r="F9" s="22">
        <v>0.55739005046863732</v>
      </c>
      <c r="G9" s="23">
        <v>-1.6973713248383504</v>
      </c>
      <c r="H9" s="26">
        <v>0.04</v>
      </c>
      <c r="I9" s="3" t="s">
        <v>377</v>
      </c>
      <c r="J9" s="73">
        <v>75</v>
      </c>
      <c r="K9" s="73">
        <v>8</v>
      </c>
      <c r="L9" s="92">
        <v>10.666666666666668</v>
      </c>
      <c r="M9" s="73">
        <v>64</v>
      </c>
      <c r="N9" s="73">
        <v>10</v>
      </c>
      <c r="O9" s="92">
        <v>15.625</v>
      </c>
      <c r="P9" s="73">
        <v>42</v>
      </c>
      <c r="Q9" s="73">
        <v>13</v>
      </c>
      <c r="R9" s="92">
        <v>30.952380952380953</v>
      </c>
      <c r="S9" s="73">
        <v>82</v>
      </c>
      <c r="T9" s="73">
        <v>11</v>
      </c>
      <c r="U9" s="92">
        <v>13.414634146341465</v>
      </c>
      <c r="V9" s="165">
        <v>25.762195121951216</v>
      </c>
    </row>
    <row r="10" spans="1:22" x14ac:dyDescent="0.25">
      <c r="A10" s="2" t="s">
        <v>18</v>
      </c>
      <c r="B10" s="2" t="s">
        <v>18</v>
      </c>
      <c r="C10" s="22">
        <v>0.57664959094732016</v>
      </c>
      <c r="D10" s="22">
        <v>0.57184082436432548</v>
      </c>
      <c r="E10" s="22">
        <v>0.56148922470931328</v>
      </c>
      <c r="F10" s="22">
        <v>0.55190979276716778</v>
      </c>
      <c r="G10" s="23">
        <v>-2.4739798180152306</v>
      </c>
      <c r="H10" s="26">
        <v>0.04</v>
      </c>
      <c r="I10" s="3" t="s">
        <v>375</v>
      </c>
      <c r="J10" s="73">
        <v>320</v>
      </c>
      <c r="K10" s="73">
        <v>46</v>
      </c>
      <c r="L10" s="92">
        <v>14.374999999999998</v>
      </c>
      <c r="M10" s="73">
        <v>297</v>
      </c>
      <c r="N10" s="73">
        <v>100</v>
      </c>
      <c r="O10" s="92">
        <v>33.670033670033675</v>
      </c>
      <c r="P10" s="73">
        <v>230</v>
      </c>
      <c r="Q10" s="73">
        <v>113</v>
      </c>
      <c r="R10" s="92">
        <v>49.130434782608695</v>
      </c>
      <c r="S10" s="73">
        <v>196</v>
      </c>
      <c r="T10" s="73">
        <v>33</v>
      </c>
      <c r="U10" s="92">
        <v>16.836734693877549</v>
      </c>
      <c r="V10" s="165">
        <v>17.12511091393079</v>
      </c>
    </row>
    <row r="11" spans="1:22" x14ac:dyDescent="0.25">
      <c r="A11" s="2" t="s">
        <v>19</v>
      </c>
      <c r="B11" s="2" t="s">
        <v>7</v>
      </c>
      <c r="C11" s="24">
        <v>1</v>
      </c>
      <c r="D11" s="24">
        <v>1</v>
      </c>
      <c r="E11" s="24">
        <v>1</v>
      </c>
      <c r="F11" s="22">
        <v>0.88655980271270041</v>
      </c>
      <c r="G11" s="23">
        <v>-11.344019728729961</v>
      </c>
      <c r="H11" s="26">
        <v>-0.13</v>
      </c>
      <c r="I11" s="3" t="s">
        <v>375</v>
      </c>
      <c r="J11" s="73">
        <v>16</v>
      </c>
      <c r="K11" s="73">
        <v>3</v>
      </c>
      <c r="L11" s="92">
        <v>18.75</v>
      </c>
      <c r="M11" s="73">
        <v>7</v>
      </c>
      <c r="N11" s="73">
        <v>4</v>
      </c>
      <c r="O11" s="92">
        <v>57.142857142857139</v>
      </c>
      <c r="P11" s="73">
        <v>7</v>
      </c>
      <c r="Q11" s="73">
        <v>1</v>
      </c>
      <c r="R11" s="92">
        <v>14.285714285714285</v>
      </c>
      <c r="S11" s="73">
        <v>11</v>
      </c>
      <c r="T11" s="73">
        <v>1</v>
      </c>
      <c r="U11" s="92">
        <v>9.0909090909090917</v>
      </c>
      <c r="V11" s="165">
        <v>-51.515151515151516</v>
      </c>
    </row>
    <row r="12" spans="1:22" x14ac:dyDescent="0.25">
      <c r="A12" s="2" t="s">
        <v>20</v>
      </c>
      <c r="B12" s="2" t="s">
        <v>7</v>
      </c>
      <c r="C12" s="22">
        <v>0.69674989538289855</v>
      </c>
      <c r="D12" s="22">
        <v>0.66384115188109616</v>
      </c>
      <c r="E12" s="22">
        <v>0.6516364492583</v>
      </c>
      <c r="F12" s="22">
        <v>0.63734643734643737</v>
      </c>
      <c r="G12" s="23">
        <v>-5.9403458036461103</v>
      </c>
      <c r="H12" s="26">
        <v>0.06</v>
      </c>
      <c r="I12" s="3" t="s">
        <v>376</v>
      </c>
      <c r="J12" s="73">
        <v>41</v>
      </c>
      <c r="K12" s="73">
        <v>4</v>
      </c>
      <c r="L12" s="92">
        <v>9.7560975609756095</v>
      </c>
      <c r="M12" s="73">
        <v>38</v>
      </c>
      <c r="N12" s="73">
        <v>7</v>
      </c>
      <c r="O12" s="92">
        <v>18.421052631578945</v>
      </c>
      <c r="P12" s="73">
        <v>2</v>
      </c>
      <c r="Q12" s="73">
        <v>1</v>
      </c>
      <c r="R12" s="92">
        <v>50</v>
      </c>
      <c r="S12" s="73">
        <v>119</v>
      </c>
      <c r="T12" s="73">
        <v>12</v>
      </c>
      <c r="U12" s="92">
        <v>10.084033613445378</v>
      </c>
      <c r="V12" s="165">
        <v>3.3613445378151252</v>
      </c>
    </row>
    <row r="13" spans="1:22" x14ac:dyDescent="0.25">
      <c r="A13" s="2" t="s">
        <v>21</v>
      </c>
      <c r="B13" s="2" t="s">
        <v>22</v>
      </c>
      <c r="C13" s="22">
        <v>0.43329133064516129</v>
      </c>
      <c r="D13" s="22">
        <v>0.4041085390157903</v>
      </c>
      <c r="E13" s="22">
        <v>0.37993207180980104</v>
      </c>
      <c r="F13" s="22">
        <v>0.37440593485568563</v>
      </c>
      <c r="G13" s="23">
        <v>-5.8885395789475652</v>
      </c>
      <c r="H13" s="26">
        <v>0.04</v>
      </c>
      <c r="I13" s="3" t="s">
        <v>375</v>
      </c>
      <c r="J13" s="73">
        <v>159</v>
      </c>
      <c r="K13" s="73">
        <v>35</v>
      </c>
      <c r="L13" s="92">
        <v>22.012578616352201</v>
      </c>
      <c r="M13" s="73">
        <v>207</v>
      </c>
      <c r="N13" s="73">
        <v>80</v>
      </c>
      <c r="O13" s="92">
        <v>38.647342995169083</v>
      </c>
      <c r="P13" s="73">
        <v>174</v>
      </c>
      <c r="Q13" s="73">
        <v>71</v>
      </c>
      <c r="R13" s="92">
        <v>40.804597701149426</v>
      </c>
      <c r="S13" s="73">
        <v>139</v>
      </c>
      <c r="T13" s="73">
        <v>50</v>
      </c>
      <c r="U13" s="92">
        <v>35.97122302158273</v>
      </c>
      <c r="V13" s="165">
        <v>63.412127440904406</v>
      </c>
    </row>
    <row r="14" spans="1:22" x14ac:dyDescent="0.25">
      <c r="A14" s="2" t="s">
        <v>23</v>
      </c>
      <c r="B14" s="2" t="s">
        <v>23</v>
      </c>
      <c r="C14" s="22">
        <v>0.59872331058771733</v>
      </c>
      <c r="D14" s="22">
        <v>0.57140408023315614</v>
      </c>
      <c r="E14" s="22">
        <v>0.5590223608944358</v>
      </c>
      <c r="F14" s="22">
        <v>0.52735229759299784</v>
      </c>
      <c r="G14" s="23">
        <v>-7.1371012994719507</v>
      </c>
      <c r="H14" s="26">
        <v>-0.05</v>
      </c>
      <c r="I14" s="3" t="s">
        <v>377</v>
      </c>
      <c r="J14" s="73">
        <v>32</v>
      </c>
      <c r="K14" s="73">
        <v>13</v>
      </c>
      <c r="L14" s="92">
        <v>40.625</v>
      </c>
      <c r="M14" s="73">
        <v>29</v>
      </c>
      <c r="N14" s="73">
        <v>14</v>
      </c>
      <c r="O14" s="92">
        <v>48.275862068965516</v>
      </c>
      <c r="P14" s="73">
        <v>36</v>
      </c>
      <c r="Q14" s="73">
        <v>22</v>
      </c>
      <c r="R14" s="92">
        <v>61.111111111111114</v>
      </c>
      <c r="S14" s="73">
        <v>35</v>
      </c>
      <c r="T14" s="73">
        <v>22</v>
      </c>
      <c r="U14" s="92">
        <v>62.857142857142854</v>
      </c>
      <c r="V14" s="165">
        <v>54.725274725274723</v>
      </c>
    </row>
    <row r="15" spans="1:22" x14ac:dyDescent="0.25">
      <c r="A15" s="2" t="s">
        <v>24</v>
      </c>
      <c r="B15" s="2" t="s">
        <v>5</v>
      </c>
      <c r="C15" s="22">
        <v>0.59425133689839571</v>
      </c>
      <c r="D15" s="22">
        <v>0.53936124504702343</v>
      </c>
      <c r="E15" s="22">
        <v>0.513393525215743</v>
      </c>
      <c r="F15" s="22">
        <v>0.47083333333333333</v>
      </c>
      <c r="G15" s="23">
        <v>-12.341800356506234</v>
      </c>
      <c r="H15" s="26">
        <v>0.04</v>
      </c>
      <c r="I15" s="3" t="s">
        <v>375</v>
      </c>
      <c r="J15" s="73">
        <v>125</v>
      </c>
      <c r="K15" s="73">
        <v>46</v>
      </c>
      <c r="L15" s="92">
        <v>36.799999999999997</v>
      </c>
      <c r="M15" s="73">
        <v>85</v>
      </c>
      <c r="N15" s="73">
        <v>33</v>
      </c>
      <c r="O15" s="92">
        <v>38.82352941176471</v>
      </c>
      <c r="P15" s="73">
        <v>47</v>
      </c>
      <c r="Q15" s="73">
        <v>28</v>
      </c>
      <c r="R15" s="92">
        <v>59.574468085106382</v>
      </c>
      <c r="S15" s="73">
        <v>58</v>
      </c>
      <c r="T15" s="73">
        <v>29</v>
      </c>
      <c r="U15" s="92">
        <v>50</v>
      </c>
      <c r="V15" s="165">
        <v>35.869565217391312</v>
      </c>
    </row>
    <row r="16" spans="1:22" x14ac:dyDescent="0.25">
      <c r="A16" s="2" t="s">
        <v>25</v>
      </c>
      <c r="B16" s="2" t="s">
        <v>7</v>
      </c>
      <c r="C16" s="22">
        <v>0.75447194315118848</v>
      </c>
      <c r="D16" s="22">
        <v>0.7510460251046025</v>
      </c>
      <c r="E16" s="22">
        <v>0.72302463891248936</v>
      </c>
      <c r="F16" s="22">
        <v>0.70157513835674756</v>
      </c>
      <c r="G16" s="23">
        <v>-5.2896804794440868</v>
      </c>
      <c r="H16" s="26">
        <v>0.08</v>
      </c>
      <c r="I16" s="3" t="s">
        <v>376</v>
      </c>
      <c r="J16" s="73">
        <v>36</v>
      </c>
      <c r="K16" s="73">
        <v>12</v>
      </c>
      <c r="L16" s="92">
        <v>33.333333333333329</v>
      </c>
      <c r="M16" s="73">
        <v>22</v>
      </c>
      <c r="N16" s="73">
        <v>4</v>
      </c>
      <c r="O16" s="92">
        <v>18.181818181818183</v>
      </c>
      <c r="P16" s="73" t="s">
        <v>460</v>
      </c>
      <c r="Q16" s="73" t="s">
        <v>460</v>
      </c>
      <c r="R16" s="73" t="s">
        <v>460</v>
      </c>
      <c r="S16" s="73">
        <v>77</v>
      </c>
      <c r="T16" s="73">
        <v>21</v>
      </c>
      <c r="U16" s="92">
        <v>27.27272727272727</v>
      </c>
      <c r="V16" s="165">
        <v>-18.18181818181818</v>
      </c>
    </row>
    <row r="17" spans="1:22" x14ac:dyDescent="0.25">
      <c r="A17" s="2" t="s">
        <v>26</v>
      </c>
      <c r="B17" s="2" t="s">
        <v>3</v>
      </c>
      <c r="C17" s="22">
        <v>0.78072460336253846</v>
      </c>
      <c r="D17" s="22">
        <v>0.76861167002012076</v>
      </c>
      <c r="E17" s="22">
        <v>0.76418766646179059</v>
      </c>
      <c r="F17" s="22">
        <v>0.75423910710452891</v>
      </c>
      <c r="G17" s="23">
        <v>-2.6485496258009533</v>
      </c>
      <c r="H17" s="26">
        <v>-0.01</v>
      </c>
      <c r="I17" s="3" t="s">
        <v>377</v>
      </c>
      <c r="J17" s="73">
        <v>30</v>
      </c>
      <c r="K17" s="73">
        <v>3</v>
      </c>
      <c r="L17" s="92">
        <v>10</v>
      </c>
      <c r="M17" s="73">
        <v>57</v>
      </c>
      <c r="N17" s="73">
        <v>14</v>
      </c>
      <c r="O17" s="92">
        <v>24.561403508771928</v>
      </c>
      <c r="P17" s="73">
        <v>38</v>
      </c>
      <c r="Q17" s="73">
        <v>14</v>
      </c>
      <c r="R17" s="92">
        <v>36.84210526315789</v>
      </c>
      <c r="S17" s="73">
        <v>18</v>
      </c>
      <c r="T17" s="73">
        <v>2</v>
      </c>
      <c r="U17" s="92">
        <v>11.111111111111111</v>
      </c>
      <c r="V17" s="165">
        <v>11.111111111111107</v>
      </c>
    </row>
    <row r="18" spans="1:22" x14ac:dyDescent="0.25">
      <c r="A18" s="2" t="s">
        <v>27</v>
      </c>
      <c r="B18" s="2" t="s">
        <v>28</v>
      </c>
      <c r="C18" s="24">
        <v>1</v>
      </c>
      <c r="D18" s="24">
        <v>1</v>
      </c>
      <c r="E18" s="24">
        <v>1</v>
      </c>
      <c r="F18" s="24">
        <v>1</v>
      </c>
      <c r="G18" s="25">
        <v>0</v>
      </c>
      <c r="H18" s="26">
        <v>-0.08</v>
      </c>
      <c r="I18" s="3" t="s">
        <v>375</v>
      </c>
      <c r="J18" s="73">
        <v>4</v>
      </c>
      <c r="K18" s="73">
        <v>3</v>
      </c>
      <c r="L18" s="92">
        <v>75</v>
      </c>
      <c r="M18" s="73" t="s">
        <v>460</v>
      </c>
      <c r="N18" s="73" t="s">
        <v>460</v>
      </c>
      <c r="O18" s="73" t="s">
        <v>460</v>
      </c>
      <c r="P18" s="73">
        <v>9</v>
      </c>
      <c r="Q18" s="73">
        <v>3</v>
      </c>
      <c r="R18" s="92">
        <v>33.333333333333329</v>
      </c>
      <c r="S18" s="73">
        <v>6</v>
      </c>
      <c r="T18" s="73">
        <v>3</v>
      </c>
      <c r="U18" s="92">
        <v>50</v>
      </c>
      <c r="V18" s="165">
        <v>-33.333333333333329</v>
      </c>
    </row>
    <row r="19" spans="1:22" x14ac:dyDescent="0.25">
      <c r="A19" s="2" t="s">
        <v>29</v>
      </c>
      <c r="B19" s="2" t="s">
        <v>7</v>
      </c>
      <c r="C19" s="22">
        <v>0.76015159718462366</v>
      </c>
      <c r="D19" s="22">
        <v>0.70529044061594759</v>
      </c>
      <c r="E19" s="22">
        <v>0.66925224945702766</v>
      </c>
      <c r="F19" s="22">
        <v>0.66319279962103272</v>
      </c>
      <c r="G19" s="23">
        <v>-9.6958797563591048</v>
      </c>
      <c r="H19" s="26">
        <v>-0.03</v>
      </c>
      <c r="I19" s="3" t="s">
        <v>377</v>
      </c>
      <c r="J19" s="73">
        <v>38</v>
      </c>
      <c r="K19" s="73">
        <v>4</v>
      </c>
      <c r="L19" s="92">
        <v>10.526315789473683</v>
      </c>
      <c r="M19" s="73">
        <v>42</v>
      </c>
      <c r="N19" s="73">
        <v>9</v>
      </c>
      <c r="O19" s="92">
        <v>21.428571428571427</v>
      </c>
      <c r="P19" s="73">
        <v>36</v>
      </c>
      <c r="Q19" s="73">
        <v>9</v>
      </c>
      <c r="R19" s="92">
        <v>25</v>
      </c>
      <c r="S19" s="73">
        <v>34</v>
      </c>
      <c r="T19" s="73">
        <v>11</v>
      </c>
      <c r="U19" s="92">
        <v>32.352941176470587</v>
      </c>
      <c r="V19" s="165">
        <v>207.35294117647061</v>
      </c>
    </row>
    <row r="20" spans="1:22" x14ac:dyDescent="0.25">
      <c r="A20" s="2" t="s">
        <v>30</v>
      </c>
      <c r="B20" s="2" t="s">
        <v>18</v>
      </c>
      <c r="C20" s="22">
        <v>0.61450176340486584</v>
      </c>
      <c r="D20" s="22">
        <v>0.60481572481572476</v>
      </c>
      <c r="E20" s="22">
        <v>0.59714627260472564</v>
      </c>
      <c r="F20" s="22">
        <v>0.59313284881481287</v>
      </c>
      <c r="G20" s="23">
        <v>-2.1368914590052981</v>
      </c>
      <c r="H20" s="26">
        <v>0.06</v>
      </c>
      <c r="I20" s="3" t="s">
        <v>375</v>
      </c>
      <c r="J20" s="73">
        <v>200</v>
      </c>
      <c r="K20" s="73">
        <v>56</v>
      </c>
      <c r="L20" s="92">
        <v>28.000000000000004</v>
      </c>
      <c r="M20" s="73">
        <v>223</v>
      </c>
      <c r="N20" s="73">
        <v>48</v>
      </c>
      <c r="O20" s="92">
        <v>21.524663677130047</v>
      </c>
      <c r="P20" s="73">
        <v>140</v>
      </c>
      <c r="Q20" s="73">
        <v>60</v>
      </c>
      <c r="R20" s="92">
        <v>42.857142857142854</v>
      </c>
      <c r="S20" s="73">
        <v>94</v>
      </c>
      <c r="T20" s="73">
        <v>34</v>
      </c>
      <c r="U20" s="92">
        <v>36.170212765957451</v>
      </c>
      <c r="V20" s="165">
        <v>29.179331306990878</v>
      </c>
    </row>
    <row r="21" spans="1:22" x14ac:dyDescent="0.25">
      <c r="A21" s="2" t="s">
        <v>31</v>
      </c>
      <c r="B21" s="2" t="s">
        <v>13</v>
      </c>
      <c r="C21" s="22">
        <v>0.74160969546302047</v>
      </c>
      <c r="D21" s="22">
        <v>0.71326732673267323</v>
      </c>
      <c r="E21" s="22">
        <v>0.69357949848443101</v>
      </c>
      <c r="F21" s="22">
        <v>0.6821748107364074</v>
      </c>
      <c r="G21" s="23">
        <v>-5.9434884726613006</v>
      </c>
      <c r="H21" s="26">
        <v>0.02</v>
      </c>
      <c r="I21" s="3" t="s">
        <v>376</v>
      </c>
      <c r="J21" s="73">
        <v>39</v>
      </c>
      <c r="K21" s="73">
        <v>11</v>
      </c>
      <c r="L21" s="92">
        <v>28.205128205128204</v>
      </c>
      <c r="M21" s="73">
        <v>49</v>
      </c>
      <c r="N21" s="73">
        <v>15</v>
      </c>
      <c r="O21" s="92">
        <v>30.612244897959183</v>
      </c>
      <c r="P21" s="73">
        <v>99</v>
      </c>
      <c r="Q21" s="73">
        <v>23</v>
      </c>
      <c r="R21" s="92">
        <v>23.232323232323232</v>
      </c>
      <c r="S21" s="73">
        <v>23</v>
      </c>
      <c r="T21" s="73">
        <v>7</v>
      </c>
      <c r="U21" s="92">
        <v>30.434782608695656</v>
      </c>
      <c r="V21" s="165">
        <v>7.9051383399209643</v>
      </c>
    </row>
    <row r="22" spans="1:22" x14ac:dyDescent="0.25">
      <c r="A22" s="2" t="s">
        <v>32</v>
      </c>
      <c r="B22" s="2" t="s">
        <v>9</v>
      </c>
      <c r="C22" s="22">
        <v>0.59761747187293179</v>
      </c>
      <c r="D22" s="22">
        <v>0.62119273099564887</v>
      </c>
      <c r="E22" s="22">
        <v>0.59074829931972794</v>
      </c>
      <c r="F22" s="22">
        <v>0.59892183288409706</v>
      </c>
      <c r="G22" s="23">
        <v>0.13043610111652271</v>
      </c>
      <c r="H22" s="26">
        <v>0.01</v>
      </c>
      <c r="I22" s="3" t="s">
        <v>375</v>
      </c>
      <c r="J22" s="73">
        <v>26</v>
      </c>
      <c r="K22" s="73">
        <v>13</v>
      </c>
      <c r="L22" s="92">
        <v>50</v>
      </c>
      <c r="M22" s="73">
        <v>21</v>
      </c>
      <c r="N22" s="73">
        <v>11</v>
      </c>
      <c r="O22" s="92">
        <v>52.380952380952387</v>
      </c>
      <c r="P22" s="73">
        <v>15</v>
      </c>
      <c r="Q22" s="73">
        <v>2</v>
      </c>
      <c r="R22" s="92">
        <v>13.333333333333334</v>
      </c>
      <c r="S22" s="73">
        <v>16</v>
      </c>
      <c r="T22" s="73">
        <v>6</v>
      </c>
      <c r="U22" s="92">
        <v>37.5</v>
      </c>
      <c r="V22" s="165">
        <v>-25</v>
      </c>
    </row>
    <row r="23" spans="1:22" x14ac:dyDescent="0.25">
      <c r="A23" s="2" t="s">
        <v>33</v>
      </c>
      <c r="B23" s="2" t="s">
        <v>5</v>
      </c>
      <c r="C23" s="22">
        <v>0.46372321198037697</v>
      </c>
      <c r="D23" s="22">
        <v>0.38904680689785864</v>
      </c>
      <c r="E23" s="22">
        <v>0.37990295188030732</v>
      </c>
      <c r="F23" s="22">
        <v>0.35087048019896688</v>
      </c>
      <c r="G23" s="23">
        <v>-11.285273178141004</v>
      </c>
      <c r="H23" s="26">
        <v>0.02</v>
      </c>
      <c r="I23" s="3" t="s">
        <v>376</v>
      </c>
      <c r="J23" s="73">
        <v>13</v>
      </c>
      <c r="K23" s="73">
        <v>3</v>
      </c>
      <c r="L23" s="92">
        <v>23.076923076923077</v>
      </c>
      <c r="M23" s="73">
        <v>30</v>
      </c>
      <c r="N23" s="73">
        <v>6</v>
      </c>
      <c r="O23" s="92">
        <v>20</v>
      </c>
      <c r="P23" s="73">
        <v>15</v>
      </c>
      <c r="Q23" s="73">
        <v>0</v>
      </c>
      <c r="R23" s="92">
        <v>0</v>
      </c>
      <c r="S23" s="73">
        <v>6</v>
      </c>
      <c r="T23" s="73">
        <v>0</v>
      </c>
      <c r="U23" s="92">
        <v>0</v>
      </c>
      <c r="V23" s="165">
        <v>-100</v>
      </c>
    </row>
    <row r="24" spans="1:22" x14ac:dyDescent="0.25">
      <c r="A24" s="2" t="s">
        <v>34</v>
      </c>
      <c r="B24" s="2" t="s">
        <v>3</v>
      </c>
      <c r="C24" s="22">
        <v>0.41179906542056077</v>
      </c>
      <c r="D24" s="22">
        <v>0.43726591760299627</v>
      </c>
      <c r="E24" s="22">
        <v>0.3925619834710744</v>
      </c>
      <c r="F24" s="22">
        <v>0.45622317596566525</v>
      </c>
      <c r="G24" s="23">
        <v>4.4424110545104512</v>
      </c>
      <c r="H24" s="26">
        <v>0.09</v>
      </c>
      <c r="I24" s="3" t="s">
        <v>375</v>
      </c>
      <c r="J24" s="73">
        <v>9</v>
      </c>
      <c r="K24" s="73">
        <v>0</v>
      </c>
      <c r="L24" s="92">
        <v>0</v>
      </c>
      <c r="M24" s="73">
        <v>20</v>
      </c>
      <c r="N24" s="73">
        <v>3</v>
      </c>
      <c r="O24" s="92">
        <v>15</v>
      </c>
      <c r="P24" s="73">
        <v>19</v>
      </c>
      <c r="Q24" s="73">
        <v>5</v>
      </c>
      <c r="R24" s="92">
        <v>26.315789473684209</v>
      </c>
      <c r="S24" s="73">
        <v>10</v>
      </c>
      <c r="T24" s="73">
        <v>5</v>
      </c>
      <c r="U24" s="92">
        <v>50</v>
      </c>
      <c r="V24" s="165">
        <v>50</v>
      </c>
    </row>
    <row r="25" spans="1:22" x14ac:dyDescent="0.25">
      <c r="A25" s="2" t="s">
        <v>35</v>
      </c>
      <c r="B25" s="2" t="s">
        <v>22</v>
      </c>
      <c r="C25" s="24">
        <v>1</v>
      </c>
      <c r="D25" s="24">
        <v>1</v>
      </c>
      <c r="E25" s="24">
        <v>1</v>
      </c>
      <c r="F25" s="24">
        <v>1</v>
      </c>
      <c r="G25" s="25">
        <v>0</v>
      </c>
      <c r="H25" s="26" t="s">
        <v>460</v>
      </c>
      <c r="I25" s="26" t="s">
        <v>460</v>
      </c>
      <c r="J25" s="73">
        <v>9</v>
      </c>
      <c r="K25" s="73">
        <v>5</v>
      </c>
      <c r="L25" s="92">
        <v>55.555555555555557</v>
      </c>
      <c r="M25" s="73">
        <v>10</v>
      </c>
      <c r="N25" s="73">
        <v>7</v>
      </c>
      <c r="O25" s="92">
        <v>70</v>
      </c>
      <c r="P25" s="73">
        <v>7</v>
      </c>
      <c r="Q25" s="73">
        <v>2</v>
      </c>
      <c r="R25" s="92">
        <v>28.571428571428569</v>
      </c>
      <c r="S25" s="73">
        <v>1</v>
      </c>
      <c r="T25" s="73">
        <v>1</v>
      </c>
      <c r="U25" s="92">
        <v>100</v>
      </c>
      <c r="V25" s="165">
        <v>80</v>
      </c>
    </row>
    <row r="26" spans="1:22" x14ac:dyDescent="0.25">
      <c r="A26" s="2" t="s">
        <v>36</v>
      </c>
      <c r="B26" s="2" t="s">
        <v>11</v>
      </c>
      <c r="C26" s="24">
        <v>1</v>
      </c>
      <c r="D26" s="24">
        <v>1</v>
      </c>
      <c r="E26" s="24">
        <v>1</v>
      </c>
      <c r="F26" s="24">
        <v>1</v>
      </c>
      <c r="G26" s="25">
        <v>0</v>
      </c>
      <c r="H26" s="26">
        <v>0.15</v>
      </c>
      <c r="I26" s="3" t="s">
        <v>376</v>
      </c>
      <c r="J26" s="73">
        <v>1</v>
      </c>
      <c r="K26" s="73">
        <v>0</v>
      </c>
      <c r="L26" s="92">
        <v>0</v>
      </c>
      <c r="M26" s="73">
        <v>5</v>
      </c>
      <c r="N26" s="73">
        <v>1</v>
      </c>
      <c r="O26" s="92">
        <v>20</v>
      </c>
      <c r="P26" s="73">
        <v>14</v>
      </c>
      <c r="Q26" s="73">
        <v>7</v>
      </c>
      <c r="R26" s="92">
        <v>50</v>
      </c>
      <c r="S26" s="73">
        <v>6</v>
      </c>
      <c r="T26" s="73">
        <v>0</v>
      </c>
      <c r="U26" s="92">
        <v>0</v>
      </c>
      <c r="V26" s="165">
        <v>0</v>
      </c>
    </row>
    <row r="27" spans="1:22" x14ac:dyDescent="0.25">
      <c r="A27" s="2" t="s">
        <v>37</v>
      </c>
      <c r="B27" s="2" t="s">
        <v>15</v>
      </c>
      <c r="C27" s="22">
        <v>0.98084544253632766</v>
      </c>
      <c r="D27" s="22">
        <v>0.97952853598014888</v>
      </c>
      <c r="E27" s="22">
        <v>0.9812054439403759</v>
      </c>
      <c r="F27" s="22">
        <v>0.98467688207861426</v>
      </c>
      <c r="G27" s="23">
        <v>0.38314395422865744</v>
      </c>
      <c r="H27" s="26">
        <v>0.14000000000000001</v>
      </c>
      <c r="I27" s="3" t="s">
        <v>376</v>
      </c>
      <c r="J27" s="73">
        <v>36</v>
      </c>
      <c r="K27" s="73">
        <v>12</v>
      </c>
      <c r="L27" s="92">
        <v>33.333333333333329</v>
      </c>
      <c r="M27" s="73">
        <v>28</v>
      </c>
      <c r="N27" s="73">
        <v>8</v>
      </c>
      <c r="O27" s="92">
        <v>28.571428571428569</v>
      </c>
      <c r="P27" s="73">
        <v>10</v>
      </c>
      <c r="Q27" s="73">
        <v>6</v>
      </c>
      <c r="R27" s="92">
        <v>60</v>
      </c>
      <c r="S27" s="73">
        <v>12</v>
      </c>
      <c r="T27" s="73">
        <v>5</v>
      </c>
      <c r="U27" s="92">
        <v>41.666666666666671</v>
      </c>
      <c r="V27" s="165">
        <v>25.000000000000032</v>
      </c>
    </row>
    <row r="28" spans="1:22" x14ac:dyDescent="0.25">
      <c r="A28" s="2" t="s">
        <v>38</v>
      </c>
      <c r="B28" s="2" t="s">
        <v>7</v>
      </c>
      <c r="C28" s="22">
        <v>0.64280063291139244</v>
      </c>
      <c r="D28" s="22">
        <v>0.61208815672306327</v>
      </c>
      <c r="E28" s="22">
        <v>0.59346260387811633</v>
      </c>
      <c r="F28" s="22">
        <v>0.56738391845979619</v>
      </c>
      <c r="G28" s="23">
        <v>-7.5416714451596221</v>
      </c>
      <c r="H28" s="26">
        <v>0.02</v>
      </c>
      <c r="I28" s="3" t="s">
        <v>377</v>
      </c>
      <c r="J28" s="73">
        <v>52</v>
      </c>
      <c r="K28" s="73">
        <v>11</v>
      </c>
      <c r="L28" s="92">
        <v>21.153846153846153</v>
      </c>
      <c r="M28" s="73">
        <v>60</v>
      </c>
      <c r="N28" s="73">
        <v>20</v>
      </c>
      <c r="O28" s="92">
        <v>33.333333333333329</v>
      </c>
      <c r="P28" s="73">
        <v>8</v>
      </c>
      <c r="Q28" s="73">
        <v>4</v>
      </c>
      <c r="R28" s="92">
        <v>50</v>
      </c>
      <c r="S28" s="73">
        <v>95</v>
      </c>
      <c r="T28" s="73">
        <v>16</v>
      </c>
      <c r="U28" s="92">
        <v>16.842105263157894</v>
      </c>
      <c r="V28" s="165">
        <v>-20.382775119617229</v>
      </c>
    </row>
    <row r="29" spans="1:22" x14ac:dyDescent="0.25">
      <c r="A29" s="2" t="s">
        <v>39</v>
      </c>
      <c r="B29" s="2" t="s">
        <v>17</v>
      </c>
      <c r="C29" s="22">
        <v>0.60597726439310595</v>
      </c>
      <c r="D29" s="22">
        <v>0.60733151912918204</v>
      </c>
      <c r="E29" s="22">
        <v>0.59928534966819802</v>
      </c>
      <c r="F29" s="22">
        <v>0.60542220687273351</v>
      </c>
      <c r="G29" s="23">
        <v>-5.5505752037248612E-2</v>
      </c>
      <c r="H29" s="26">
        <v>0.12</v>
      </c>
      <c r="I29" s="3" t="s">
        <v>377</v>
      </c>
      <c r="J29" s="73">
        <v>36</v>
      </c>
      <c r="K29" s="73">
        <v>0</v>
      </c>
      <c r="L29" s="92">
        <v>0</v>
      </c>
      <c r="M29" s="73">
        <v>43</v>
      </c>
      <c r="N29" s="73">
        <v>16</v>
      </c>
      <c r="O29" s="92">
        <v>37.209302325581397</v>
      </c>
      <c r="P29" s="73">
        <v>50</v>
      </c>
      <c r="Q29" s="73">
        <v>13</v>
      </c>
      <c r="R29" s="92">
        <v>26</v>
      </c>
      <c r="S29" s="73">
        <v>27</v>
      </c>
      <c r="T29" s="73">
        <v>4</v>
      </c>
      <c r="U29" s="92">
        <v>14.814814814814813</v>
      </c>
      <c r="V29" s="92">
        <v>14.814814814814813</v>
      </c>
    </row>
    <row r="30" spans="1:22" x14ac:dyDescent="0.25">
      <c r="A30" s="2" t="s">
        <v>40</v>
      </c>
      <c r="B30" s="2" t="s">
        <v>3</v>
      </c>
      <c r="C30" s="22">
        <v>0.62994086523498283</v>
      </c>
      <c r="D30" s="22">
        <v>0.56014067995310668</v>
      </c>
      <c r="E30" s="22">
        <v>0.53581097711050951</v>
      </c>
      <c r="F30" s="22">
        <v>0.54119138149556401</v>
      </c>
      <c r="G30" s="23">
        <v>-8.8749483739418835</v>
      </c>
      <c r="H30" s="26">
        <v>0.04</v>
      </c>
      <c r="I30" s="3" t="s">
        <v>375</v>
      </c>
      <c r="J30" s="73">
        <v>29</v>
      </c>
      <c r="K30" s="73">
        <v>5</v>
      </c>
      <c r="L30" s="92">
        <v>17.241379310344829</v>
      </c>
      <c r="M30" s="73">
        <v>29</v>
      </c>
      <c r="N30" s="73">
        <v>9</v>
      </c>
      <c r="O30" s="92">
        <v>31.03448275862069</v>
      </c>
      <c r="P30" s="73">
        <v>6</v>
      </c>
      <c r="Q30" s="73">
        <v>3</v>
      </c>
      <c r="R30" s="92">
        <v>50</v>
      </c>
      <c r="S30" s="73">
        <v>18</v>
      </c>
      <c r="T30" s="73">
        <v>6</v>
      </c>
      <c r="U30" s="92">
        <v>33.333333333333329</v>
      </c>
      <c r="V30" s="165">
        <v>93.333333333333286</v>
      </c>
    </row>
    <row r="31" spans="1:22" x14ac:dyDescent="0.25">
      <c r="A31" s="2" t="s">
        <v>41</v>
      </c>
      <c r="B31" s="2" t="s">
        <v>3</v>
      </c>
      <c r="C31" s="22">
        <v>0.54772727272727273</v>
      </c>
      <c r="D31" s="22">
        <v>0.49919224555735059</v>
      </c>
      <c r="E31" s="22">
        <v>0.46550137994480223</v>
      </c>
      <c r="F31" s="22">
        <v>0.44309559939301973</v>
      </c>
      <c r="G31" s="23">
        <v>-10.463167333425297</v>
      </c>
      <c r="H31" s="26">
        <v>0.05</v>
      </c>
      <c r="I31" s="3" t="s">
        <v>375</v>
      </c>
      <c r="J31" s="73">
        <v>25</v>
      </c>
      <c r="K31" s="73">
        <v>2</v>
      </c>
      <c r="L31" s="92">
        <v>8</v>
      </c>
      <c r="M31" s="73">
        <v>36</v>
      </c>
      <c r="N31" s="73">
        <v>9</v>
      </c>
      <c r="O31" s="92">
        <v>25</v>
      </c>
      <c r="P31" s="73">
        <v>26</v>
      </c>
      <c r="Q31" s="73">
        <v>7</v>
      </c>
      <c r="R31" s="92">
        <v>26.923076923076923</v>
      </c>
      <c r="S31" s="73">
        <v>23</v>
      </c>
      <c r="T31" s="73">
        <v>8</v>
      </c>
      <c r="U31" s="92">
        <v>34.782608695652172</v>
      </c>
      <c r="V31" s="165">
        <v>334.78260869565213</v>
      </c>
    </row>
    <row r="32" spans="1:22" x14ac:dyDescent="0.25">
      <c r="A32" s="2" t="s">
        <v>42</v>
      </c>
      <c r="B32" s="2" t="s">
        <v>13</v>
      </c>
      <c r="C32" s="22">
        <v>0.75495867768595037</v>
      </c>
      <c r="D32" s="22">
        <v>0.64897496151041245</v>
      </c>
      <c r="E32" s="22">
        <v>0.63772775991425512</v>
      </c>
      <c r="F32" s="22">
        <v>0.62542648253452482</v>
      </c>
      <c r="G32" s="23">
        <v>-12.95321951514255</v>
      </c>
      <c r="H32" s="26">
        <v>0.06</v>
      </c>
      <c r="I32" s="3" t="s">
        <v>376</v>
      </c>
      <c r="J32" s="73">
        <v>64</v>
      </c>
      <c r="K32" s="73">
        <v>12</v>
      </c>
      <c r="L32" s="92">
        <v>18.75</v>
      </c>
      <c r="M32" s="73">
        <v>45</v>
      </c>
      <c r="N32" s="73">
        <v>8</v>
      </c>
      <c r="O32" s="92">
        <v>17.777777777777779</v>
      </c>
      <c r="P32" s="73">
        <v>92</v>
      </c>
      <c r="Q32" s="73">
        <v>27</v>
      </c>
      <c r="R32" s="92">
        <v>29.347826086956523</v>
      </c>
      <c r="S32" s="73">
        <v>22</v>
      </c>
      <c r="T32" s="73">
        <v>5</v>
      </c>
      <c r="U32" s="92">
        <v>22.727272727272727</v>
      </c>
      <c r="V32" s="165">
        <v>21.212121212121211</v>
      </c>
    </row>
    <row r="33" spans="1:22" x14ac:dyDescent="0.25">
      <c r="A33" s="2" t="s">
        <v>43</v>
      </c>
      <c r="B33" s="2" t="s">
        <v>3</v>
      </c>
      <c r="C33" s="22">
        <v>0.60628375061364748</v>
      </c>
      <c r="D33" s="22">
        <v>0.59725299069561366</v>
      </c>
      <c r="E33" s="22">
        <v>0.55816091954022984</v>
      </c>
      <c r="F33" s="22">
        <v>0.57026768642447423</v>
      </c>
      <c r="G33" s="23">
        <v>-3.6016064189173278</v>
      </c>
      <c r="H33" s="26">
        <v>-0.02</v>
      </c>
      <c r="I33" s="3" t="s">
        <v>377</v>
      </c>
      <c r="J33" s="73">
        <v>18</v>
      </c>
      <c r="K33" s="73">
        <v>8</v>
      </c>
      <c r="L33" s="92">
        <v>44.444444444444443</v>
      </c>
      <c r="M33" s="73">
        <v>30</v>
      </c>
      <c r="N33" s="73">
        <v>12</v>
      </c>
      <c r="O33" s="92">
        <v>40</v>
      </c>
      <c r="P33" s="73">
        <v>6</v>
      </c>
      <c r="Q33" s="73">
        <v>3</v>
      </c>
      <c r="R33" s="92">
        <v>50</v>
      </c>
      <c r="S33" s="73">
        <v>21</v>
      </c>
      <c r="T33" s="73">
        <v>4</v>
      </c>
      <c r="U33" s="92">
        <v>19.047619047619047</v>
      </c>
      <c r="V33" s="165">
        <v>-57.142857142857139</v>
      </c>
    </row>
    <row r="34" spans="1:22" x14ac:dyDescent="0.25">
      <c r="A34" s="2" t="s">
        <v>44</v>
      </c>
      <c r="B34" s="2" t="s">
        <v>45</v>
      </c>
      <c r="C34" s="22">
        <v>0.80393953275309205</v>
      </c>
      <c r="D34" s="22">
        <v>0.75616057233704292</v>
      </c>
      <c r="E34" s="22">
        <v>0.73611952352109833</v>
      </c>
      <c r="F34" s="22">
        <v>0.71477556109725682</v>
      </c>
      <c r="G34" s="23">
        <v>-8.9163971655835184</v>
      </c>
      <c r="H34" s="26">
        <v>0.08</v>
      </c>
      <c r="I34" s="3" t="s">
        <v>377</v>
      </c>
      <c r="J34" s="73">
        <v>71</v>
      </c>
      <c r="K34" s="73">
        <v>8</v>
      </c>
      <c r="L34" s="92">
        <v>11.267605633802818</v>
      </c>
      <c r="M34" s="73">
        <v>54</v>
      </c>
      <c r="N34" s="73">
        <v>15</v>
      </c>
      <c r="O34" s="92">
        <v>27.777777777777779</v>
      </c>
      <c r="P34" s="73">
        <v>23</v>
      </c>
      <c r="Q34" s="73">
        <v>9</v>
      </c>
      <c r="R34" s="92">
        <v>39.130434782608695</v>
      </c>
      <c r="S34" s="73">
        <v>105</v>
      </c>
      <c r="T34" s="73">
        <v>25</v>
      </c>
      <c r="U34" s="92">
        <v>23.809523809523807</v>
      </c>
      <c r="V34" s="165">
        <v>111.30952380952377</v>
      </c>
    </row>
    <row r="35" spans="1:22" x14ac:dyDescent="0.25">
      <c r="A35" s="2" t="s">
        <v>46</v>
      </c>
      <c r="B35" s="2" t="s">
        <v>5</v>
      </c>
      <c r="C35" s="22">
        <v>0.31201475901299103</v>
      </c>
      <c r="D35" s="22">
        <v>0.31017338092809793</v>
      </c>
      <c r="E35" s="22">
        <v>0.29027623587801216</v>
      </c>
      <c r="F35" s="22">
        <v>0.26914153132250579</v>
      </c>
      <c r="G35" s="23">
        <v>-4.2873227690485223</v>
      </c>
      <c r="H35" s="26">
        <v>0.05</v>
      </c>
      <c r="I35" s="3" t="s">
        <v>375</v>
      </c>
      <c r="J35" s="73">
        <v>46</v>
      </c>
      <c r="K35" s="73">
        <v>20</v>
      </c>
      <c r="L35" s="92">
        <v>43.478260869565219</v>
      </c>
      <c r="M35" s="73">
        <v>36</v>
      </c>
      <c r="N35" s="73">
        <v>16</v>
      </c>
      <c r="O35" s="92">
        <v>44.444444444444443</v>
      </c>
      <c r="P35" s="73">
        <v>42</v>
      </c>
      <c r="Q35" s="73">
        <v>19</v>
      </c>
      <c r="R35" s="92">
        <v>45.238095238095241</v>
      </c>
      <c r="S35" s="73">
        <v>36</v>
      </c>
      <c r="T35" s="73">
        <v>16</v>
      </c>
      <c r="U35" s="92">
        <v>44.444444444444443</v>
      </c>
      <c r="V35" s="165">
        <v>2.2222222222222157</v>
      </c>
    </row>
    <row r="36" spans="1:22" x14ac:dyDescent="0.25">
      <c r="A36" s="2" t="s">
        <v>47</v>
      </c>
      <c r="B36" s="2" t="s">
        <v>5</v>
      </c>
      <c r="C36" s="22">
        <v>0.5413806359492559</v>
      </c>
      <c r="D36" s="22">
        <v>0.52958735733099205</v>
      </c>
      <c r="E36" s="22">
        <v>0.50429759053121037</v>
      </c>
      <c r="F36" s="22">
        <v>0.48529922157766869</v>
      </c>
      <c r="G36" s="23">
        <v>-5.6081414371587215</v>
      </c>
      <c r="H36" s="26">
        <v>0</v>
      </c>
      <c r="I36" s="3" t="s">
        <v>375</v>
      </c>
      <c r="J36" s="73">
        <v>96</v>
      </c>
      <c r="K36" s="73">
        <v>10</v>
      </c>
      <c r="L36" s="92">
        <v>10.416666666666668</v>
      </c>
      <c r="M36" s="73">
        <v>107</v>
      </c>
      <c r="N36" s="73">
        <v>30</v>
      </c>
      <c r="O36" s="92">
        <v>28.037383177570092</v>
      </c>
      <c r="P36" s="73">
        <v>105</v>
      </c>
      <c r="Q36" s="73">
        <v>23</v>
      </c>
      <c r="R36" s="92">
        <v>21.904761904761905</v>
      </c>
      <c r="S36" s="73">
        <v>66</v>
      </c>
      <c r="T36" s="73">
        <v>14</v>
      </c>
      <c r="U36" s="92">
        <v>21.212121212121211</v>
      </c>
      <c r="V36" s="165">
        <v>103.6363636363636</v>
      </c>
    </row>
    <row r="37" spans="1:22" x14ac:dyDescent="0.25">
      <c r="A37" s="2" t="s">
        <v>48</v>
      </c>
      <c r="B37" s="2" t="s">
        <v>13</v>
      </c>
      <c r="C37" s="22">
        <v>0.93237704918032782</v>
      </c>
      <c r="D37" s="22">
        <v>0.79452054794520544</v>
      </c>
      <c r="E37" s="22">
        <v>0.82797427652733124</v>
      </c>
      <c r="F37" s="22">
        <v>0.9002433090024331</v>
      </c>
      <c r="G37" s="23">
        <v>-3.2133740177894623</v>
      </c>
      <c r="H37" s="26">
        <v>0.08</v>
      </c>
      <c r="I37" s="3" t="s">
        <v>376</v>
      </c>
      <c r="J37" s="73" t="s">
        <v>460</v>
      </c>
      <c r="K37" s="73" t="s">
        <v>460</v>
      </c>
      <c r="L37" s="73" t="s">
        <v>460</v>
      </c>
      <c r="M37" s="73">
        <v>14</v>
      </c>
      <c r="N37" s="73">
        <v>8</v>
      </c>
      <c r="O37" s="92">
        <v>57.142857142857139</v>
      </c>
      <c r="P37" s="73">
        <v>11</v>
      </c>
      <c r="Q37" s="73">
        <v>5</v>
      </c>
      <c r="R37" s="92">
        <v>45.454545454545453</v>
      </c>
      <c r="S37" s="73">
        <v>6</v>
      </c>
      <c r="T37" s="73">
        <v>1</v>
      </c>
      <c r="U37" s="92">
        <v>16.666666666666664</v>
      </c>
      <c r="V37" s="92">
        <v>16.666666666666664</v>
      </c>
    </row>
    <row r="38" spans="1:22" x14ac:dyDescent="0.25">
      <c r="A38" s="2" t="s">
        <v>50</v>
      </c>
      <c r="B38" s="2" t="s">
        <v>45</v>
      </c>
      <c r="C38" s="24">
        <v>1</v>
      </c>
      <c r="D38" s="24">
        <v>1</v>
      </c>
      <c r="E38" s="24">
        <v>1</v>
      </c>
      <c r="F38" s="24">
        <v>1</v>
      </c>
      <c r="G38" s="25">
        <v>0</v>
      </c>
      <c r="H38" s="26">
        <v>0</v>
      </c>
      <c r="I38" s="3" t="s">
        <v>377</v>
      </c>
      <c r="J38" s="73">
        <v>16</v>
      </c>
      <c r="K38" s="73">
        <v>5</v>
      </c>
      <c r="L38" s="92">
        <v>31.25</v>
      </c>
      <c r="M38" s="73">
        <v>28</v>
      </c>
      <c r="N38" s="73">
        <v>9</v>
      </c>
      <c r="O38" s="92">
        <v>32.142857142857146</v>
      </c>
      <c r="P38" s="73">
        <v>10</v>
      </c>
      <c r="Q38" s="73">
        <v>3</v>
      </c>
      <c r="R38" s="92">
        <v>30</v>
      </c>
      <c r="S38" s="73">
        <v>16</v>
      </c>
      <c r="T38" s="73">
        <v>6</v>
      </c>
      <c r="U38" s="92">
        <v>37.5</v>
      </c>
      <c r="V38" s="165">
        <v>20</v>
      </c>
    </row>
    <row r="39" spans="1:22" x14ac:dyDescent="0.25">
      <c r="A39" s="2" t="s">
        <v>51</v>
      </c>
      <c r="B39" s="2" t="s">
        <v>9</v>
      </c>
      <c r="C39" s="22">
        <v>0.93703976435935199</v>
      </c>
      <c r="D39" s="22">
        <v>0.8919250844335278</v>
      </c>
      <c r="E39" s="22">
        <v>0.86611146700832797</v>
      </c>
      <c r="F39" s="22">
        <v>0.85924304035032839</v>
      </c>
      <c r="G39" s="23">
        <v>-7.7796724009023706</v>
      </c>
      <c r="H39" s="26">
        <v>0</v>
      </c>
      <c r="I39" s="3" t="s">
        <v>375</v>
      </c>
      <c r="J39" s="73">
        <v>29</v>
      </c>
      <c r="K39" s="73">
        <v>10</v>
      </c>
      <c r="L39" s="92">
        <v>34.482758620689658</v>
      </c>
      <c r="M39" s="73">
        <v>24</v>
      </c>
      <c r="N39" s="73">
        <v>13</v>
      </c>
      <c r="O39" s="92">
        <v>54.166666666666664</v>
      </c>
      <c r="P39" s="73">
        <v>29</v>
      </c>
      <c r="Q39" s="73">
        <v>12</v>
      </c>
      <c r="R39" s="92">
        <v>41.379310344827587</v>
      </c>
      <c r="S39" s="73">
        <v>16</v>
      </c>
      <c r="T39" s="73">
        <v>10</v>
      </c>
      <c r="U39" s="92">
        <v>62.5</v>
      </c>
      <c r="V39" s="165">
        <v>81.249999999999972</v>
      </c>
    </row>
    <row r="40" spans="1:22" x14ac:dyDescent="0.25">
      <c r="A40" s="2" t="s">
        <v>52</v>
      </c>
      <c r="B40" s="2" t="s">
        <v>53</v>
      </c>
      <c r="C40" s="24">
        <v>1</v>
      </c>
      <c r="D40" s="24">
        <v>1</v>
      </c>
      <c r="E40" s="24">
        <v>1</v>
      </c>
      <c r="F40" s="22">
        <v>0.99179580674567003</v>
      </c>
      <c r="G40" s="23">
        <v>-0.82041932543299367</v>
      </c>
      <c r="H40" s="26">
        <v>0.05</v>
      </c>
      <c r="I40" s="3" t="s">
        <v>377</v>
      </c>
      <c r="J40" s="73">
        <v>19</v>
      </c>
      <c r="K40" s="73">
        <v>1</v>
      </c>
      <c r="L40" s="92">
        <v>5.2631578947368416</v>
      </c>
      <c r="M40" s="73">
        <v>41</v>
      </c>
      <c r="N40" s="73">
        <v>3</v>
      </c>
      <c r="O40" s="92">
        <v>7.3170731707317067</v>
      </c>
      <c r="P40" s="73">
        <v>22</v>
      </c>
      <c r="Q40" s="73">
        <v>5</v>
      </c>
      <c r="R40" s="92">
        <v>22.727272727272727</v>
      </c>
      <c r="S40" s="73">
        <v>28</v>
      </c>
      <c r="T40" s="73">
        <v>10</v>
      </c>
      <c r="U40" s="92">
        <v>35.714285714285715</v>
      </c>
      <c r="V40" s="165">
        <v>578.57142857142867</v>
      </c>
    </row>
    <row r="41" spans="1:22" x14ac:dyDescent="0.25">
      <c r="A41" s="2" t="s">
        <v>54</v>
      </c>
      <c r="B41" s="2" t="s">
        <v>7</v>
      </c>
      <c r="C41" s="22">
        <v>0.31835156915416368</v>
      </c>
      <c r="D41" s="22">
        <v>0.26722850437379986</v>
      </c>
      <c r="E41" s="22">
        <v>0.23592679794520549</v>
      </c>
      <c r="F41" s="22">
        <v>0.21995390187685215</v>
      </c>
      <c r="G41" s="23">
        <v>-9.8397667277311527</v>
      </c>
      <c r="H41" s="26">
        <v>0.03</v>
      </c>
      <c r="I41" s="3" t="s">
        <v>377</v>
      </c>
      <c r="J41" s="73">
        <v>61</v>
      </c>
      <c r="K41" s="73">
        <v>13</v>
      </c>
      <c r="L41" s="92">
        <v>21.311475409836063</v>
      </c>
      <c r="M41" s="73">
        <v>27</v>
      </c>
      <c r="N41" s="73">
        <v>9</v>
      </c>
      <c r="O41" s="92">
        <v>33.333333333333329</v>
      </c>
      <c r="P41" s="73">
        <v>24</v>
      </c>
      <c r="Q41" s="73">
        <v>7</v>
      </c>
      <c r="R41" s="92">
        <v>29.166666666666668</v>
      </c>
      <c r="S41" s="73">
        <v>44</v>
      </c>
      <c r="T41" s="73">
        <v>5</v>
      </c>
      <c r="U41" s="92">
        <v>11.363636363636363</v>
      </c>
      <c r="V41" s="165">
        <v>-46.67832167832168</v>
      </c>
    </row>
    <row r="42" spans="1:22" x14ac:dyDescent="0.25">
      <c r="A42" s="2" t="s">
        <v>55</v>
      </c>
      <c r="B42" s="2" t="s">
        <v>23</v>
      </c>
      <c r="C42" s="24">
        <v>1</v>
      </c>
      <c r="D42" s="24">
        <v>1</v>
      </c>
      <c r="E42" s="24">
        <v>1</v>
      </c>
      <c r="F42" s="24">
        <v>1</v>
      </c>
      <c r="G42" s="25">
        <v>0</v>
      </c>
      <c r="H42" s="26">
        <v>-0.03</v>
      </c>
      <c r="I42" s="3" t="s">
        <v>375</v>
      </c>
      <c r="J42" s="73">
        <v>16</v>
      </c>
      <c r="K42" s="73">
        <v>9</v>
      </c>
      <c r="L42" s="92">
        <v>56.25</v>
      </c>
      <c r="M42" s="73">
        <v>16</v>
      </c>
      <c r="N42" s="73">
        <v>9</v>
      </c>
      <c r="O42" s="92">
        <v>56.25</v>
      </c>
      <c r="P42" s="73">
        <v>13</v>
      </c>
      <c r="Q42" s="73">
        <v>5</v>
      </c>
      <c r="R42" s="92">
        <v>38.461538461538467</v>
      </c>
      <c r="S42" s="73">
        <v>10</v>
      </c>
      <c r="T42" s="73">
        <v>6</v>
      </c>
      <c r="U42" s="92">
        <v>60</v>
      </c>
      <c r="V42" s="165">
        <v>6.666666666666667</v>
      </c>
    </row>
    <row r="43" spans="1:22" x14ac:dyDescent="0.25">
      <c r="A43" s="2" t="s">
        <v>56</v>
      </c>
      <c r="B43" s="2" t="s">
        <v>7</v>
      </c>
      <c r="C43" s="22">
        <v>0.3194663679413412</v>
      </c>
      <c r="D43" s="22">
        <v>0.31664942231419207</v>
      </c>
      <c r="E43" s="22">
        <v>0.28467120885949532</v>
      </c>
      <c r="F43" s="22">
        <v>0.26628553563054108</v>
      </c>
      <c r="G43" s="23">
        <v>-5.3180832310800135</v>
      </c>
      <c r="H43" s="26">
        <v>0.02</v>
      </c>
      <c r="I43" s="3" t="s">
        <v>377</v>
      </c>
      <c r="J43" s="73">
        <v>216</v>
      </c>
      <c r="K43" s="73">
        <v>35</v>
      </c>
      <c r="L43" s="92">
        <v>16.203703703703702</v>
      </c>
      <c r="M43" s="73">
        <v>112</v>
      </c>
      <c r="N43" s="73">
        <v>29</v>
      </c>
      <c r="O43" s="92">
        <v>25.892857142857146</v>
      </c>
      <c r="P43" s="73">
        <v>25</v>
      </c>
      <c r="Q43" s="73">
        <v>4</v>
      </c>
      <c r="R43" s="92">
        <v>16</v>
      </c>
      <c r="S43" s="73">
        <v>153</v>
      </c>
      <c r="T43" s="73">
        <v>16</v>
      </c>
      <c r="U43" s="92">
        <v>10.457516339869281</v>
      </c>
      <c r="V43" s="165">
        <v>-35.462184873949575</v>
      </c>
    </row>
    <row r="44" spans="1:22" x14ac:dyDescent="0.25">
      <c r="A44" s="2" t="s">
        <v>57</v>
      </c>
      <c r="B44" s="2" t="s">
        <v>7</v>
      </c>
      <c r="C44" s="22">
        <v>0.21881533101045297</v>
      </c>
      <c r="D44" s="22">
        <v>0.22957268013588414</v>
      </c>
      <c r="E44" s="22">
        <v>0.23801916932907349</v>
      </c>
      <c r="F44" s="22">
        <v>0.24622939319537004</v>
      </c>
      <c r="G44" s="23">
        <v>2.7414062184917078</v>
      </c>
      <c r="H44" s="26">
        <v>0.01</v>
      </c>
      <c r="I44" s="3" t="s">
        <v>376</v>
      </c>
      <c r="J44" s="73">
        <v>15</v>
      </c>
      <c r="K44" s="73">
        <v>4</v>
      </c>
      <c r="L44" s="92">
        <v>26.666666666666668</v>
      </c>
      <c r="M44" s="73">
        <v>15</v>
      </c>
      <c r="N44" s="73">
        <v>7</v>
      </c>
      <c r="O44" s="92">
        <v>46.666666666666664</v>
      </c>
      <c r="P44" s="73">
        <v>15</v>
      </c>
      <c r="Q44" s="73">
        <v>4</v>
      </c>
      <c r="R44" s="92">
        <v>26.666666666666668</v>
      </c>
      <c r="S44" s="73">
        <v>20</v>
      </c>
      <c r="T44" s="73">
        <v>3</v>
      </c>
      <c r="U44" s="92">
        <v>15</v>
      </c>
      <c r="V44" s="165">
        <v>-43.75</v>
      </c>
    </row>
    <row r="45" spans="1:22" x14ac:dyDescent="0.25">
      <c r="A45" s="2" t="s">
        <v>58</v>
      </c>
      <c r="B45" s="2" t="s">
        <v>53</v>
      </c>
      <c r="C45" s="22">
        <v>0.63199214916584889</v>
      </c>
      <c r="D45" s="22">
        <v>0.60859092733841835</v>
      </c>
      <c r="E45" s="22">
        <v>0.58380262805041561</v>
      </c>
      <c r="F45" s="22">
        <v>0.56174922391685789</v>
      </c>
      <c r="G45" s="23">
        <v>-7.0242925248991028</v>
      </c>
      <c r="H45" s="26">
        <v>7.0000000000000007E-2</v>
      </c>
      <c r="I45" s="3" t="s">
        <v>376</v>
      </c>
      <c r="J45" s="73">
        <v>72</v>
      </c>
      <c r="K45" s="73">
        <v>31</v>
      </c>
      <c r="L45" s="92">
        <v>43.055555555555557</v>
      </c>
      <c r="M45" s="73">
        <v>39</v>
      </c>
      <c r="N45" s="73">
        <v>16</v>
      </c>
      <c r="O45" s="92">
        <v>41.025641025641022</v>
      </c>
      <c r="P45" s="73">
        <v>14</v>
      </c>
      <c r="Q45" s="73">
        <v>6</v>
      </c>
      <c r="R45" s="92">
        <v>42.857142857142854</v>
      </c>
      <c r="S45" s="73">
        <v>54</v>
      </c>
      <c r="T45" s="73">
        <v>22</v>
      </c>
      <c r="U45" s="92">
        <v>40.74074074074074</v>
      </c>
      <c r="V45" s="165">
        <v>-5.3763440860215095</v>
      </c>
    </row>
    <row r="46" spans="1:22" x14ac:dyDescent="0.25">
      <c r="A46" s="2" t="s">
        <v>59</v>
      </c>
      <c r="B46" s="2" t="s">
        <v>17</v>
      </c>
      <c r="C46" s="22">
        <v>0.20359515435717077</v>
      </c>
      <c r="D46" s="22">
        <v>0.18124165554072097</v>
      </c>
      <c r="E46" s="22">
        <v>0.19563025210084034</v>
      </c>
      <c r="F46" s="22">
        <v>0.17796610169491525</v>
      </c>
      <c r="G46" s="23">
        <v>-2.5629052662255489</v>
      </c>
      <c r="H46" s="26">
        <v>0.13</v>
      </c>
      <c r="I46" s="3" t="s">
        <v>377</v>
      </c>
      <c r="J46" s="73">
        <v>13</v>
      </c>
      <c r="K46" s="73">
        <v>3</v>
      </c>
      <c r="L46" s="92">
        <v>23.076923076923077</v>
      </c>
      <c r="M46" s="73">
        <v>18</v>
      </c>
      <c r="N46" s="73">
        <v>8</v>
      </c>
      <c r="O46" s="92">
        <v>44.444444444444443</v>
      </c>
      <c r="P46" s="73">
        <v>5</v>
      </c>
      <c r="Q46" s="73">
        <v>3</v>
      </c>
      <c r="R46" s="92">
        <v>60</v>
      </c>
      <c r="S46" s="73">
        <v>9</v>
      </c>
      <c r="T46" s="73">
        <v>5</v>
      </c>
      <c r="U46" s="92">
        <v>55.555555555555557</v>
      </c>
      <c r="V46" s="165">
        <v>140.74074074074073</v>
      </c>
    </row>
    <row r="47" spans="1:22" x14ac:dyDescent="0.25">
      <c r="A47" s="2" t="s">
        <v>60</v>
      </c>
      <c r="B47" s="2" t="s">
        <v>13</v>
      </c>
      <c r="C47" s="22">
        <v>0.68864097363083165</v>
      </c>
      <c r="D47" s="22">
        <v>0.67459361830222753</v>
      </c>
      <c r="E47" s="22">
        <v>0.66067684935609461</v>
      </c>
      <c r="F47" s="22">
        <v>0.63795708673315199</v>
      </c>
      <c r="G47" s="23">
        <v>-5.0683886897679642</v>
      </c>
      <c r="H47" s="26">
        <v>0.01</v>
      </c>
      <c r="I47" s="3" t="s">
        <v>376</v>
      </c>
      <c r="J47" s="73">
        <v>20</v>
      </c>
      <c r="K47" s="73">
        <v>2</v>
      </c>
      <c r="L47" s="92">
        <v>10</v>
      </c>
      <c r="M47" s="73">
        <v>14</v>
      </c>
      <c r="N47" s="73">
        <v>3</v>
      </c>
      <c r="O47" s="92">
        <v>21.428571428571427</v>
      </c>
      <c r="P47" s="73">
        <v>53</v>
      </c>
      <c r="Q47" s="73">
        <v>7</v>
      </c>
      <c r="R47" s="92">
        <v>13.20754716981132</v>
      </c>
      <c r="S47" s="73">
        <v>12</v>
      </c>
      <c r="T47" s="73">
        <v>3</v>
      </c>
      <c r="U47" s="92">
        <v>25</v>
      </c>
      <c r="V47" s="165">
        <v>150</v>
      </c>
    </row>
    <row r="48" spans="1:22" x14ac:dyDescent="0.25">
      <c r="A48" s="2" t="s">
        <v>61</v>
      </c>
      <c r="B48" s="2" t="s">
        <v>23</v>
      </c>
      <c r="C48" s="22">
        <v>0.97642015005359062</v>
      </c>
      <c r="D48" s="22">
        <v>0.98346388163620535</v>
      </c>
      <c r="E48" s="22">
        <v>0.97668161434977574</v>
      </c>
      <c r="F48" s="22">
        <v>0.97680890538033394</v>
      </c>
      <c r="G48" s="23">
        <v>3.8875532674339297E-2</v>
      </c>
      <c r="H48" s="26">
        <v>0.06</v>
      </c>
      <c r="I48" s="3" t="s">
        <v>376</v>
      </c>
      <c r="J48" s="73">
        <v>17</v>
      </c>
      <c r="K48" s="73">
        <v>4</v>
      </c>
      <c r="L48" s="92">
        <v>23.52941176470588</v>
      </c>
      <c r="M48" s="73">
        <v>5</v>
      </c>
      <c r="N48" s="73">
        <v>4</v>
      </c>
      <c r="O48" s="92">
        <v>80</v>
      </c>
      <c r="P48" s="73">
        <v>15</v>
      </c>
      <c r="Q48" s="73">
        <v>4</v>
      </c>
      <c r="R48" s="92">
        <v>26.666666666666668</v>
      </c>
      <c r="S48" s="73">
        <v>18</v>
      </c>
      <c r="T48" s="73">
        <v>6</v>
      </c>
      <c r="U48" s="92">
        <v>33.333333333333329</v>
      </c>
      <c r="V48" s="165">
        <v>41.666666666666657</v>
      </c>
    </row>
    <row r="49" spans="1:22" x14ac:dyDescent="0.25">
      <c r="A49" s="2" t="s">
        <v>62</v>
      </c>
      <c r="B49" s="2" t="s">
        <v>7</v>
      </c>
      <c r="C49" s="24">
        <v>1</v>
      </c>
      <c r="D49" s="24">
        <v>1</v>
      </c>
      <c r="E49" s="24">
        <v>1</v>
      </c>
      <c r="F49" s="24">
        <v>1</v>
      </c>
      <c r="G49" s="25">
        <v>0</v>
      </c>
      <c r="H49" s="26">
        <v>-0.06</v>
      </c>
      <c r="I49" s="3" t="s">
        <v>376</v>
      </c>
      <c r="J49" s="73">
        <v>8</v>
      </c>
      <c r="K49" s="73">
        <v>0</v>
      </c>
      <c r="L49" s="92">
        <v>0</v>
      </c>
      <c r="M49" s="73">
        <v>4</v>
      </c>
      <c r="N49" s="73">
        <v>0</v>
      </c>
      <c r="O49" s="92">
        <v>0</v>
      </c>
      <c r="P49" s="73">
        <v>3</v>
      </c>
      <c r="Q49" s="73">
        <v>0</v>
      </c>
      <c r="R49" s="92">
        <v>0</v>
      </c>
      <c r="S49" s="73">
        <v>24</v>
      </c>
      <c r="T49" s="73">
        <v>1</v>
      </c>
      <c r="U49" s="92">
        <v>4.1666666666666661</v>
      </c>
      <c r="V49" s="92">
        <v>4.1666666666666661</v>
      </c>
    </row>
    <row r="50" spans="1:22" x14ac:dyDescent="0.25">
      <c r="A50" s="2" t="s">
        <v>63</v>
      </c>
      <c r="B50" s="2" t="s">
        <v>13</v>
      </c>
      <c r="C50" s="22">
        <v>0.96254071661237783</v>
      </c>
      <c r="D50" s="22">
        <v>0.9723032069970845</v>
      </c>
      <c r="E50" s="22">
        <v>0.96692913385826773</v>
      </c>
      <c r="F50" s="22">
        <v>0.97297297297297303</v>
      </c>
      <c r="G50" s="23">
        <v>1.0432256360595176</v>
      </c>
      <c r="H50" s="26">
        <v>-0.05</v>
      </c>
      <c r="I50" s="3" t="s">
        <v>375</v>
      </c>
      <c r="J50" s="73">
        <v>8</v>
      </c>
      <c r="K50" s="73">
        <v>3</v>
      </c>
      <c r="L50" s="92">
        <v>37.5</v>
      </c>
      <c r="M50" s="73">
        <v>19</v>
      </c>
      <c r="N50" s="73">
        <v>12</v>
      </c>
      <c r="O50" s="92">
        <v>63.157894736842103</v>
      </c>
      <c r="P50" s="73">
        <v>14</v>
      </c>
      <c r="Q50" s="73">
        <v>11</v>
      </c>
      <c r="R50" s="92">
        <v>78.571428571428569</v>
      </c>
      <c r="S50" s="73">
        <v>6</v>
      </c>
      <c r="T50" s="73">
        <v>2</v>
      </c>
      <c r="U50" s="92">
        <v>33.333333333333329</v>
      </c>
      <c r="V50" s="165">
        <v>-11.111111111111125</v>
      </c>
    </row>
    <row r="51" spans="1:22" x14ac:dyDescent="0.25">
      <c r="A51" s="2" t="s">
        <v>64</v>
      </c>
      <c r="B51" s="2" t="s">
        <v>23</v>
      </c>
      <c r="C51" s="24">
        <v>1</v>
      </c>
      <c r="D51" s="24">
        <v>1</v>
      </c>
      <c r="E51" s="24">
        <v>1</v>
      </c>
      <c r="F51" s="24">
        <v>1</v>
      </c>
      <c r="G51" s="25">
        <v>0</v>
      </c>
      <c r="H51" s="26">
        <v>0.02</v>
      </c>
      <c r="I51" s="3" t="s">
        <v>377</v>
      </c>
      <c r="J51" s="73">
        <v>8</v>
      </c>
      <c r="K51" s="73">
        <v>3</v>
      </c>
      <c r="L51" s="92">
        <v>37.5</v>
      </c>
      <c r="M51" s="73">
        <v>13</v>
      </c>
      <c r="N51" s="73">
        <v>6</v>
      </c>
      <c r="O51" s="92">
        <v>46.153846153846153</v>
      </c>
      <c r="P51" s="73">
        <v>3</v>
      </c>
      <c r="Q51" s="73">
        <v>1</v>
      </c>
      <c r="R51" s="92">
        <v>33.333333333333329</v>
      </c>
      <c r="S51" s="73">
        <v>8</v>
      </c>
      <c r="T51" s="73">
        <v>4</v>
      </c>
      <c r="U51" s="92">
        <v>50</v>
      </c>
      <c r="V51" s="165">
        <v>33.333333333333329</v>
      </c>
    </row>
    <row r="52" spans="1:22" x14ac:dyDescent="0.25">
      <c r="A52" s="2" t="s">
        <v>65</v>
      </c>
      <c r="B52" s="2" t="s">
        <v>53</v>
      </c>
      <c r="C52" s="22">
        <v>0.80678550891316847</v>
      </c>
      <c r="D52" s="22">
        <v>0.78348623853211008</v>
      </c>
      <c r="E52" s="22">
        <v>0.78265306122448974</v>
      </c>
      <c r="F52" s="22">
        <v>0.77358490566037741</v>
      </c>
      <c r="G52" s="23">
        <v>-3.3200603252791012</v>
      </c>
      <c r="H52" s="26">
        <v>-0.05</v>
      </c>
      <c r="I52" s="3" t="s">
        <v>377</v>
      </c>
      <c r="J52" s="73">
        <v>16</v>
      </c>
      <c r="K52" s="73">
        <v>5</v>
      </c>
      <c r="L52" s="92">
        <v>31.25</v>
      </c>
      <c r="M52" s="73">
        <v>36</v>
      </c>
      <c r="N52" s="73">
        <v>4</v>
      </c>
      <c r="O52" s="92">
        <v>11.111111111111111</v>
      </c>
      <c r="P52" s="73">
        <v>9</v>
      </c>
      <c r="Q52" s="73">
        <v>3</v>
      </c>
      <c r="R52" s="92">
        <v>33.333333333333329</v>
      </c>
      <c r="S52" s="73">
        <v>9</v>
      </c>
      <c r="T52" s="73">
        <v>3</v>
      </c>
      <c r="U52" s="92">
        <v>33.333333333333329</v>
      </c>
      <c r="V52" s="165">
        <v>6.666666666666651</v>
      </c>
    </row>
    <row r="53" spans="1:22" x14ac:dyDescent="0.25">
      <c r="A53" s="2" t="s">
        <v>66</v>
      </c>
      <c r="B53" s="2" t="s">
        <v>7</v>
      </c>
      <c r="C53" s="22">
        <v>0.95484293193717273</v>
      </c>
      <c r="D53" s="22">
        <v>0.89085209461385007</v>
      </c>
      <c r="E53" s="22">
        <v>0.8423988842398884</v>
      </c>
      <c r="F53" s="22">
        <v>0.84149855907780979</v>
      </c>
      <c r="G53" s="23">
        <v>-11.334437285936303</v>
      </c>
      <c r="H53" s="26">
        <v>0.06</v>
      </c>
      <c r="I53" s="3" t="s">
        <v>377</v>
      </c>
      <c r="J53" s="73">
        <v>33</v>
      </c>
      <c r="K53" s="73">
        <v>4</v>
      </c>
      <c r="L53" s="92">
        <v>12.121212121212121</v>
      </c>
      <c r="M53" s="73">
        <v>28</v>
      </c>
      <c r="N53" s="73">
        <v>1</v>
      </c>
      <c r="O53" s="92">
        <v>3.5714285714285712</v>
      </c>
      <c r="P53" s="73">
        <v>21</v>
      </c>
      <c r="Q53" s="73">
        <v>4</v>
      </c>
      <c r="R53" s="92">
        <v>19.047619047619047</v>
      </c>
      <c r="S53" s="73">
        <v>37</v>
      </c>
      <c r="T53" s="73">
        <v>4</v>
      </c>
      <c r="U53" s="92">
        <v>10.810810810810811</v>
      </c>
      <c r="V53" s="165">
        <v>-10.810810810810812</v>
      </c>
    </row>
    <row r="54" spans="1:22" x14ac:dyDescent="0.25">
      <c r="A54" s="2" t="s">
        <v>67</v>
      </c>
      <c r="B54" s="2" t="s">
        <v>7</v>
      </c>
      <c r="C54" s="22">
        <v>0.80658239923682329</v>
      </c>
      <c r="D54" s="22">
        <v>0.7640105971061748</v>
      </c>
      <c r="E54" s="22">
        <v>0.75230704697986572</v>
      </c>
      <c r="F54" s="22">
        <v>0.72508878211823691</v>
      </c>
      <c r="G54" s="23">
        <v>-8.1493617118586457</v>
      </c>
      <c r="H54" s="26">
        <v>0.08</v>
      </c>
      <c r="I54" s="3" t="s">
        <v>376</v>
      </c>
      <c r="J54" s="73">
        <v>42</v>
      </c>
      <c r="K54" s="73">
        <v>6</v>
      </c>
      <c r="L54" s="92">
        <v>14.285714285714285</v>
      </c>
      <c r="M54" s="73">
        <v>46</v>
      </c>
      <c r="N54" s="73">
        <v>7</v>
      </c>
      <c r="O54" s="92">
        <v>15.217391304347828</v>
      </c>
      <c r="P54" s="73">
        <v>35</v>
      </c>
      <c r="Q54" s="73">
        <v>8</v>
      </c>
      <c r="R54" s="92">
        <v>22.857142857142858</v>
      </c>
      <c r="S54" s="73">
        <v>48</v>
      </c>
      <c r="T54" s="73">
        <v>20</v>
      </c>
      <c r="U54" s="92">
        <v>41.666666666666671</v>
      </c>
      <c r="V54" s="165">
        <v>191.66666666666671</v>
      </c>
    </row>
    <row r="55" spans="1:22" x14ac:dyDescent="0.25">
      <c r="A55" s="2" t="s">
        <v>68</v>
      </c>
      <c r="B55" s="2" t="s">
        <v>53</v>
      </c>
      <c r="C55" s="24">
        <v>1</v>
      </c>
      <c r="D55" s="24">
        <v>1</v>
      </c>
      <c r="E55" s="24">
        <v>1</v>
      </c>
      <c r="F55" s="24">
        <v>1</v>
      </c>
      <c r="G55" s="25">
        <v>0</v>
      </c>
      <c r="H55" s="26">
        <v>-0.02</v>
      </c>
      <c r="I55" s="3" t="s">
        <v>376</v>
      </c>
      <c r="J55" s="73">
        <v>9</v>
      </c>
      <c r="K55" s="73">
        <v>3</v>
      </c>
      <c r="L55" s="92">
        <v>33.333333333333329</v>
      </c>
      <c r="M55" s="73">
        <v>19</v>
      </c>
      <c r="N55" s="73">
        <v>4</v>
      </c>
      <c r="O55" s="92">
        <v>21.052631578947366</v>
      </c>
      <c r="P55" s="73">
        <v>10</v>
      </c>
      <c r="Q55" s="73">
        <v>2</v>
      </c>
      <c r="R55" s="92">
        <v>20</v>
      </c>
      <c r="S55" s="73">
        <v>10</v>
      </c>
      <c r="T55" s="73">
        <v>7</v>
      </c>
      <c r="U55" s="92">
        <v>70</v>
      </c>
      <c r="V55" s="165">
        <v>110.00000000000003</v>
      </c>
    </row>
    <row r="56" spans="1:22" x14ac:dyDescent="0.25">
      <c r="A56" s="2" t="s">
        <v>69</v>
      </c>
      <c r="B56" s="2" t="s">
        <v>45</v>
      </c>
      <c r="C56" s="22">
        <v>0.89909847434119283</v>
      </c>
      <c r="D56" s="22">
        <v>0.87478311162521694</v>
      </c>
      <c r="E56" s="22">
        <v>0.8758478324977883</v>
      </c>
      <c r="F56" s="22">
        <v>0.87383720930232556</v>
      </c>
      <c r="G56" s="23">
        <v>-2.5261265038867293</v>
      </c>
      <c r="H56" s="26">
        <v>0.05</v>
      </c>
      <c r="I56" s="3" t="s">
        <v>376</v>
      </c>
      <c r="J56" s="73">
        <v>20</v>
      </c>
      <c r="K56" s="73">
        <v>6</v>
      </c>
      <c r="L56" s="92">
        <v>30</v>
      </c>
      <c r="M56" s="73">
        <v>25</v>
      </c>
      <c r="N56" s="73">
        <v>9</v>
      </c>
      <c r="O56" s="92">
        <v>36</v>
      </c>
      <c r="P56" s="73">
        <v>2</v>
      </c>
      <c r="Q56" s="73">
        <v>1</v>
      </c>
      <c r="R56" s="92">
        <v>50</v>
      </c>
      <c r="S56" s="73">
        <v>32</v>
      </c>
      <c r="T56" s="73">
        <v>5</v>
      </c>
      <c r="U56" s="92">
        <v>15.625</v>
      </c>
      <c r="V56" s="165">
        <v>-47.916666666666671</v>
      </c>
    </row>
    <row r="57" spans="1:22" x14ac:dyDescent="0.25">
      <c r="A57" s="2" t="s">
        <v>70</v>
      </c>
      <c r="B57" s="2" t="s">
        <v>11</v>
      </c>
      <c r="C57" s="24">
        <v>1</v>
      </c>
      <c r="D57" s="24">
        <v>1</v>
      </c>
      <c r="E57" s="24">
        <v>1</v>
      </c>
      <c r="F57" s="24">
        <v>1</v>
      </c>
      <c r="G57" s="25">
        <v>0</v>
      </c>
      <c r="H57" s="26">
        <v>0.05</v>
      </c>
      <c r="I57" s="3" t="s">
        <v>376</v>
      </c>
      <c r="J57" s="73">
        <v>6</v>
      </c>
      <c r="K57" s="73">
        <v>2</v>
      </c>
      <c r="L57" s="92">
        <v>33.333333333333329</v>
      </c>
      <c r="M57" s="73">
        <v>9</v>
      </c>
      <c r="N57" s="73">
        <v>1</v>
      </c>
      <c r="O57" s="92">
        <v>11.111111111111111</v>
      </c>
      <c r="P57" s="73">
        <v>10</v>
      </c>
      <c r="Q57" s="73">
        <v>8</v>
      </c>
      <c r="R57" s="92">
        <v>80</v>
      </c>
      <c r="S57" s="73">
        <v>9</v>
      </c>
      <c r="T57" s="73">
        <v>6</v>
      </c>
      <c r="U57" s="92">
        <v>66.666666666666657</v>
      </c>
      <c r="V57" s="165">
        <v>100</v>
      </c>
    </row>
    <row r="58" spans="1:22" x14ac:dyDescent="0.25">
      <c r="A58" s="2" t="s">
        <v>71</v>
      </c>
      <c r="B58" s="2" t="s">
        <v>5</v>
      </c>
      <c r="C58" s="22">
        <v>0.3701012449740832</v>
      </c>
      <c r="D58" s="22">
        <v>0.3923808287633449</v>
      </c>
      <c r="E58" s="22">
        <v>0.37907542579075426</v>
      </c>
      <c r="F58" s="22">
        <v>0.37357610276296654</v>
      </c>
      <c r="G58" s="23">
        <v>0.3474857788883341</v>
      </c>
      <c r="H58" s="26">
        <v>0.09</v>
      </c>
      <c r="I58" s="3" t="s">
        <v>376</v>
      </c>
      <c r="J58" s="73">
        <v>91</v>
      </c>
      <c r="K58" s="73">
        <v>23</v>
      </c>
      <c r="L58" s="92">
        <v>25.274725274725274</v>
      </c>
      <c r="M58" s="73">
        <v>78</v>
      </c>
      <c r="N58" s="73">
        <v>24</v>
      </c>
      <c r="O58" s="92">
        <v>30.76923076923077</v>
      </c>
      <c r="P58" s="73">
        <v>87</v>
      </c>
      <c r="Q58" s="73">
        <v>24</v>
      </c>
      <c r="R58" s="92">
        <v>27.586206896551722</v>
      </c>
      <c r="S58" s="73">
        <v>70</v>
      </c>
      <c r="T58" s="73">
        <v>22</v>
      </c>
      <c r="U58" s="92">
        <v>31.428571428571427</v>
      </c>
      <c r="V58" s="165">
        <v>24.34782608695652</v>
      </c>
    </row>
    <row r="59" spans="1:22" x14ac:dyDescent="0.25">
      <c r="A59" s="2" t="s">
        <v>72</v>
      </c>
      <c r="B59" s="2" t="s">
        <v>17</v>
      </c>
      <c r="C59" s="22">
        <v>0.69128076762619939</v>
      </c>
      <c r="D59" s="22">
        <v>0.65587734241908002</v>
      </c>
      <c r="E59" s="22">
        <v>0.64247598719316967</v>
      </c>
      <c r="F59" s="22">
        <v>0.63974267333809864</v>
      </c>
      <c r="G59" s="23">
        <v>-5.153809428810078</v>
      </c>
      <c r="H59" s="26">
        <v>-0.03</v>
      </c>
      <c r="I59" s="3" t="s">
        <v>376</v>
      </c>
      <c r="J59" s="73">
        <v>31</v>
      </c>
      <c r="K59" s="73">
        <v>4</v>
      </c>
      <c r="L59" s="92">
        <v>12.903225806451612</v>
      </c>
      <c r="M59" s="73">
        <v>63</v>
      </c>
      <c r="N59" s="73">
        <v>14</v>
      </c>
      <c r="O59" s="92">
        <v>22.222222222222221</v>
      </c>
      <c r="P59" s="73">
        <v>35</v>
      </c>
      <c r="Q59" s="73">
        <v>11</v>
      </c>
      <c r="R59" s="92">
        <v>31.428571428571427</v>
      </c>
      <c r="S59" s="73">
        <v>37</v>
      </c>
      <c r="T59" s="73">
        <v>11</v>
      </c>
      <c r="U59" s="92">
        <v>29.72972972972973</v>
      </c>
      <c r="V59" s="165">
        <v>130.40540540540542</v>
      </c>
    </row>
    <row r="60" spans="1:22" x14ac:dyDescent="0.25">
      <c r="A60" s="2" t="s">
        <v>73</v>
      </c>
      <c r="B60" s="2" t="s">
        <v>53</v>
      </c>
      <c r="C60" s="22">
        <v>0.68385385975250446</v>
      </c>
      <c r="D60" s="22">
        <v>0.69176413255360625</v>
      </c>
      <c r="E60" s="22">
        <v>0.6868938075105695</v>
      </c>
      <c r="F60" s="22">
        <v>0.66615737203972503</v>
      </c>
      <c r="G60" s="23">
        <v>-1.769648771277943</v>
      </c>
      <c r="H60" s="26">
        <v>0.09</v>
      </c>
      <c r="I60" s="3" t="s">
        <v>377</v>
      </c>
      <c r="J60" s="73">
        <v>37</v>
      </c>
      <c r="K60" s="73">
        <v>11</v>
      </c>
      <c r="L60" s="92">
        <v>29.72972972972973</v>
      </c>
      <c r="M60" s="73">
        <v>41</v>
      </c>
      <c r="N60" s="73">
        <v>2</v>
      </c>
      <c r="O60" s="92">
        <v>4.8780487804878048</v>
      </c>
      <c r="P60" s="73">
        <v>27</v>
      </c>
      <c r="Q60" s="73">
        <v>4</v>
      </c>
      <c r="R60" s="92">
        <v>14.814814814814813</v>
      </c>
      <c r="S60" s="73">
        <v>30</v>
      </c>
      <c r="T60" s="73">
        <v>16</v>
      </c>
      <c r="U60" s="92">
        <v>53.333333333333336</v>
      </c>
      <c r="V60" s="165">
        <v>79.393939393939405</v>
      </c>
    </row>
    <row r="61" spans="1:22" x14ac:dyDescent="0.25">
      <c r="A61" s="2" t="s">
        <v>74</v>
      </c>
      <c r="B61" s="2" t="s">
        <v>15</v>
      </c>
      <c r="C61" s="22">
        <v>0.79844290657439443</v>
      </c>
      <c r="D61" s="22">
        <v>0.79954441913439633</v>
      </c>
      <c r="E61" s="22">
        <v>0.79503350413874652</v>
      </c>
      <c r="F61" s="22">
        <v>0.80649087221095339</v>
      </c>
      <c r="G61" s="23">
        <v>0.80479656365589847</v>
      </c>
      <c r="H61" s="26">
        <v>0.02</v>
      </c>
      <c r="I61" s="3" t="s">
        <v>376</v>
      </c>
      <c r="J61" s="73">
        <v>23</v>
      </c>
      <c r="K61" s="73">
        <v>2</v>
      </c>
      <c r="L61" s="92">
        <v>8.695652173913043</v>
      </c>
      <c r="M61" s="73">
        <v>43</v>
      </c>
      <c r="N61" s="73">
        <v>6</v>
      </c>
      <c r="O61" s="92">
        <v>13.953488372093023</v>
      </c>
      <c r="P61" s="73">
        <v>37</v>
      </c>
      <c r="Q61" s="73">
        <v>10</v>
      </c>
      <c r="R61" s="92">
        <v>27.027027027027028</v>
      </c>
      <c r="S61" s="73">
        <v>15</v>
      </c>
      <c r="T61" s="73">
        <v>10</v>
      </c>
      <c r="U61" s="92">
        <v>66.666666666666657</v>
      </c>
      <c r="V61" s="165">
        <v>666.66666666666652</v>
      </c>
    </row>
    <row r="62" spans="1:22" x14ac:dyDescent="0.25">
      <c r="A62" s="2" t="s">
        <v>75</v>
      </c>
      <c r="B62" s="2" t="s">
        <v>7</v>
      </c>
      <c r="C62" s="22">
        <v>0.42942238267148014</v>
      </c>
      <c r="D62" s="22">
        <v>0.37164330626146186</v>
      </c>
      <c r="E62" s="22">
        <v>0.34386001603402</v>
      </c>
      <c r="F62" s="22">
        <v>0.31081177139607619</v>
      </c>
      <c r="G62" s="23">
        <v>-11.861061127540395</v>
      </c>
      <c r="H62" s="26">
        <v>0.05</v>
      </c>
      <c r="I62" s="3" t="s">
        <v>377</v>
      </c>
      <c r="J62" s="73">
        <v>255</v>
      </c>
      <c r="K62" s="73">
        <v>49</v>
      </c>
      <c r="L62" s="92">
        <v>19.215686274509807</v>
      </c>
      <c r="M62" s="73">
        <v>194</v>
      </c>
      <c r="N62" s="73">
        <v>40</v>
      </c>
      <c r="O62" s="92">
        <v>20.618556701030926</v>
      </c>
      <c r="P62" s="73">
        <v>39</v>
      </c>
      <c r="Q62" s="73">
        <v>8</v>
      </c>
      <c r="R62" s="92">
        <v>20.512820512820511</v>
      </c>
      <c r="S62" s="73">
        <v>98</v>
      </c>
      <c r="T62" s="73">
        <v>24</v>
      </c>
      <c r="U62" s="92">
        <v>24.489795918367346</v>
      </c>
      <c r="V62" s="165">
        <v>27.446897126197396</v>
      </c>
    </row>
    <row r="63" spans="1:22" x14ac:dyDescent="0.25">
      <c r="A63" s="2" t="s">
        <v>76</v>
      </c>
      <c r="B63" s="2" t="s">
        <v>5</v>
      </c>
      <c r="C63" s="22">
        <v>0.4426489540993358</v>
      </c>
      <c r="D63" s="22">
        <v>0.41514185653012237</v>
      </c>
      <c r="E63" s="22">
        <v>0.41400904076639156</v>
      </c>
      <c r="F63" s="22">
        <v>0.4121557454890788</v>
      </c>
      <c r="G63" s="23">
        <v>-3.0493208610256985</v>
      </c>
      <c r="H63" s="26">
        <v>0.02</v>
      </c>
      <c r="I63" s="3" t="s">
        <v>375</v>
      </c>
      <c r="J63" s="73">
        <v>86</v>
      </c>
      <c r="K63" s="73">
        <v>21</v>
      </c>
      <c r="L63" s="92">
        <v>24.418604651162788</v>
      </c>
      <c r="M63" s="73">
        <v>127</v>
      </c>
      <c r="N63" s="73">
        <v>24</v>
      </c>
      <c r="O63" s="92">
        <v>18.897637795275589</v>
      </c>
      <c r="P63" s="73">
        <v>77</v>
      </c>
      <c r="Q63" s="73">
        <v>16</v>
      </c>
      <c r="R63" s="92">
        <v>20.779220779220779</v>
      </c>
      <c r="S63" s="73">
        <v>63</v>
      </c>
      <c r="T63" s="73">
        <v>20</v>
      </c>
      <c r="U63" s="92">
        <v>31.746031746031743</v>
      </c>
      <c r="V63" s="165">
        <v>30.007558578987155</v>
      </c>
    </row>
    <row r="64" spans="1:22" x14ac:dyDescent="0.25">
      <c r="A64" s="2" t="s">
        <v>77</v>
      </c>
      <c r="B64" s="2" t="s">
        <v>3</v>
      </c>
      <c r="C64" s="22">
        <v>0.27889600487953642</v>
      </c>
      <c r="D64" s="22">
        <v>0.23072989901572286</v>
      </c>
      <c r="E64" s="22">
        <v>0.21874170427395806</v>
      </c>
      <c r="F64" s="22">
        <v>0.20662666318810333</v>
      </c>
      <c r="G64" s="23">
        <v>-7.2269341691433091</v>
      </c>
      <c r="H64" s="26">
        <v>0.06</v>
      </c>
      <c r="I64" s="3" t="s">
        <v>375</v>
      </c>
      <c r="J64" s="73">
        <v>14</v>
      </c>
      <c r="K64" s="73">
        <v>3</v>
      </c>
      <c r="L64" s="92">
        <v>21.428571428571427</v>
      </c>
      <c r="M64" s="73">
        <v>31</v>
      </c>
      <c r="N64" s="73">
        <v>9</v>
      </c>
      <c r="O64" s="92">
        <v>29.032258064516132</v>
      </c>
      <c r="P64" s="73">
        <v>18</v>
      </c>
      <c r="Q64" s="73">
        <v>5</v>
      </c>
      <c r="R64" s="92">
        <v>27.777777777777779</v>
      </c>
      <c r="S64" s="73">
        <v>21</v>
      </c>
      <c r="T64" s="73">
        <v>5</v>
      </c>
      <c r="U64" s="92">
        <v>23.809523809523807</v>
      </c>
      <c r="V64" s="165">
        <v>11.111111111111105</v>
      </c>
    </row>
    <row r="65" spans="1:22" x14ac:dyDescent="0.25">
      <c r="A65" s="2" t="s">
        <v>78</v>
      </c>
      <c r="B65" s="2" t="s">
        <v>45</v>
      </c>
      <c r="C65" s="22">
        <v>0.56067316209034546</v>
      </c>
      <c r="D65" s="22">
        <v>0.5384345075990512</v>
      </c>
      <c r="E65" s="22">
        <v>0.51495377922784125</v>
      </c>
      <c r="F65" s="22">
        <v>0.49796629866356767</v>
      </c>
      <c r="G65" s="23">
        <v>-6.2706863426777772</v>
      </c>
      <c r="H65" s="26">
        <v>0.03</v>
      </c>
      <c r="I65" s="3" t="s">
        <v>376</v>
      </c>
      <c r="J65" s="73">
        <v>63</v>
      </c>
      <c r="K65" s="73">
        <v>35</v>
      </c>
      <c r="L65" s="92">
        <v>55.555555555555557</v>
      </c>
      <c r="M65" s="73">
        <v>45</v>
      </c>
      <c r="N65" s="73">
        <v>11</v>
      </c>
      <c r="O65" s="92">
        <v>24.444444444444443</v>
      </c>
      <c r="P65" s="73">
        <v>23</v>
      </c>
      <c r="Q65" s="73">
        <v>7</v>
      </c>
      <c r="R65" s="92">
        <v>30.434782608695656</v>
      </c>
      <c r="S65" s="73">
        <v>95</v>
      </c>
      <c r="T65" s="73">
        <v>28</v>
      </c>
      <c r="U65" s="92">
        <v>29.473684210526311</v>
      </c>
      <c r="V65" s="165">
        <v>-46.947368421052644</v>
      </c>
    </row>
    <row r="66" spans="1:22" x14ac:dyDescent="0.25">
      <c r="A66" s="2" t="s">
        <v>79</v>
      </c>
      <c r="B66" s="2" t="s">
        <v>7</v>
      </c>
      <c r="C66" s="22">
        <v>0.85372112917023102</v>
      </c>
      <c r="D66" s="22">
        <v>0.85427135678391963</v>
      </c>
      <c r="E66" s="22">
        <v>0.8433476394849786</v>
      </c>
      <c r="F66" s="22">
        <v>0.84393939393939399</v>
      </c>
      <c r="G66" s="23">
        <v>-0.97817352308369721</v>
      </c>
      <c r="H66" s="26">
        <v>7.0000000000000007E-2</v>
      </c>
      <c r="I66" s="3" t="s">
        <v>376</v>
      </c>
      <c r="J66" s="73">
        <v>16</v>
      </c>
      <c r="K66" s="73">
        <v>3</v>
      </c>
      <c r="L66" s="92">
        <v>18.75</v>
      </c>
      <c r="M66" s="73">
        <v>16</v>
      </c>
      <c r="N66" s="73">
        <v>6</v>
      </c>
      <c r="O66" s="92">
        <v>37.5</v>
      </c>
      <c r="P66" s="73">
        <v>4</v>
      </c>
      <c r="Q66" s="73">
        <v>3</v>
      </c>
      <c r="R66" s="92">
        <v>75</v>
      </c>
      <c r="S66" s="73">
        <v>18</v>
      </c>
      <c r="T66" s="73">
        <v>9</v>
      </c>
      <c r="U66" s="92">
        <v>50</v>
      </c>
      <c r="V66" s="165">
        <v>166.66666666666669</v>
      </c>
    </row>
    <row r="67" spans="1:22" x14ac:dyDescent="0.25">
      <c r="A67" s="2" t="s">
        <v>80</v>
      </c>
      <c r="B67" s="2" t="s">
        <v>9</v>
      </c>
      <c r="C67" s="22">
        <v>0.60507164343241582</v>
      </c>
      <c r="D67" s="22">
        <v>0.60190400634668784</v>
      </c>
      <c r="E67" s="22">
        <v>0.58871188481962011</v>
      </c>
      <c r="F67" s="22">
        <v>0.58761386298711804</v>
      </c>
      <c r="G67" s="23">
        <v>-1.7457780445297786</v>
      </c>
      <c r="H67" s="26">
        <v>0.06</v>
      </c>
      <c r="I67" s="3" t="s">
        <v>375</v>
      </c>
      <c r="J67" s="73">
        <v>142</v>
      </c>
      <c r="K67" s="73">
        <v>42</v>
      </c>
      <c r="L67" s="92">
        <v>29.577464788732392</v>
      </c>
      <c r="M67" s="73">
        <v>169</v>
      </c>
      <c r="N67" s="73">
        <v>61</v>
      </c>
      <c r="O67" s="92">
        <v>36.094674556213022</v>
      </c>
      <c r="P67" s="73">
        <v>138</v>
      </c>
      <c r="Q67" s="73">
        <v>62</v>
      </c>
      <c r="R67" s="92">
        <v>44.927536231884055</v>
      </c>
      <c r="S67" s="73">
        <v>161</v>
      </c>
      <c r="T67" s="73">
        <v>52</v>
      </c>
      <c r="U67" s="92">
        <v>32.298136645962735</v>
      </c>
      <c r="V67" s="165">
        <v>9.1984619934930656</v>
      </c>
    </row>
    <row r="68" spans="1:22" x14ac:dyDescent="0.25">
      <c r="A68" s="2" t="s">
        <v>15</v>
      </c>
      <c r="B68" s="2" t="s">
        <v>15</v>
      </c>
      <c r="C68" s="22">
        <v>0.46618488407106295</v>
      </c>
      <c r="D68" s="22">
        <v>0.35541420698368442</v>
      </c>
      <c r="E68" s="22">
        <v>0.33658179488939216</v>
      </c>
      <c r="F68" s="22">
        <v>0.31783728022963759</v>
      </c>
      <c r="G68" s="23">
        <v>-14.834760384142541</v>
      </c>
      <c r="H68" s="26">
        <v>0.03</v>
      </c>
      <c r="I68" s="3" t="s">
        <v>375</v>
      </c>
      <c r="J68" s="73">
        <v>176</v>
      </c>
      <c r="K68" s="73">
        <v>34</v>
      </c>
      <c r="L68" s="92">
        <v>19.318181818181817</v>
      </c>
      <c r="M68" s="73">
        <v>128</v>
      </c>
      <c r="N68" s="73">
        <v>26</v>
      </c>
      <c r="O68" s="92">
        <v>20.3125</v>
      </c>
      <c r="P68" s="73">
        <v>112</v>
      </c>
      <c r="Q68" s="73">
        <v>29</v>
      </c>
      <c r="R68" s="92">
        <v>25.892857142857146</v>
      </c>
      <c r="S68" s="73">
        <v>117</v>
      </c>
      <c r="T68" s="73">
        <v>49</v>
      </c>
      <c r="U68" s="92">
        <v>41.880341880341881</v>
      </c>
      <c r="V68" s="165">
        <v>116.79235796882858</v>
      </c>
    </row>
    <row r="69" spans="1:22" x14ac:dyDescent="0.25">
      <c r="A69" s="2" t="s">
        <v>81</v>
      </c>
      <c r="B69" s="2" t="s">
        <v>7</v>
      </c>
      <c r="C69" s="22">
        <v>0.5219316843345112</v>
      </c>
      <c r="D69" s="22">
        <v>0.50335466954577002</v>
      </c>
      <c r="E69" s="22">
        <v>0.48510872990860382</v>
      </c>
      <c r="F69" s="22">
        <v>0.45959454596345317</v>
      </c>
      <c r="G69" s="23">
        <v>-6.2337138371058032</v>
      </c>
      <c r="H69" s="26">
        <v>0.02</v>
      </c>
      <c r="I69" s="3" t="s">
        <v>375</v>
      </c>
      <c r="J69" s="73">
        <v>106</v>
      </c>
      <c r="K69" s="73">
        <v>20</v>
      </c>
      <c r="L69" s="92">
        <v>18.867924528301888</v>
      </c>
      <c r="M69" s="73">
        <v>114</v>
      </c>
      <c r="N69" s="73">
        <v>23</v>
      </c>
      <c r="O69" s="92">
        <v>20.175438596491226</v>
      </c>
      <c r="P69" s="73">
        <v>26</v>
      </c>
      <c r="Q69" s="73">
        <v>9</v>
      </c>
      <c r="R69" s="92">
        <v>34.615384615384613</v>
      </c>
      <c r="S69" s="73">
        <v>167</v>
      </c>
      <c r="T69" s="73">
        <v>34</v>
      </c>
      <c r="U69" s="92">
        <v>20.359281437125748</v>
      </c>
      <c r="V69" s="165">
        <v>7.9041916167664592</v>
      </c>
    </row>
    <row r="70" spans="1:22" x14ac:dyDescent="0.25">
      <c r="A70" s="2" t="s">
        <v>82</v>
      </c>
      <c r="B70" s="2" t="s">
        <v>83</v>
      </c>
      <c r="C70" s="22">
        <v>0.98113207547169812</v>
      </c>
      <c r="D70" s="22">
        <v>0.97289156626506024</v>
      </c>
      <c r="E70" s="22">
        <v>0.98593073593073588</v>
      </c>
      <c r="F70" s="22">
        <v>0.98770949720670387</v>
      </c>
      <c r="G70" s="23">
        <v>0.65774217350057995</v>
      </c>
      <c r="H70" s="26">
        <v>0.01</v>
      </c>
      <c r="I70" s="3" t="s">
        <v>375</v>
      </c>
      <c r="J70" s="73">
        <v>6</v>
      </c>
      <c r="K70" s="73">
        <v>2</v>
      </c>
      <c r="L70" s="92">
        <v>33.333333333333329</v>
      </c>
      <c r="M70" s="73">
        <v>12</v>
      </c>
      <c r="N70" s="73">
        <v>5</v>
      </c>
      <c r="O70" s="92">
        <v>41.666666666666671</v>
      </c>
      <c r="P70" s="73">
        <v>15</v>
      </c>
      <c r="Q70" s="73">
        <v>4</v>
      </c>
      <c r="R70" s="92">
        <v>26.666666666666668</v>
      </c>
      <c r="S70" s="73">
        <v>7</v>
      </c>
      <c r="T70" s="73">
        <v>2</v>
      </c>
      <c r="U70" s="92">
        <v>28.571428571428569</v>
      </c>
      <c r="V70" s="165">
        <v>-14.285714285714279</v>
      </c>
    </row>
    <row r="71" spans="1:22" x14ac:dyDescent="0.25">
      <c r="A71" s="2" t="s">
        <v>84</v>
      </c>
      <c r="B71" s="2" t="s">
        <v>23</v>
      </c>
      <c r="C71" s="22">
        <v>0.3349178910976664</v>
      </c>
      <c r="D71" s="22">
        <v>0.30400601585999454</v>
      </c>
      <c r="E71" s="22">
        <v>0.27204926445432775</v>
      </c>
      <c r="F71" s="22">
        <v>0.25646053645213251</v>
      </c>
      <c r="G71" s="23">
        <v>-7.8457354645533925</v>
      </c>
      <c r="H71" s="26">
        <v>7.0000000000000007E-2</v>
      </c>
      <c r="I71" s="3" t="s">
        <v>377</v>
      </c>
      <c r="J71" s="73">
        <v>50</v>
      </c>
      <c r="K71" s="73">
        <v>15</v>
      </c>
      <c r="L71" s="92">
        <v>30</v>
      </c>
      <c r="M71" s="73">
        <v>42</v>
      </c>
      <c r="N71" s="73">
        <v>18</v>
      </c>
      <c r="O71" s="92">
        <v>42.857142857142854</v>
      </c>
      <c r="P71" s="73">
        <v>53</v>
      </c>
      <c r="Q71" s="73">
        <v>24</v>
      </c>
      <c r="R71" s="92">
        <v>45.283018867924532</v>
      </c>
      <c r="S71" s="73">
        <v>33</v>
      </c>
      <c r="T71" s="73">
        <v>12</v>
      </c>
      <c r="U71" s="92">
        <v>36.363636363636367</v>
      </c>
      <c r="V71" s="165">
        <v>21.212121212121225</v>
      </c>
    </row>
    <row r="72" spans="1:22" x14ac:dyDescent="0.25">
      <c r="A72" s="2" t="s">
        <v>85</v>
      </c>
      <c r="B72" s="2" t="s">
        <v>17</v>
      </c>
      <c r="C72" s="22">
        <v>0.38772879608146432</v>
      </c>
      <c r="D72" s="22">
        <v>0.39327969711310934</v>
      </c>
      <c r="E72" s="22">
        <v>0.39389312977099239</v>
      </c>
      <c r="F72" s="22">
        <v>0.37918598660484287</v>
      </c>
      <c r="G72" s="23">
        <v>-0.85428094766214713</v>
      </c>
      <c r="H72" s="26">
        <v>0.1</v>
      </c>
      <c r="I72" s="3" t="s">
        <v>375</v>
      </c>
      <c r="J72" s="73">
        <v>28</v>
      </c>
      <c r="K72" s="73">
        <v>11</v>
      </c>
      <c r="L72" s="92">
        <v>39.285714285714285</v>
      </c>
      <c r="M72" s="73">
        <v>28</v>
      </c>
      <c r="N72" s="73">
        <v>9</v>
      </c>
      <c r="O72" s="92">
        <v>32.142857142857146</v>
      </c>
      <c r="P72" s="73">
        <v>16</v>
      </c>
      <c r="Q72" s="73">
        <v>14</v>
      </c>
      <c r="R72" s="92">
        <v>87.5</v>
      </c>
      <c r="S72" s="73">
        <v>21</v>
      </c>
      <c r="T72" s="73">
        <v>6</v>
      </c>
      <c r="U72" s="92">
        <v>28.571428571428569</v>
      </c>
      <c r="V72" s="165">
        <v>-27.272727272727277</v>
      </c>
    </row>
    <row r="73" spans="1:22" x14ac:dyDescent="0.25">
      <c r="A73" s="2" t="s">
        <v>86</v>
      </c>
      <c r="B73" s="2" t="s">
        <v>17</v>
      </c>
      <c r="C73" s="22">
        <v>0.71376701966717093</v>
      </c>
      <c r="D73" s="22">
        <v>0.69359181475498111</v>
      </c>
      <c r="E73" s="22">
        <v>0.70201876599374469</v>
      </c>
      <c r="F73" s="22">
        <v>0.68266433973240259</v>
      </c>
      <c r="G73" s="23">
        <v>-3.1102679934768389</v>
      </c>
      <c r="H73" s="26">
        <v>0.04</v>
      </c>
      <c r="I73" s="3" t="s">
        <v>377</v>
      </c>
      <c r="J73" s="73">
        <v>32</v>
      </c>
      <c r="K73" s="73">
        <v>1</v>
      </c>
      <c r="L73" s="92">
        <v>3.125</v>
      </c>
      <c r="M73" s="73">
        <v>38</v>
      </c>
      <c r="N73" s="73">
        <v>6</v>
      </c>
      <c r="O73" s="92">
        <v>15.789473684210526</v>
      </c>
      <c r="P73" s="73">
        <v>35</v>
      </c>
      <c r="Q73" s="73">
        <v>6</v>
      </c>
      <c r="R73" s="92">
        <v>17.142857142857142</v>
      </c>
      <c r="S73" s="73">
        <v>7</v>
      </c>
      <c r="T73" s="73">
        <v>2</v>
      </c>
      <c r="U73" s="92">
        <v>28.571428571428569</v>
      </c>
      <c r="V73" s="165">
        <v>814.28571428571422</v>
      </c>
    </row>
    <row r="74" spans="1:22" x14ac:dyDescent="0.25">
      <c r="A74" s="2" t="s">
        <v>87</v>
      </c>
      <c r="B74" s="2" t="s">
        <v>5</v>
      </c>
      <c r="C74" s="22">
        <v>0.55441008018327609</v>
      </c>
      <c r="D74" s="22">
        <v>0.49396633852016514</v>
      </c>
      <c r="E74" s="22">
        <v>0.47698271684703603</v>
      </c>
      <c r="F74" s="22">
        <v>0.4524505030834145</v>
      </c>
      <c r="G74" s="23">
        <v>-10.19595770998616</v>
      </c>
      <c r="H74" s="26">
        <v>0.05</v>
      </c>
      <c r="I74" s="3" t="s">
        <v>376</v>
      </c>
      <c r="J74" s="73">
        <v>22</v>
      </c>
      <c r="K74" s="73">
        <v>5</v>
      </c>
      <c r="L74" s="92">
        <v>22.727272727272727</v>
      </c>
      <c r="M74" s="73">
        <v>33</v>
      </c>
      <c r="N74" s="73">
        <v>10</v>
      </c>
      <c r="O74" s="92">
        <v>30.303030303030305</v>
      </c>
      <c r="P74" s="73">
        <v>36</v>
      </c>
      <c r="Q74" s="73">
        <v>14</v>
      </c>
      <c r="R74" s="92">
        <v>38.888888888888893</v>
      </c>
      <c r="S74" s="73">
        <v>17</v>
      </c>
      <c r="T74" s="73">
        <v>6</v>
      </c>
      <c r="U74" s="92">
        <v>35.294117647058826</v>
      </c>
      <c r="V74" s="165">
        <v>55.29411764705884</v>
      </c>
    </row>
    <row r="75" spans="1:22" x14ac:dyDescent="0.25">
      <c r="A75" s="2" t="s">
        <v>88</v>
      </c>
      <c r="B75" s="2" t="s">
        <v>13</v>
      </c>
      <c r="C75" s="24">
        <v>1</v>
      </c>
      <c r="D75" s="24">
        <v>1</v>
      </c>
      <c r="E75" s="24">
        <v>1</v>
      </c>
      <c r="F75" s="24">
        <v>1</v>
      </c>
      <c r="G75" s="25">
        <v>0</v>
      </c>
      <c r="H75" s="26">
        <v>-0.01</v>
      </c>
      <c r="I75" s="3" t="s">
        <v>376</v>
      </c>
      <c r="J75" s="73">
        <v>6</v>
      </c>
      <c r="K75" s="73">
        <v>0</v>
      </c>
      <c r="L75" s="92">
        <v>0</v>
      </c>
      <c r="M75" s="73">
        <v>9</v>
      </c>
      <c r="N75" s="73">
        <v>2</v>
      </c>
      <c r="O75" s="92">
        <v>22.222222222222221</v>
      </c>
      <c r="P75" s="73">
        <v>8</v>
      </c>
      <c r="Q75" s="73">
        <v>0</v>
      </c>
      <c r="R75" s="92">
        <v>0</v>
      </c>
      <c r="S75" s="73">
        <v>11</v>
      </c>
      <c r="T75" s="73">
        <v>1</v>
      </c>
      <c r="U75" s="92">
        <v>9.0909090909090917</v>
      </c>
      <c r="V75" s="92">
        <v>9.0909090909090917</v>
      </c>
    </row>
    <row r="76" spans="1:22" x14ac:dyDescent="0.25">
      <c r="A76" s="2" t="s">
        <v>89</v>
      </c>
      <c r="B76" s="2" t="s">
        <v>7</v>
      </c>
      <c r="C76" s="22">
        <v>0.67158721560130008</v>
      </c>
      <c r="D76" s="22">
        <v>0.68569150148097513</v>
      </c>
      <c r="E76" s="22">
        <v>0.68287623876469228</v>
      </c>
      <c r="F76" s="22">
        <v>0.68508020745386566</v>
      </c>
      <c r="G76" s="23">
        <v>1.3492991852565552</v>
      </c>
      <c r="H76" s="26">
        <v>0.02</v>
      </c>
      <c r="I76" s="3" t="s">
        <v>376</v>
      </c>
      <c r="J76" s="73">
        <v>68</v>
      </c>
      <c r="K76" s="73">
        <v>4</v>
      </c>
      <c r="L76" s="92">
        <v>5.8823529411764701</v>
      </c>
      <c r="M76" s="73">
        <v>52</v>
      </c>
      <c r="N76" s="73">
        <v>13</v>
      </c>
      <c r="O76" s="92">
        <v>25</v>
      </c>
      <c r="P76" s="73">
        <v>18</v>
      </c>
      <c r="Q76" s="73">
        <v>3</v>
      </c>
      <c r="R76" s="92">
        <v>16.666666666666664</v>
      </c>
      <c r="S76" s="73">
        <v>75</v>
      </c>
      <c r="T76" s="73">
        <v>7</v>
      </c>
      <c r="U76" s="92">
        <v>9.3333333333333339</v>
      </c>
      <c r="V76" s="165">
        <v>58.666666666666686</v>
      </c>
    </row>
    <row r="77" spans="1:22" x14ac:dyDescent="0.25">
      <c r="A77" s="2" t="s">
        <v>90</v>
      </c>
      <c r="B77" s="2" t="s">
        <v>17</v>
      </c>
      <c r="C77" s="22">
        <v>0.33707865168539325</v>
      </c>
      <c r="D77" s="22">
        <v>0.45552238805970147</v>
      </c>
      <c r="E77" s="22">
        <v>0.47486033519553073</v>
      </c>
      <c r="F77" s="22">
        <v>0.50419084461637653</v>
      </c>
      <c r="G77" s="23">
        <v>16.711219293098324</v>
      </c>
      <c r="H77" s="26">
        <v>0.09</v>
      </c>
      <c r="I77" s="3" t="s">
        <v>376</v>
      </c>
      <c r="J77" s="73">
        <v>10</v>
      </c>
      <c r="K77" s="73">
        <v>2</v>
      </c>
      <c r="L77" s="92">
        <v>20</v>
      </c>
      <c r="M77" s="73">
        <v>11</v>
      </c>
      <c r="N77" s="73">
        <v>3</v>
      </c>
      <c r="O77" s="92">
        <v>27.27272727272727</v>
      </c>
      <c r="P77" s="73">
        <v>10</v>
      </c>
      <c r="Q77" s="73">
        <v>4</v>
      </c>
      <c r="R77" s="92">
        <v>40</v>
      </c>
      <c r="S77" s="73">
        <v>10</v>
      </c>
      <c r="T77" s="73">
        <v>3</v>
      </c>
      <c r="U77" s="92">
        <v>30</v>
      </c>
      <c r="V77" s="165">
        <v>50</v>
      </c>
    </row>
    <row r="78" spans="1:22" x14ac:dyDescent="0.25">
      <c r="A78" s="2" t="s">
        <v>91</v>
      </c>
      <c r="B78" s="2" t="s">
        <v>45</v>
      </c>
      <c r="C78" s="24">
        <v>1</v>
      </c>
      <c r="D78" s="22">
        <v>0.96516782773907539</v>
      </c>
      <c r="E78" s="22">
        <v>0.95970937912813736</v>
      </c>
      <c r="F78" s="22">
        <v>0.95587236931432451</v>
      </c>
      <c r="G78" s="23">
        <v>-4.4127630685675427</v>
      </c>
      <c r="H78" s="26">
        <v>7.0000000000000007E-2</v>
      </c>
      <c r="I78" s="3" t="s">
        <v>376</v>
      </c>
      <c r="J78" s="73">
        <v>11</v>
      </c>
      <c r="K78" s="73">
        <v>1</v>
      </c>
      <c r="L78" s="92">
        <v>9.0909090909090917</v>
      </c>
      <c r="M78" s="73">
        <v>14</v>
      </c>
      <c r="N78" s="73">
        <v>0</v>
      </c>
      <c r="O78" s="92">
        <v>0</v>
      </c>
      <c r="P78" s="73">
        <v>2</v>
      </c>
      <c r="Q78" s="73">
        <v>1</v>
      </c>
      <c r="R78" s="92">
        <v>50</v>
      </c>
      <c r="S78" s="73">
        <v>45</v>
      </c>
      <c r="T78" s="73">
        <v>10</v>
      </c>
      <c r="U78" s="92">
        <v>22.222222222222221</v>
      </c>
      <c r="V78" s="165">
        <v>144.44444444444443</v>
      </c>
    </row>
    <row r="79" spans="1:22" x14ac:dyDescent="0.25">
      <c r="A79" s="2" t="s">
        <v>92</v>
      </c>
      <c r="B79" s="2" t="s">
        <v>45</v>
      </c>
      <c r="C79" s="22">
        <v>0.43511194530097869</v>
      </c>
      <c r="D79" s="22">
        <v>0.3966891817074521</v>
      </c>
      <c r="E79" s="22">
        <v>0.3806926192247293</v>
      </c>
      <c r="F79" s="22">
        <v>0.3551872795476177</v>
      </c>
      <c r="G79" s="23">
        <v>-7.9924665753360955</v>
      </c>
      <c r="H79" s="26">
        <v>-0.02</v>
      </c>
      <c r="I79" s="3" t="s">
        <v>377</v>
      </c>
      <c r="J79" s="73">
        <v>131</v>
      </c>
      <c r="K79" s="73">
        <v>28</v>
      </c>
      <c r="L79" s="92">
        <v>21.374045801526716</v>
      </c>
      <c r="M79" s="73">
        <v>161</v>
      </c>
      <c r="N79" s="73">
        <v>54</v>
      </c>
      <c r="O79" s="92">
        <v>33.540372670807457</v>
      </c>
      <c r="P79" s="73">
        <v>134</v>
      </c>
      <c r="Q79" s="73">
        <v>56</v>
      </c>
      <c r="R79" s="92">
        <v>41.791044776119399</v>
      </c>
      <c r="S79" s="73">
        <v>102</v>
      </c>
      <c r="T79" s="73">
        <v>27</v>
      </c>
      <c r="U79" s="92">
        <v>26.47058823529412</v>
      </c>
      <c r="V79" s="165">
        <v>23.844537815126067</v>
      </c>
    </row>
    <row r="80" spans="1:22" x14ac:dyDescent="0.25">
      <c r="A80" s="2" t="s">
        <v>93</v>
      </c>
      <c r="B80" s="2" t="s">
        <v>13</v>
      </c>
      <c r="C80" s="22">
        <v>0.70004315925766081</v>
      </c>
      <c r="D80" s="22">
        <v>0.66319677635997309</v>
      </c>
      <c r="E80" s="22">
        <v>0.62259531304651972</v>
      </c>
      <c r="F80" s="22">
        <v>0.61346998535871156</v>
      </c>
      <c r="G80" s="23">
        <v>-8.6573173898949207</v>
      </c>
      <c r="H80" s="26">
        <v>0.04</v>
      </c>
      <c r="I80" s="3" t="s">
        <v>376</v>
      </c>
      <c r="J80" s="73">
        <v>15</v>
      </c>
      <c r="K80" s="73">
        <v>3</v>
      </c>
      <c r="L80" s="92">
        <v>20</v>
      </c>
      <c r="M80" s="73">
        <v>10</v>
      </c>
      <c r="N80" s="73">
        <v>7</v>
      </c>
      <c r="O80" s="92">
        <v>70</v>
      </c>
      <c r="P80" s="73">
        <v>31</v>
      </c>
      <c r="Q80" s="73">
        <v>11</v>
      </c>
      <c r="R80" s="92">
        <v>35.483870967741936</v>
      </c>
      <c r="S80" s="73">
        <v>10</v>
      </c>
      <c r="T80" s="73">
        <v>2</v>
      </c>
      <c r="U80" s="92">
        <v>20</v>
      </c>
      <c r="V80" s="165">
        <v>0</v>
      </c>
    </row>
    <row r="81" spans="1:22" x14ac:dyDescent="0.25">
      <c r="A81" s="2" t="s">
        <v>94</v>
      </c>
      <c r="B81" s="2" t="s">
        <v>9</v>
      </c>
      <c r="C81" s="22">
        <v>0.51774238614138024</v>
      </c>
      <c r="D81" s="22">
        <v>0.51592652871425249</v>
      </c>
      <c r="E81" s="22">
        <v>0.53808411214953267</v>
      </c>
      <c r="F81" s="22">
        <v>0.52532228360957645</v>
      </c>
      <c r="G81" s="23">
        <v>0.75798974681962505</v>
      </c>
      <c r="H81" s="26">
        <v>0.02</v>
      </c>
      <c r="I81" s="3" t="s">
        <v>377</v>
      </c>
      <c r="J81" s="73">
        <v>24</v>
      </c>
      <c r="K81" s="73">
        <v>8</v>
      </c>
      <c r="L81" s="92">
        <v>33.333333333333329</v>
      </c>
      <c r="M81" s="73">
        <v>11</v>
      </c>
      <c r="N81" s="73">
        <v>4</v>
      </c>
      <c r="O81" s="92">
        <v>36.363636363636367</v>
      </c>
      <c r="P81" s="73">
        <v>29</v>
      </c>
      <c r="Q81" s="73">
        <v>5</v>
      </c>
      <c r="R81" s="92">
        <v>17.241379310344829</v>
      </c>
      <c r="S81" s="73">
        <v>9</v>
      </c>
      <c r="T81" s="73">
        <v>5</v>
      </c>
      <c r="U81" s="92">
        <v>55.555555555555557</v>
      </c>
      <c r="V81" s="165">
        <v>66.6666666666667</v>
      </c>
    </row>
    <row r="82" spans="1:22" x14ac:dyDescent="0.25">
      <c r="A82" s="2" t="s">
        <v>95</v>
      </c>
      <c r="B82" s="2" t="s">
        <v>53</v>
      </c>
      <c r="C82" s="22">
        <v>0.80450629555997344</v>
      </c>
      <c r="D82" s="22">
        <v>0.75018867924528299</v>
      </c>
      <c r="E82" s="22">
        <v>0.71809474501682635</v>
      </c>
      <c r="F82" s="22">
        <v>0.69682787311492456</v>
      </c>
      <c r="G82" s="23">
        <v>-10.767842244504877</v>
      </c>
      <c r="H82" s="26">
        <v>0.05</v>
      </c>
      <c r="I82" s="3" t="s">
        <v>377</v>
      </c>
      <c r="J82" s="73">
        <v>37</v>
      </c>
      <c r="K82" s="73">
        <v>8</v>
      </c>
      <c r="L82" s="92">
        <v>21.621621621621621</v>
      </c>
      <c r="M82" s="73">
        <v>40</v>
      </c>
      <c r="N82" s="73">
        <v>7</v>
      </c>
      <c r="O82" s="92">
        <v>17.5</v>
      </c>
      <c r="P82" s="73">
        <v>28</v>
      </c>
      <c r="Q82" s="73">
        <v>9</v>
      </c>
      <c r="R82" s="92">
        <v>32.142857142857146</v>
      </c>
      <c r="S82" s="73">
        <v>16</v>
      </c>
      <c r="T82" s="73">
        <v>3</v>
      </c>
      <c r="U82" s="92">
        <v>18.75</v>
      </c>
      <c r="V82" s="165">
        <v>-13.281249999999996</v>
      </c>
    </row>
    <row r="83" spans="1:22" x14ac:dyDescent="0.25">
      <c r="A83" s="2" t="s">
        <v>96</v>
      </c>
      <c r="B83" s="2" t="s">
        <v>5</v>
      </c>
      <c r="C83" s="22">
        <v>0.28150010732574898</v>
      </c>
      <c r="D83" s="22">
        <v>0.24685904986258342</v>
      </c>
      <c r="E83" s="22">
        <v>0.22308845577211395</v>
      </c>
      <c r="F83" s="22">
        <v>0.21989476069387448</v>
      </c>
      <c r="G83" s="23">
        <v>-6.1605346631874518</v>
      </c>
      <c r="H83" s="26">
        <v>0.05</v>
      </c>
      <c r="I83" s="3" t="s">
        <v>375</v>
      </c>
      <c r="J83" s="73">
        <v>122</v>
      </c>
      <c r="K83" s="73">
        <v>67</v>
      </c>
      <c r="L83" s="92">
        <v>54.918032786885249</v>
      </c>
      <c r="M83" s="73">
        <v>44</v>
      </c>
      <c r="N83" s="73">
        <v>26</v>
      </c>
      <c r="O83" s="92">
        <v>59.090909090909093</v>
      </c>
      <c r="P83" s="73">
        <v>56</v>
      </c>
      <c r="Q83" s="73">
        <v>39</v>
      </c>
      <c r="R83" s="92">
        <v>69.642857142857139</v>
      </c>
      <c r="S83" s="73">
        <v>95</v>
      </c>
      <c r="T83" s="73">
        <v>41</v>
      </c>
      <c r="U83" s="92">
        <v>43.15789473684211</v>
      </c>
      <c r="V83" s="165">
        <v>-21.413982717988997</v>
      </c>
    </row>
    <row r="84" spans="1:22" x14ac:dyDescent="0.25">
      <c r="A84" s="2" t="s">
        <v>97</v>
      </c>
      <c r="B84" s="2" t="s">
        <v>7</v>
      </c>
      <c r="C84" s="24">
        <v>1</v>
      </c>
      <c r="D84" s="24">
        <v>1</v>
      </c>
      <c r="E84" s="24">
        <v>1</v>
      </c>
      <c r="F84" s="22">
        <v>0.98119122257053293</v>
      </c>
      <c r="G84" s="23">
        <v>-1.8808777429467085</v>
      </c>
      <c r="H84" s="26">
        <v>0.04</v>
      </c>
      <c r="I84" s="3" t="s">
        <v>376</v>
      </c>
      <c r="J84" s="73">
        <v>20</v>
      </c>
      <c r="K84" s="73">
        <v>2</v>
      </c>
      <c r="L84" s="92">
        <v>10</v>
      </c>
      <c r="M84" s="73">
        <v>25</v>
      </c>
      <c r="N84" s="73">
        <v>2</v>
      </c>
      <c r="O84" s="92">
        <v>8</v>
      </c>
      <c r="P84" s="73">
        <v>19</v>
      </c>
      <c r="Q84" s="73">
        <v>5</v>
      </c>
      <c r="R84" s="92">
        <v>26.315789473684209</v>
      </c>
      <c r="S84" s="73">
        <v>52</v>
      </c>
      <c r="T84" s="73">
        <v>9</v>
      </c>
      <c r="U84" s="92">
        <v>17.307692307692307</v>
      </c>
      <c r="V84" s="165">
        <v>73.076923076923066</v>
      </c>
    </row>
    <row r="85" spans="1:22" x14ac:dyDescent="0.25">
      <c r="A85" s="2" t="s">
        <v>98</v>
      </c>
      <c r="B85" s="2" t="s">
        <v>5</v>
      </c>
      <c r="C85" s="22">
        <v>0.50361794500723589</v>
      </c>
      <c r="D85" s="22">
        <v>0.42385786802030456</v>
      </c>
      <c r="E85" s="22">
        <v>0.39476744186046514</v>
      </c>
      <c r="F85" s="22">
        <v>0.35789279793700496</v>
      </c>
      <c r="G85" s="23">
        <v>-14.572514707023096</v>
      </c>
      <c r="H85" s="26">
        <v>0.06</v>
      </c>
      <c r="I85" s="3" t="s">
        <v>377</v>
      </c>
      <c r="J85" s="73">
        <v>28</v>
      </c>
      <c r="K85" s="73">
        <v>11</v>
      </c>
      <c r="L85" s="92">
        <v>39.285714285714285</v>
      </c>
      <c r="M85" s="73">
        <v>31</v>
      </c>
      <c r="N85" s="73">
        <v>9</v>
      </c>
      <c r="O85" s="92">
        <v>29.032258064516132</v>
      </c>
      <c r="P85" s="73">
        <v>37</v>
      </c>
      <c r="Q85" s="73">
        <v>23</v>
      </c>
      <c r="R85" s="92">
        <v>62.162162162162161</v>
      </c>
      <c r="S85" s="73">
        <v>7</v>
      </c>
      <c r="T85" s="73">
        <v>4</v>
      </c>
      <c r="U85" s="92">
        <v>57.142857142857139</v>
      </c>
      <c r="V85" s="165">
        <v>45.454545454545446</v>
      </c>
    </row>
    <row r="86" spans="1:22" x14ac:dyDescent="0.25">
      <c r="A86" s="2" t="s">
        <v>99</v>
      </c>
      <c r="B86" s="2" t="s">
        <v>3</v>
      </c>
      <c r="C86" s="22">
        <v>0.66349809885931554</v>
      </c>
      <c r="D86" s="22">
        <v>0.58461538461538465</v>
      </c>
      <c r="E86" s="22">
        <v>0.56547327121137814</v>
      </c>
      <c r="F86" s="22">
        <v>0.56052631578947365</v>
      </c>
      <c r="G86" s="23">
        <v>-10.297178306984186</v>
      </c>
      <c r="H86" s="26">
        <v>0.04</v>
      </c>
      <c r="I86" s="3" t="s">
        <v>375</v>
      </c>
      <c r="J86" s="73">
        <v>21</v>
      </c>
      <c r="K86" s="73">
        <v>8</v>
      </c>
      <c r="L86" s="92">
        <v>38.095238095238095</v>
      </c>
      <c r="M86" s="73">
        <v>11</v>
      </c>
      <c r="N86" s="73">
        <v>6</v>
      </c>
      <c r="O86" s="92">
        <v>54.54545454545454</v>
      </c>
      <c r="P86" s="73">
        <v>15</v>
      </c>
      <c r="Q86" s="73">
        <v>9</v>
      </c>
      <c r="R86" s="92">
        <v>60</v>
      </c>
      <c r="S86" s="73">
        <v>15</v>
      </c>
      <c r="T86" s="73">
        <v>6</v>
      </c>
      <c r="U86" s="92">
        <v>40</v>
      </c>
      <c r="V86" s="165">
        <v>5.0000000000000009</v>
      </c>
    </row>
    <row r="87" spans="1:22" x14ac:dyDescent="0.25">
      <c r="A87" s="2" t="s">
        <v>100</v>
      </c>
      <c r="B87" s="2" t="s">
        <v>3</v>
      </c>
      <c r="C87" s="24">
        <v>1</v>
      </c>
      <c r="D87" s="22">
        <v>0.84313725490196079</v>
      </c>
      <c r="E87" s="22">
        <v>0.8762626262626263</v>
      </c>
      <c r="F87" s="22">
        <v>0.84683544303797464</v>
      </c>
      <c r="G87" s="23">
        <v>-15.316455696202539</v>
      </c>
      <c r="H87" s="26">
        <v>0.02</v>
      </c>
      <c r="I87" s="3" t="s">
        <v>375</v>
      </c>
      <c r="J87" s="73">
        <v>16</v>
      </c>
      <c r="K87" s="73">
        <v>10</v>
      </c>
      <c r="L87" s="92">
        <v>62.5</v>
      </c>
      <c r="M87" s="73">
        <v>11</v>
      </c>
      <c r="N87" s="73">
        <v>3</v>
      </c>
      <c r="O87" s="92">
        <v>27.27272727272727</v>
      </c>
      <c r="P87" s="73">
        <v>8</v>
      </c>
      <c r="Q87" s="73">
        <v>6</v>
      </c>
      <c r="R87" s="92">
        <v>75</v>
      </c>
      <c r="S87" s="73">
        <v>12</v>
      </c>
      <c r="T87" s="73">
        <v>10</v>
      </c>
      <c r="U87" s="92">
        <v>83.333333333333343</v>
      </c>
      <c r="V87" s="165">
        <v>33.33333333333335</v>
      </c>
    </row>
    <row r="88" spans="1:22" x14ac:dyDescent="0.25">
      <c r="A88" s="2" t="s">
        <v>101</v>
      </c>
      <c r="B88" s="2" t="s">
        <v>45</v>
      </c>
      <c r="C88" s="24">
        <v>1</v>
      </c>
      <c r="D88" s="24">
        <v>1</v>
      </c>
      <c r="E88" s="24">
        <v>1</v>
      </c>
      <c r="F88" s="24">
        <v>1</v>
      </c>
      <c r="G88" s="25">
        <v>0</v>
      </c>
      <c r="H88" s="26">
        <v>0.14000000000000001</v>
      </c>
      <c r="I88" s="3" t="s">
        <v>377</v>
      </c>
      <c r="J88" s="73">
        <v>17</v>
      </c>
      <c r="K88" s="73">
        <v>3</v>
      </c>
      <c r="L88" s="92">
        <v>17.647058823529413</v>
      </c>
      <c r="M88" s="73">
        <v>16</v>
      </c>
      <c r="N88" s="73">
        <v>9</v>
      </c>
      <c r="O88" s="92">
        <v>56.25</v>
      </c>
      <c r="P88" s="73">
        <v>9</v>
      </c>
      <c r="Q88" s="73">
        <v>2</v>
      </c>
      <c r="R88" s="92">
        <v>22.222222222222221</v>
      </c>
      <c r="S88" s="73">
        <v>6</v>
      </c>
      <c r="T88" s="73">
        <v>2</v>
      </c>
      <c r="U88" s="92">
        <v>33.333333333333329</v>
      </c>
      <c r="V88" s="165">
        <v>88.888888888888857</v>
      </c>
    </row>
    <row r="89" spans="1:22" x14ac:dyDescent="0.25">
      <c r="A89" s="2" t="s">
        <v>102</v>
      </c>
      <c r="B89" s="2" t="s">
        <v>17</v>
      </c>
      <c r="C89" s="22">
        <v>0.54017595307917887</v>
      </c>
      <c r="D89" s="22">
        <v>0.53333333333333333</v>
      </c>
      <c r="E89" s="22">
        <v>0.52088705518308409</v>
      </c>
      <c r="F89" s="22">
        <v>0.51069246435845217</v>
      </c>
      <c r="G89" s="23">
        <v>-2.9483488720726712</v>
      </c>
      <c r="H89" s="26">
        <v>0.04</v>
      </c>
      <c r="I89" s="3" t="s">
        <v>375</v>
      </c>
      <c r="J89" s="73">
        <v>12</v>
      </c>
      <c r="K89" s="73">
        <v>4</v>
      </c>
      <c r="L89" s="92">
        <v>33.333333333333329</v>
      </c>
      <c r="M89" s="73">
        <v>20</v>
      </c>
      <c r="N89" s="73">
        <v>11</v>
      </c>
      <c r="O89" s="92">
        <v>55.000000000000007</v>
      </c>
      <c r="P89" s="73">
        <v>10</v>
      </c>
      <c r="Q89" s="73">
        <v>8</v>
      </c>
      <c r="R89" s="92">
        <v>80</v>
      </c>
      <c r="S89" s="73">
        <v>8</v>
      </c>
      <c r="T89" s="73">
        <v>1</v>
      </c>
      <c r="U89" s="92">
        <v>12.5</v>
      </c>
      <c r="V89" s="165">
        <v>-62.5</v>
      </c>
    </row>
    <row r="90" spans="1:22" x14ac:dyDescent="0.25">
      <c r="A90" s="2" t="s">
        <v>103</v>
      </c>
      <c r="B90" s="2" t="s">
        <v>5</v>
      </c>
      <c r="C90" s="22">
        <v>0.29045161806472258</v>
      </c>
      <c r="D90" s="22">
        <v>0.30532496456772629</v>
      </c>
      <c r="E90" s="22">
        <v>0.29472592080235172</v>
      </c>
      <c r="F90" s="22">
        <v>0.28879600439233466</v>
      </c>
      <c r="G90" s="23">
        <v>-0.16556136723879078</v>
      </c>
      <c r="H90" s="26">
        <v>0.05</v>
      </c>
      <c r="I90" s="3" t="s">
        <v>375</v>
      </c>
      <c r="J90" s="73">
        <v>84</v>
      </c>
      <c r="K90" s="73">
        <v>31</v>
      </c>
      <c r="L90" s="92">
        <v>36.904761904761905</v>
      </c>
      <c r="M90" s="73">
        <v>82</v>
      </c>
      <c r="N90" s="73">
        <v>34</v>
      </c>
      <c r="O90" s="92">
        <v>41.463414634146339</v>
      </c>
      <c r="P90" s="73">
        <v>65</v>
      </c>
      <c r="Q90" s="73">
        <v>40</v>
      </c>
      <c r="R90" s="92">
        <v>61.53846153846154</v>
      </c>
      <c r="S90" s="73">
        <v>51</v>
      </c>
      <c r="T90" s="73">
        <v>15</v>
      </c>
      <c r="U90" s="92">
        <v>29.411764705882355</v>
      </c>
      <c r="V90" s="165">
        <v>-20.303605313092973</v>
      </c>
    </row>
    <row r="91" spans="1:22" x14ac:dyDescent="0.25">
      <c r="A91" s="2" t="s">
        <v>104</v>
      </c>
      <c r="B91" s="2" t="s">
        <v>7</v>
      </c>
      <c r="C91" s="22">
        <v>0.96654929577464788</v>
      </c>
      <c r="D91" s="22">
        <v>0.91131977047470003</v>
      </c>
      <c r="E91" s="22">
        <v>0.91410392364793214</v>
      </c>
      <c r="F91" s="22">
        <v>0.90791599353796448</v>
      </c>
      <c r="G91" s="23">
        <v>-5.863330223668342</v>
      </c>
      <c r="H91" s="26">
        <v>0.02</v>
      </c>
      <c r="I91" s="3" t="s">
        <v>376</v>
      </c>
      <c r="J91" s="73">
        <v>24</v>
      </c>
      <c r="K91" s="73">
        <v>9</v>
      </c>
      <c r="L91" s="92">
        <v>37.5</v>
      </c>
      <c r="M91" s="73">
        <v>18</v>
      </c>
      <c r="N91" s="73">
        <v>6</v>
      </c>
      <c r="O91" s="92">
        <v>33.333333333333329</v>
      </c>
      <c r="P91" s="73">
        <v>13</v>
      </c>
      <c r="Q91" s="73">
        <v>3</v>
      </c>
      <c r="R91" s="92">
        <v>23.076923076923077</v>
      </c>
      <c r="S91" s="73">
        <v>26</v>
      </c>
      <c r="T91" s="73">
        <v>10</v>
      </c>
      <c r="U91" s="92">
        <v>38.461538461538467</v>
      </c>
      <c r="V91" s="165">
        <v>2.5641025641025785</v>
      </c>
    </row>
    <row r="92" spans="1:22" x14ac:dyDescent="0.25">
      <c r="A92" s="2" t="s">
        <v>105</v>
      </c>
      <c r="B92" s="2" t="s">
        <v>17</v>
      </c>
      <c r="C92" s="22">
        <v>0.38372352285395761</v>
      </c>
      <c r="D92" s="22">
        <v>0.38042848870874346</v>
      </c>
      <c r="E92" s="22">
        <v>0.35347912524850894</v>
      </c>
      <c r="F92" s="22">
        <v>0.3427491545653471</v>
      </c>
      <c r="G92" s="23">
        <v>-4.0974368288610563</v>
      </c>
      <c r="H92" s="26">
        <v>0.04</v>
      </c>
      <c r="I92" s="3" t="s">
        <v>377</v>
      </c>
      <c r="J92" s="73">
        <v>16</v>
      </c>
      <c r="K92" s="73">
        <v>7</v>
      </c>
      <c r="L92" s="92">
        <v>43.75</v>
      </c>
      <c r="M92" s="73">
        <v>27</v>
      </c>
      <c r="N92" s="73">
        <v>7</v>
      </c>
      <c r="O92" s="92">
        <v>25.925925925925924</v>
      </c>
      <c r="P92" s="73">
        <v>20</v>
      </c>
      <c r="Q92" s="73">
        <v>8</v>
      </c>
      <c r="R92" s="92">
        <v>40</v>
      </c>
      <c r="S92" s="73">
        <v>22</v>
      </c>
      <c r="T92" s="73">
        <v>9</v>
      </c>
      <c r="U92" s="92">
        <v>40.909090909090914</v>
      </c>
      <c r="V92" s="165">
        <v>-6.4935064935064828</v>
      </c>
    </row>
    <row r="93" spans="1:22" x14ac:dyDescent="0.25">
      <c r="A93" s="2" t="s">
        <v>106</v>
      </c>
      <c r="B93" s="2" t="s">
        <v>9</v>
      </c>
      <c r="C93" s="24">
        <v>1</v>
      </c>
      <c r="D93" s="24">
        <v>1</v>
      </c>
      <c r="E93" s="24">
        <v>1</v>
      </c>
      <c r="F93" s="24">
        <v>1</v>
      </c>
      <c r="G93" s="25">
        <v>0</v>
      </c>
      <c r="H93" s="26">
        <v>-0.12</v>
      </c>
      <c r="I93" s="3" t="s">
        <v>376</v>
      </c>
      <c r="J93" s="73">
        <v>13</v>
      </c>
      <c r="K93" s="73">
        <v>8</v>
      </c>
      <c r="L93" s="92">
        <v>61.53846153846154</v>
      </c>
      <c r="M93" s="73">
        <v>17</v>
      </c>
      <c r="N93" s="73">
        <v>5</v>
      </c>
      <c r="O93" s="92">
        <v>29.411764705882355</v>
      </c>
      <c r="P93" s="73">
        <v>9</v>
      </c>
      <c r="Q93" s="73">
        <v>3</v>
      </c>
      <c r="R93" s="92">
        <v>33.333333333333329</v>
      </c>
      <c r="S93" s="73">
        <v>8</v>
      </c>
      <c r="T93" s="73">
        <v>4</v>
      </c>
      <c r="U93" s="92">
        <v>50</v>
      </c>
      <c r="V93" s="165">
        <v>-18.750000000000004</v>
      </c>
    </row>
    <row r="94" spans="1:22" x14ac:dyDescent="0.25">
      <c r="A94" s="2" t="s">
        <v>107</v>
      </c>
      <c r="B94" s="2" t="s">
        <v>13</v>
      </c>
      <c r="C94" s="22">
        <v>0.60501453488372092</v>
      </c>
      <c r="D94" s="22">
        <v>0.55749831876260925</v>
      </c>
      <c r="E94" s="22">
        <v>0.55878284923928079</v>
      </c>
      <c r="F94" s="22">
        <v>0.55408782577650839</v>
      </c>
      <c r="G94" s="23">
        <v>-5.0926709107212531</v>
      </c>
      <c r="H94" s="26">
        <v>7.0000000000000007E-2</v>
      </c>
      <c r="I94" s="3" t="s">
        <v>377</v>
      </c>
      <c r="J94" s="73">
        <v>23</v>
      </c>
      <c r="K94" s="73">
        <v>6</v>
      </c>
      <c r="L94" s="92">
        <v>26.086956521739129</v>
      </c>
      <c r="M94" s="73">
        <v>14</v>
      </c>
      <c r="N94" s="73">
        <v>5</v>
      </c>
      <c r="O94" s="92">
        <v>35.714285714285715</v>
      </c>
      <c r="P94" s="73">
        <v>18</v>
      </c>
      <c r="Q94" s="73">
        <v>6</v>
      </c>
      <c r="R94" s="92">
        <v>33.333333333333329</v>
      </c>
      <c r="S94" s="73">
        <v>12</v>
      </c>
      <c r="T94" s="73">
        <v>4</v>
      </c>
      <c r="U94" s="92">
        <v>33.333333333333329</v>
      </c>
      <c r="V94" s="165">
        <v>27.777777777777768</v>
      </c>
    </row>
    <row r="95" spans="1:22" x14ac:dyDescent="0.25">
      <c r="A95" s="2" t="s">
        <v>108</v>
      </c>
      <c r="B95" s="2" t="s">
        <v>13</v>
      </c>
      <c r="C95" s="22">
        <v>0.71276595744680848</v>
      </c>
      <c r="D95" s="22">
        <v>0.67293318233295585</v>
      </c>
      <c r="E95" s="22">
        <v>0.68132123749709239</v>
      </c>
      <c r="F95" s="22">
        <v>0.67169373549883993</v>
      </c>
      <c r="G95" s="23">
        <v>-4.1072221947968472</v>
      </c>
      <c r="H95" s="26">
        <v>0.05</v>
      </c>
      <c r="I95" s="3" t="s">
        <v>377</v>
      </c>
      <c r="J95" s="73">
        <v>31</v>
      </c>
      <c r="K95" s="73">
        <v>11</v>
      </c>
      <c r="L95" s="92">
        <v>35.483870967741936</v>
      </c>
      <c r="M95" s="73">
        <v>35</v>
      </c>
      <c r="N95" s="73">
        <v>19</v>
      </c>
      <c r="O95" s="92">
        <v>54.285714285714285</v>
      </c>
      <c r="P95" s="73">
        <v>31</v>
      </c>
      <c r="Q95" s="73">
        <v>18</v>
      </c>
      <c r="R95" s="92">
        <v>58.064516129032263</v>
      </c>
      <c r="S95" s="73">
        <v>29</v>
      </c>
      <c r="T95" s="73">
        <v>11</v>
      </c>
      <c r="U95" s="92">
        <v>37.931034482758619</v>
      </c>
      <c r="V95" s="165">
        <v>6.8965517241379253</v>
      </c>
    </row>
    <row r="96" spans="1:22" x14ac:dyDescent="0.25">
      <c r="A96" s="2" t="s">
        <v>109</v>
      </c>
      <c r="B96" s="2" t="s">
        <v>13</v>
      </c>
      <c r="C96" s="24">
        <v>1</v>
      </c>
      <c r="D96" s="24">
        <v>1</v>
      </c>
      <c r="E96" s="24">
        <v>1</v>
      </c>
      <c r="F96" s="24">
        <v>1</v>
      </c>
      <c r="G96" s="25">
        <v>0</v>
      </c>
      <c r="H96" s="26">
        <v>0</v>
      </c>
      <c r="I96" s="3" t="s">
        <v>377</v>
      </c>
      <c r="J96" s="73" t="s">
        <v>460</v>
      </c>
      <c r="K96" s="73" t="s">
        <v>460</v>
      </c>
      <c r="L96" s="73" t="s">
        <v>460</v>
      </c>
      <c r="M96" s="73">
        <v>13</v>
      </c>
      <c r="N96" s="73">
        <v>2</v>
      </c>
      <c r="O96" s="92">
        <v>15.384615384615385</v>
      </c>
      <c r="P96" s="73">
        <v>8</v>
      </c>
      <c r="Q96" s="73">
        <v>4</v>
      </c>
      <c r="R96" s="92">
        <v>50</v>
      </c>
      <c r="S96" s="73">
        <v>12</v>
      </c>
      <c r="T96" s="73">
        <v>4</v>
      </c>
      <c r="U96" s="92">
        <v>33.333333333333329</v>
      </c>
      <c r="V96" s="92">
        <v>33.333333333333329</v>
      </c>
    </row>
    <row r="97" spans="1:22" x14ac:dyDescent="0.25">
      <c r="A97" s="2" t="s">
        <v>110</v>
      </c>
      <c r="B97" s="2" t="s">
        <v>83</v>
      </c>
      <c r="C97" s="22">
        <v>0.43487270574304321</v>
      </c>
      <c r="D97" s="22">
        <v>0.42871954380508037</v>
      </c>
      <c r="E97" s="22">
        <v>0.42324324324324325</v>
      </c>
      <c r="F97" s="22">
        <v>0.42533185840707965</v>
      </c>
      <c r="G97" s="23">
        <v>-0.95408473359635337</v>
      </c>
      <c r="H97" s="26">
        <v>0.13</v>
      </c>
      <c r="I97" s="3" t="s">
        <v>376</v>
      </c>
      <c r="J97" s="73">
        <v>17</v>
      </c>
      <c r="K97" s="73">
        <v>3</v>
      </c>
      <c r="L97" s="92">
        <v>17.647058823529413</v>
      </c>
      <c r="M97" s="73">
        <v>26</v>
      </c>
      <c r="N97" s="73">
        <v>5</v>
      </c>
      <c r="O97" s="92">
        <v>19.230769230769234</v>
      </c>
      <c r="P97" s="73">
        <v>30</v>
      </c>
      <c r="Q97" s="73">
        <v>7</v>
      </c>
      <c r="R97" s="92">
        <v>23.333333333333332</v>
      </c>
      <c r="S97" s="73">
        <v>4</v>
      </c>
      <c r="T97" s="73">
        <v>2</v>
      </c>
      <c r="U97" s="92">
        <v>50</v>
      </c>
      <c r="V97" s="165">
        <v>183.33333333333331</v>
      </c>
    </row>
    <row r="98" spans="1:22" x14ac:dyDescent="0.25">
      <c r="A98" s="2" t="s">
        <v>111</v>
      </c>
      <c r="B98" s="2" t="s">
        <v>17</v>
      </c>
      <c r="C98" s="22">
        <v>0.73682242990654201</v>
      </c>
      <c r="D98" s="22">
        <v>0.71978198140429628</v>
      </c>
      <c r="E98" s="22">
        <v>0.71817879694250586</v>
      </c>
      <c r="F98" s="22">
        <v>0.72340425531914898</v>
      </c>
      <c r="G98" s="23">
        <v>-1.3418174587392997</v>
      </c>
      <c r="H98" s="26">
        <v>0.1</v>
      </c>
      <c r="I98" s="3" t="s">
        <v>377</v>
      </c>
      <c r="J98" s="73">
        <v>32</v>
      </c>
      <c r="K98" s="73">
        <v>13</v>
      </c>
      <c r="L98" s="92">
        <v>40.625</v>
      </c>
      <c r="M98" s="73">
        <v>37</v>
      </c>
      <c r="N98" s="73">
        <v>12</v>
      </c>
      <c r="O98" s="92">
        <v>32.432432432432435</v>
      </c>
      <c r="P98" s="73">
        <v>43</v>
      </c>
      <c r="Q98" s="73">
        <v>9</v>
      </c>
      <c r="R98" s="92">
        <v>20.930232558139537</v>
      </c>
      <c r="S98" s="73">
        <v>18</v>
      </c>
      <c r="T98" s="73">
        <v>3</v>
      </c>
      <c r="U98" s="92">
        <v>16.666666666666664</v>
      </c>
      <c r="V98" s="165">
        <v>-58.974358974358978</v>
      </c>
    </row>
    <row r="99" spans="1:22" x14ac:dyDescent="0.25">
      <c r="A99" s="2" t="s">
        <v>112</v>
      </c>
      <c r="B99" s="2" t="s">
        <v>22</v>
      </c>
      <c r="C99" s="24">
        <v>1</v>
      </c>
      <c r="D99" s="24">
        <v>1</v>
      </c>
      <c r="E99" s="24">
        <v>1</v>
      </c>
      <c r="F99" s="24">
        <v>1</v>
      </c>
      <c r="G99" s="25">
        <v>0</v>
      </c>
      <c r="H99" s="26">
        <v>0.85</v>
      </c>
      <c r="I99" s="3" t="s">
        <v>375</v>
      </c>
      <c r="J99" s="73" t="s">
        <v>460</v>
      </c>
      <c r="K99" s="73" t="s">
        <v>460</v>
      </c>
      <c r="L99" s="73" t="s">
        <v>460</v>
      </c>
      <c r="M99" s="73">
        <v>4</v>
      </c>
      <c r="N99" s="73">
        <v>2</v>
      </c>
      <c r="O99" s="92">
        <v>50</v>
      </c>
      <c r="P99" s="73">
        <v>8</v>
      </c>
      <c r="Q99" s="73">
        <v>3</v>
      </c>
      <c r="R99" s="92">
        <v>37.5</v>
      </c>
      <c r="S99" s="73">
        <v>1</v>
      </c>
      <c r="T99" s="73">
        <v>0</v>
      </c>
      <c r="U99" s="92">
        <v>0</v>
      </c>
      <c r="V99" s="165">
        <v>0</v>
      </c>
    </row>
    <row r="100" spans="1:22" x14ac:dyDescent="0.25">
      <c r="A100" s="2" t="s">
        <v>113</v>
      </c>
      <c r="B100" s="2" t="s">
        <v>17</v>
      </c>
      <c r="C100" s="22">
        <v>0.78686964795432923</v>
      </c>
      <c r="D100" s="22">
        <v>0.75604838709677424</v>
      </c>
      <c r="E100" s="22">
        <v>0.79012345679012341</v>
      </c>
      <c r="F100" s="22">
        <v>0.78559533721898422</v>
      </c>
      <c r="G100" s="23">
        <v>-0.12743107353450966</v>
      </c>
      <c r="H100" s="26">
        <v>0.06</v>
      </c>
      <c r="I100" s="3" t="s">
        <v>376</v>
      </c>
      <c r="J100" s="73">
        <v>20</v>
      </c>
      <c r="K100" s="73">
        <v>9</v>
      </c>
      <c r="L100" s="92">
        <v>45</v>
      </c>
      <c r="M100" s="73">
        <v>38</v>
      </c>
      <c r="N100" s="73">
        <v>13</v>
      </c>
      <c r="O100" s="92">
        <v>34.210526315789473</v>
      </c>
      <c r="P100" s="73">
        <v>27</v>
      </c>
      <c r="Q100" s="73">
        <v>10</v>
      </c>
      <c r="R100" s="92">
        <v>37.037037037037038</v>
      </c>
      <c r="S100" s="73">
        <v>11</v>
      </c>
      <c r="T100" s="73">
        <v>5</v>
      </c>
      <c r="U100" s="92">
        <v>45.454545454545453</v>
      </c>
      <c r="V100" s="165">
        <v>1.0101010101010073</v>
      </c>
    </row>
    <row r="101" spans="1:22" x14ac:dyDescent="0.25">
      <c r="A101" s="2" t="s">
        <v>114</v>
      </c>
      <c r="B101" s="2" t="s">
        <v>53</v>
      </c>
      <c r="C101" s="22">
        <v>0.41554236373448461</v>
      </c>
      <c r="D101" s="22">
        <v>0.41407982261640797</v>
      </c>
      <c r="E101" s="22">
        <v>0.40110385221896822</v>
      </c>
      <c r="F101" s="22">
        <v>0.3743752839618355</v>
      </c>
      <c r="G101" s="23">
        <v>-4.1167079772649089</v>
      </c>
      <c r="H101" s="26">
        <v>0.08</v>
      </c>
      <c r="I101" s="3" t="s">
        <v>375</v>
      </c>
      <c r="J101" s="73">
        <v>33</v>
      </c>
      <c r="K101" s="73">
        <v>10</v>
      </c>
      <c r="L101" s="92">
        <v>30.303030303030305</v>
      </c>
      <c r="M101" s="73">
        <v>36</v>
      </c>
      <c r="N101" s="73">
        <v>12</v>
      </c>
      <c r="O101" s="92">
        <v>33.333333333333329</v>
      </c>
      <c r="P101" s="73">
        <v>10</v>
      </c>
      <c r="Q101" s="73">
        <v>4</v>
      </c>
      <c r="R101" s="92">
        <v>40</v>
      </c>
      <c r="S101" s="73">
        <v>37</v>
      </c>
      <c r="T101" s="73">
        <v>15</v>
      </c>
      <c r="U101" s="92">
        <v>40.54054054054054</v>
      </c>
      <c r="V101" s="165">
        <v>33.783783783783775</v>
      </c>
    </row>
    <row r="102" spans="1:22" x14ac:dyDescent="0.25">
      <c r="A102" s="2" t="s">
        <v>115</v>
      </c>
      <c r="B102" s="2" t="s">
        <v>23</v>
      </c>
      <c r="C102" s="24">
        <v>1</v>
      </c>
      <c r="D102" s="24">
        <v>1</v>
      </c>
      <c r="E102" s="24">
        <v>1</v>
      </c>
      <c r="F102" s="24">
        <v>1</v>
      </c>
      <c r="G102" s="25">
        <v>0</v>
      </c>
      <c r="H102" s="26">
        <v>0.14000000000000001</v>
      </c>
      <c r="I102" s="3" t="s">
        <v>376</v>
      </c>
      <c r="J102" s="73">
        <v>4</v>
      </c>
      <c r="K102" s="73">
        <v>2</v>
      </c>
      <c r="L102" s="92">
        <v>50</v>
      </c>
      <c r="M102" s="73">
        <v>4</v>
      </c>
      <c r="N102" s="73">
        <v>1</v>
      </c>
      <c r="O102" s="92">
        <v>25</v>
      </c>
      <c r="P102" s="73">
        <v>4</v>
      </c>
      <c r="Q102" s="73">
        <v>0</v>
      </c>
      <c r="R102" s="92">
        <v>0</v>
      </c>
      <c r="S102" s="73">
        <v>4</v>
      </c>
      <c r="T102" s="73">
        <v>0</v>
      </c>
      <c r="U102" s="92">
        <v>0</v>
      </c>
      <c r="V102" s="165">
        <v>-100</v>
      </c>
    </row>
    <row r="103" spans="1:22" x14ac:dyDescent="0.25">
      <c r="A103" s="2" t="s">
        <v>116</v>
      </c>
      <c r="B103" s="2" t="s">
        <v>3</v>
      </c>
      <c r="C103" s="22">
        <v>0.66418743027147642</v>
      </c>
      <c r="D103" s="22">
        <v>0.63575554879902707</v>
      </c>
      <c r="E103" s="22">
        <v>0.61819326408561537</v>
      </c>
      <c r="F103" s="22">
        <v>0.62014021669853414</v>
      </c>
      <c r="G103" s="23">
        <v>-4.4047213572942283</v>
      </c>
      <c r="H103" s="26">
        <v>0.02</v>
      </c>
      <c r="I103" s="3" t="s">
        <v>375</v>
      </c>
      <c r="J103" s="73">
        <v>25</v>
      </c>
      <c r="K103" s="73">
        <v>7</v>
      </c>
      <c r="L103" s="92">
        <v>28.000000000000004</v>
      </c>
      <c r="M103" s="73">
        <v>33</v>
      </c>
      <c r="N103" s="73">
        <v>5</v>
      </c>
      <c r="O103" s="92">
        <v>15.151515151515152</v>
      </c>
      <c r="P103" s="73">
        <v>29</v>
      </c>
      <c r="Q103" s="73">
        <v>4</v>
      </c>
      <c r="R103" s="92">
        <v>13.793103448275861</v>
      </c>
      <c r="S103" s="73">
        <v>24</v>
      </c>
      <c r="T103" s="73">
        <v>12</v>
      </c>
      <c r="U103" s="92">
        <v>50</v>
      </c>
      <c r="V103" s="165">
        <v>78.571428571428541</v>
      </c>
    </row>
    <row r="104" spans="1:22" x14ac:dyDescent="0.25">
      <c r="A104" s="2" t="s">
        <v>117</v>
      </c>
      <c r="B104" s="2" t="s">
        <v>13</v>
      </c>
      <c r="C104" s="22">
        <v>0.92465753424657537</v>
      </c>
      <c r="D104" s="22">
        <v>0.87396504139834408</v>
      </c>
      <c r="E104" s="22">
        <v>0.85251964863615348</v>
      </c>
      <c r="F104" s="22">
        <v>0.83971962616822426</v>
      </c>
      <c r="G104" s="23">
        <v>-8.4937908078351114</v>
      </c>
      <c r="H104" s="26">
        <v>0.03</v>
      </c>
      <c r="I104" s="3" t="s">
        <v>376</v>
      </c>
      <c r="J104" s="73">
        <v>10</v>
      </c>
      <c r="K104" s="73">
        <v>4</v>
      </c>
      <c r="L104" s="92">
        <v>40</v>
      </c>
      <c r="M104" s="73">
        <v>30</v>
      </c>
      <c r="N104" s="73">
        <v>18</v>
      </c>
      <c r="O104" s="92">
        <v>60</v>
      </c>
      <c r="P104" s="73">
        <v>29</v>
      </c>
      <c r="Q104" s="73">
        <v>8</v>
      </c>
      <c r="R104" s="92">
        <v>27.586206896551722</v>
      </c>
      <c r="S104" s="73">
        <v>17</v>
      </c>
      <c r="T104" s="73">
        <v>7</v>
      </c>
      <c r="U104" s="92">
        <v>41.17647058823529</v>
      </c>
      <c r="V104" s="165">
        <v>2.9411764705882248</v>
      </c>
    </row>
    <row r="105" spans="1:22" x14ac:dyDescent="0.25">
      <c r="A105" s="2" t="s">
        <v>118</v>
      </c>
      <c r="B105" s="2" t="s">
        <v>45</v>
      </c>
      <c r="C105" s="22">
        <v>0.99448123620309048</v>
      </c>
      <c r="D105" s="22">
        <v>0.96286745745229496</v>
      </c>
      <c r="E105" s="22">
        <v>0.94856839872746557</v>
      </c>
      <c r="F105" s="22">
        <v>0.939978563772776</v>
      </c>
      <c r="G105" s="23">
        <v>-5.4502672430314476</v>
      </c>
      <c r="H105" s="26">
        <v>0.11</v>
      </c>
      <c r="I105" s="3" t="s">
        <v>376</v>
      </c>
      <c r="J105" s="73">
        <v>17</v>
      </c>
      <c r="K105" s="73">
        <v>2</v>
      </c>
      <c r="L105" s="92">
        <v>11.76470588235294</v>
      </c>
      <c r="M105" s="73">
        <v>14</v>
      </c>
      <c r="N105" s="73">
        <v>4</v>
      </c>
      <c r="O105" s="92">
        <v>28.571428571428569</v>
      </c>
      <c r="P105" s="73">
        <v>21</v>
      </c>
      <c r="Q105" s="73">
        <v>4</v>
      </c>
      <c r="R105" s="92">
        <v>19.047619047619047</v>
      </c>
      <c r="S105" s="73">
        <v>26</v>
      </c>
      <c r="T105" s="73">
        <v>3</v>
      </c>
      <c r="U105" s="92">
        <v>11.538461538461538</v>
      </c>
      <c r="V105" s="165">
        <v>-1.9230769230769162</v>
      </c>
    </row>
    <row r="106" spans="1:22" x14ac:dyDescent="0.25">
      <c r="A106" s="2" t="s">
        <v>119</v>
      </c>
      <c r="B106" s="2" t="s">
        <v>7</v>
      </c>
      <c r="C106" s="22">
        <v>0.53908653466908574</v>
      </c>
      <c r="D106" s="22">
        <v>0.45391220801056864</v>
      </c>
      <c r="E106" s="22">
        <v>0.42939550534791493</v>
      </c>
      <c r="F106" s="22">
        <v>0.40300920169112159</v>
      </c>
      <c r="G106" s="23">
        <v>-13.607733297796415</v>
      </c>
      <c r="H106" s="26">
        <v>0.05</v>
      </c>
      <c r="I106" s="3" t="s">
        <v>375</v>
      </c>
      <c r="J106" s="73">
        <v>97</v>
      </c>
      <c r="K106" s="73">
        <v>11</v>
      </c>
      <c r="L106" s="92">
        <v>11.340206185567011</v>
      </c>
      <c r="M106" s="73">
        <v>97</v>
      </c>
      <c r="N106" s="73">
        <v>41</v>
      </c>
      <c r="O106" s="92">
        <v>42.268041237113401</v>
      </c>
      <c r="P106" s="73">
        <v>10</v>
      </c>
      <c r="Q106" s="73">
        <v>4</v>
      </c>
      <c r="R106" s="92">
        <v>40</v>
      </c>
      <c r="S106" s="73">
        <v>82</v>
      </c>
      <c r="T106" s="73">
        <v>17</v>
      </c>
      <c r="U106" s="92">
        <v>20.73170731707317</v>
      </c>
      <c r="V106" s="165">
        <v>82.815964523281579</v>
      </c>
    </row>
    <row r="107" spans="1:22" x14ac:dyDescent="0.25">
      <c r="A107" s="2" t="s">
        <v>120</v>
      </c>
      <c r="B107" s="2" t="s">
        <v>7</v>
      </c>
      <c r="C107" s="22">
        <v>0.83543505674653218</v>
      </c>
      <c r="D107" s="22">
        <v>0.69995344506517687</v>
      </c>
      <c r="E107" s="22">
        <v>0.68608935974205432</v>
      </c>
      <c r="F107" s="22">
        <v>0.68066618392469225</v>
      </c>
      <c r="G107" s="23">
        <v>-15.476887282183995</v>
      </c>
      <c r="H107" s="26">
        <v>0.04</v>
      </c>
      <c r="I107" s="3" t="s">
        <v>377</v>
      </c>
      <c r="J107" s="73">
        <v>37</v>
      </c>
      <c r="K107" s="73">
        <v>5</v>
      </c>
      <c r="L107" s="92">
        <v>13.513513513513514</v>
      </c>
      <c r="M107" s="73">
        <v>41</v>
      </c>
      <c r="N107" s="73">
        <v>5</v>
      </c>
      <c r="O107" s="92">
        <v>12.195121951219512</v>
      </c>
      <c r="P107" s="73">
        <v>17</v>
      </c>
      <c r="Q107" s="73">
        <v>0</v>
      </c>
      <c r="R107" s="92">
        <v>0</v>
      </c>
      <c r="S107" s="73">
        <v>33</v>
      </c>
      <c r="T107" s="73">
        <v>8</v>
      </c>
      <c r="U107" s="92">
        <v>24.242424242424242</v>
      </c>
      <c r="V107" s="165">
        <v>79.393939393939377</v>
      </c>
    </row>
    <row r="108" spans="1:22" x14ac:dyDescent="0.25">
      <c r="A108" s="2" t="s">
        <v>121</v>
      </c>
      <c r="B108" s="2" t="s">
        <v>11</v>
      </c>
      <c r="C108" s="24">
        <v>1</v>
      </c>
      <c r="D108" s="22">
        <v>0.93376068376068377</v>
      </c>
      <c r="E108" s="22">
        <v>0.95127610208816704</v>
      </c>
      <c r="F108" s="24">
        <v>1</v>
      </c>
      <c r="G108" s="25">
        <v>0</v>
      </c>
      <c r="H108" s="26">
        <v>7.0000000000000007E-2</v>
      </c>
      <c r="I108" s="3" t="s">
        <v>375</v>
      </c>
      <c r="J108" s="73">
        <v>7</v>
      </c>
      <c r="K108" s="73">
        <v>5</v>
      </c>
      <c r="L108" s="92">
        <v>71.428571428571431</v>
      </c>
      <c r="M108" s="73">
        <v>12</v>
      </c>
      <c r="N108" s="73">
        <v>10</v>
      </c>
      <c r="O108" s="92">
        <v>83.333333333333343</v>
      </c>
      <c r="P108" s="73">
        <v>14</v>
      </c>
      <c r="Q108" s="73">
        <v>9</v>
      </c>
      <c r="R108" s="92">
        <v>64.285714285714292</v>
      </c>
      <c r="S108" s="73">
        <v>16</v>
      </c>
      <c r="T108" s="73">
        <v>13</v>
      </c>
      <c r="U108" s="92">
        <v>81.25</v>
      </c>
      <c r="V108" s="165">
        <v>13.749999999999996</v>
      </c>
    </row>
    <row r="109" spans="1:22" x14ac:dyDescent="0.25">
      <c r="A109" s="2" t="s">
        <v>122</v>
      </c>
      <c r="B109" s="2" t="s">
        <v>9</v>
      </c>
      <c r="C109" s="22">
        <v>0.83769322235434007</v>
      </c>
      <c r="D109" s="22">
        <v>0.75348189415041777</v>
      </c>
      <c r="E109" s="22">
        <v>0.73444390004899562</v>
      </c>
      <c r="F109" s="22">
        <v>0.7489561586638831</v>
      </c>
      <c r="G109" s="23">
        <v>-8.8737063690456921</v>
      </c>
      <c r="H109" s="26">
        <v>0.03</v>
      </c>
      <c r="I109" s="3" t="s">
        <v>375</v>
      </c>
      <c r="J109" s="73">
        <v>16</v>
      </c>
      <c r="K109" s="73">
        <v>6</v>
      </c>
      <c r="L109" s="92">
        <v>37.5</v>
      </c>
      <c r="M109" s="73">
        <v>15</v>
      </c>
      <c r="N109" s="73">
        <v>5</v>
      </c>
      <c r="O109" s="92">
        <v>33.333333333333329</v>
      </c>
      <c r="P109" s="73">
        <v>14</v>
      </c>
      <c r="Q109" s="73">
        <v>6</v>
      </c>
      <c r="R109" s="92">
        <v>42.857142857142854</v>
      </c>
      <c r="S109" s="73">
        <v>10</v>
      </c>
      <c r="T109" s="73">
        <v>3</v>
      </c>
      <c r="U109" s="92">
        <v>30</v>
      </c>
      <c r="V109" s="165">
        <v>-20</v>
      </c>
    </row>
    <row r="110" spans="1:22" x14ac:dyDescent="0.25">
      <c r="A110" s="2" t="s">
        <v>123</v>
      </c>
      <c r="B110" s="2" t="s">
        <v>5</v>
      </c>
      <c r="C110" s="22">
        <v>0.30528946272386503</v>
      </c>
      <c r="D110" s="22">
        <v>0.29633637347348896</v>
      </c>
      <c r="E110" s="22">
        <v>0.25775457709184446</v>
      </c>
      <c r="F110" s="22">
        <v>0.24060207246047954</v>
      </c>
      <c r="G110" s="23">
        <v>-6.4687390263385467</v>
      </c>
      <c r="H110" s="26">
        <v>0.06</v>
      </c>
      <c r="I110" s="3" t="s">
        <v>375</v>
      </c>
      <c r="J110" s="73">
        <v>35</v>
      </c>
      <c r="K110" s="73">
        <v>10</v>
      </c>
      <c r="L110" s="92">
        <v>28.571428571428569</v>
      </c>
      <c r="M110" s="73">
        <v>32</v>
      </c>
      <c r="N110" s="73">
        <v>9</v>
      </c>
      <c r="O110" s="92">
        <v>28.125</v>
      </c>
      <c r="P110" s="73">
        <v>33</v>
      </c>
      <c r="Q110" s="73">
        <v>12</v>
      </c>
      <c r="R110" s="92">
        <v>36.363636363636367</v>
      </c>
      <c r="S110" s="73">
        <v>16</v>
      </c>
      <c r="T110" s="73">
        <v>5</v>
      </c>
      <c r="U110" s="92">
        <v>31.25</v>
      </c>
      <c r="V110" s="165">
        <v>9.3750000000000089</v>
      </c>
    </row>
    <row r="111" spans="1:22" x14ac:dyDescent="0.25">
      <c r="A111" s="2" t="s">
        <v>124</v>
      </c>
      <c r="B111" s="2" t="s">
        <v>15</v>
      </c>
      <c r="C111" s="22">
        <v>0.65586074736505906</v>
      </c>
      <c r="D111" s="22">
        <v>0.61067691084911913</v>
      </c>
      <c r="E111" s="22">
        <v>0.59676102340772996</v>
      </c>
      <c r="F111" s="22">
        <v>0.60166940339354136</v>
      </c>
      <c r="G111" s="23">
        <v>-5.4191343971517725</v>
      </c>
      <c r="H111" s="26">
        <v>0.05</v>
      </c>
      <c r="I111" s="3" t="s">
        <v>377</v>
      </c>
      <c r="J111" s="73">
        <v>61</v>
      </c>
      <c r="K111" s="73">
        <v>20</v>
      </c>
      <c r="L111" s="92">
        <v>32.786885245901637</v>
      </c>
      <c r="M111" s="73">
        <v>42</v>
      </c>
      <c r="N111" s="73">
        <v>17</v>
      </c>
      <c r="O111" s="92">
        <v>40.476190476190474</v>
      </c>
      <c r="P111" s="73">
        <v>23</v>
      </c>
      <c r="Q111" s="73">
        <v>13</v>
      </c>
      <c r="R111" s="92">
        <v>56.521739130434781</v>
      </c>
      <c r="S111" s="73">
        <v>28</v>
      </c>
      <c r="T111" s="73">
        <v>14</v>
      </c>
      <c r="U111" s="92">
        <v>50</v>
      </c>
      <c r="V111" s="165">
        <v>52.500000000000014</v>
      </c>
    </row>
    <row r="112" spans="1:22" x14ac:dyDescent="0.25">
      <c r="A112" s="2" t="s">
        <v>125</v>
      </c>
      <c r="B112" s="2" t="s">
        <v>5</v>
      </c>
      <c r="C112" s="22">
        <v>0.20811524609843937</v>
      </c>
      <c r="D112" s="22">
        <v>0.22730589295677925</v>
      </c>
      <c r="E112" s="22">
        <v>0.21728783116299955</v>
      </c>
      <c r="F112" s="22">
        <v>0.2230258102427338</v>
      </c>
      <c r="G112" s="23">
        <v>1.491056414429444</v>
      </c>
      <c r="H112" s="26">
        <v>0.09</v>
      </c>
      <c r="I112" s="3" t="s">
        <v>375</v>
      </c>
      <c r="J112" s="73">
        <v>55</v>
      </c>
      <c r="K112" s="73">
        <v>9</v>
      </c>
      <c r="L112" s="92">
        <v>16.363636363636363</v>
      </c>
      <c r="M112" s="73">
        <v>52</v>
      </c>
      <c r="N112" s="73">
        <v>13</v>
      </c>
      <c r="O112" s="92">
        <v>25</v>
      </c>
      <c r="P112" s="73">
        <v>35</v>
      </c>
      <c r="Q112" s="73">
        <v>12</v>
      </c>
      <c r="R112" s="92">
        <v>34.285714285714285</v>
      </c>
      <c r="S112" s="73">
        <v>13</v>
      </c>
      <c r="T112" s="73">
        <v>2</v>
      </c>
      <c r="U112" s="92">
        <v>15.384615384615385</v>
      </c>
      <c r="V112" s="165">
        <v>-5.9829059829059785</v>
      </c>
    </row>
    <row r="113" spans="1:22" x14ac:dyDescent="0.25">
      <c r="A113" s="2" t="s">
        <v>126</v>
      </c>
      <c r="B113" s="2" t="s">
        <v>11</v>
      </c>
      <c r="C113" s="22">
        <v>0.38501157407407405</v>
      </c>
      <c r="D113" s="22">
        <v>0.34498874113098527</v>
      </c>
      <c r="E113" s="22">
        <v>0.32313588534107401</v>
      </c>
      <c r="F113" s="22">
        <v>0.30863818687942485</v>
      </c>
      <c r="G113" s="23">
        <v>-7.6373387194649212</v>
      </c>
      <c r="H113" s="26">
        <v>0.09</v>
      </c>
      <c r="I113" s="3" t="s">
        <v>375</v>
      </c>
      <c r="J113" s="73">
        <v>154</v>
      </c>
      <c r="K113" s="73">
        <v>57</v>
      </c>
      <c r="L113" s="92">
        <v>37.012987012987011</v>
      </c>
      <c r="M113" s="73">
        <v>153</v>
      </c>
      <c r="N113" s="73">
        <v>78</v>
      </c>
      <c r="O113" s="92">
        <v>50.980392156862742</v>
      </c>
      <c r="P113" s="73">
        <v>76</v>
      </c>
      <c r="Q113" s="73">
        <v>39</v>
      </c>
      <c r="R113" s="92">
        <v>51.315789473684212</v>
      </c>
      <c r="S113" s="73">
        <v>96</v>
      </c>
      <c r="T113" s="73">
        <v>62</v>
      </c>
      <c r="U113" s="92">
        <v>64.583333333333343</v>
      </c>
      <c r="V113" s="165">
        <v>74.48830409356728</v>
      </c>
    </row>
    <row r="114" spans="1:22" x14ac:dyDescent="0.25">
      <c r="A114" s="2" t="s">
        <v>127</v>
      </c>
      <c r="B114" s="2" t="s">
        <v>5</v>
      </c>
      <c r="C114" s="22">
        <v>0.76243312859124235</v>
      </c>
      <c r="D114" s="22">
        <v>0.71684880117435978</v>
      </c>
      <c r="E114" s="22">
        <v>0.69482612383375741</v>
      </c>
      <c r="F114" s="22">
        <v>0.59627428938493654</v>
      </c>
      <c r="G114" s="23">
        <v>-16.61588392063058</v>
      </c>
      <c r="H114" s="26">
        <v>0.05</v>
      </c>
      <c r="I114" s="3" t="s">
        <v>375</v>
      </c>
      <c r="J114" s="73">
        <v>36</v>
      </c>
      <c r="K114" s="73">
        <v>5</v>
      </c>
      <c r="L114" s="92">
        <v>13.888888888888889</v>
      </c>
      <c r="M114" s="73">
        <v>34</v>
      </c>
      <c r="N114" s="73">
        <v>11</v>
      </c>
      <c r="O114" s="92">
        <v>32.352941176470587</v>
      </c>
      <c r="P114" s="73">
        <v>46</v>
      </c>
      <c r="Q114" s="73">
        <v>20</v>
      </c>
      <c r="R114" s="92">
        <v>43.478260869565219</v>
      </c>
      <c r="S114" s="73">
        <v>53</v>
      </c>
      <c r="T114" s="73">
        <v>24</v>
      </c>
      <c r="U114" s="92">
        <v>45.283018867924532</v>
      </c>
      <c r="V114" s="165">
        <v>226.03773584905662</v>
      </c>
    </row>
    <row r="115" spans="1:22" x14ac:dyDescent="0.25">
      <c r="A115" s="2" t="s">
        <v>128</v>
      </c>
      <c r="B115" s="2" t="s">
        <v>3</v>
      </c>
      <c r="C115" s="22">
        <v>0.52709359605911332</v>
      </c>
      <c r="D115" s="22">
        <v>0.46578366445916114</v>
      </c>
      <c r="E115" s="22">
        <v>0.41467065868263475</v>
      </c>
      <c r="F115" s="22">
        <v>0.41598207617625094</v>
      </c>
      <c r="G115" s="23">
        <v>-11.111151988286238</v>
      </c>
      <c r="H115" s="26">
        <v>-0.06</v>
      </c>
      <c r="I115" s="3" t="s">
        <v>375</v>
      </c>
      <c r="J115" s="73">
        <v>9</v>
      </c>
      <c r="K115" s="73">
        <v>2</v>
      </c>
      <c r="L115" s="92">
        <v>22.222222222222221</v>
      </c>
      <c r="M115" s="73">
        <v>7</v>
      </c>
      <c r="N115" s="73">
        <v>2</v>
      </c>
      <c r="O115" s="92">
        <v>28.571428571428569</v>
      </c>
      <c r="P115" s="73">
        <v>3</v>
      </c>
      <c r="Q115" s="73">
        <v>0</v>
      </c>
      <c r="R115" s="92">
        <v>0</v>
      </c>
      <c r="S115" s="73">
        <v>7</v>
      </c>
      <c r="T115" s="73">
        <v>0</v>
      </c>
      <c r="U115" s="92">
        <v>0</v>
      </c>
      <c r="V115" s="165">
        <v>-100</v>
      </c>
    </row>
    <row r="116" spans="1:22" x14ac:dyDescent="0.25">
      <c r="A116" s="2" t="s">
        <v>129</v>
      </c>
      <c r="B116" s="2" t="s">
        <v>3</v>
      </c>
      <c r="C116" s="24">
        <v>1</v>
      </c>
      <c r="D116" s="24">
        <v>1</v>
      </c>
      <c r="E116" s="24">
        <v>1</v>
      </c>
      <c r="F116" s="24">
        <v>1</v>
      </c>
      <c r="G116" s="25">
        <v>0</v>
      </c>
      <c r="H116" s="26">
        <v>0.09</v>
      </c>
      <c r="I116" s="3" t="s">
        <v>375</v>
      </c>
      <c r="J116" s="73">
        <v>5</v>
      </c>
      <c r="K116" s="73">
        <v>0</v>
      </c>
      <c r="L116" s="92">
        <v>0</v>
      </c>
      <c r="M116" s="73">
        <v>9</v>
      </c>
      <c r="N116" s="73">
        <v>3</v>
      </c>
      <c r="O116" s="92">
        <v>33.333333333333329</v>
      </c>
      <c r="P116" s="73">
        <v>4</v>
      </c>
      <c r="Q116" s="73">
        <v>0</v>
      </c>
      <c r="R116" s="92">
        <v>0</v>
      </c>
      <c r="S116" s="73">
        <v>4</v>
      </c>
      <c r="T116" s="73">
        <v>0</v>
      </c>
      <c r="U116" s="92">
        <v>0</v>
      </c>
      <c r="V116" s="165">
        <v>0</v>
      </c>
    </row>
    <row r="117" spans="1:22" x14ac:dyDescent="0.25">
      <c r="A117" s="2" t="s">
        <v>130</v>
      </c>
      <c r="B117" s="2" t="s">
        <v>3</v>
      </c>
      <c r="C117" s="22">
        <v>0.25707635009310986</v>
      </c>
      <c r="D117" s="22">
        <v>0.26646684151367556</v>
      </c>
      <c r="E117" s="22">
        <v>0.24686581024609194</v>
      </c>
      <c r="F117" s="22">
        <v>0.22025052192066805</v>
      </c>
      <c r="G117" s="23">
        <v>-3.6825828172441817</v>
      </c>
      <c r="H117" s="26">
        <v>0.08</v>
      </c>
      <c r="I117" s="3" t="s">
        <v>375</v>
      </c>
      <c r="J117" s="73">
        <v>29</v>
      </c>
      <c r="K117" s="73">
        <v>8</v>
      </c>
      <c r="L117" s="92">
        <v>27.586206896551722</v>
      </c>
      <c r="M117" s="73">
        <v>31</v>
      </c>
      <c r="N117" s="73">
        <v>16</v>
      </c>
      <c r="O117" s="92">
        <v>51.612903225806448</v>
      </c>
      <c r="P117" s="73">
        <v>22</v>
      </c>
      <c r="Q117" s="73">
        <v>9</v>
      </c>
      <c r="R117" s="92">
        <v>40.909090909090914</v>
      </c>
      <c r="S117" s="73">
        <v>38</v>
      </c>
      <c r="T117" s="73">
        <v>14</v>
      </c>
      <c r="U117" s="92">
        <v>36.84210526315789</v>
      </c>
      <c r="V117" s="165">
        <v>33.552631578947363</v>
      </c>
    </row>
    <row r="118" spans="1:22" x14ac:dyDescent="0.25">
      <c r="A118" s="2" t="s">
        <v>131</v>
      </c>
      <c r="B118" s="2" t="s">
        <v>5</v>
      </c>
      <c r="C118" s="22">
        <v>0.15567290193621527</v>
      </c>
      <c r="D118" s="22">
        <v>0.15658708371461055</v>
      </c>
      <c r="E118" s="22">
        <v>0.1441937097296184</v>
      </c>
      <c r="F118" s="22">
        <v>0.1370574958422428</v>
      </c>
      <c r="G118" s="23">
        <v>-1.8615406093972471</v>
      </c>
      <c r="H118" s="26">
        <v>0.03</v>
      </c>
      <c r="I118" s="3" t="s">
        <v>375</v>
      </c>
      <c r="J118" s="73">
        <v>58</v>
      </c>
      <c r="K118" s="73">
        <v>18</v>
      </c>
      <c r="L118" s="92">
        <v>31.03448275862069</v>
      </c>
      <c r="M118" s="73">
        <v>30</v>
      </c>
      <c r="N118" s="73">
        <v>12</v>
      </c>
      <c r="O118" s="92">
        <v>40</v>
      </c>
      <c r="P118" s="73">
        <v>38</v>
      </c>
      <c r="Q118" s="73">
        <v>29</v>
      </c>
      <c r="R118" s="92">
        <v>76.31578947368422</v>
      </c>
      <c r="S118" s="73">
        <v>18</v>
      </c>
      <c r="T118" s="73">
        <v>8</v>
      </c>
      <c r="U118" s="92">
        <v>44.444444444444443</v>
      </c>
      <c r="V118" s="165">
        <v>43.209876543209866</v>
      </c>
    </row>
    <row r="119" spans="1:22" x14ac:dyDescent="0.25">
      <c r="A119" s="2" t="s">
        <v>132</v>
      </c>
      <c r="B119" s="2" t="s">
        <v>3</v>
      </c>
      <c r="C119" s="22">
        <v>0.61637653127014824</v>
      </c>
      <c r="D119" s="22">
        <v>0.58987701040681173</v>
      </c>
      <c r="E119" s="22">
        <v>0.59181731684110372</v>
      </c>
      <c r="F119" s="22">
        <v>0.56921633036133268</v>
      </c>
      <c r="G119" s="23">
        <v>-4.7160200908815568</v>
      </c>
      <c r="H119" s="26">
        <v>-0.01</v>
      </c>
      <c r="I119" s="3" t="s">
        <v>377</v>
      </c>
      <c r="J119" s="73">
        <v>12</v>
      </c>
      <c r="K119" s="73">
        <v>1</v>
      </c>
      <c r="L119" s="92">
        <v>8.3333333333333321</v>
      </c>
      <c r="M119" s="73">
        <v>18</v>
      </c>
      <c r="N119" s="73">
        <v>3</v>
      </c>
      <c r="O119" s="92">
        <v>16.666666666666664</v>
      </c>
      <c r="P119" s="73">
        <v>15</v>
      </c>
      <c r="Q119" s="73">
        <v>6</v>
      </c>
      <c r="R119" s="92">
        <v>40</v>
      </c>
      <c r="S119" s="73">
        <v>12</v>
      </c>
      <c r="T119" s="73">
        <v>2</v>
      </c>
      <c r="U119" s="92">
        <v>16.666666666666664</v>
      </c>
      <c r="V119" s="165">
        <v>100</v>
      </c>
    </row>
    <row r="120" spans="1:22" x14ac:dyDescent="0.25">
      <c r="A120" s="2" t="s">
        <v>133</v>
      </c>
      <c r="B120" s="2" t="s">
        <v>53</v>
      </c>
      <c r="C120" s="24">
        <v>1</v>
      </c>
      <c r="D120" s="24">
        <v>1</v>
      </c>
      <c r="E120" s="24">
        <v>1</v>
      </c>
      <c r="F120" s="24">
        <v>1</v>
      </c>
      <c r="G120" s="25">
        <v>0</v>
      </c>
      <c r="H120" s="26">
        <v>0.01</v>
      </c>
      <c r="I120" s="3" t="s">
        <v>376</v>
      </c>
      <c r="J120" s="73">
        <v>2</v>
      </c>
      <c r="K120" s="73">
        <v>0</v>
      </c>
      <c r="L120" s="92">
        <v>0</v>
      </c>
      <c r="M120" s="73">
        <v>3</v>
      </c>
      <c r="N120" s="73">
        <v>0</v>
      </c>
      <c r="O120" s="92">
        <v>0</v>
      </c>
      <c r="P120" s="73">
        <v>8</v>
      </c>
      <c r="Q120" s="73">
        <v>1</v>
      </c>
      <c r="R120" s="92">
        <v>12.5</v>
      </c>
      <c r="S120" s="73">
        <v>4</v>
      </c>
      <c r="T120" s="73">
        <v>1</v>
      </c>
      <c r="U120" s="92">
        <v>25</v>
      </c>
      <c r="V120" s="165">
        <v>25</v>
      </c>
    </row>
    <row r="121" spans="1:22" x14ac:dyDescent="0.25">
      <c r="A121" s="2" t="s">
        <v>134</v>
      </c>
      <c r="B121" s="2" t="s">
        <v>5</v>
      </c>
      <c r="C121" s="22">
        <v>0.23685457752968747</v>
      </c>
      <c r="D121" s="22">
        <v>0.23134535367545075</v>
      </c>
      <c r="E121" s="22">
        <v>0.21584960364485659</v>
      </c>
      <c r="F121" s="22">
        <v>0.2030698085145938</v>
      </c>
      <c r="G121" s="23">
        <v>-3.3784769015093694</v>
      </c>
      <c r="H121" s="26">
        <v>0.02</v>
      </c>
      <c r="I121" s="3" t="s">
        <v>375</v>
      </c>
      <c r="J121" s="73">
        <v>171</v>
      </c>
      <c r="K121" s="73">
        <v>64</v>
      </c>
      <c r="L121" s="92">
        <v>37.42690058479532</v>
      </c>
      <c r="M121" s="73">
        <v>203</v>
      </c>
      <c r="N121" s="73">
        <v>88</v>
      </c>
      <c r="O121" s="92">
        <v>43.349753694581281</v>
      </c>
      <c r="P121" s="73">
        <v>135</v>
      </c>
      <c r="Q121" s="73">
        <v>70</v>
      </c>
      <c r="R121" s="92">
        <v>51.851851851851848</v>
      </c>
      <c r="S121" s="73">
        <v>112</v>
      </c>
      <c r="T121" s="73">
        <v>45</v>
      </c>
      <c r="U121" s="92">
        <v>40.178571428571431</v>
      </c>
      <c r="V121" s="165">
        <v>7.3521205357142971</v>
      </c>
    </row>
    <row r="122" spans="1:22" x14ac:dyDescent="0.25">
      <c r="A122" s="2" t="s">
        <v>135</v>
      </c>
      <c r="B122" s="2" t="s">
        <v>5</v>
      </c>
      <c r="C122" s="22">
        <v>0.39524838012958963</v>
      </c>
      <c r="D122" s="22">
        <v>0.37803562955614028</v>
      </c>
      <c r="E122" s="22">
        <v>0.37356016303384726</v>
      </c>
      <c r="F122" s="22">
        <v>0.36735346521083651</v>
      </c>
      <c r="G122" s="23">
        <v>-2.7894914918753173</v>
      </c>
      <c r="H122" s="26">
        <v>7.0000000000000007E-2</v>
      </c>
      <c r="I122" s="3" t="s">
        <v>375</v>
      </c>
      <c r="J122" s="73">
        <v>58</v>
      </c>
      <c r="K122" s="73">
        <v>21</v>
      </c>
      <c r="L122" s="92">
        <v>36.206896551724135</v>
      </c>
      <c r="M122" s="73">
        <v>103</v>
      </c>
      <c r="N122" s="73">
        <v>33</v>
      </c>
      <c r="O122" s="92">
        <v>32.038834951456316</v>
      </c>
      <c r="P122" s="73">
        <v>50</v>
      </c>
      <c r="Q122" s="73">
        <v>25</v>
      </c>
      <c r="R122" s="92">
        <v>50</v>
      </c>
      <c r="S122" s="73">
        <v>41</v>
      </c>
      <c r="T122" s="73">
        <v>18</v>
      </c>
      <c r="U122" s="92">
        <v>43.902439024390247</v>
      </c>
      <c r="V122" s="165">
        <v>21.254355400696884</v>
      </c>
    </row>
    <row r="123" spans="1:22" x14ac:dyDescent="0.25">
      <c r="A123" s="2" t="s">
        <v>136</v>
      </c>
      <c r="B123" s="2" t="s">
        <v>15</v>
      </c>
      <c r="C123" s="24">
        <v>1</v>
      </c>
      <c r="D123" s="24">
        <v>1</v>
      </c>
      <c r="E123" s="24">
        <v>1</v>
      </c>
      <c r="F123" s="24">
        <v>1</v>
      </c>
      <c r="G123" s="25">
        <v>0</v>
      </c>
      <c r="H123" s="26">
        <v>0.13</v>
      </c>
      <c r="I123" s="3" t="s">
        <v>377</v>
      </c>
      <c r="J123" s="73">
        <v>7</v>
      </c>
      <c r="K123" s="73">
        <v>1</v>
      </c>
      <c r="L123" s="92">
        <v>14.285714285714285</v>
      </c>
      <c r="M123" s="73">
        <v>13</v>
      </c>
      <c r="N123" s="73">
        <v>3</v>
      </c>
      <c r="O123" s="92">
        <v>23.076923076923077</v>
      </c>
      <c r="P123" s="73">
        <v>10</v>
      </c>
      <c r="Q123" s="73">
        <v>2</v>
      </c>
      <c r="R123" s="92">
        <v>20</v>
      </c>
      <c r="S123" s="73">
        <v>3</v>
      </c>
      <c r="T123" s="73">
        <v>1</v>
      </c>
      <c r="U123" s="92">
        <v>33.333333333333329</v>
      </c>
      <c r="V123" s="165">
        <v>133.33333333333331</v>
      </c>
    </row>
    <row r="124" spans="1:22" x14ac:dyDescent="0.25">
      <c r="A124" s="2" t="s">
        <v>137</v>
      </c>
      <c r="B124" s="2" t="s">
        <v>3</v>
      </c>
      <c r="C124" s="22">
        <v>0.61620500666567912</v>
      </c>
      <c r="D124" s="22">
        <v>0.57684319833852549</v>
      </c>
      <c r="E124" s="22">
        <v>0.55817672930827666</v>
      </c>
      <c r="F124" s="22">
        <v>0.55944148936170213</v>
      </c>
      <c r="G124" s="23">
        <v>-5.6763517303976982</v>
      </c>
      <c r="H124" s="26">
        <v>0.05</v>
      </c>
      <c r="I124" s="3" t="s">
        <v>377</v>
      </c>
      <c r="J124" s="73">
        <v>36</v>
      </c>
      <c r="K124" s="73">
        <v>4</v>
      </c>
      <c r="L124" s="92">
        <v>11.111111111111111</v>
      </c>
      <c r="M124" s="73">
        <v>52</v>
      </c>
      <c r="N124" s="73">
        <v>17</v>
      </c>
      <c r="O124" s="92">
        <v>32.692307692307693</v>
      </c>
      <c r="P124" s="73">
        <v>44</v>
      </c>
      <c r="Q124" s="73">
        <v>15</v>
      </c>
      <c r="R124" s="92">
        <v>34.090909090909086</v>
      </c>
      <c r="S124" s="73">
        <v>15</v>
      </c>
      <c r="T124" s="73">
        <v>4</v>
      </c>
      <c r="U124" s="92">
        <v>26.666666666666668</v>
      </c>
      <c r="V124" s="165">
        <v>140</v>
      </c>
    </row>
    <row r="125" spans="1:22" x14ac:dyDescent="0.25">
      <c r="A125" s="2" t="s">
        <v>138</v>
      </c>
      <c r="B125" s="2" t="s">
        <v>5</v>
      </c>
      <c r="C125" s="22">
        <v>0.24166121648136035</v>
      </c>
      <c r="D125" s="22">
        <v>0.25551809395369746</v>
      </c>
      <c r="E125" s="22">
        <v>0.23699115859274267</v>
      </c>
      <c r="F125" s="22">
        <v>0.21793342222846049</v>
      </c>
      <c r="G125" s="23">
        <v>-2.3727794252899841</v>
      </c>
      <c r="H125" s="26">
        <v>0.02</v>
      </c>
      <c r="I125" s="3" t="s">
        <v>375</v>
      </c>
      <c r="J125" s="73">
        <v>70</v>
      </c>
      <c r="K125" s="73">
        <v>34</v>
      </c>
      <c r="L125" s="92">
        <v>48.571428571428569</v>
      </c>
      <c r="M125" s="73">
        <v>57</v>
      </c>
      <c r="N125" s="73">
        <v>33</v>
      </c>
      <c r="O125" s="92">
        <v>57.894736842105267</v>
      </c>
      <c r="P125" s="73">
        <v>63</v>
      </c>
      <c r="Q125" s="73">
        <v>37</v>
      </c>
      <c r="R125" s="92">
        <v>58.730158730158735</v>
      </c>
      <c r="S125" s="73">
        <v>74</v>
      </c>
      <c r="T125" s="73">
        <v>24</v>
      </c>
      <c r="U125" s="92">
        <v>32.432432432432435</v>
      </c>
      <c r="V125" s="165">
        <v>-33.227344992050867</v>
      </c>
    </row>
    <row r="126" spans="1:22" x14ac:dyDescent="0.25">
      <c r="A126" s="2" t="s">
        <v>139</v>
      </c>
      <c r="B126" s="2" t="s">
        <v>5</v>
      </c>
      <c r="C126" s="22">
        <v>0.2184064597723514</v>
      </c>
      <c r="D126" s="22">
        <v>0.21484211407990619</v>
      </c>
      <c r="E126" s="22">
        <v>0.20042863266180883</v>
      </c>
      <c r="F126" s="22">
        <v>0.18970771277737242</v>
      </c>
      <c r="G126" s="23">
        <v>-2.869874699497899</v>
      </c>
      <c r="H126" s="26">
        <v>0.05</v>
      </c>
      <c r="I126" s="3" t="s">
        <v>375</v>
      </c>
      <c r="J126" s="73">
        <v>37</v>
      </c>
      <c r="K126" s="73">
        <v>4</v>
      </c>
      <c r="L126" s="92">
        <v>10.810810810810811</v>
      </c>
      <c r="M126" s="73">
        <v>66</v>
      </c>
      <c r="N126" s="73">
        <v>26</v>
      </c>
      <c r="O126" s="92">
        <v>39.393939393939391</v>
      </c>
      <c r="P126" s="73">
        <v>34</v>
      </c>
      <c r="Q126" s="73">
        <v>18</v>
      </c>
      <c r="R126" s="92">
        <v>52.941176470588239</v>
      </c>
      <c r="S126" s="73">
        <v>17</v>
      </c>
      <c r="T126" s="73">
        <v>9</v>
      </c>
      <c r="U126" s="92">
        <v>52.941176470588239</v>
      </c>
      <c r="V126" s="165">
        <v>389.70588235294122</v>
      </c>
    </row>
    <row r="127" spans="1:22" x14ac:dyDescent="0.25">
      <c r="A127" s="2" t="s">
        <v>140</v>
      </c>
      <c r="B127" s="2" t="s">
        <v>15</v>
      </c>
      <c r="C127" s="22">
        <v>0.35968731446665347</v>
      </c>
      <c r="D127" s="22">
        <v>0.30538358008075372</v>
      </c>
      <c r="E127" s="22">
        <v>0.27977200110449291</v>
      </c>
      <c r="F127" s="22">
        <v>0.25936785316366623</v>
      </c>
      <c r="G127" s="23">
        <v>-10.031946130298721</v>
      </c>
      <c r="H127" s="26">
        <v>0.06</v>
      </c>
      <c r="I127" s="3" t="s">
        <v>377</v>
      </c>
      <c r="J127" s="73">
        <v>244</v>
      </c>
      <c r="K127" s="73">
        <v>50</v>
      </c>
      <c r="L127" s="92">
        <v>20.491803278688526</v>
      </c>
      <c r="M127" s="73">
        <v>107</v>
      </c>
      <c r="N127" s="73">
        <v>31</v>
      </c>
      <c r="O127" s="92">
        <v>28.971962616822427</v>
      </c>
      <c r="P127" s="73">
        <v>70</v>
      </c>
      <c r="Q127" s="73">
        <v>35</v>
      </c>
      <c r="R127" s="92">
        <v>50</v>
      </c>
      <c r="S127" s="73">
        <v>183</v>
      </c>
      <c r="T127" s="73">
        <v>69</v>
      </c>
      <c r="U127" s="92">
        <v>37.704918032786885</v>
      </c>
      <c r="V127" s="165">
        <v>84</v>
      </c>
    </row>
    <row r="128" spans="1:22" x14ac:dyDescent="0.25">
      <c r="A128" s="2" t="s">
        <v>141</v>
      </c>
      <c r="B128" s="2" t="s">
        <v>83</v>
      </c>
      <c r="C128" s="22">
        <v>0.61102162908421542</v>
      </c>
      <c r="D128" s="22">
        <v>0.58357334392690441</v>
      </c>
      <c r="E128" s="22">
        <v>0.56139638725390706</v>
      </c>
      <c r="F128" s="22">
        <v>0.56041343669250643</v>
      </c>
      <c r="G128" s="23">
        <v>-5.0608192391708968</v>
      </c>
      <c r="H128" s="26">
        <v>0.04</v>
      </c>
      <c r="I128" s="3" t="s">
        <v>377</v>
      </c>
      <c r="J128" s="73">
        <v>58</v>
      </c>
      <c r="K128" s="73">
        <v>3</v>
      </c>
      <c r="L128" s="92">
        <v>5.1724137931034484</v>
      </c>
      <c r="M128" s="73">
        <v>49</v>
      </c>
      <c r="N128" s="73">
        <v>7</v>
      </c>
      <c r="O128" s="92">
        <v>14.285714285714285</v>
      </c>
      <c r="P128" s="73">
        <v>48</v>
      </c>
      <c r="Q128" s="73">
        <v>9</v>
      </c>
      <c r="R128" s="92">
        <v>18.75</v>
      </c>
      <c r="S128" s="73">
        <v>65</v>
      </c>
      <c r="T128" s="73">
        <v>14</v>
      </c>
      <c r="U128" s="92">
        <v>21.53846153846154</v>
      </c>
      <c r="V128" s="165">
        <v>316.41025641025647</v>
      </c>
    </row>
    <row r="129" spans="1:22" x14ac:dyDescent="0.25">
      <c r="A129" s="2" t="s">
        <v>142</v>
      </c>
      <c r="B129" s="2" t="s">
        <v>83</v>
      </c>
      <c r="C129" s="22">
        <v>0.81614110101549975</v>
      </c>
      <c r="D129" s="22">
        <v>0.84195263412276466</v>
      </c>
      <c r="E129" s="22">
        <v>0.82446264073694986</v>
      </c>
      <c r="F129" s="22">
        <v>0.83142559833506768</v>
      </c>
      <c r="G129" s="23">
        <v>1.5284497319567976</v>
      </c>
      <c r="H129" s="26">
        <v>0.01</v>
      </c>
      <c r="I129" s="3" t="s">
        <v>376</v>
      </c>
      <c r="J129" s="73">
        <v>15</v>
      </c>
      <c r="K129" s="73">
        <v>2</v>
      </c>
      <c r="L129" s="92">
        <v>13.333333333333334</v>
      </c>
      <c r="M129" s="73">
        <v>17</v>
      </c>
      <c r="N129" s="73">
        <v>9</v>
      </c>
      <c r="O129" s="92">
        <v>52.941176470588239</v>
      </c>
      <c r="P129" s="73">
        <v>20</v>
      </c>
      <c r="Q129" s="73">
        <v>1</v>
      </c>
      <c r="R129" s="92">
        <v>5</v>
      </c>
      <c r="S129" s="73">
        <v>14</v>
      </c>
      <c r="T129" s="73">
        <v>5</v>
      </c>
      <c r="U129" s="92">
        <v>35.714285714285715</v>
      </c>
      <c r="V129" s="165">
        <v>167.85714285714283</v>
      </c>
    </row>
    <row r="130" spans="1:22" x14ac:dyDescent="0.25">
      <c r="A130" s="2" t="s">
        <v>143</v>
      </c>
      <c r="B130" s="2" t="s">
        <v>23</v>
      </c>
      <c r="C130" s="24">
        <v>1</v>
      </c>
      <c r="D130" s="24">
        <v>1</v>
      </c>
      <c r="E130" s="24">
        <v>1</v>
      </c>
      <c r="F130" s="24">
        <v>1</v>
      </c>
      <c r="G130" s="25">
        <v>0</v>
      </c>
      <c r="H130" s="26">
        <v>0.12</v>
      </c>
      <c r="I130" s="3" t="s">
        <v>377</v>
      </c>
      <c r="J130" s="73">
        <v>5</v>
      </c>
      <c r="K130" s="73">
        <v>2</v>
      </c>
      <c r="L130" s="92">
        <v>40</v>
      </c>
      <c r="M130" s="73">
        <v>3</v>
      </c>
      <c r="N130" s="73">
        <v>1</v>
      </c>
      <c r="O130" s="92">
        <v>33.333333333333329</v>
      </c>
      <c r="P130" s="73">
        <v>1</v>
      </c>
      <c r="Q130" s="73">
        <v>0</v>
      </c>
      <c r="R130" s="92">
        <v>0</v>
      </c>
      <c r="S130" s="73">
        <v>1</v>
      </c>
      <c r="T130" s="73">
        <v>1</v>
      </c>
      <c r="U130" s="92">
        <v>100</v>
      </c>
      <c r="V130" s="165">
        <v>150</v>
      </c>
    </row>
    <row r="131" spans="1:22" x14ac:dyDescent="0.25">
      <c r="A131" s="2" t="s">
        <v>144</v>
      </c>
      <c r="B131" s="2" t="s">
        <v>28</v>
      </c>
      <c r="C131" s="24">
        <v>1</v>
      </c>
      <c r="D131" s="24">
        <v>1</v>
      </c>
      <c r="E131" s="24">
        <v>1</v>
      </c>
      <c r="F131" s="24">
        <v>1</v>
      </c>
      <c r="G131" s="25">
        <v>0</v>
      </c>
      <c r="H131" s="26">
        <v>-0.04</v>
      </c>
      <c r="I131" s="3" t="s">
        <v>375</v>
      </c>
      <c r="J131" s="73" t="s">
        <v>460</v>
      </c>
      <c r="K131" s="73" t="s">
        <v>460</v>
      </c>
      <c r="L131" s="73" t="s">
        <v>460</v>
      </c>
      <c r="M131" s="73">
        <v>4</v>
      </c>
      <c r="N131" s="73">
        <v>1</v>
      </c>
      <c r="O131" s="92">
        <v>25</v>
      </c>
      <c r="P131" s="73">
        <v>2</v>
      </c>
      <c r="Q131" s="73">
        <v>0</v>
      </c>
      <c r="R131" s="92">
        <v>0</v>
      </c>
      <c r="S131" s="73" t="s">
        <v>460</v>
      </c>
      <c r="T131" s="73" t="s">
        <v>460</v>
      </c>
      <c r="U131" s="73" t="s">
        <v>460</v>
      </c>
      <c r="V131" s="73" t="s">
        <v>460</v>
      </c>
    </row>
    <row r="132" spans="1:22" x14ac:dyDescent="0.25">
      <c r="A132" s="2" t="s">
        <v>145</v>
      </c>
      <c r="B132" s="2" t="s">
        <v>7</v>
      </c>
      <c r="C132" s="22">
        <v>0.82788132369722323</v>
      </c>
      <c r="D132" s="22">
        <v>0.79383924274025353</v>
      </c>
      <c r="E132" s="22">
        <v>0.78106023305432459</v>
      </c>
      <c r="F132" s="22">
        <v>0.78471060555369687</v>
      </c>
      <c r="G132" s="23">
        <v>-4.3170718143526301</v>
      </c>
      <c r="H132" s="26">
        <v>7.0000000000000007E-2</v>
      </c>
      <c r="I132" s="3" t="s">
        <v>376</v>
      </c>
      <c r="J132" s="73">
        <v>57</v>
      </c>
      <c r="K132" s="73">
        <v>11</v>
      </c>
      <c r="L132" s="92">
        <v>19.298245614035086</v>
      </c>
      <c r="M132" s="73">
        <v>76</v>
      </c>
      <c r="N132" s="73">
        <v>11</v>
      </c>
      <c r="O132" s="92">
        <v>14.473684210526317</v>
      </c>
      <c r="P132" s="73">
        <v>40</v>
      </c>
      <c r="Q132" s="73">
        <v>17</v>
      </c>
      <c r="R132" s="92">
        <v>42.5</v>
      </c>
      <c r="S132" s="73">
        <v>29</v>
      </c>
      <c r="T132" s="73">
        <v>5</v>
      </c>
      <c r="U132" s="92">
        <v>17.241379310344829</v>
      </c>
      <c r="V132" s="165">
        <v>-10.65830721003133</v>
      </c>
    </row>
    <row r="133" spans="1:22" x14ac:dyDescent="0.25">
      <c r="A133" s="2" t="s">
        <v>146</v>
      </c>
      <c r="B133" s="2" t="s">
        <v>5</v>
      </c>
      <c r="C133" s="22">
        <v>0.49974709155285785</v>
      </c>
      <c r="D133" s="22">
        <v>0.39437674450268911</v>
      </c>
      <c r="E133" s="22">
        <v>0.34387977061498914</v>
      </c>
      <c r="F133" s="22">
        <v>0.31186781428661181</v>
      </c>
      <c r="G133" s="23">
        <v>-18.787927726624606</v>
      </c>
      <c r="H133" s="26">
        <v>0.01</v>
      </c>
      <c r="I133" s="3" t="s">
        <v>377</v>
      </c>
      <c r="J133" s="73">
        <v>48</v>
      </c>
      <c r="K133" s="73">
        <v>14</v>
      </c>
      <c r="L133" s="92">
        <v>29.166666666666668</v>
      </c>
      <c r="M133" s="73">
        <v>46</v>
      </c>
      <c r="N133" s="73">
        <v>27</v>
      </c>
      <c r="O133" s="92">
        <v>58.695652173913047</v>
      </c>
      <c r="P133" s="73">
        <v>19</v>
      </c>
      <c r="Q133" s="73">
        <v>9</v>
      </c>
      <c r="R133" s="92">
        <v>47.368421052631575</v>
      </c>
      <c r="S133" s="73">
        <v>73</v>
      </c>
      <c r="T133" s="73">
        <v>33</v>
      </c>
      <c r="U133" s="92">
        <v>45.205479452054789</v>
      </c>
      <c r="V133" s="165">
        <v>54.990215264187839</v>
      </c>
    </row>
    <row r="134" spans="1:22" x14ac:dyDescent="0.25">
      <c r="A134" s="2" t="s">
        <v>147</v>
      </c>
      <c r="B134" s="2" t="s">
        <v>83</v>
      </c>
      <c r="C134" s="22">
        <v>0.49067471201316509</v>
      </c>
      <c r="D134" s="22">
        <v>0.45794178317671325</v>
      </c>
      <c r="E134" s="22">
        <v>0.43522219609687279</v>
      </c>
      <c r="F134" s="22">
        <v>0.42787761049052936</v>
      </c>
      <c r="G134" s="23">
        <v>-6.2797101522635685</v>
      </c>
      <c r="H134" s="26">
        <v>0.06</v>
      </c>
      <c r="I134" s="3" t="s">
        <v>376</v>
      </c>
      <c r="J134" s="73">
        <v>19</v>
      </c>
      <c r="K134" s="73">
        <v>3</v>
      </c>
      <c r="L134" s="92">
        <v>15.789473684210526</v>
      </c>
      <c r="M134" s="73">
        <v>25</v>
      </c>
      <c r="N134" s="73">
        <v>2</v>
      </c>
      <c r="O134" s="92">
        <v>8</v>
      </c>
      <c r="P134" s="73">
        <v>11</v>
      </c>
      <c r="Q134" s="73">
        <v>2</v>
      </c>
      <c r="R134" s="92">
        <v>18.181818181818183</v>
      </c>
      <c r="S134" s="73">
        <v>11</v>
      </c>
      <c r="T134" s="73">
        <v>5</v>
      </c>
      <c r="U134" s="92">
        <v>45.454545454545453</v>
      </c>
      <c r="V134" s="165">
        <v>187.87878787878788</v>
      </c>
    </row>
    <row r="135" spans="1:22" x14ac:dyDescent="0.25">
      <c r="A135" s="2" t="s">
        <v>148</v>
      </c>
      <c r="B135" s="2" t="s">
        <v>53</v>
      </c>
      <c r="C135" s="22">
        <v>0.71609257265877291</v>
      </c>
      <c r="D135" s="22">
        <v>0.67915421742128246</v>
      </c>
      <c r="E135" s="22">
        <v>0.68090630162851074</v>
      </c>
      <c r="F135" s="22">
        <v>0.60532965770732827</v>
      </c>
      <c r="G135" s="23">
        <v>-11.07629149514446</v>
      </c>
      <c r="H135" s="26">
        <v>0.01</v>
      </c>
      <c r="I135" s="3" t="s">
        <v>377</v>
      </c>
      <c r="J135" s="73">
        <v>64</v>
      </c>
      <c r="K135" s="73">
        <v>13</v>
      </c>
      <c r="L135" s="92">
        <v>20.3125</v>
      </c>
      <c r="M135" s="73">
        <v>30</v>
      </c>
      <c r="N135" s="73">
        <v>5</v>
      </c>
      <c r="O135" s="92">
        <v>16.666666666666664</v>
      </c>
      <c r="P135" s="73">
        <v>18</v>
      </c>
      <c r="Q135" s="73">
        <v>1</v>
      </c>
      <c r="R135" s="92">
        <v>5.5555555555555554</v>
      </c>
      <c r="S135" s="73">
        <v>10</v>
      </c>
      <c r="T135" s="73">
        <v>0</v>
      </c>
      <c r="U135" s="92">
        <v>0</v>
      </c>
      <c r="V135" s="165">
        <v>-100</v>
      </c>
    </row>
    <row r="136" spans="1:22" x14ac:dyDescent="0.25">
      <c r="A136" s="2" t="s">
        <v>149</v>
      </c>
      <c r="B136" s="2" t="s">
        <v>5</v>
      </c>
      <c r="C136" s="22">
        <v>0.11496100337268128</v>
      </c>
      <c r="D136" s="22">
        <v>0.11505859465468525</v>
      </c>
      <c r="E136" s="22">
        <v>0.11368010891507441</v>
      </c>
      <c r="F136" s="22">
        <v>0.12415028476942862</v>
      </c>
      <c r="G136" s="23">
        <v>0.9189281396747333</v>
      </c>
      <c r="H136" s="26">
        <v>0.03</v>
      </c>
      <c r="I136" s="3" t="s">
        <v>377</v>
      </c>
      <c r="J136" s="73">
        <v>93</v>
      </c>
      <c r="K136" s="73">
        <v>15</v>
      </c>
      <c r="L136" s="92">
        <v>16.129032258064516</v>
      </c>
      <c r="M136" s="73">
        <v>66</v>
      </c>
      <c r="N136" s="73">
        <v>12</v>
      </c>
      <c r="O136" s="92">
        <v>18.181818181818183</v>
      </c>
      <c r="P136" s="73">
        <v>47</v>
      </c>
      <c r="Q136" s="73">
        <v>7</v>
      </c>
      <c r="R136" s="92">
        <v>14.893617021276595</v>
      </c>
      <c r="S136" s="73">
        <v>63</v>
      </c>
      <c r="T136" s="73">
        <v>19</v>
      </c>
      <c r="U136" s="92">
        <v>30.158730158730158</v>
      </c>
      <c r="V136" s="165">
        <v>86.984126984126988</v>
      </c>
    </row>
    <row r="137" spans="1:22" x14ac:dyDescent="0.25">
      <c r="A137" s="2" t="s">
        <v>150</v>
      </c>
      <c r="B137" s="2" t="s">
        <v>17</v>
      </c>
      <c r="C137" s="22">
        <v>0.68403036166096143</v>
      </c>
      <c r="D137" s="22">
        <v>0.64552605703048183</v>
      </c>
      <c r="E137" s="22">
        <v>0.62342892007321538</v>
      </c>
      <c r="F137" s="22">
        <v>0.62625250501002006</v>
      </c>
      <c r="G137" s="23">
        <v>-5.7777856650941359</v>
      </c>
      <c r="H137" s="26">
        <v>0.08</v>
      </c>
      <c r="I137" s="3" t="s">
        <v>377</v>
      </c>
      <c r="J137" s="73">
        <v>51</v>
      </c>
      <c r="K137" s="73">
        <v>10</v>
      </c>
      <c r="L137" s="92">
        <v>19.607843137254903</v>
      </c>
      <c r="M137" s="73">
        <v>56</v>
      </c>
      <c r="N137" s="73">
        <v>17</v>
      </c>
      <c r="O137" s="92">
        <v>30.357142857142854</v>
      </c>
      <c r="P137" s="73">
        <v>43</v>
      </c>
      <c r="Q137" s="73">
        <v>20</v>
      </c>
      <c r="R137" s="92">
        <v>46.511627906976742</v>
      </c>
      <c r="S137" s="73">
        <v>35</v>
      </c>
      <c r="T137" s="73">
        <v>15</v>
      </c>
      <c r="U137" s="92">
        <v>42.857142857142854</v>
      </c>
      <c r="V137" s="165">
        <v>118.57142857142856</v>
      </c>
    </row>
    <row r="138" spans="1:22" x14ac:dyDescent="0.25">
      <c r="A138" s="2" t="s">
        <v>151</v>
      </c>
      <c r="B138" s="2" t="s">
        <v>7</v>
      </c>
      <c r="C138" s="22">
        <v>0.96380986676269353</v>
      </c>
      <c r="D138" s="22">
        <v>0.94637127578304048</v>
      </c>
      <c r="E138" s="22">
        <v>0.94426022422232747</v>
      </c>
      <c r="F138" s="22">
        <v>0.94118621603711072</v>
      </c>
      <c r="G138" s="23">
        <v>-2.262365072558282</v>
      </c>
      <c r="H138" s="26">
        <v>0.04</v>
      </c>
      <c r="I138" s="3" t="s">
        <v>376</v>
      </c>
      <c r="J138" s="73">
        <v>65</v>
      </c>
      <c r="K138" s="73">
        <v>6</v>
      </c>
      <c r="L138" s="92">
        <v>9.2307692307692317</v>
      </c>
      <c r="M138" s="73">
        <v>33</v>
      </c>
      <c r="N138" s="73">
        <v>5</v>
      </c>
      <c r="O138" s="92">
        <v>15.151515151515152</v>
      </c>
      <c r="P138" s="73">
        <v>10</v>
      </c>
      <c r="Q138" s="73">
        <v>2</v>
      </c>
      <c r="R138" s="92">
        <v>20</v>
      </c>
      <c r="S138" s="73">
        <v>77</v>
      </c>
      <c r="T138" s="73">
        <v>12</v>
      </c>
      <c r="U138" s="92">
        <v>15.584415584415584</v>
      </c>
      <c r="V138" s="165">
        <v>68.83116883116881</v>
      </c>
    </row>
    <row r="139" spans="1:22" x14ac:dyDescent="0.25">
      <c r="A139" s="2" t="s">
        <v>152</v>
      </c>
      <c r="B139" s="2" t="s">
        <v>45</v>
      </c>
      <c r="C139" s="24">
        <v>1</v>
      </c>
      <c r="D139" s="22">
        <v>0.92359050445103863</v>
      </c>
      <c r="E139" s="22">
        <v>0.92609351432880849</v>
      </c>
      <c r="F139" s="22">
        <v>0.92170542635658914</v>
      </c>
      <c r="G139" s="23">
        <v>-7.8294573643410814</v>
      </c>
      <c r="H139" s="26">
        <v>-0.02</v>
      </c>
      <c r="I139" s="3" t="s">
        <v>376</v>
      </c>
      <c r="J139" s="73">
        <v>11</v>
      </c>
      <c r="K139" s="73">
        <v>0</v>
      </c>
      <c r="L139" s="92">
        <v>0</v>
      </c>
      <c r="M139" s="73">
        <v>11</v>
      </c>
      <c r="N139" s="73">
        <v>3</v>
      </c>
      <c r="O139" s="92">
        <v>27.27272727272727</v>
      </c>
      <c r="P139" s="73">
        <v>3</v>
      </c>
      <c r="Q139" s="73">
        <v>2</v>
      </c>
      <c r="R139" s="92">
        <v>66.666666666666657</v>
      </c>
      <c r="S139" s="73">
        <v>21</v>
      </c>
      <c r="T139" s="73">
        <v>1</v>
      </c>
      <c r="U139" s="92">
        <v>4.7619047619047619</v>
      </c>
      <c r="V139" s="92">
        <v>4.7619047619047619</v>
      </c>
    </row>
    <row r="140" spans="1:22" x14ac:dyDescent="0.25">
      <c r="A140" s="2" t="s">
        <v>153</v>
      </c>
      <c r="B140" s="2" t="s">
        <v>3</v>
      </c>
      <c r="C140" s="22">
        <v>0.36002033295209046</v>
      </c>
      <c r="D140" s="22">
        <v>0.33756843301311845</v>
      </c>
      <c r="E140" s="22">
        <v>0.32404629232747534</v>
      </c>
      <c r="F140" s="22">
        <v>0.30568157269388635</v>
      </c>
      <c r="G140" s="23">
        <v>-5.4338760258204104</v>
      </c>
      <c r="H140" s="26">
        <v>0.03</v>
      </c>
      <c r="I140" s="3" t="s">
        <v>375</v>
      </c>
      <c r="J140" s="73">
        <v>42</v>
      </c>
      <c r="K140" s="73">
        <v>4</v>
      </c>
      <c r="L140" s="92">
        <v>9.5238095238095237</v>
      </c>
      <c r="M140" s="73">
        <v>43</v>
      </c>
      <c r="N140" s="73">
        <v>10</v>
      </c>
      <c r="O140" s="92">
        <v>23.255813953488371</v>
      </c>
      <c r="P140" s="73">
        <v>34</v>
      </c>
      <c r="Q140" s="73">
        <v>4</v>
      </c>
      <c r="R140" s="92">
        <v>11.76470588235294</v>
      </c>
      <c r="S140" s="73">
        <v>8</v>
      </c>
      <c r="T140" s="73">
        <v>2</v>
      </c>
      <c r="U140" s="92">
        <v>25</v>
      </c>
      <c r="V140" s="165">
        <v>162.5</v>
      </c>
    </row>
    <row r="141" spans="1:22" x14ac:dyDescent="0.25">
      <c r="A141" s="2" t="s">
        <v>154</v>
      </c>
      <c r="B141" s="2" t="s">
        <v>45</v>
      </c>
      <c r="C141" s="22">
        <v>0.53571770564014176</v>
      </c>
      <c r="D141" s="22">
        <v>0.50651680019131895</v>
      </c>
      <c r="E141" s="22">
        <v>0.50584519463472666</v>
      </c>
      <c r="F141" s="22">
        <v>0.5073301840690666</v>
      </c>
      <c r="G141" s="23">
        <v>-2.8387521571075141</v>
      </c>
      <c r="H141" s="26">
        <v>0.05</v>
      </c>
      <c r="I141" s="3" t="s">
        <v>376</v>
      </c>
      <c r="J141" s="73">
        <v>69</v>
      </c>
      <c r="K141" s="73">
        <v>4</v>
      </c>
      <c r="L141" s="92">
        <v>5.7971014492753623</v>
      </c>
      <c r="M141" s="73">
        <v>155</v>
      </c>
      <c r="N141" s="73">
        <v>31</v>
      </c>
      <c r="O141" s="92">
        <v>20</v>
      </c>
      <c r="P141" s="73">
        <v>54</v>
      </c>
      <c r="Q141" s="73">
        <v>13</v>
      </c>
      <c r="R141" s="92">
        <v>24.074074074074073</v>
      </c>
      <c r="S141" s="73">
        <v>73</v>
      </c>
      <c r="T141" s="73">
        <v>5</v>
      </c>
      <c r="U141" s="92">
        <v>6.8493150684931505</v>
      </c>
      <c r="V141" s="165">
        <v>18.150684931506849</v>
      </c>
    </row>
    <row r="142" spans="1:22" x14ac:dyDescent="0.25">
      <c r="A142" s="2" t="s">
        <v>155</v>
      </c>
      <c r="B142" s="2" t="s">
        <v>53</v>
      </c>
      <c r="C142" s="24">
        <v>1</v>
      </c>
      <c r="D142" s="24">
        <v>1</v>
      </c>
      <c r="E142" s="24">
        <v>1</v>
      </c>
      <c r="F142" s="24">
        <v>1</v>
      </c>
      <c r="G142" s="25">
        <v>0</v>
      </c>
      <c r="H142" s="26">
        <v>0.02</v>
      </c>
      <c r="I142" s="3" t="s">
        <v>376</v>
      </c>
      <c r="J142" s="73">
        <v>22</v>
      </c>
      <c r="K142" s="73">
        <v>6</v>
      </c>
      <c r="L142" s="92">
        <v>27.27272727272727</v>
      </c>
      <c r="M142" s="73">
        <v>9</v>
      </c>
      <c r="N142" s="73">
        <v>1</v>
      </c>
      <c r="O142" s="92">
        <v>11.111111111111111</v>
      </c>
      <c r="P142" s="73" t="s">
        <v>460</v>
      </c>
      <c r="Q142" s="73" t="s">
        <v>460</v>
      </c>
      <c r="R142" s="73" t="s">
        <v>460</v>
      </c>
      <c r="S142" s="73">
        <v>16</v>
      </c>
      <c r="T142" s="73">
        <v>4</v>
      </c>
      <c r="U142" s="92">
        <v>25</v>
      </c>
      <c r="V142" s="165">
        <v>-8.3333333333333233</v>
      </c>
    </row>
    <row r="143" spans="1:22" x14ac:dyDescent="0.25">
      <c r="A143" s="2" t="s">
        <v>156</v>
      </c>
      <c r="B143" s="2" t="s">
        <v>3</v>
      </c>
      <c r="C143" s="22">
        <v>0.77874868926948615</v>
      </c>
      <c r="D143" s="22">
        <v>0.70105143506678036</v>
      </c>
      <c r="E143" s="22">
        <v>0.67231803566208714</v>
      </c>
      <c r="F143" s="22">
        <v>0.65725923770730288</v>
      </c>
      <c r="G143" s="23">
        <v>-12.148945156218318</v>
      </c>
      <c r="H143" s="26">
        <v>0.02</v>
      </c>
      <c r="I143" s="3" t="s">
        <v>376</v>
      </c>
      <c r="J143" s="73">
        <v>28</v>
      </c>
      <c r="K143" s="73">
        <v>10</v>
      </c>
      <c r="L143" s="92">
        <v>35.714285714285715</v>
      </c>
      <c r="M143" s="73">
        <v>17</v>
      </c>
      <c r="N143" s="73">
        <v>6</v>
      </c>
      <c r="O143" s="92">
        <v>35.294117647058826</v>
      </c>
      <c r="P143" s="73">
        <v>42</v>
      </c>
      <c r="Q143" s="73">
        <v>19</v>
      </c>
      <c r="R143" s="92">
        <v>45.238095238095241</v>
      </c>
      <c r="S143" s="73">
        <v>13</v>
      </c>
      <c r="T143" s="73">
        <v>4</v>
      </c>
      <c r="U143" s="92">
        <v>30.76923076923077</v>
      </c>
      <c r="V143" s="165">
        <v>-13.846153846153847</v>
      </c>
    </row>
    <row r="144" spans="1:22" x14ac:dyDescent="0.25">
      <c r="A144" s="2" t="s">
        <v>157</v>
      </c>
      <c r="B144" s="2" t="s">
        <v>13</v>
      </c>
      <c r="C144" s="22">
        <v>0.58097742713127332</v>
      </c>
      <c r="D144" s="22">
        <v>0.52656054373099626</v>
      </c>
      <c r="E144" s="22">
        <v>0.49990708046831445</v>
      </c>
      <c r="F144" s="22">
        <v>0.49114877589453859</v>
      </c>
      <c r="G144" s="23">
        <v>-8.98286512367347</v>
      </c>
      <c r="H144" s="26">
        <v>0.11</v>
      </c>
      <c r="I144" s="3" t="s">
        <v>375</v>
      </c>
      <c r="J144" s="73">
        <v>36</v>
      </c>
      <c r="K144" s="73">
        <v>15</v>
      </c>
      <c r="L144" s="92">
        <v>41.666666666666671</v>
      </c>
      <c r="M144" s="73">
        <v>41</v>
      </c>
      <c r="N144" s="73">
        <v>11</v>
      </c>
      <c r="O144" s="92">
        <v>26.829268292682929</v>
      </c>
      <c r="P144" s="73">
        <v>17</v>
      </c>
      <c r="Q144" s="73">
        <v>7</v>
      </c>
      <c r="R144" s="92">
        <v>41.17647058823529</v>
      </c>
      <c r="S144" s="73">
        <v>34</v>
      </c>
      <c r="T144" s="73">
        <v>12</v>
      </c>
      <c r="U144" s="92">
        <v>35.294117647058826</v>
      </c>
      <c r="V144" s="165">
        <v>-15.294117647058828</v>
      </c>
    </row>
    <row r="145" spans="1:22" x14ac:dyDescent="0.25">
      <c r="A145" s="2" t="s">
        <v>158</v>
      </c>
      <c r="B145" s="2" t="s">
        <v>5</v>
      </c>
      <c r="C145" s="22">
        <v>0.1447952789438462</v>
      </c>
      <c r="D145" s="22">
        <v>0.14620265914585012</v>
      </c>
      <c r="E145" s="22">
        <v>0.13983548766157461</v>
      </c>
      <c r="F145" s="22">
        <v>0.136986986986987</v>
      </c>
      <c r="G145" s="23">
        <v>-0.78082919568591969</v>
      </c>
      <c r="H145" s="26">
        <v>0.06</v>
      </c>
      <c r="I145" s="3" t="s">
        <v>375</v>
      </c>
      <c r="J145" s="73">
        <v>42</v>
      </c>
      <c r="K145" s="73">
        <v>20</v>
      </c>
      <c r="L145" s="92">
        <v>47.619047619047613</v>
      </c>
      <c r="M145" s="73">
        <v>40</v>
      </c>
      <c r="N145" s="73">
        <v>13</v>
      </c>
      <c r="O145" s="92">
        <v>32.5</v>
      </c>
      <c r="P145" s="73">
        <v>15</v>
      </c>
      <c r="Q145" s="73">
        <v>1</v>
      </c>
      <c r="R145" s="92">
        <v>6.666666666666667</v>
      </c>
      <c r="S145" s="73">
        <v>29</v>
      </c>
      <c r="T145" s="73">
        <v>11</v>
      </c>
      <c r="U145" s="92">
        <v>37.931034482758619</v>
      </c>
      <c r="V145" s="165">
        <v>-20.34482758620689</v>
      </c>
    </row>
    <row r="146" spans="1:22" x14ac:dyDescent="0.25">
      <c r="A146" s="2" t="s">
        <v>159</v>
      </c>
      <c r="B146" s="2" t="s">
        <v>5</v>
      </c>
      <c r="C146" s="22">
        <v>0.53678844519966018</v>
      </c>
      <c r="D146" s="22">
        <v>0.50328638497652578</v>
      </c>
      <c r="E146" s="22">
        <v>0.46696434800809322</v>
      </c>
      <c r="F146" s="22">
        <v>0.44737592698231604</v>
      </c>
      <c r="G146" s="23">
        <v>-8.9412518217344186</v>
      </c>
      <c r="H146" s="26">
        <v>0.01</v>
      </c>
      <c r="I146" s="3" t="s">
        <v>375</v>
      </c>
      <c r="J146" s="73">
        <v>51</v>
      </c>
      <c r="K146" s="73">
        <v>14</v>
      </c>
      <c r="L146" s="92">
        <v>27.450980392156865</v>
      </c>
      <c r="M146" s="73">
        <v>68</v>
      </c>
      <c r="N146" s="73">
        <v>47</v>
      </c>
      <c r="O146" s="92">
        <v>69.117647058823522</v>
      </c>
      <c r="P146" s="73">
        <v>49</v>
      </c>
      <c r="Q146" s="73">
        <v>25</v>
      </c>
      <c r="R146" s="92">
        <v>51.020408163265309</v>
      </c>
      <c r="S146" s="73">
        <v>26</v>
      </c>
      <c r="T146" s="73">
        <v>12</v>
      </c>
      <c r="U146" s="92">
        <v>46.153846153846153</v>
      </c>
      <c r="V146" s="165">
        <v>68.131868131868117</v>
      </c>
    </row>
    <row r="147" spans="1:22" x14ac:dyDescent="0.25">
      <c r="A147" s="2" t="s">
        <v>160</v>
      </c>
      <c r="B147" s="2" t="s">
        <v>5</v>
      </c>
      <c r="C147" s="22">
        <v>0.54062276306370793</v>
      </c>
      <c r="D147" s="22">
        <v>0.53069711707901601</v>
      </c>
      <c r="E147" s="22">
        <v>0.49744130042143286</v>
      </c>
      <c r="F147" s="22">
        <v>0.48584690305889516</v>
      </c>
      <c r="G147" s="23">
        <v>-5.4775860004812742</v>
      </c>
      <c r="H147" s="26">
        <v>0.04</v>
      </c>
      <c r="I147" s="3" t="s">
        <v>375</v>
      </c>
      <c r="J147" s="73">
        <v>66</v>
      </c>
      <c r="K147" s="73">
        <v>12</v>
      </c>
      <c r="L147" s="92">
        <v>18.181818181818183</v>
      </c>
      <c r="M147" s="73">
        <v>66</v>
      </c>
      <c r="N147" s="73">
        <v>23</v>
      </c>
      <c r="O147" s="92">
        <v>34.848484848484851</v>
      </c>
      <c r="P147" s="73">
        <v>54</v>
      </c>
      <c r="Q147" s="73">
        <v>20</v>
      </c>
      <c r="R147" s="92">
        <v>37.037037037037038</v>
      </c>
      <c r="S147" s="73">
        <v>41</v>
      </c>
      <c r="T147" s="73">
        <v>5</v>
      </c>
      <c r="U147" s="92">
        <v>12.195121951219512</v>
      </c>
      <c r="V147" s="165">
        <v>-32.926829268292693</v>
      </c>
    </row>
    <row r="148" spans="1:22" x14ac:dyDescent="0.25">
      <c r="A148" s="2" t="s">
        <v>161</v>
      </c>
      <c r="B148" s="2" t="s">
        <v>53</v>
      </c>
      <c r="C148" s="24">
        <v>1</v>
      </c>
      <c r="D148" s="24">
        <v>1</v>
      </c>
      <c r="E148" s="24">
        <v>1</v>
      </c>
      <c r="F148" s="24">
        <v>1</v>
      </c>
      <c r="G148" s="25">
        <v>0</v>
      </c>
      <c r="H148" s="26">
        <v>-0.13</v>
      </c>
      <c r="I148" s="3" t="s">
        <v>376</v>
      </c>
      <c r="J148" s="73">
        <v>12</v>
      </c>
      <c r="K148" s="73">
        <v>2</v>
      </c>
      <c r="L148" s="92">
        <v>16.666666666666664</v>
      </c>
      <c r="M148" s="73">
        <v>24</v>
      </c>
      <c r="N148" s="73">
        <v>6</v>
      </c>
      <c r="O148" s="92">
        <v>25</v>
      </c>
      <c r="P148" s="73">
        <v>4</v>
      </c>
      <c r="Q148" s="73">
        <v>3</v>
      </c>
      <c r="R148" s="92">
        <v>75</v>
      </c>
      <c r="S148" s="73">
        <v>17</v>
      </c>
      <c r="T148" s="73">
        <v>1</v>
      </c>
      <c r="U148" s="92">
        <v>5.8823529411764701</v>
      </c>
      <c r="V148" s="165">
        <v>-64.705882352941174</v>
      </c>
    </row>
    <row r="149" spans="1:22" x14ac:dyDescent="0.25">
      <c r="A149" s="2" t="s">
        <v>162</v>
      </c>
      <c r="B149" s="2" t="s">
        <v>17</v>
      </c>
      <c r="C149" s="22">
        <v>0.62459093034128099</v>
      </c>
      <c r="D149" s="22">
        <v>0.61794439764111209</v>
      </c>
      <c r="E149" s="22">
        <v>0.60360556038227631</v>
      </c>
      <c r="F149" s="22">
        <v>0.59450476401506758</v>
      </c>
      <c r="G149" s="23">
        <v>-3.0086166326213473</v>
      </c>
      <c r="H149" s="26">
        <v>0.06</v>
      </c>
      <c r="I149" s="3" t="s">
        <v>377</v>
      </c>
      <c r="J149" s="73">
        <v>37</v>
      </c>
      <c r="K149" s="73">
        <v>13</v>
      </c>
      <c r="L149" s="92">
        <v>35.135135135135137</v>
      </c>
      <c r="M149" s="73">
        <v>39</v>
      </c>
      <c r="N149" s="73">
        <v>10</v>
      </c>
      <c r="O149" s="92">
        <v>25.641025641025639</v>
      </c>
      <c r="P149" s="73">
        <v>26</v>
      </c>
      <c r="Q149" s="73">
        <v>8</v>
      </c>
      <c r="R149" s="92">
        <v>30.76923076923077</v>
      </c>
      <c r="S149" s="73">
        <v>29</v>
      </c>
      <c r="T149" s="73">
        <v>14</v>
      </c>
      <c r="U149" s="92">
        <v>48.275862068965516</v>
      </c>
      <c r="V149" s="165">
        <v>37.400530503978771</v>
      </c>
    </row>
    <row r="150" spans="1:22" x14ac:dyDescent="0.25">
      <c r="A150" s="2" t="s">
        <v>163</v>
      </c>
      <c r="B150" s="2" t="s">
        <v>45</v>
      </c>
      <c r="C150" s="22">
        <v>0.82446566621191453</v>
      </c>
      <c r="D150" s="22">
        <v>0.83509633547412165</v>
      </c>
      <c r="E150" s="22">
        <v>0.82675916749256695</v>
      </c>
      <c r="F150" s="22">
        <v>0.83810941570524744</v>
      </c>
      <c r="G150" s="23">
        <v>1.3643749493332962</v>
      </c>
      <c r="H150" s="26">
        <v>0.06</v>
      </c>
      <c r="I150" s="3" t="s">
        <v>376</v>
      </c>
      <c r="J150" s="73">
        <v>30</v>
      </c>
      <c r="K150" s="73">
        <v>8</v>
      </c>
      <c r="L150" s="92">
        <v>26.666666666666668</v>
      </c>
      <c r="M150" s="73">
        <v>35</v>
      </c>
      <c r="N150" s="73">
        <v>4</v>
      </c>
      <c r="O150" s="92">
        <v>11.428571428571429</v>
      </c>
      <c r="P150" s="73">
        <v>4</v>
      </c>
      <c r="Q150" s="73">
        <v>0</v>
      </c>
      <c r="R150" s="92">
        <v>0</v>
      </c>
      <c r="S150" s="73">
        <v>83</v>
      </c>
      <c r="T150" s="73">
        <v>10</v>
      </c>
      <c r="U150" s="92">
        <v>12.048192771084338</v>
      </c>
      <c r="V150" s="165">
        <v>-54.819277108433738</v>
      </c>
    </row>
    <row r="151" spans="1:22" x14ac:dyDescent="0.25">
      <c r="A151" s="2" t="s">
        <v>164</v>
      </c>
      <c r="B151" s="2" t="s">
        <v>17</v>
      </c>
      <c r="C151" s="22">
        <v>0.81176470588235294</v>
      </c>
      <c r="D151" s="22">
        <v>0.81503630926954296</v>
      </c>
      <c r="E151" s="22">
        <v>0.7999114652501107</v>
      </c>
      <c r="F151" s="22">
        <v>0.77562076749435671</v>
      </c>
      <c r="G151" s="23">
        <v>-3.6143938387996144</v>
      </c>
      <c r="H151" s="26">
        <v>-0.01</v>
      </c>
      <c r="I151" s="3" t="s">
        <v>377</v>
      </c>
      <c r="J151" s="73">
        <v>20</v>
      </c>
      <c r="K151" s="73">
        <v>1</v>
      </c>
      <c r="L151" s="92">
        <v>5</v>
      </c>
      <c r="M151" s="73">
        <v>41</v>
      </c>
      <c r="N151" s="73">
        <v>6</v>
      </c>
      <c r="O151" s="92">
        <v>14.634146341463413</v>
      </c>
      <c r="P151" s="73">
        <v>27</v>
      </c>
      <c r="Q151" s="73">
        <v>2</v>
      </c>
      <c r="R151" s="92">
        <v>7.4074074074074066</v>
      </c>
      <c r="S151" s="73">
        <v>14</v>
      </c>
      <c r="T151" s="73">
        <v>5</v>
      </c>
      <c r="U151" s="92">
        <v>35.714285714285715</v>
      </c>
      <c r="V151" s="165">
        <v>614.28571428571433</v>
      </c>
    </row>
    <row r="152" spans="1:22" x14ac:dyDescent="0.25">
      <c r="A152" s="2" t="s">
        <v>165</v>
      </c>
      <c r="B152" s="2" t="s">
        <v>7</v>
      </c>
      <c r="C152" s="22">
        <v>0.69255663430420711</v>
      </c>
      <c r="D152" s="22">
        <v>0.69819111285882818</v>
      </c>
      <c r="E152" s="22">
        <v>0.66414944356120831</v>
      </c>
      <c r="F152" s="22">
        <v>0.65461681470770505</v>
      </c>
      <c r="G152" s="23">
        <v>-3.7939819596502105</v>
      </c>
      <c r="H152" s="26">
        <v>0.06</v>
      </c>
      <c r="I152" s="3" t="s">
        <v>376</v>
      </c>
      <c r="J152" s="73">
        <v>25</v>
      </c>
      <c r="K152" s="73">
        <v>2</v>
      </c>
      <c r="L152" s="92">
        <v>8</v>
      </c>
      <c r="M152" s="73">
        <v>24</v>
      </c>
      <c r="N152" s="73">
        <v>4</v>
      </c>
      <c r="O152" s="92">
        <v>16.666666666666664</v>
      </c>
      <c r="P152" s="73" t="s">
        <v>460</v>
      </c>
      <c r="Q152" s="73" t="s">
        <v>460</v>
      </c>
      <c r="R152" s="73" t="s">
        <v>460</v>
      </c>
      <c r="S152" s="73">
        <v>67</v>
      </c>
      <c r="T152" s="73">
        <v>9</v>
      </c>
      <c r="U152" s="92">
        <v>13.432835820895523</v>
      </c>
      <c r="V152" s="165">
        <v>67.910447761194035</v>
      </c>
    </row>
    <row r="153" spans="1:22" x14ac:dyDescent="0.25">
      <c r="A153" s="2" t="s">
        <v>166</v>
      </c>
      <c r="B153" s="2" t="s">
        <v>3</v>
      </c>
      <c r="C153" s="22">
        <v>0.34506866416978776</v>
      </c>
      <c r="D153" s="22">
        <v>0.39360332706208534</v>
      </c>
      <c r="E153" s="22">
        <v>0.35620414841399695</v>
      </c>
      <c r="F153" s="22">
        <v>0.34577046680102402</v>
      </c>
      <c r="G153" s="23">
        <v>7.0180263123631903E-2</v>
      </c>
      <c r="H153" s="26">
        <v>0.1</v>
      </c>
      <c r="I153" s="3" t="s">
        <v>375</v>
      </c>
      <c r="J153" s="73">
        <v>74</v>
      </c>
      <c r="K153" s="73">
        <v>23</v>
      </c>
      <c r="L153" s="92">
        <v>31.081081081081081</v>
      </c>
      <c r="M153" s="73">
        <v>73</v>
      </c>
      <c r="N153" s="73">
        <v>32</v>
      </c>
      <c r="O153" s="92">
        <v>43.835616438356162</v>
      </c>
      <c r="P153" s="73">
        <v>37</v>
      </c>
      <c r="Q153" s="73">
        <v>17</v>
      </c>
      <c r="R153" s="92">
        <v>45.945945945945951</v>
      </c>
      <c r="S153" s="73">
        <v>46</v>
      </c>
      <c r="T153" s="73">
        <v>16</v>
      </c>
      <c r="U153" s="92">
        <v>34.782608695652172</v>
      </c>
      <c r="V153" s="165">
        <v>11.909262759924381</v>
      </c>
    </row>
    <row r="154" spans="1:22" x14ac:dyDescent="0.25">
      <c r="A154" s="2" t="s">
        <v>167</v>
      </c>
      <c r="B154" s="2" t="s">
        <v>7</v>
      </c>
      <c r="C154" s="22">
        <v>0.45213864127662673</v>
      </c>
      <c r="D154" s="22">
        <v>0.42722167028243546</v>
      </c>
      <c r="E154" s="22">
        <v>0.41591181701617241</v>
      </c>
      <c r="F154" s="22">
        <v>0.41003255707857245</v>
      </c>
      <c r="G154" s="23">
        <v>-4.2106084198054319</v>
      </c>
      <c r="H154" s="26">
        <v>0.05</v>
      </c>
      <c r="I154" s="3" t="s">
        <v>375</v>
      </c>
      <c r="J154" s="73">
        <v>232</v>
      </c>
      <c r="K154" s="73">
        <v>34</v>
      </c>
      <c r="L154" s="92">
        <v>14.655172413793101</v>
      </c>
      <c r="M154" s="73">
        <v>203</v>
      </c>
      <c r="N154" s="73">
        <v>34</v>
      </c>
      <c r="O154" s="92">
        <v>16.748768472906402</v>
      </c>
      <c r="P154" s="73">
        <v>103</v>
      </c>
      <c r="Q154" s="73">
        <v>16</v>
      </c>
      <c r="R154" s="92">
        <v>15.53398058252427</v>
      </c>
      <c r="S154" s="73">
        <v>193</v>
      </c>
      <c r="T154" s="73">
        <v>55</v>
      </c>
      <c r="U154" s="92">
        <v>28.497409326424872</v>
      </c>
      <c r="V154" s="165">
        <v>94.452910697957975</v>
      </c>
    </row>
    <row r="155" spans="1:22" x14ac:dyDescent="0.25">
      <c r="A155" s="2" t="s">
        <v>13</v>
      </c>
      <c r="B155" s="2" t="s">
        <v>83</v>
      </c>
      <c r="C155" s="22">
        <v>0.67424035039693397</v>
      </c>
      <c r="D155" s="22">
        <v>0.61673531324517672</v>
      </c>
      <c r="E155" s="22">
        <v>0.6028431808085295</v>
      </c>
      <c r="F155" s="22">
        <v>0.65834845735027225</v>
      </c>
      <c r="G155" s="23">
        <v>-1.5891893046661636</v>
      </c>
      <c r="H155" s="26">
        <v>0.01</v>
      </c>
      <c r="I155" s="3" t="s">
        <v>377</v>
      </c>
      <c r="J155" s="73">
        <v>14</v>
      </c>
      <c r="K155" s="73">
        <v>1</v>
      </c>
      <c r="L155" s="92">
        <v>7.1428571428571423</v>
      </c>
      <c r="M155" s="73">
        <v>39</v>
      </c>
      <c r="N155" s="73">
        <v>11</v>
      </c>
      <c r="O155" s="92">
        <v>28.205128205128204</v>
      </c>
      <c r="P155" s="73">
        <v>24</v>
      </c>
      <c r="Q155" s="73">
        <v>8</v>
      </c>
      <c r="R155" s="92">
        <v>33.333333333333329</v>
      </c>
      <c r="S155" s="73">
        <v>15</v>
      </c>
      <c r="T155" s="73">
        <v>2</v>
      </c>
      <c r="U155" s="92">
        <v>13.333333333333334</v>
      </c>
      <c r="V155" s="165">
        <v>86.666666666666686</v>
      </c>
    </row>
    <row r="156" spans="1:22" x14ac:dyDescent="0.25">
      <c r="A156" s="2" t="s">
        <v>168</v>
      </c>
      <c r="B156" s="2" t="s">
        <v>13</v>
      </c>
      <c r="C156" s="22">
        <v>0.58522563955159523</v>
      </c>
      <c r="D156" s="22">
        <v>0.5285333333333333</v>
      </c>
      <c r="E156" s="22">
        <v>0.52014755959137349</v>
      </c>
      <c r="F156" s="22">
        <v>0.54341814159292035</v>
      </c>
      <c r="G156" s="23">
        <v>-4.1807497958674915</v>
      </c>
      <c r="H156" s="26">
        <v>0.08</v>
      </c>
      <c r="I156" s="3" t="s">
        <v>376</v>
      </c>
      <c r="J156" s="73">
        <v>23</v>
      </c>
      <c r="K156" s="73">
        <v>14</v>
      </c>
      <c r="L156" s="92">
        <v>60.869565217391312</v>
      </c>
      <c r="M156" s="73">
        <v>46</v>
      </c>
      <c r="N156" s="73">
        <v>21</v>
      </c>
      <c r="O156" s="92">
        <v>45.652173913043477</v>
      </c>
      <c r="P156" s="73">
        <v>26</v>
      </c>
      <c r="Q156" s="73">
        <v>10</v>
      </c>
      <c r="R156" s="92">
        <v>38.461538461538467</v>
      </c>
      <c r="S156" s="73">
        <v>12</v>
      </c>
      <c r="T156" s="73">
        <v>3</v>
      </c>
      <c r="U156" s="92">
        <v>25</v>
      </c>
      <c r="V156" s="165">
        <v>-58.928571428571431</v>
      </c>
    </row>
    <row r="157" spans="1:22" x14ac:dyDescent="0.25">
      <c r="A157" s="2" t="s">
        <v>169</v>
      </c>
      <c r="B157" s="2" t="s">
        <v>17</v>
      </c>
      <c r="C157" s="22">
        <v>0.88977955911823647</v>
      </c>
      <c r="D157" s="22">
        <v>0.87157107231920194</v>
      </c>
      <c r="E157" s="22">
        <v>0.87024901703800783</v>
      </c>
      <c r="F157" s="22">
        <v>0.83462532299741599</v>
      </c>
      <c r="G157" s="23">
        <v>-5.5154236120820457</v>
      </c>
      <c r="H157" s="26">
        <v>-0.05</v>
      </c>
      <c r="I157" s="3" t="s">
        <v>376</v>
      </c>
      <c r="J157" s="73">
        <v>6</v>
      </c>
      <c r="K157" s="73">
        <v>1</v>
      </c>
      <c r="L157" s="92">
        <v>16.666666666666664</v>
      </c>
      <c r="M157" s="73">
        <v>26</v>
      </c>
      <c r="N157" s="73">
        <v>8</v>
      </c>
      <c r="O157" s="92">
        <v>30.76923076923077</v>
      </c>
      <c r="P157" s="73">
        <v>13</v>
      </c>
      <c r="Q157" s="73">
        <v>6</v>
      </c>
      <c r="R157" s="92">
        <v>46.153846153846153</v>
      </c>
      <c r="S157" s="73">
        <v>16</v>
      </c>
      <c r="T157" s="73">
        <v>6</v>
      </c>
      <c r="U157" s="92">
        <v>37.5</v>
      </c>
      <c r="V157" s="165">
        <v>125.00000000000003</v>
      </c>
    </row>
    <row r="158" spans="1:22" x14ac:dyDescent="0.25">
      <c r="A158" s="2" t="s">
        <v>170</v>
      </c>
      <c r="B158" s="2" t="s">
        <v>15</v>
      </c>
      <c r="C158" s="22">
        <v>0.57396449704142016</v>
      </c>
      <c r="D158" s="22">
        <v>0.56391147244805784</v>
      </c>
      <c r="E158" s="22">
        <v>0.57201740325166017</v>
      </c>
      <c r="F158" s="22">
        <v>0.56131628787878785</v>
      </c>
      <c r="G158" s="23">
        <v>-1.2648209162632327</v>
      </c>
      <c r="H158" s="26">
        <v>-0.01</v>
      </c>
      <c r="I158" s="3" t="s">
        <v>377</v>
      </c>
      <c r="J158" s="73">
        <v>33</v>
      </c>
      <c r="K158" s="73">
        <v>7</v>
      </c>
      <c r="L158" s="92">
        <v>21.212121212121211</v>
      </c>
      <c r="M158" s="73">
        <v>30</v>
      </c>
      <c r="N158" s="73">
        <v>8</v>
      </c>
      <c r="O158" s="92">
        <v>26.666666666666668</v>
      </c>
      <c r="P158" s="73">
        <v>15</v>
      </c>
      <c r="Q158" s="73">
        <v>3</v>
      </c>
      <c r="R158" s="92">
        <v>20</v>
      </c>
      <c r="S158" s="73">
        <v>21</v>
      </c>
      <c r="T158" s="73">
        <v>6</v>
      </c>
      <c r="U158" s="92">
        <v>28.571428571428569</v>
      </c>
      <c r="V158" s="165">
        <v>34.693877551020407</v>
      </c>
    </row>
    <row r="159" spans="1:22" x14ac:dyDescent="0.25">
      <c r="A159" s="2" t="s">
        <v>171</v>
      </c>
      <c r="B159" s="2" t="s">
        <v>7</v>
      </c>
      <c r="C159" s="22">
        <v>0.66660108214461389</v>
      </c>
      <c r="D159" s="22">
        <v>0.6527677351972363</v>
      </c>
      <c r="E159" s="22">
        <v>0.63419418110493631</v>
      </c>
      <c r="F159" s="22">
        <v>0.6100026368990068</v>
      </c>
      <c r="G159" s="23">
        <v>-5.659844524560711</v>
      </c>
      <c r="H159" s="26">
        <v>0.03</v>
      </c>
      <c r="I159" s="3" t="s">
        <v>377</v>
      </c>
      <c r="J159" s="73">
        <v>37</v>
      </c>
      <c r="K159" s="73">
        <v>6</v>
      </c>
      <c r="L159" s="92">
        <v>16.216216216216218</v>
      </c>
      <c r="M159" s="73">
        <v>41</v>
      </c>
      <c r="N159" s="73">
        <v>1</v>
      </c>
      <c r="O159" s="92">
        <v>2.4390243902439024</v>
      </c>
      <c r="P159" s="73">
        <v>4</v>
      </c>
      <c r="Q159" s="73">
        <v>0</v>
      </c>
      <c r="R159" s="92">
        <v>0</v>
      </c>
      <c r="S159" s="73">
        <v>62</v>
      </c>
      <c r="T159" s="73">
        <v>6</v>
      </c>
      <c r="U159" s="92">
        <v>9.67741935483871</v>
      </c>
      <c r="V159" s="165">
        <v>-40.322580645161295</v>
      </c>
    </row>
    <row r="160" spans="1:22" x14ac:dyDescent="0.25">
      <c r="A160" s="2" t="s">
        <v>172</v>
      </c>
      <c r="B160" s="2" t="s">
        <v>17</v>
      </c>
      <c r="C160" s="22">
        <v>0.82653647329121194</v>
      </c>
      <c r="D160" s="22">
        <v>0.84279475982532748</v>
      </c>
      <c r="E160" s="22">
        <v>0.83469721767594107</v>
      </c>
      <c r="F160" s="22">
        <v>0.82935153583617749</v>
      </c>
      <c r="G160" s="23">
        <v>0.28150625449654854</v>
      </c>
      <c r="H160" s="26">
        <v>0.06</v>
      </c>
      <c r="I160" s="3" t="s">
        <v>377</v>
      </c>
      <c r="J160" s="73">
        <v>12</v>
      </c>
      <c r="K160" s="73">
        <v>5</v>
      </c>
      <c r="L160" s="92">
        <v>41.666666666666671</v>
      </c>
      <c r="M160" s="73">
        <v>25</v>
      </c>
      <c r="N160" s="73">
        <v>0</v>
      </c>
      <c r="O160" s="92">
        <v>0</v>
      </c>
      <c r="P160" s="73">
        <v>19</v>
      </c>
      <c r="Q160" s="73">
        <v>3</v>
      </c>
      <c r="R160" s="92">
        <v>15.789473684210526</v>
      </c>
      <c r="S160" s="73">
        <v>12</v>
      </c>
      <c r="T160" s="73">
        <v>5</v>
      </c>
      <c r="U160" s="92">
        <v>41.666666666666671</v>
      </c>
      <c r="V160" s="165">
        <v>0</v>
      </c>
    </row>
    <row r="161" spans="1:22" x14ac:dyDescent="0.25">
      <c r="A161" s="2" t="s">
        <v>173</v>
      </c>
      <c r="B161" s="2" t="s">
        <v>53</v>
      </c>
      <c r="C161" s="22">
        <v>0.32844359689012764</v>
      </c>
      <c r="D161" s="22">
        <v>0.3131729667812142</v>
      </c>
      <c r="E161" s="22">
        <v>0.29195985696158727</v>
      </c>
      <c r="F161" s="22">
        <v>0.26613597246127368</v>
      </c>
      <c r="G161" s="23">
        <v>-6.2307624428853927</v>
      </c>
      <c r="H161" s="26">
        <v>0.03</v>
      </c>
      <c r="I161" s="3" t="s">
        <v>375</v>
      </c>
      <c r="J161" s="73">
        <v>37</v>
      </c>
      <c r="K161" s="73">
        <v>17</v>
      </c>
      <c r="L161" s="92">
        <v>45.945945945945951</v>
      </c>
      <c r="M161" s="73">
        <v>28</v>
      </c>
      <c r="N161" s="73">
        <v>8</v>
      </c>
      <c r="O161" s="92">
        <v>28.571428571428569</v>
      </c>
      <c r="P161" s="73">
        <v>23</v>
      </c>
      <c r="Q161" s="73">
        <v>10</v>
      </c>
      <c r="R161" s="92">
        <v>43.478260869565219</v>
      </c>
      <c r="S161" s="73">
        <v>10</v>
      </c>
      <c r="T161" s="73">
        <v>3</v>
      </c>
      <c r="U161" s="92">
        <v>30</v>
      </c>
      <c r="V161" s="165">
        <v>-34.705882352941181</v>
      </c>
    </row>
    <row r="162" spans="1:22" x14ac:dyDescent="0.25">
      <c r="A162" s="2" t="s">
        <v>174</v>
      </c>
      <c r="B162" s="2" t="s">
        <v>5</v>
      </c>
      <c r="C162" s="22">
        <v>0.28717328495599004</v>
      </c>
      <c r="D162" s="22">
        <v>0.25538877058120812</v>
      </c>
      <c r="E162" s="22">
        <v>0.24042541466909131</v>
      </c>
      <c r="F162" s="22">
        <v>0.24673319733142196</v>
      </c>
      <c r="G162" s="23">
        <v>-4.0440087624568086</v>
      </c>
      <c r="H162" s="26">
        <v>0.09</v>
      </c>
      <c r="I162" s="3" t="s">
        <v>375</v>
      </c>
      <c r="J162" s="73">
        <v>49</v>
      </c>
      <c r="K162" s="73">
        <v>18</v>
      </c>
      <c r="L162" s="92">
        <v>36.734693877551024</v>
      </c>
      <c r="M162" s="73">
        <v>52</v>
      </c>
      <c r="N162" s="73">
        <v>29</v>
      </c>
      <c r="O162" s="92">
        <v>55.769230769230774</v>
      </c>
      <c r="P162" s="73">
        <v>22</v>
      </c>
      <c r="Q162" s="73">
        <v>14</v>
      </c>
      <c r="R162" s="92">
        <v>63.636363636363633</v>
      </c>
      <c r="S162" s="73">
        <v>35</v>
      </c>
      <c r="T162" s="73">
        <v>15</v>
      </c>
      <c r="U162" s="92">
        <v>42.857142857142854</v>
      </c>
      <c r="V162" s="165">
        <v>16.666666666666647</v>
      </c>
    </row>
    <row r="163" spans="1:22" x14ac:dyDescent="0.25">
      <c r="A163" s="2" t="s">
        <v>175</v>
      </c>
      <c r="B163" s="2" t="s">
        <v>83</v>
      </c>
      <c r="C163" s="22">
        <v>0.57972027972027973</v>
      </c>
      <c r="D163" s="22">
        <v>0.53166763509587445</v>
      </c>
      <c r="E163" s="22">
        <v>0.509765625</v>
      </c>
      <c r="F163" s="22">
        <v>0.49863945578231295</v>
      </c>
      <c r="G163" s="23">
        <v>-8.1080823937966784</v>
      </c>
      <c r="H163" s="26">
        <v>0.05</v>
      </c>
      <c r="I163" s="3" t="s">
        <v>376</v>
      </c>
      <c r="J163" s="73">
        <v>8</v>
      </c>
      <c r="K163" s="73">
        <v>3</v>
      </c>
      <c r="L163" s="92">
        <v>37.5</v>
      </c>
      <c r="M163" s="73">
        <v>12</v>
      </c>
      <c r="N163" s="73">
        <v>2</v>
      </c>
      <c r="O163" s="92">
        <v>16.666666666666664</v>
      </c>
      <c r="P163" s="73">
        <v>9</v>
      </c>
      <c r="Q163" s="73">
        <v>2</v>
      </c>
      <c r="R163" s="92">
        <v>22.222222222222221</v>
      </c>
      <c r="S163" s="73">
        <v>12</v>
      </c>
      <c r="T163" s="73">
        <v>3</v>
      </c>
      <c r="U163" s="92">
        <v>25</v>
      </c>
      <c r="V163" s="165">
        <v>-33.333333333333329</v>
      </c>
    </row>
    <row r="164" spans="1:22" x14ac:dyDescent="0.25">
      <c r="A164" s="2" t="s">
        <v>176</v>
      </c>
      <c r="B164" s="2" t="s">
        <v>5</v>
      </c>
      <c r="C164" s="22">
        <v>0.22061231355837166</v>
      </c>
      <c r="D164" s="22">
        <v>0.20784505508701348</v>
      </c>
      <c r="E164" s="22">
        <v>0.20003989778567288</v>
      </c>
      <c r="F164" s="22">
        <v>0.19235399803663708</v>
      </c>
      <c r="G164" s="23">
        <v>-2.825831552173458</v>
      </c>
      <c r="H164" s="26">
        <v>0.02</v>
      </c>
      <c r="I164" s="3" t="s">
        <v>375</v>
      </c>
      <c r="J164" s="73">
        <v>192</v>
      </c>
      <c r="K164" s="73">
        <v>76</v>
      </c>
      <c r="L164" s="92">
        <v>39.583333333333329</v>
      </c>
      <c r="M164" s="73">
        <v>150</v>
      </c>
      <c r="N164" s="73">
        <v>61</v>
      </c>
      <c r="O164" s="92">
        <v>40.666666666666664</v>
      </c>
      <c r="P164" s="73">
        <v>160</v>
      </c>
      <c r="Q164" s="73">
        <v>48</v>
      </c>
      <c r="R164" s="92">
        <v>30</v>
      </c>
      <c r="S164" s="73">
        <v>116</v>
      </c>
      <c r="T164" s="73">
        <v>32</v>
      </c>
      <c r="U164" s="92">
        <v>27.586206896551722</v>
      </c>
      <c r="V164" s="165">
        <v>-30.308529945553538</v>
      </c>
    </row>
    <row r="165" spans="1:22" x14ac:dyDescent="0.25">
      <c r="A165" s="2" t="s">
        <v>177</v>
      </c>
      <c r="B165" s="2" t="s">
        <v>53</v>
      </c>
      <c r="C165" s="24">
        <v>1</v>
      </c>
      <c r="D165" s="22">
        <v>0.91546961325966847</v>
      </c>
      <c r="E165" s="22">
        <v>0.91497005988023949</v>
      </c>
      <c r="F165" s="22">
        <v>0.91967621419676215</v>
      </c>
      <c r="G165" s="23">
        <v>-8.0323785803237797</v>
      </c>
      <c r="H165" s="26">
        <v>0.13</v>
      </c>
      <c r="I165" s="3" t="s">
        <v>375</v>
      </c>
      <c r="J165" s="73">
        <v>22</v>
      </c>
      <c r="K165" s="73">
        <v>11</v>
      </c>
      <c r="L165" s="92">
        <v>50</v>
      </c>
      <c r="M165" s="73">
        <v>31</v>
      </c>
      <c r="N165" s="73">
        <v>12</v>
      </c>
      <c r="O165" s="92">
        <v>38.70967741935484</v>
      </c>
      <c r="P165" s="73">
        <v>16</v>
      </c>
      <c r="Q165" s="73">
        <v>11</v>
      </c>
      <c r="R165" s="92">
        <v>68.75</v>
      </c>
      <c r="S165" s="73">
        <v>19</v>
      </c>
      <c r="T165" s="73">
        <v>8</v>
      </c>
      <c r="U165" s="92">
        <v>42.105263157894733</v>
      </c>
      <c r="V165" s="165">
        <v>-15.789473684210535</v>
      </c>
    </row>
    <row r="166" spans="1:22" x14ac:dyDescent="0.25">
      <c r="A166" s="2" t="s">
        <v>178</v>
      </c>
      <c r="B166" s="2" t="s">
        <v>53</v>
      </c>
      <c r="C166" s="24">
        <v>1</v>
      </c>
      <c r="D166" s="24">
        <v>1</v>
      </c>
      <c r="E166" s="24">
        <v>1</v>
      </c>
      <c r="F166" s="24">
        <v>1</v>
      </c>
      <c r="G166" s="25">
        <v>0</v>
      </c>
      <c r="H166" s="26">
        <v>0.03</v>
      </c>
      <c r="I166" s="3" t="s">
        <v>376</v>
      </c>
      <c r="J166" s="73">
        <v>17</v>
      </c>
      <c r="K166" s="73">
        <v>6</v>
      </c>
      <c r="L166" s="92">
        <v>35.294117647058826</v>
      </c>
      <c r="M166" s="73">
        <v>21</v>
      </c>
      <c r="N166" s="73">
        <v>4</v>
      </c>
      <c r="O166" s="92">
        <v>19.047619047619047</v>
      </c>
      <c r="P166" s="73">
        <v>5</v>
      </c>
      <c r="Q166" s="73">
        <v>1</v>
      </c>
      <c r="R166" s="92">
        <v>20</v>
      </c>
      <c r="S166" s="73">
        <v>11</v>
      </c>
      <c r="T166" s="73">
        <v>1</v>
      </c>
      <c r="U166" s="92">
        <v>9.0909090909090917</v>
      </c>
      <c r="V166" s="165">
        <v>-74.242424242424235</v>
      </c>
    </row>
    <row r="167" spans="1:22" x14ac:dyDescent="0.25">
      <c r="A167" s="2" t="s">
        <v>179</v>
      </c>
      <c r="B167" s="2" t="s">
        <v>18</v>
      </c>
      <c r="C167" s="24">
        <v>1</v>
      </c>
      <c r="D167" s="24">
        <v>1</v>
      </c>
      <c r="E167" s="24">
        <v>1</v>
      </c>
      <c r="F167" s="24">
        <v>1</v>
      </c>
      <c r="G167" s="25">
        <v>0</v>
      </c>
      <c r="H167" s="26">
        <v>0.09</v>
      </c>
      <c r="I167" s="3" t="s">
        <v>375</v>
      </c>
      <c r="J167" s="73">
        <v>15</v>
      </c>
      <c r="K167" s="73">
        <v>1</v>
      </c>
      <c r="L167" s="92">
        <v>6.666666666666667</v>
      </c>
      <c r="M167" s="73">
        <v>7</v>
      </c>
      <c r="N167" s="73">
        <v>1</v>
      </c>
      <c r="O167" s="92">
        <v>14.285714285714285</v>
      </c>
      <c r="P167" s="73">
        <v>7</v>
      </c>
      <c r="Q167" s="73">
        <v>0</v>
      </c>
      <c r="R167" s="92">
        <v>0</v>
      </c>
      <c r="S167" s="73">
        <v>10</v>
      </c>
      <c r="T167" s="73">
        <v>1</v>
      </c>
      <c r="U167" s="92">
        <v>10</v>
      </c>
      <c r="V167" s="165">
        <v>49.999999999999993</v>
      </c>
    </row>
    <row r="168" spans="1:22" x14ac:dyDescent="0.25">
      <c r="A168" s="2" t="s">
        <v>180</v>
      </c>
      <c r="B168" s="2" t="s">
        <v>5</v>
      </c>
      <c r="C168" s="24">
        <v>1</v>
      </c>
      <c r="D168" s="22">
        <v>0.95640892579138559</v>
      </c>
      <c r="E168" s="22">
        <v>0.95911949685534592</v>
      </c>
      <c r="F168" s="22">
        <v>0.96319999999999995</v>
      </c>
      <c r="G168" s="23">
        <v>-3.6800000000000068</v>
      </c>
      <c r="H168" s="26">
        <v>0.09</v>
      </c>
      <c r="I168" s="3" t="s">
        <v>377</v>
      </c>
      <c r="J168" s="73">
        <v>21</v>
      </c>
      <c r="K168" s="73">
        <v>5</v>
      </c>
      <c r="L168" s="92">
        <v>23.809523809523807</v>
      </c>
      <c r="M168" s="73">
        <v>35</v>
      </c>
      <c r="N168" s="73">
        <v>20</v>
      </c>
      <c r="O168" s="92">
        <v>57.142857142857139</v>
      </c>
      <c r="P168" s="73">
        <v>28</v>
      </c>
      <c r="Q168" s="73">
        <v>9</v>
      </c>
      <c r="R168" s="92">
        <v>32.142857142857146</v>
      </c>
      <c r="S168" s="73">
        <v>16</v>
      </c>
      <c r="T168" s="73">
        <v>6</v>
      </c>
      <c r="U168" s="92">
        <v>37.5</v>
      </c>
      <c r="V168" s="165">
        <v>57.500000000000014</v>
      </c>
    </row>
    <row r="169" spans="1:22" x14ac:dyDescent="0.25">
      <c r="A169" s="2" t="s">
        <v>181</v>
      </c>
      <c r="B169" s="2" t="s">
        <v>83</v>
      </c>
      <c r="C169" s="22">
        <v>0.4327442317133039</v>
      </c>
      <c r="D169" s="22">
        <v>0.39319543785037697</v>
      </c>
      <c r="E169" s="22">
        <v>0.3803350618268847</v>
      </c>
      <c r="F169" s="22">
        <v>0.33211604787989452</v>
      </c>
      <c r="G169" s="23">
        <v>-10.062818383340939</v>
      </c>
      <c r="H169" s="26">
        <v>-0.02</v>
      </c>
      <c r="I169" s="3" t="s">
        <v>377</v>
      </c>
      <c r="J169" s="73">
        <v>22</v>
      </c>
      <c r="K169" s="73">
        <v>4</v>
      </c>
      <c r="L169" s="92">
        <v>18.181818181818183</v>
      </c>
      <c r="M169" s="73">
        <v>32</v>
      </c>
      <c r="N169" s="73">
        <v>7</v>
      </c>
      <c r="O169" s="92">
        <v>21.875</v>
      </c>
      <c r="P169" s="73">
        <v>24</v>
      </c>
      <c r="Q169" s="73">
        <v>4</v>
      </c>
      <c r="R169" s="92">
        <v>16.666666666666664</v>
      </c>
      <c r="S169" s="73">
        <v>10</v>
      </c>
      <c r="T169" s="73">
        <v>4</v>
      </c>
      <c r="U169" s="92">
        <v>40</v>
      </c>
      <c r="V169" s="165">
        <v>119.99999999999997</v>
      </c>
    </row>
    <row r="170" spans="1:22" x14ac:dyDescent="0.25">
      <c r="A170" s="2" t="s">
        <v>45</v>
      </c>
      <c r="B170" s="2" t="s">
        <v>45</v>
      </c>
      <c r="C170" s="22">
        <v>0.69275123558484353</v>
      </c>
      <c r="D170" s="22">
        <v>0.56550480769230771</v>
      </c>
      <c r="E170" s="22">
        <v>0.52916073968705546</v>
      </c>
      <c r="F170" s="22">
        <v>0.49009247027741082</v>
      </c>
      <c r="G170" s="23">
        <v>-20.26587653074327</v>
      </c>
      <c r="H170" s="26">
        <v>0.05</v>
      </c>
      <c r="I170" s="3" t="s">
        <v>377</v>
      </c>
      <c r="J170" s="73">
        <v>18</v>
      </c>
      <c r="K170" s="73">
        <v>7</v>
      </c>
      <c r="L170" s="92">
        <v>38.888888888888893</v>
      </c>
      <c r="M170" s="73">
        <v>25</v>
      </c>
      <c r="N170" s="73">
        <v>9</v>
      </c>
      <c r="O170" s="92">
        <v>36</v>
      </c>
      <c r="P170" s="73">
        <v>12</v>
      </c>
      <c r="Q170" s="73">
        <v>2</v>
      </c>
      <c r="R170" s="92">
        <v>16.666666666666664</v>
      </c>
      <c r="S170" s="73">
        <v>18</v>
      </c>
      <c r="T170" s="73">
        <v>1</v>
      </c>
      <c r="U170" s="92">
        <v>5.5555555555555554</v>
      </c>
      <c r="V170" s="165">
        <v>-85.714285714285708</v>
      </c>
    </row>
    <row r="171" spans="1:22" x14ac:dyDescent="0.25">
      <c r="A171" s="2" t="s">
        <v>182</v>
      </c>
      <c r="B171" s="2" t="s">
        <v>13</v>
      </c>
      <c r="C171" s="22">
        <v>0.90680867249904906</v>
      </c>
      <c r="D171" s="22">
        <v>0.8630274614869391</v>
      </c>
      <c r="E171" s="22">
        <v>0.84968465311843022</v>
      </c>
      <c r="F171" s="22">
        <v>0.82594356907292044</v>
      </c>
      <c r="G171" s="23">
        <v>-8.0865103426128684</v>
      </c>
      <c r="H171" s="26">
        <v>0.01</v>
      </c>
      <c r="I171" s="3" t="s">
        <v>376</v>
      </c>
      <c r="J171" s="73">
        <v>16</v>
      </c>
      <c r="K171" s="73">
        <v>2</v>
      </c>
      <c r="L171" s="92">
        <v>12.5</v>
      </c>
      <c r="M171" s="73">
        <v>22</v>
      </c>
      <c r="N171" s="73">
        <v>9</v>
      </c>
      <c r="O171" s="92">
        <v>40.909090909090914</v>
      </c>
      <c r="P171" s="73">
        <v>40</v>
      </c>
      <c r="Q171" s="73">
        <v>9</v>
      </c>
      <c r="R171" s="92">
        <v>22.5</v>
      </c>
      <c r="S171" s="73">
        <v>29</v>
      </c>
      <c r="T171" s="73">
        <v>6</v>
      </c>
      <c r="U171" s="92">
        <v>20.689655172413794</v>
      </c>
      <c r="V171" s="165">
        <v>65.517241379310349</v>
      </c>
    </row>
    <row r="172" spans="1:22" x14ac:dyDescent="0.25">
      <c r="A172" s="2" t="s">
        <v>183</v>
      </c>
      <c r="B172" s="2" t="s">
        <v>18</v>
      </c>
      <c r="C172" s="22">
        <v>0.95579793340987373</v>
      </c>
      <c r="D172" s="22">
        <v>0.90671971706454468</v>
      </c>
      <c r="E172" s="22">
        <v>0.92457305502846299</v>
      </c>
      <c r="F172" s="22">
        <v>0.93573515092502435</v>
      </c>
      <c r="G172" s="23">
        <v>-2.0062782484849464</v>
      </c>
      <c r="H172" s="26">
        <v>0.06</v>
      </c>
      <c r="I172" s="3" t="s">
        <v>375</v>
      </c>
      <c r="J172" s="73">
        <v>14</v>
      </c>
      <c r="K172" s="73">
        <v>6</v>
      </c>
      <c r="L172" s="92">
        <v>42.857142857142854</v>
      </c>
      <c r="M172" s="73">
        <v>23</v>
      </c>
      <c r="N172" s="73">
        <v>7</v>
      </c>
      <c r="O172" s="92">
        <v>30.434782608695656</v>
      </c>
      <c r="P172" s="73">
        <v>19</v>
      </c>
      <c r="Q172" s="73">
        <v>4</v>
      </c>
      <c r="R172" s="92">
        <v>21.052631578947366</v>
      </c>
      <c r="S172" s="73">
        <v>8</v>
      </c>
      <c r="T172" s="73">
        <v>1</v>
      </c>
      <c r="U172" s="92">
        <v>12.5</v>
      </c>
      <c r="V172" s="165">
        <v>-70.833333333333329</v>
      </c>
    </row>
    <row r="173" spans="1:22" x14ac:dyDescent="0.25">
      <c r="A173" s="2" t="s">
        <v>184</v>
      </c>
      <c r="B173" s="2" t="s">
        <v>17</v>
      </c>
      <c r="C173" s="22">
        <v>0.37657864523536166</v>
      </c>
      <c r="D173" s="22">
        <v>0.33499005964214712</v>
      </c>
      <c r="E173" s="22">
        <v>0.38581146744412048</v>
      </c>
      <c r="F173" s="22">
        <v>0.3595397890699904</v>
      </c>
      <c r="G173" s="23">
        <v>-1.7038856165371286</v>
      </c>
      <c r="H173" s="26">
        <v>0.1</v>
      </c>
      <c r="I173" s="3" t="s">
        <v>377</v>
      </c>
      <c r="J173" s="73">
        <v>12</v>
      </c>
      <c r="K173" s="73">
        <v>4</v>
      </c>
      <c r="L173" s="92">
        <v>33.333333333333329</v>
      </c>
      <c r="M173" s="73">
        <v>7</v>
      </c>
      <c r="N173" s="73">
        <v>4</v>
      </c>
      <c r="O173" s="92">
        <v>57.142857142857139</v>
      </c>
      <c r="P173" s="73">
        <v>2</v>
      </c>
      <c r="Q173" s="73">
        <v>1</v>
      </c>
      <c r="R173" s="92">
        <v>50</v>
      </c>
      <c r="S173" s="73">
        <v>1</v>
      </c>
      <c r="T173" s="73">
        <v>1</v>
      </c>
      <c r="U173" s="92">
        <v>100</v>
      </c>
      <c r="V173" s="165">
        <v>200.00000000000006</v>
      </c>
    </row>
    <row r="174" spans="1:22" x14ac:dyDescent="0.25">
      <c r="A174" s="2" t="s">
        <v>185</v>
      </c>
      <c r="B174" s="2" t="s">
        <v>5</v>
      </c>
      <c r="C174" s="22">
        <v>0.40189981257454421</v>
      </c>
      <c r="D174" s="22">
        <v>0.38587542208491987</v>
      </c>
      <c r="E174" s="22">
        <v>0.37431253208183618</v>
      </c>
      <c r="F174" s="22">
        <v>0.36476032101800304</v>
      </c>
      <c r="G174" s="23">
        <v>-3.7139491556541131</v>
      </c>
      <c r="H174" s="26">
        <v>7.0000000000000007E-2</v>
      </c>
      <c r="I174" s="3" t="s">
        <v>377</v>
      </c>
      <c r="J174" s="73">
        <v>114</v>
      </c>
      <c r="K174" s="73">
        <v>22</v>
      </c>
      <c r="L174" s="92">
        <v>19.298245614035086</v>
      </c>
      <c r="M174" s="73">
        <v>102</v>
      </c>
      <c r="N174" s="73">
        <v>35</v>
      </c>
      <c r="O174" s="92">
        <v>34.313725490196077</v>
      </c>
      <c r="P174" s="73">
        <v>74</v>
      </c>
      <c r="Q174" s="73">
        <v>26</v>
      </c>
      <c r="R174" s="92">
        <v>35.135135135135137</v>
      </c>
      <c r="S174" s="73">
        <v>50</v>
      </c>
      <c r="T174" s="73">
        <v>13</v>
      </c>
      <c r="U174" s="92">
        <v>26</v>
      </c>
      <c r="V174" s="165">
        <v>34.727272727272741</v>
      </c>
    </row>
    <row r="175" spans="1:22" x14ac:dyDescent="0.25">
      <c r="A175" s="2" t="s">
        <v>186</v>
      </c>
      <c r="B175" s="2" t="s">
        <v>45</v>
      </c>
      <c r="C175" s="22">
        <v>0.64855460385438968</v>
      </c>
      <c r="D175" s="22">
        <v>0.606761969593828</v>
      </c>
      <c r="E175" s="22">
        <v>0.58336198006187689</v>
      </c>
      <c r="F175" s="22">
        <v>0.56737923703791193</v>
      </c>
      <c r="G175" s="23">
        <v>-8.1175366816477776</v>
      </c>
      <c r="H175" s="26">
        <v>0.01</v>
      </c>
      <c r="I175" s="3" t="s">
        <v>377</v>
      </c>
      <c r="J175" s="73">
        <v>70</v>
      </c>
      <c r="K175" s="73">
        <v>13</v>
      </c>
      <c r="L175" s="92">
        <v>18.571428571428573</v>
      </c>
      <c r="M175" s="73">
        <v>52</v>
      </c>
      <c r="N175" s="73">
        <v>18</v>
      </c>
      <c r="O175" s="92">
        <v>34.615384615384613</v>
      </c>
      <c r="P175" s="73">
        <v>5</v>
      </c>
      <c r="Q175" s="73">
        <v>3</v>
      </c>
      <c r="R175" s="92">
        <v>60</v>
      </c>
      <c r="S175" s="73">
        <v>56</v>
      </c>
      <c r="T175" s="73">
        <v>6</v>
      </c>
      <c r="U175" s="92">
        <v>10.714285714285714</v>
      </c>
      <c r="V175" s="165">
        <v>-42.307692307692321</v>
      </c>
    </row>
    <row r="176" spans="1:22" x14ac:dyDescent="0.25">
      <c r="A176" s="2" t="s">
        <v>187</v>
      </c>
      <c r="B176" s="2" t="s">
        <v>15</v>
      </c>
      <c r="C176" s="22">
        <v>0.89524147727272729</v>
      </c>
      <c r="D176" s="22">
        <v>0.85207193119624702</v>
      </c>
      <c r="E176" s="22">
        <v>0.8520910705635395</v>
      </c>
      <c r="F176" s="22">
        <v>0.847329498767461</v>
      </c>
      <c r="G176" s="23">
        <v>-4.7911978505266291</v>
      </c>
      <c r="H176" s="26">
        <v>0.03</v>
      </c>
      <c r="I176" s="3" t="s">
        <v>377</v>
      </c>
      <c r="J176" s="73">
        <v>67</v>
      </c>
      <c r="K176" s="73">
        <v>22</v>
      </c>
      <c r="L176" s="92">
        <v>32.835820895522389</v>
      </c>
      <c r="M176" s="73">
        <v>51</v>
      </c>
      <c r="N176" s="73">
        <v>21</v>
      </c>
      <c r="O176" s="92">
        <v>41.17647058823529</v>
      </c>
      <c r="P176" s="73">
        <v>23</v>
      </c>
      <c r="Q176" s="73">
        <v>8</v>
      </c>
      <c r="R176" s="92">
        <v>34.782608695652172</v>
      </c>
      <c r="S176" s="73">
        <v>71</v>
      </c>
      <c r="T176" s="73">
        <v>19</v>
      </c>
      <c r="U176" s="92">
        <v>26.760563380281688</v>
      </c>
      <c r="V176" s="165">
        <v>-18.501920614596678</v>
      </c>
    </row>
    <row r="177" spans="1:22" x14ac:dyDescent="0.25">
      <c r="A177" s="2" t="s">
        <v>188</v>
      </c>
      <c r="B177" s="2" t="s">
        <v>53</v>
      </c>
      <c r="C177" s="22">
        <v>0.77736282677391555</v>
      </c>
      <c r="D177" s="22">
        <v>0.76201478743068396</v>
      </c>
      <c r="E177" s="22">
        <v>0.76761074800290485</v>
      </c>
      <c r="F177" s="22">
        <v>0.76105339453974385</v>
      </c>
      <c r="G177" s="23">
        <v>-1.6309432234171766</v>
      </c>
      <c r="H177" s="26">
        <v>0.03</v>
      </c>
      <c r="I177" s="3" t="s">
        <v>375</v>
      </c>
      <c r="J177" s="73">
        <v>38</v>
      </c>
      <c r="K177" s="73">
        <v>16</v>
      </c>
      <c r="L177" s="92">
        <v>42.105263157894733</v>
      </c>
      <c r="M177" s="73">
        <v>21</v>
      </c>
      <c r="N177" s="73">
        <v>12</v>
      </c>
      <c r="O177" s="92">
        <v>57.142857142857139</v>
      </c>
      <c r="P177" s="73">
        <v>15</v>
      </c>
      <c r="Q177" s="73">
        <v>9</v>
      </c>
      <c r="R177" s="92">
        <v>60</v>
      </c>
      <c r="S177" s="73">
        <v>29</v>
      </c>
      <c r="T177" s="73">
        <v>19</v>
      </c>
      <c r="U177" s="92">
        <v>65.517241379310349</v>
      </c>
      <c r="V177" s="165">
        <v>55.603448275862085</v>
      </c>
    </row>
    <row r="178" spans="1:22" x14ac:dyDescent="0.25">
      <c r="A178" s="2" t="s">
        <v>189</v>
      </c>
      <c r="B178" s="2" t="s">
        <v>7</v>
      </c>
      <c r="C178" s="22">
        <v>0.9213772785858958</v>
      </c>
      <c r="D178" s="22">
        <v>0.83503894913700927</v>
      </c>
      <c r="E178" s="22">
        <v>0.82259310771132743</v>
      </c>
      <c r="F178" s="22">
        <v>0.81151582630825514</v>
      </c>
      <c r="G178" s="23">
        <v>-10.986145227764069</v>
      </c>
      <c r="H178" s="26">
        <v>-0.02</v>
      </c>
      <c r="I178" s="3" t="s">
        <v>375</v>
      </c>
      <c r="J178" s="73">
        <v>60</v>
      </c>
      <c r="K178" s="73">
        <v>14</v>
      </c>
      <c r="L178" s="92">
        <v>23.333333333333332</v>
      </c>
      <c r="M178" s="73">
        <v>37</v>
      </c>
      <c r="N178" s="73">
        <v>9</v>
      </c>
      <c r="O178" s="92">
        <v>24.324324324324326</v>
      </c>
      <c r="P178" s="73">
        <v>67</v>
      </c>
      <c r="Q178" s="73">
        <v>29</v>
      </c>
      <c r="R178" s="92">
        <v>43.283582089552233</v>
      </c>
      <c r="S178" s="73">
        <v>36</v>
      </c>
      <c r="T178" s="73">
        <v>11</v>
      </c>
      <c r="U178" s="92">
        <v>30.555555555555557</v>
      </c>
      <c r="V178" s="165">
        <v>30.952380952380963</v>
      </c>
    </row>
    <row r="179" spans="1:22" x14ac:dyDescent="0.25">
      <c r="A179" s="2" t="s">
        <v>190</v>
      </c>
      <c r="B179" s="2" t="s">
        <v>7</v>
      </c>
      <c r="C179" s="22">
        <v>0.69085451977401124</v>
      </c>
      <c r="D179" s="22">
        <v>0.63621933621933624</v>
      </c>
      <c r="E179" s="22">
        <v>0.62620367668514731</v>
      </c>
      <c r="F179" s="22">
        <v>0.62617770691404551</v>
      </c>
      <c r="G179" s="23">
        <v>-6.4676812859965693</v>
      </c>
      <c r="H179" s="26">
        <v>0</v>
      </c>
      <c r="I179" s="3" t="s">
        <v>376</v>
      </c>
      <c r="J179" s="73">
        <v>37</v>
      </c>
      <c r="K179" s="73">
        <v>3</v>
      </c>
      <c r="L179" s="92">
        <v>8.1081081081081088</v>
      </c>
      <c r="M179" s="73">
        <v>68</v>
      </c>
      <c r="N179" s="73">
        <v>15</v>
      </c>
      <c r="O179" s="92">
        <v>22.058823529411764</v>
      </c>
      <c r="P179" s="73">
        <v>9</v>
      </c>
      <c r="Q179" s="73">
        <v>3</v>
      </c>
      <c r="R179" s="92">
        <v>33.333333333333329</v>
      </c>
      <c r="S179" s="73">
        <v>47</v>
      </c>
      <c r="T179" s="73">
        <v>4</v>
      </c>
      <c r="U179" s="92">
        <v>8.5106382978723403</v>
      </c>
      <c r="V179" s="165">
        <v>4.9645390070921875</v>
      </c>
    </row>
    <row r="180" spans="1:22" x14ac:dyDescent="0.25">
      <c r="A180" s="2" t="s">
        <v>191</v>
      </c>
      <c r="B180" s="2" t="s">
        <v>53</v>
      </c>
      <c r="C180" s="22">
        <v>0.65574360821029887</v>
      </c>
      <c r="D180" s="22">
        <v>0.61413708690330482</v>
      </c>
      <c r="E180" s="22">
        <v>0.59565633982753119</v>
      </c>
      <c r="F180" s="22">
        <v>0.55761964735516378</v>
      </c>
      <c r="G180" s="23">
        <v>-9.8123960855135053</v>
      </c>
      <c r="H180" s="26">
        <v>0.06</v>
      </c>
      <c r="I180" s="3" t="s">
        <v>377</v>
      </c>
      <c r="J180" s="73">
        <v>36</v>
      </c>
      <c r="K180" s="73">
        <v>10</v>
      </c>
      <c r="L180" s="92">
        <v>27.777777777777779</v>
      </c>
      <c r="M180" s="73">
        <v>27</v>
      </c>
      <c r="N180" s="73">
        <v>7</v>
      </c>
      <c r="O180" s="92">
        <v>25.925925925925924</v>
      </c>
      <c r="P180" s="73">
        <v>10</v>
      </c>
      <c r="Q180" s="73">
        <v>6</v>
      </c>
      <c r="R180" s="92">
        <v>60</v>
      </c>
      <c r="S180" s="73">
        <v>13</v>
      </c>
      <c r="T180" s="73">
        <v>9</v>
      </c>
      <c r="U180" s="92">
        <v>69.230769230769226</v>
      </c>
      <c r="V180" s="165">
        <v>149.2307692307692</v>
      </c>
    </row>
    <row r="181" spans="1:22" x14ac:dyDescent="0.25">
      <c r="A181" s="2" t="s">
        <v>192</v>
      </c>
      <c r="B181" s="2" t="s">
        <v>28</v>
      </c>
      <c r="C181" s="22">
        <v>0.58212354113293485</v>
      </c>
      <c r="D181" s="22">
        <v>0.56987093902981756</v>
      </c>
      <c r="E181" s="22">
        <v>0.55747255209500335</v>
      </c>
      <c r="F181" s="22">
        <v>0.55701023565817664</v>
      </c>
      <c r="G181" s="23">
        <v>-2.5113305474758221</v>
      </c>
      <c r="H181" s="26">
        <v>-0.04</v>
      </c>
      <c r="I181" s="3" t="s">
        <v>377</v>
      </c>
      <c r="J181" s="73">
        <v>30</v>
      </c>
      <c r="K181" s="73">
        <v>10</v>
      </c>
      <c r="L181" s="92">
        <v>33.333333333333329</v>
      </c>
      <c r="M181" s="73">
        <v>32</v>
      </c>
      <c r="N181" s="73">
        <v>19</v>
      </c>
      <c r="O181" s="92">
        <v>59.375</v>
      </c>
      <c r="P181" s="73">
        <v>15</v>
      </c>
      <c r="Q181" s="73">
        <v>6</v>
      </c>
      <c r="R181" s="92">
        <v>40</v>
      </c>
      <c r="S181" s="73">
        <v>23</v>
      </c>
      <c r="T181" s="73">
        <v>14</v>
      </c>
      <c r="U181" s="92">
        <v>60.869565217391312</v>
      </c>
      <c r="V181" s="165">
        <v>82.608695652173964</v>
      </c>
    </row>
    <row r="182" spans="1:22" x14ac:dyDescent="0.25">
      <c r="A182" s="2" t="s">
        <v>193</v>
      </c>
      <c r="B182" s="2" t="s">
        <v>53</v>
      </c>
      <c r="C182" s="24">
        <v>1</v>
      </c>
      <c r="D182" s="24">
        <v>1</v>
      </c>
      <c r="E182" s="24">
        <v>1</v>
      </c>
      <c r="F182" s="24">
        <v>1</v>
      </c>
      <c r="G182" s="25">
        <v>0</v>
      </c>
      <c r="H182" s="26">
        <v>0.08</v>
      </c>
      <c r="I182" s="3" t="s">
        <v>376</v>
      </c>
      <c r="J182" s="73">
        <v>21</v>
      </c>
      <c r="K182" s="73">
        <v>3</v>
      </c>
      <c r="L182" s="92">
        <v>14.285714285714285</v>
      </c>
      <c r="M182" s="73">
        <v>12</v>
      </c>
      <c r="N182" s="73">
        <v>1</v>
      </c>
      <c r="O182" s="92">
        <v>8.3333333333333321</v>
      </c>
      <c r="P182" s="73">
        <v>3</v>
      </c>
      <c r="Q182" s="73">
        <v>1</v>
      </c>
      <c r="R182" s="92">
        <v>33.333333333333329</v>
      </c>
      <c r="S182" s="73">
        <v>18</v>
      </c>
      <c r="T182" s="73">
        <v>4</v>
      </c>
      <c r="U182" s="92">
        <v>22.222222222222221</v>
      </c>
      <c r="V182" s="165">
        <v>55.555555555555557</v>
      </c>
    </row>
    <row r="183" spans="1:22" x14ac:dyDescent="0.25">
      <c r="A183" s="2" t="s">
        <v>194</v>
      </c>
      <c r="B183" s="2" t="s">
        <v>7</v>
      </c>
      <c r="C183" s="22">
        <v>0.89441829186281108</v>
      </c>
      <c r="D183" s="22">
        <v>0.81673087506879471</v>
      </c>
      <c r="E183" s="22">
        <v>0.7945425361155698</v>
      </c>
      <c r="F183" s="22">
        <v>0.8024755028365137</v>
      </c>
      <c r="G183" s="23">
        <v>-9.1942789026297476</v>
      </c>
      <c r="H183" s="26">
        <v>0.06</v>
      </c>
      <c r="I183" s="3" t="s">
        <v>376</v>
      </c>
      <c r="J183" s="73">
        <v>15</v>
      </c>
      <c r="K183" s="73">
        <v>3</v>
      </c>
      <c r="L183" s="92">
        <v>20</v>
      </c>
      <c r="M183" s="73">
        <v>7</v>
      </c>
      <c r="N183" s="73">
        <v>0</v>
      </c>
      <c r="O183" s="92">
        <v>0</v>
      </c>
      <c r="P183" s="73">
        <v>7</v>
      </c>
      <c r="Q183" s="73">
        <v>1</v>
      </c>
      <c r="R183" s="92">
        <v>14.285714285714285</v>
      </c>
      <c r="S183" s="73">
        <v>15</v>
      </c>
      <c r="T183" s="73">
        <v>4</v>
      </c>
      <c r="U183" s="92">
        <v>26.666666666666668</v>
      </c>
      <c r="V183" s="165">
        <v>33.333333333333336</v>
      </c>
    </row>
    <row r="184" spans="1:22" x14ac:dyDescent="0.25">
      <c r="A184" s="2" t="s">
        <v>195</v>
      </c>
      <c r="B184" s="2" t="s">
        <v>7</v>
      </c>
      <c r="C184" s="22">
        <v>0.9187620889748549</v>
      </c>
      <c r="D184" s="22">
        <v>0.92904446546830655</v>
      </c>
      <c r="E184" s="22">
        <v>0.92957746478873238</v>
      </c>
      <c r="F184" s="22">
        <v>0.91277258566978192</v>
      </c>
      <c r="G184" s="23">
        <v>-0.59895033050729296</v>
      </c>
      <c r="H184" s="26">
        <v>0.02</v>
      </c>
      <c r="I184" s="3" t="s">
        <v>376</v>
      </c>
      <c r="J184" s="73">
        <v>14</v>
      </c>
      <c r="K184" s="73">
        <v>2</v>
      </c>
      <c r="L184" s="92">
        <v>14.285714285714285</v>
      </c>
      <c r="M184" s="73">
        <v>18</v>
      </c>
      <c r="N184" s="73">
        <v>1</v>
      </c>
      <c r="O184" s="92">
        <v>5.5555555555555554</v>
      </c>
      <c r="P184" s="73">
        <v>1</v>
      </c>
      <c r="Q184" s="73">
        <v>1</v>
      </c>
      <c r="R184" s="92">
        <v>100</v>
      </c>
      <c r="S184" s="73">
        <v>35</v>
      </c>
      <c r="T184" s="73">
        <v>0</v>
      </c>
      <c r="U184" s="92">
        <v>0</v>
      </c>
      <c r="V184" s="165">
        <v>-100</v>
      </c>
    </row>
    <row r="185" spans="1:22" x14ac:dyDescent="0.25">
      <c r="A185" s="2" t="s">
        <v>196</v>
      </c>
      <c r="B185" s="2" t="s">
        <v>3</v>
      </c>
      <c r="C185" s="22">
        <v>0.42660788381742737</v>
      </c>
      <c r="D185" s="22">
        <v>0.40150307447050787</v>
      </c>
      <c r="E185" s="22">
        <v>0.37017931712110047</v>
      </c>
      <c r="F185" s="22">
        <v>0.30897317298797411</v>
      </c>
      <c r="G185" s="23">
        <v>-11.763471082945323</v>
      </c>
      <c r="H185" s="26">
        <v>0.04</v>
      </c>
      <c r="I185" s="3" t="s">
        <v>375</v>
      </c>
      <c r="J185" s="73">
        <v>15</v>
      </c>
      <c r="K185" s="73">
        <v>3</v>
      </c>
      <c r="L185" s="92">
        <v>20</v>
      </c>
      <c r="M185" s="73">
        <v>31</v>
      </c>
      <c r="N185" s="73">
        <v>3</v>
      </c>
      <c r="O185" s="92">
        <v>9.67741935483871</v>
      </c>
      <c r="P185" s="73">
        <v>14</v>
      </c>
      <c r="Q185" s="73">
        <v>4</v>
      </c>
      <c r="R185" s="92">
        <v>28.571428571428569</v>
      </c>
      <c r="S185" s="73">
        <v>8</v>
      </c>
      <c r="T185" s="73">
        <v>0</v>
      </c>
      <c r="U185" s="92">
        <v>0</v>
      </c>
      <c r="V185" s="165">
        <v>-100</v>
      </c>
    </row>
    <row r="186" spans="1:22" x14ac:dyDescent="0.25">
      <c r="A186" s="2" t="s">
        <v>197</v>
      </c>
      <c r="B186" s="2" t="s">
        <v>17</v>
      </c>
      <c r="C186" s="22">
        <v>0.24448603127924073</v>
      </c>
      <c r="D186" s="22">
        <v>0.26931955589754863</v>
      </c>
      <c r="E186" s="22">
        <v>0.26019090398652445</v>
      </c>
      <c r="F186" s="22">
        <v>0.25867329641767434</v>
      </c>
      <c r="G186" s="23">
        <v>1.4187265138433602</v>
      </c>
      <c r="H186" s="26">
        <v>0.08</v>
      </c>
      <c r="I186" s="3" t="s">
        <v>377</v>
      </c>
      <c r="J186" s="73">
        <v>33</v>
      </c>
      <c r="K186" s="73">
        <v>5</v>
      </c>
      <c r="L186" s="92">
        <v>15.151515151515152</v>
      </c>
      <c r="M186" s="73">
        <v>28</v>
      </c>
      <c r="N186" s="73">
        <v>13</v>
      </c>
      <c r="O186" s="92">
        <v>46.428571428571431</v>
      </c>
      <c r="P186" s="73">
        <v>24</v>
      </c>
      <c r="Q186" s="73">
        <v>11</v>
      </c>
      <c r="R186" s="92">
        <v>45.833333333333329</v>
      </c>
      <c r="S186" s="73">
        <v>25</v>
      </c>
      <c r="T186" s="73">
        <v>11</v>
      </c>
      <c r="U186" s="92">
        <v>44</v>
      </c>
      <c r="V186" s="165">
        <v>190.39999999999998</v>
      </c>
    </row>
    <row r="187" spans="1:22" x14ac:dyDescent="0.25">
      <c r="A187" s="2" t="s">
        <v>198</v>
      </c>
      <c r="B187" s="2" t="s">
        <v>7</v>
      </c>
      <c r="C187" s="24">
        <v>1</v>
      </c>
      <c r="D187" s="24">
        <v>1</v>
      </c>
      <c r="E187" s="24">
        <v>1</v>
      </c>
      <c r="F187" s="24">
        <v>1</v>
      </c>
      <c r="G187" s="25">
        <v>0</v>
      </c>
      <c r="H187" s="26">
        <v>0.06</v>
      </c>
      <c r="I187" s="3" t="s">
        <v>377</v>
      </c>
      <c r="J187" s="73">
        <v>44</v>
      </c>
      <c r="K187" s="73">
        <v>1</v>
      </c>
      <c r="L187" s="92">
        <v>2.2727272727272729</v>
      </c>
      <c r="M187" s="73">
        <v>24</v>
      </c>
      <c r="N187" s="73">
        <v>4</v>
      </c>
      <c r="O187" s="92">
        <v>16.666666666666664</v>
      </c>
      <c r="P187" s="73">
        <v>28</v>
      </c>
      <c r="Q187" s="73">
        <v>2</v>
      </c>
      <c r="R187" s="92">
        <v>7.1428571428571423</v>
      </c>
      <c r="S187" s="73">
        <v>25</v>
      </c>
      <c r="T187" s="73">
        <v>0</v>
      </c>
      <c r="U187" s="92">
        <v>0</v>
      </c>
      <c r="V187" s="165">
        <v>-100</v>
      </c>
    </row>
    <row r="188" spans="1:22" x14ac:dyDescent="0.25">
      <c r="A188" s="2" t="s">
        <v>199</v>
      </c>
      <c r="B188" s="2" t="s">
        <v>5</v>
      </c>
      <c r="C188" s="22">
        <v>0.29794275728772274</v>
      </c>
      <c r="D188" s="22">
        <v>0.29962634831856744</v>
      </c>
      <c r="E188" s="22">
        <v>0.30210252775809121</v>
      </c>
      <c r="F188" s="22">
        <v>0.29881000643884292</v>
      </c>
      <c r="G188" s="23">
        <v>8.6724915112018408E-2</v>
      </c>
      <c r="H188" s="26">
        <v>0.06</v>
      </c>
      <c r="I188" s="3" t="s">
        <v>377</v>
      </c>
      <c r="J188" s="73">
        <v>108</v>
      </c>
      <c r="K188" s="73">
        <v>46</v>
      </c>
      <c r="L188" s="92">
        <v>42.592592592592595</v>
      </c>
      <c r="M188" s="73">
        <v>112</v>
      </c>
      <c r="N188" s="73">
        <v>46</v>
      </c>
      <c r="O188" s="92">
        <v>41.071428571428569</v>
      </c>
      <c r="P188" s="73">
        <v>92</v>
      </c>
      <c r="Q188" s="73">
        <v>44</v>
      </c>
      <c r="R188" s="92">
        <v>47.826086956521742</v>
      </c>
      <c r="S188" s="73">
        <v>55</v>
      </c>
      <c r="T188" s="73">
        <v>23</v>
      </c>
      <c r="U188" s="92">
        <v>41.818181818181813</v>
      </c>
      <c r="V188" s="165">
        <v>-1.8181818181818366</v>
      </c>
    </row>
    <row r="189" spans="1:22" x14ac:dyDescent="0.25">
      <c r="A189" s="2" t="s">
        <v>53</v>
      </c>
      <c r="B189" s="2" t="s">
        <v>23</v>
      </c>
      <c r="C189" s="24">
        <v>1</v>
      </c>
      <c r="D189" s="24">
        <v>1</v>
      </c>
      <c r="E189" s="24">
        <v>1</v>
      </c>
      <c r="F189" s="24">
        <v>1</v>
      </c>
      <c r="G189" s="25">
        <v>0</v>
      </c>
      <c r="H189" s="26">
        <v>1</v>
      </c>
      <c r="I189" s="3" t="s">
        <v>375</v>
      </c>
      <c r="J189" s="73">
        <v>2</v>
      </c>
      <c r="K189" s="73">
        <v>0</v>
      </c>
      <c r="L189" s="92">
        <v>0</v>
      </c>
      <c r="M189" s="73">
        <v>2</v>
      </c>
      <c r="N189" s="73">
        <v>1</v>
      </c>
      <c r="O189" s="92">
        <v>50</v>
      </c>
      <c r="P189" s="73">
        <v>5</v>
      </c>
      <c r="Q189" s="73">
        <v>4</v>
      </c>
      <c r="R189" s="92">
        <v>80</v>
      </c>
      <c r="S189" s="73" t="s">
        <v>460</v>
      </c>
      <c r="T189" s="73" t="s">
        <v>460</v>
      </c>
      <c r="U189" s="73" t="s">
        <v>460</v>
      </c>
      <c r="V189" s="73" t="s">
        <v>460</v>
      </c>
    </row>
    <row r="190" spans="1:22" x14ac:dyDescent="0.25">
      <c r="A190" s="2" t="s">
        <v>200</v>
      </c>
      <c r="B190" s="2" t="s">
        <v>53</v>
      </c>
      <c r="C190" s="22">
        <v>0.77393617021276595</v>
      </c>
      <c r="D190" s="22">
        <v>0.72646928855501547</v>
      </c>
      <c r="E190" s="22">
        <v>0.71761089152393498</v>
      </c>
      <c r="F190" s="22">
        <v>0.71653543307086609</v>
      </c>
      <c r="G190" s="23">
        <v>-5.7400737141899896</v>
      </c>
      <c r="H190" s="26">
        <v>-0.02</v>
      </c>
      <c r="I190" s="3" t="s">
        <v>377</v>
      </c>
      <c r="J190" s="73">
        <v>20</v>
      </c>
      <c r="K190" s="73">
        <v>0</v>
      </c>
      <c r="L190" s="92">
        <v>0</v>
      </c>
      <c r="M190" s="73">
        <v>29</v>
      </c>
      <c r="N190" s="73">
        <v>4</v>
      </c>
      <c r="O190" s="92">
        <v>13.793103448275861</v>
      </c>
      <c r="P190" s="73">
        <v>15</v>
      </c>
      <c r="Q190" s="73">
        <v>1</v>
      </c>
      <c r="R190" s="92">
        <v>6.666666666666667</v>
      </c>
      <c r="S190" s="73">
        <v>5</v>
      </c>
      <c r="T190" s="73">
        <v>0</v>
      </c>
      <c r="U190" s="92">
        <v>0</v>
      </c>
      <c r="V190" s="92">
        <v>0</v>
      </c>
    </row>
    <row r="191" spans="1:22" x14ac:dyDescent="0.25">
      <c r="A191" s="2" t="s">
        <v>201</v>
      </c>
      <c r="B191" s="2" t="s">
        <v>18</v>
      </c>
      <c r="C191" s="24">
        <v>1</v>
      </c>
      <c r="D191" s="24">
        <v>1</v>
      </c>
      <c r="E191" s="24">
        <v>1</v>
      </c>
      <c r="F191" s="24">
        <v>1</v>
      </c>
      <c r="G191" s="25">
        <v>0</v>
      </c>
      <c r="H191" s="26">
        <v>0</v>
      </c>
      <c r="I191" s="3" t="s">
        <v>375</v>
      </c>
      <c r="J191" s="73">
        <v>1</v>
      </c>
      <c r="K191" s="73">
        <v>0</v>
      </c>
      <c r="L191" s="92">
        <v>0</v>
      </c>
      <c r="M191" s="73">
        <v>1</v>
      </c>
      <c r="N191" s="73">
        <v>0</v>
      </c>
      <c r="O191" s="92">
        <v>0</v>
      </c>
      <c r="P191" s="73">
        <v>2</v>
      </c>
      <c r="Q191" s="73">
        <v>0</v>
      </c>
      <c r="R191" s="92">
        <v>0</v>
      </c>
      <c r="S191" s="73" t="s">
        <v>460</v>
      </c>
      <c r="T191" s="73" t="s">
        <v>460</v>
      </c>
      <c r="U191" s="73" t="s">
        <v>460</v>
      </c>
      <c r="V191" s="73" t="s">
        <v>460</v>
      </c>
    </row>
    <row r="192" spans="1:22" x14ac:dyDescent="0.25">
      <c r="A192" s="2" t="s">
        <v>202</v>
      </c>
      <c r="B192" s="2" t="s">
        <v>3</v>
      </c>
      <c r="C192" s="22">
        <v>0.67097637093178775</v>
      </c>
      <c r="D192" s="22">
        <v>0.64376876876876876</v>
      </c>
      <c r="E192" s="22">
        <v>0.63793766833397458</v>
      </c>
      <c r="F192" s="22">
        <v>0.62353889560661024</v>
      </c>
      <c r="G192" s="23">
        <v>-4.7437475325177516</v>
      </c>
      <c r="H192" s="26">
        <v>-0.02</v>
      </c>
      <c r="I192" s="3" t="s">
        <v>377</v>
      </c>
      <c r="J192" s="73">
        <v>20</v>
      </c>
      <c r="K192" s="73">
        <v>3</v>
      </c>
      <c r="L192" s="92">
        <v>15</v>
      </c>
      <c r="M192" s="73">
        <v>20</v>
      </c>
      <c r="N192" s="73">
        <v>4</v>
      </c>
      <c r="O192" s="92">
        <v>20</v>
      </c>
      <c r="P192" s="73">
        <v>16</v>
      </c>
      <c r="Q192" s="73">
        <v>9</v>
      </c>
      <c r="R192" s="92">
        <v>56.25</v>
      </c>
      <c r="S192" s="73">
        <v>13</v>
      </c>
      <c r="T192" s="73">
        <v>3</v>
      </c>
      <c r="U192" s="92">
        <v>23.076923076923077</v>
      </c>
      <c r="V192" s="165">
        <v>53.846153846153847</v>
      </c>
    </row>
    <row r="193" spans="1:22" x14ac:dyDescent="0.25">
      <c r="A193" s="2" t="s">
        <v>203</v>
      </c>
      <c r="B193" s="2" t="s">
        <v>13</v>
      </c>
      <c r="C193" s="22">
        <v>0.46275708727070597</v>
      </c>
      <c r="D193" s="22">
        <v>0.41112880652478162</v>
      </c>
      <c r="E193" s="22">
        <v>0.40656877314056872</v>
      </c>
      <c r="F193" s="22">
        <v>0.39682379631963699</v>
      </c>
      <c r="G193" s="23">
        <v>-6.5933290951068955</v>
      </c>
      <c r="H193" s="26">
        <v>0.05</v>
      </c>
      <c r="I193" s="3" t="s">
        <v>376</v>
      </c>
      <c r="J193" s="73">
        <v>121</v>
      </c>
      <c r="K193" s="73">
        <v>23</v>
      </c>
      <c r="L193" s="92">
        <v>19.008264462809919</v>
      </c>
      <c r="M193" s="73">
        <v>133</v>
      </c>
      <c r="N193" s="73">
        <v>36</v>
      </c>
      <c r="O193" s="92">
        <v>27.06766917293233</v>
      </c>
      <c r="P193" s="73">
        <v>123</v>
      </c>
      <c r="Q193" s="73">
        <v>33</v>
      </c>
      <c r="R193" s="92">
        <v>26.829268292682929</v>
      </c>
      <c r="S193" s="73">
        <v>50</v>
      </c>
      <c r="T193" s="73">
        <v>16</v>
      </c>
      <c r="U193" s="92">
        <v>32</v>
      </c>
      <c r="V193" s="165">
        <v>68.347826086956502</v>
      </c>
    </row>
    <row r="194" spans="1:22" x14ac:dyDescent="0.25">
      <c r="A194" s="2" t="s">
        <v>204</v>
      </c>
      <c r="B194" s="2" t="s">
        <v>15</v>
      </c>
      <c r="C194" s="22">
        <v>0.60220201053135469</v>
      </c>
      <c r="D194" s="22">
        <v>0.57692999820046786</v>
      </c>
      <c r="E194" s="22">
        <v>0.55290205562273276</v>
      </c>
      <c r="F194" s="22">
        <v>0.5667675500110726</v>
      </c>
      <c r="G194" s="23">
        <v>-3.5434460520282087</v>
      </c>
      <c r="H194" s="26">
        <v>0.06</v>
      </c>
      <c r="I194" s="3" t="s">
        <v>377</v>
      </c>
      <c r="J194" s="73">
        <v>174</v>
      </c>
      <c r="K194" s="73">
        <v>52</v>
      </c>
      <c r="L194" s="92">
        <v>29.885057471264371</v>
      </c>
      <c r="M194" s="73">
        <v>152</v>
      </c>
      <c r="N194" s="73">
        <v>65</v>
      </c>
      <c r="O194" s="92">
        <v>42.763157894736842</v>
      </c>
      <c r="P194" s="73">
        <v>81</v>
      </c>
      <c r="Q194" s="73">
        <v>47</v>
      </c>
      <c r="R194" s="92">
        <v>58.024691358024697</v>
      </c>
      <c r="S194" s="73">
        <v>206</v>
      </c>
      <c r="T194" s="73">
        <v>67</v>
      </c>
      <c r="U194" s="92">
        <v>32.524271844660198</v>
      </c>
      <c r="V194" s="165">
        <v>8.8312173263629585</v>
      </c>
    </row>
    <row r="195" spans="1:22" x14ac:dyDescent="0.25">
      <c r="A195" s="2" t="s">
        <v>205</v>
      </c>
      <c r="B195" s="2" t="s">
        <v>5</v>
      </c>
      <c r="C195" s="22">
        <v>0.13862620804322975</v>
      </c>
      <c r="D195" s="22">
        <v>0.12257205513784461</v>
      </c>
      <c r="E195" s="22">
        <v>0.11113811259619279</v>
      </c>
      <c r="F195" s="22">
        <v>0.11372705506783719</v>
      </c>
      <c r="G195" s="23">
        <v>-2.4899152975392571</v>
      </c>
      <c r="H195" s="26">
        <v>-0.01</v>
      </c>
      <c r="I195" s="3" t="s">
        <v>375</v>
      </c>
      <c r="J195" s="73">
        <v>18</v>
      </c>
      <c r="K195" s="73">
        <v>8</v>
      </c>
      <c r="L195" s="92">
        <v>44.444444444444443</v>
      </c>
      <c r="M195" s="73">
        <v>10</v>
      </c>
      <c r="N195" s="73">
        <v>3</v>
      </c>
      <c r="O195" s="92">
        <v>30</v>
      </c>
      <c r="P195" s="73">
        <v>12</v>
      </c>
      <c r="Q195" s="73">
        <v>5</v>
      </c>
      <c r="R195" s="92">
        <v>41.666666666666671</v>
      </c>
      <c r="S195" s="73">
        <v>4</v>
      </c>
      <c r="T195" s="73">
        <v>3</v>
      </c>
      <c r="U195" s="92">
        <v>75</v>
      </c>
      <c r="V195" s="165">
        <v>68.750000000000014</v>
      </c>
    </row>
    <row r="196" spans="1:22" x14ac:dyDescent="0.25">
      <c r="A196" s="2" t="s">
        <v>206</v>
      </c>
      <c r="B196" s="2" t="s">
        <v>17</v>
      </c>
      <c r="C196" s="22">
        <v>0.11176953231835172</v>
      </c>
      <c r="D196" s="22">
        <v>0.10954545454545454</v>
      </c>
      <c r="E196" s="22">
        <v>0.10721278095387266</v>
      </c>
      <c r="F196" s="22">
        <v>0.11086404066073698</v>
      </c>
      <c r="G196" s="23">
        <v>-9.0549165761474981E-2</v>
      </c>
      <c r="H196" s="26">
        <v>0.12</v>
      </c>
      <c r="I196" s="3" t="s">
        <v>377</v>
      </c>
      <c r="J196" s="73">
        <v>27</v>
      </c>
      <c r="K196" s="73">
        <v>5</v>
      </c>
      <c r="L196" s="92">
        <v>18.518518518518519</v>
      </c>
      <c r="M196" s="73">
        <v>36</v>
      </c>
      <c r="N196" s="73">
        <v>8</v>
      </c>
      <c r="O196" s="92">
        <v>22.222222222222221</v>
      </c>
      <c r="P196" s="73">
        <v>15</v>
      </c>
      <c r="Q196" s="73">
        <v>5</v>
      </c>
      <c r="R196" s="92">
        <v>33.333333333333329</v>
      </c>
      <c r="S196" s="73">
        <v>12</v>
      </c>
      <c r="T196" s="73">
        <v>2</v>
      </c>
      <c r="U196" s="92">
        <v>16.666666666666664</v>
      </c>
      <c r="V196" s="165">
        <v>-10.000000000000016</v>
      </c>
    </row>
    <row r="197" spans="1:22" x14ac:dyDescent="0.25">
      <c r="A197" s="2" t="s">
        <v>207</v>
      </c>
      <c r="B197" s="2" t="s">
        <v>15</v>
      </c>
      <c r="C197" s="24">
        <v>1</v>
      </c>
      <c r="D197" s="24">
        <v>1</v>
      </c>
      <c r="E197" s="24">
        <v>1</v>
      </c>
      <c r="F197" s="24">
        <v>1</v>
      </c>
      <c r="G197" s="25">
        <v>0</v>
      </c>
      <c r="H197" s="26">
        <v>0.03</v>
      </c>
      <c r="I197" s="3" t="s">
        <v>377</v>
      </c>
      <c r="J197" s="73">
        <v>10</v>
      </c>
      <c r="K197" s="73">
        <v>3</v>
      </c>
      <c r="L197" s="92">
        <v>30</v>
      </c>
      <c r="M197" s="73">
        <v>17</v>
      </c>
      <c r="N197" s="73">
        <v>4</v>
      </c>
      <c r="O197" s="92">
        <v>23.52941176470588</v>
      </c>
      <c r="P197" s="73">
        <v>15</v>
      </c>
      <c r="Q197" s="73">
        <v>7</v>
      </c>
      <c r="R197" s="92">
        <v>46.666666666666664</v>
      </c>
      <c r="S197" s="73">
        <v>12</v>
      </c>
      <c r="T197" s="73">
        <v>6</v>
      </c>
      <c r="U197" s="92">
        <v>50</v>
      </c>
      <c r="V197" s="165">
        <v>66.666666666666657</v>
      </c>
    </row>
    <row r="198" spans="1:22" x14ac:dyDescent="0.25">
      <c r="A198" s="2" t="s">
        <v>208</v>
      </c>
      <c r="B198" s="2" t="s">
        <v>83</v>
      </c>
      <c r="C198" s="22">
        <v>0.63553352465431778</v>
      </c>
      <c r="D198" s="22">
        <v>0.58382726502963589</v>
      </c>
      <c r="E198" s="22">
        <v>0.58467297951992958</v>
      </c>
      <c r="F198" s="22">
        <v>0.57561415370745994</v>
      </c>
      <c r="G198" s="23">
        <v>-5.9919370946857882</v>
      </c>
      <c r="H198" s="26">
        <v>0.08</v>
      </c>
      <c r="I198" s="3" t="s">
        <v>376</v>
      </c>
      <c r="J198" s="73">
        <v>28</v>
      </c>
      <c r="K198" s="73">
        <v>1</v>
      </c>
      <c r="L198" s="92">
        <v>3.5714285714285712</v>
      </c>
      <c r="M198" s="73">
        <v>33</v>
      </c>
      <c r="N198" s="73">
        <v>7</v>
      </c>
      <c r="O198" s="92">
        <v>21.212121212121211</v>
      </c>
      <c r="P198" s="73">
        <v>23</v>
      </c>
      <c r="Q198" s="73">
        <v>6</v>
      </c>
      <c r="R198" s="92">
        <v>26.086956521739129</v>
      </c>
      <c r="S198" s="73">
        <v>21</v>
      </c>
      <c r="T198" s="73">
        <v>6</v>
      </c>
      <c r="U198" s="92">
        <v>28.571428571428569</v>
      </c>
      <c r="V198" s="165">
        <v>700.00000000000011</v>
      </c>
    </row>
    <row r="199" spans="1:22" x14ac:dyDescent="0.25">
      <c r="A199" s="2" t="s">
        <v>209</v>
      </c>
      <c r="B199" s="2" t="s">
        <v>5</v>
      </c>
      <c r="C199" s="22">
        <v>0.54218396012686909</v>
      </c>
      <c r="D199" s="22">
        <v>0.52829777971266867</v>
      </c>
      <c r="E199" s="22">
        <v>0.48155752731539198</v>
      </c>
      <c r="F199" s="22">
        <v>0.46448483093186588</v>
      </c>
      <c r="G199" s="23">
        <v>-7.7699129195003209</v>
      </c>
      <c r="H199" s="26">
        <v>0.02</v>
      </c>
      <c r="I199" s="3" t="s">
        <v>377</v>
      </c>
      <c r="J199" s="73">
        <v>53</v>
      </c>
      <c r="K199" s="73">
        <v>18</v>
      </c>
      <c r="L199" s="92">
        <v>33.962264150943398</v>
      </c>
      <c r="M199" s="73">
        <v>78</v>
      </c>
      <c r="N199" s="73">
        <v>44</v>
      </c>
      <c r="O199" s="92">
        <v>56.410256410256409</v>
      </c>
      <c r="P199" s="73">
        <v>87</v>
      </c>
      <c r="Q199" s="73">
        <v>27</v>
      </c>
      <c r="R199" s="92">
        <v>31.03448275862069</v>
      </c>
      <c r="S199" s="73">
        <v>41</v>
      </c>
      <c r="T199" s="73">
        <v>21</v>
      </c>
      <c r="U199" s="92">
        <v>51.219512195121951</v>
      </c>
      <c r="V199" s="165">
        <v>50.813008130081293</v>
      </c>
    </row>
    <row r="200" spans="1:22" x14ac:dyDescent="0.25">
      <c r="A200" s="2" t="s">
        <v>210</v>
      </c>
      <c r="B200" s="2" t="s">
        <v>13</v>
      </c>
      <c r="C200" s="24">
        <v>1</v>
      </c>
      <c r="D200" s="24">
        <v>1</v>
      </c>
      <c r="E200" s="24">
        <v>1</v>
      </c>
      <c r="F200" s="24">
        <v>1</v>
      </c>
      <c r="G200" s="25">
        <v>0</v>
      </c>
      <c r="H200" s="26">
        <v>0.21</v>
      </c>
      <c r="I200" s="3" t="s">
        <v>375</v>
      </c>
      <c r="J200" s="73" t="s">
        <v>460</v>
      </c>
      <c r="K200" s="73" t="s">
        <v>460</v>
      </c>
      <c r="L200" s="73" t="s">
        <v>460</v>
      </c>
      <c r="M200" s="73">
        <v>10</v>
      </c>
      <c r="N200" s="73">
        <v>2</v>
      </c>
      <c r="O200" s="92">
        <v>20</v>
      </c>
      <c r="P200" s="73">
        <v>6</v>
      </c>
      <c r="Q200" s="73">
        <v>6</v>
      </c>
      <c r="R200" s="92">
        <v>100</v>
      </c>
      <c r="S200" s="73">
        <v>5</v>
      </c>
      <c r="T200" s="73">
        <v>2</v>
      </c>
      <c r="U200" s="92">
        <v>40</v>
      </c>
      <c r="V200" s="92">
        <v>40</v>
      </c>
    </row>
    <row r="201" spans="1:22" x14ac:dyDescent="0.25">
      <c r="A201" s="2" t="s">
        <v>211</v>
      </c>
      <c r="B201" s="2" t="s">
        <v>53</v>
      </c>
      <c r="C201" s="24">
        <v>1</v>
      </c>
      <c r="D201" s="24">
        <v>1</v>
      </c>
      <c r="E201" s="24">
        <v>1</v>
      </c>
      <c r="F201" s="24">
        <v>1</v>
      </c>
      <c r="G201" s="25">
        <v>0</v>
      </c>
      <c r="H201" s="26">
        <v>0.05</v>
      </c>
      <c r="I201" s="3" t="s">
        <v>376</v>
      </c>
      <c r="J201" s="73">
        <v>21</v>
      </c>
      <c r="K201" s="73">
        <v>2</v>
      </c>
      <c r="L201" s="92">
        <v>9.5238095238095237</v>
      </c>
      <c r="M201" s="73">
        <v>24</v>
      </c>
      <c r="N201" s="73">
        <v>2</v>
      </c>
      <c r="O201" s="92">
        <v>8.3333333333333321</v>
      </c>
      <c r="P201" s="73">
        <v>7</v>
      </c>
      <c r="Q201" s="73">
        <v>1</v>
      </c>
      <c r="R201" s="92">
        <v>14.285714285714285</v>
      </c>
      <c r="S201" s="73">
        <v>13</v>
      </c>
      <c r="T201" s="73">
        <v>2</v>
      </c>
      <c r="U201" s="92">
        <v>15.384615384615385</v>
      </c>
      <c r="V201" s="165">
        <v>61.53846153846154</v>
      </c>
    </row>
    <row r="202" spans="1:22" x14ac:dyDescent="0.25">
      <c r="A202" s="2" t="s">
        <v>212</v>
      </c>
      <c r="B202" s="2" t="s">
        <v>83</v>
      </c>
      <c r="C202" s="22">
        <v>0.50380412228523996</v>
      </c>
      <c r="D202" s="22">
        <v>0.50549586266518465</v>
      </c>
      <c r="E202" s="22">
        <v>0.49713431348118614</v>
      </c>
      <c r="F202" s="22">
        <v>0.49561132402027447</v>
      </c>
      <c r="G202" s="23">
        <v>-0.81927982649654751</v>
      </c>
      <c r="H202" s="26">
        <v>0.01</v>
      </c>
      <c r="I202" s="3" t="s">
        <v>377</v>
      </c>
      <c r="J202" s="73">
        <v>37</v>
      </c>
      <c r="K202" s="73">
        <v>10</v>
      </c>
      <c r="L202" s="92">
        <v>27.027027027027028</v>
      </c>
      <c r="M202" s="73">
        <v>73</v>
      </c>
      <c r="N202" s="73">
        <v>32</v>
      </c>
      <c r="O202" s="92">
        <v>43.835616438356162</v>
      </c>
      <c r="P202" s="73">
        <v>63</v>
      </c>
      <c r="Q202" s="73">
        <v>24</v>
      </c>
      <c r="R202" s="92">
        <v>38.095238095238095</v>
      </c>
      <c r="S202" s="73">
        <v>38</v>
      </c>
      <c r="T202" s="73">
        <v>12</v>
      </c>
      <c r="U202" s="92">
        <v>31.578947368421051</v>
      </c>
      <c r="V202" s="165">
        <v>16.842105263157887</v>
      </c>
    </row>
    <row r="203" spans="1:22" x14ac:dyDescent="0.25">
      <c r="A203" s="2" t="s">
        <v>213</v>
      </c>
      <c r="B203" s="2" t="s">
        <v>3</v>
      </c>
      <c r="C203" s="22">
        <v>0.69561068702290074</v>
      </c>
      <c r="D203" s="22">
        <v>0.66318926974664683</v>
      </c>
      <c r="E203" s="22">
        <v>0.70519031141868516</v>
      </c>
      <c r="F203" s="22">
        <v>0.70792767732962447</v>
      </c>
      <c r="G203" s="23">
        <v>1.2316990306723739</v>
      </c>
      <c r="H203" s="26">
        <v>0</v>
      </c>
      <c r="I203" s="3" t="s">
        <v>377</v>
      </c>
      <c r="J203" s="73">
        <v>18</v>
      </c>
      <c r="K203" s="73">
        <v>4</v>
      </c>
      <c r="L203" s="92">
        <v>22.222222222222221</v>
      </c>
      <c r="M203" s="73">
        <v>13</v>
      </c>
      <c r="N203" s="73">
        <v>0</v>
      </c>
      <c r="O203" s="92">
        <v>0</v>
      </c>
      <c r="P203" s="73">
        <v>7</v>
      </c>
      <c r="Q203" s="73">
        <v>4</v>
      </c>
      <c r="R203" s="92">
        <v>57.142857142857139</v>
      </c>
      <c r="S203" s="73">
        <v>17</v>
      </c>
      <c r="T203" s="73">
        <v>3</v>
      </c>
      <c r="U203" s="92">
        <v>17.647058823529413</v>
      </c>
      <c r="V203" s="165">
        <v>-20.588235294117638</v>
      </c>
    </row>
    <row r="204" spans="1:22" x14ac:dyDescent="0.25">
      <c r="A204" s="2" t="s">
        <v>214</v>
      </c>
      <c r="B204" s="2" t="s">
        <v>3</v>
      </c>
      <c r="C204" s="24">
        <v>1</v>
      </c>
      <c r="D204" s="24">
        <v>1</v>
      </c>
      <c r="E204" s="24">
        <v>1</v>
      </c>
      <c r="F204" s="24">
        <v>1</v>
      </c>
      <c r="G204" s="25">
        <v>0</v>
      </c>
      <c r="H204" s="26">
        <v>0</v>
      </c>
      <c r="I204" s="3" t="s">
        <v>376</v>
      </c>
      <c r="J204" s="73">
        <v>7</v>
      </c>
      <c r="K204" s="73">
        <v>1</v>
      </c>
      <c r="L204" s="92">
        <v>14.285714285714285</v>
      </c>
      <c r="M204" s="73">
        <v>10</v>
      </c>
      <c r="N204" s="73">
        <v>3</v>
      </c>
      <c r="O204" s="92">
        <v>30</v>
      </c>
      <c r="P204" s="73">
        <v>10</v>
      </c>
      <c r="Q204" s="73">
        <v>3</v>
      </c>
      <c r="R204" s="92">
        <v>30</v>
      </c>
      <c r="S204" s="73">
        <v>12</v>
      </c>
      <c r="T204" s="73">
        <v>0</v>
      </c>
      <c r="U204" s="92">
        <v>0</v>
      </c>
      <c r="V204" s="165">
        <v>-100</v>
      </c>
    </row>
    <row r="205" spans="1:22" x14ac:dyDescent="0.25">
      <c r="A205" s="2" t="s">
        <v>215</v>
      </c>
      <c r="B205" s="2" t="s">
        <v>53</v>
      </c>
      <c r="C205" s="24">
        <v>1</v>
      </c>
      <c r="D205" s="24">
        <v>1</v>
      </c>
      <c r="E205" s="24">
        <v>1</v>
      </c>
      <c r="F205" s="24">
        <v>1</v>
      </c>
      <c r="G205" s="25">
        <v>0</v>
      </c>
      <c r="H205" s="26">
        <v>0.06</v>
      </c>
      <c r="I205" s="3" t="s">
        <v>377</v>
      </c>
      <c r="J205" s="73">
        <v>29</v>
      </c>
      <c r="K205" s="73">
        <v>8</v>
      </c>
      <c r="L205" s="92">
        <v>27.586206896551722</v>
      </c>
      <c r="M205" s="73">
        <v>18</v>
      </c>
      <c r="N205" s="73">
        <v>3</v>
      </c>
      <c r="O205" s="92">
        <v>16.666666666666664</v>
      </c>
      <c r="P205" s="73">
        <v>7</v>
      </c>
      <c r="Q205" s="73">
        <v>2</v>
      </c>
      <c r="R205" s="92">
        <v>28.571428571428569</v>
      </c>
      <c r="S205" s="73">
        <v>13</v>
      </c>
      <c r="T205" s="73">
        <v>2</v>
      </c>
      <c r="U205" s="92">
        <v>15.384615384615385</v>
      </c>
      <c r="V205" s="165">
        <v>-44.230769230769226</v>
      </c>
    </row>
    <row r="206" spans="1:22" x14ac:dyDescent="0.25">
      <c r="A206" s="2" t="s">
        <v>216</v>
      </c>
      <c r="B206" s="2" t="s">
        <v>45</v>
      </c>
      <c r="C206" s="22">
        <v>0.5334201954397394</v>
      </c>
      <c r="D206" s="22">
        <v>0.50380406461698801</v>
      </c>
      <c r="E206" s="22">
        <v>0.50187346108553688</v>
      </c>
      <c r="F206" s="22">
        <v>0.46546512929586925</v>
      </c>
      <c r="G206" s="23">
        <v>-6.7955066143870155</v>
      </c>
      <c r="H206" s="26">
        <v>0.04</v>
      </c>
      <c r="I206" s="3" t="s">
        <v>377</v>
      </c>
      <c r="J206" s="73">
        <v>44</v>
      </c>
      <c r="K206" s="73">
        <v>13</v>
      </c>
      <c r="L206" s="92">
        <v>29.545454545454547</v>
      </c>
      <c r="M206" s="73">
        <v>89</v>
      </c>
      <c r="N206" s="73">
        <v>25</v>
      </c>
      <c r="O206" s="92">
        <v>28.08988764044944</v>
      </c>
      <c r="P206" s="73">
        <v>49</v>
      </c>
      <c r="Q206" s="73">
        <v>17</v>
      </c>
      <c r="R206" s="92">
        <v>34.693877551020407</v>
      </c>
      <c r="S206" s="73">
        <v>34</v>
      </c>
      <c r="T206" s="73">
        <v>5</v>
      </c>
      <c r="U206" s="92">
        <v>14.705882352941178</v>
      </c>
      <c r="V206" s="165">
        <v>-50.226244343891402</v>
      </c>
    </row>
    <row r="207" spans="1:22" x14ac:dyDescent="0.25">
      <c r="A207" s="2" t="s">
        <v>217</v>
      </c>
      <c r="B207" s="2" t="s">
        <v>5</v>
      </c>
      <c r="C207" s="22">
        <v>0.30284343953408699</v>
      </c>
      <c r="D207" s="22">
        <v>0.27470859311466522</v>
      </c>
      <c r="E207" s="22">
        <v>0.2536718661049755</v>
      </c>
      <c r="F207" s="22">
        <v>0.25393377172381398</v>
      </c>
      <c r="G207" s="23">
        <v>-4.8909667810272985</v>
      </c>
      <c r="H207" s="26">
        <v>0.04</v>
      </c>
      <c r="I207" s="3" t="s">
        <v>375</v>
      </c>
      <c r="J207" s="73">
        <v>60</v>
      </c>
      <c r="K207" s="73">
        <v>17</v>
      </c>
      <c r="L207" s="92">
        <v>28.333333333333332</v>
      </c>
      <c r="M207" s="73">
        <v>59</v>
      </c>
      <c r="N207" s="73">
        <v>30</v>
      </c>
      <c r="O207" s="92">
        <v>50.847457627118644</v>
      </c>
      <c r="P207" s="73">
        <v>40</v>
      </c>
      <c r="Q207" s="73">
        <v>26</v>
      </c>
      <c r="R207" s="92">
        <v>65</v>
      </c>
      <c r="S207" s="73">
        <v>39</v>
      </c>
      <c r="T207" s="73">
        <v>12</v>
      </c>
      <c r="U207" s="92">
        <v>30.76923076923077</v>
      </c>
      <c r="V207" s="165">
        <v>8.5972850678733099</v>
      </c>
    </row>
    <row r="208" spans="1:22" x14ac:dyDescent="0.25">
      <c r="A208" s="2" t="s">
        <v>218</v>
      </c>
      <c r="B208" s="2" t="s">
        <v>45</v>
      </c>
      <c r="C208" s="22">
        <v>0.77565217391304353</v>
      </c>
      <c r="D208" s="22">
        <v>0.71590909090909094</v>
      </c>
      <c r="E208" s="22">
        <v>0.640418118466899</v>
      </c>
      <c r="F208" s="22">
        <v>0.67121212121212126</v>
      </c>
      <c r="G208" s="23">
        <v>-10.444005270092234</v>
      </c>
      <c r="H208" s="26">
        <v>-7.0000000000000007E-2</v>
      </c>
      <c r="I208" s="3" t="s">
        <v>376</v>
      </c>
      <c r="J208" s="73">
        <v>9</v>
      </c>
      <c r="K208" s="73">
        <v>0</v>
      </c>
      <c r="L208" s="92">
        <v>0</v>
      </c>
      <c r="M208" s="73">
        <v>16</v>
      </c>
      <c r="N208" s="73">
        <v>2</v>
      </c>
      <c r="O208" s="92">
        <v>12.5</v>
      </c>
      <c r="P208" s="73">
        <v>16</v>
      </c>
      <c r="Q208" s="73">
        <v>4</v>
      </c>
      <c r="R208" s="92">
        <v>25</v>
      </c>
      <c r="S208" s="73">
        <v>7</v>
      </c>
      <c r="T208" s="73">
        <v>3</v>
      </c>
      <c r="U208" s="92">
        <v>42.857142857142854</v>
      </c>
      <c r="V208" s="92">
        <v>42.857142857142854</v>
      </c>
    </row>
    <row r="209" spans="1:22" x14ac:dyDescent="0.25">
      <c r="A209" s="2" t="s">
        <v>219</v>
      </c>
      <c r="B209" s="2" t="s">
        <v>45</v>
      </c>
      <c r="C209" s="24">
        <v>1</v>
      </c>
      <c r="D209" s="22">
        <v>0.94535073409461667</v>
      </c>
      <c r="E209" s="22">
        <v>0.95836802664446297</v>
      </c>
      <c r="F209" s="22">
        <v>0.96137339055793991</v>
      </c>
      <c r="G209" s="23">
        <v>-3.8626609442060129</v>
      </c>
      <c r="H209" s="26">
        <v>7.0000000000000007E-2</v>
      </c>
      <c r="I209" s="3" t="s">
        <v>377</v>
      </c>
      <c r="J209" s="73">
        <v>14</v>
      </c>
      <c r="K209" s="73">
        <v>2</v>
      </c>
      <c r="L209" s="92">
        <v>14.285714285714285</v>
      </c>
      <c r="M209" s="73">
        <v>11</v>
      </c>
      <c r="N209" s="73">
        <v>2</v>
      </c>
      <c r="O209" s="92">
        <v>18.181818181818183</v>
      </c>
      <c r="P209" s="73" t="s">
        <v>460</v>
      </c>
      <c r="Q209" s="73" t="s">
        <v>460</v>
      </c>
      <c r="R209" s="73" t="s">
        <v>460</v>
      </c>
      <c r="S209" s="73">
        <v>27</v>
      </c>
      <c r="T209" s="73">
        <v>4</v>
      </c>
      <c r="U209" s="92">
        <v>14.814814814814813</v>
      </c>
      <c r="V209" s="165">
        <v>3.7037037037036993</v>
      </c>
    </row>
    <row r="210" spans="1:22" x14ac:dyDescent="0.25">
      <c r="A210" s="2" t="s">
        <v>220</v>
      </c>
      <c r="B210" s="2" t="s">
        <v>7</v>
      </c>
      <c r="C210" s="24">
        <v>1</v>
      </c>
      <c r="D210" s="22">
        <v>0.94244604316546765</v>
      </c>
      <c r="E210" s="22">
        <v>0.92773109243697482</v>
      </c>
      <c r="F210" s="22">
        <v>0.94206974128233967</v>
      </c>
      <c r="G210" s="23">
        <v>-5.7930258717660337</v>
      </c>
      <c r="H210" s="26">
        <v>0.03</v>
      </c>
      <c r="I210" s="3" t="s">
        <v>376</v>
      </c>
      <c r="J210" s="73">
        <v>25</v>
      </c>
      <c r="K210" s="73">
        <v>2</v>
      </c>
      <c r="L210" s="92">
        <v>8</v>
      </c>
      <c r="M210" s="73">
        <v>26</v>
      </c>
      <c r="N210" s="73">
        <v>8</v>
      </c>
      <c r="O210" s="92">
        <v>30.76923076923077</v>
      </c>
      <c r="P210" s="73">
        <v>9</v>
      </c>
      <c r="Q210" s="73">
        <v>2</v>
      </c>
      <c r="R210" s="92">
        <v>22.222222222222221</v>
      </c>
      <c r="S210" s="73">
        <v>29</v>
      </c>
      <c r="T210" s="73">
        <v>11</v>
      </c>
      <c r="U210" s="92">
        <v>37.931034482758619</v>
      </c>
      <c r="V210" s="165">
        <v>374.13793103448273</v>
      </c>
    </row>
    <row r="211" spans="1:22" x14ac:dyDescent="0.25">
      <c r="A211" s="2" t="s">
        <v>221</v>
      </c>
      <c r="B211" s="2" t="s">
        <v>45</v>
      </c>
      <c r="C211" s="24">
        <v>1</v>
      </c>
      <c r="D211" s="24">
        <v>1</v>
      </c>
      <c r="E211" s="24">
        <v>1</v>
      </c>
      <c r="F211" s="24">
        <v>1</v>
      </c>
      <c r="G211" s="25">
        <v>0</v>
      </c>
      <c r="H211" s="26">
        <v>0.05</v>
      </c>
      <c r="I211" s="3" t="s">
        <v>377</v>
      </c>
      <c r="J211" s="73">
        <v>15</v>
      </c>
      <c r="K211" s="73">
        <v>4</v>
      </c>
      <c r="L211" s="92">
        <v>26.666666666666668</v>
      </c>
      <c r="M211" s="73">
        <v>10</v>
      </c>
      <c r="N211" s="73">
        <v>6</v>
      </c>
      <c r="O211" s="92">
        <v>60</v>
      </c>
      <c r="P211" s="73" t="s">
        <v>460</v>
      </c>
      <c r="Q211" s="73" t="s">
        <v>460</v>
      </c>
      <c r="R211" s="73" t="s">
        <v>460</v>
      </c>
      <c r="S211" s="73">
        <v>28</v>
      </c>
      <c r="T211" s="73">
        <v>5</v>
      </c>
      <c r="U211" s="92">
        <v>17.857142857142858</v>
      </c>
      <c r="V211" s="165">
        <v>-33.035714285714285</v>
      </c>
    </row>
    <row r="212" spans="1:22" x14ac:dyDescent="0.25">
      <c r="A212" s="2" t="s">
        <v>222</v>
      </c>
      <c r="B212" s="2" t="s">
        <v>7</v>
      </c>
      <c r="C212" s="22">
        <v>0.73665707893895815</v>
      </c>
      <c r="D212" s="22">
        <v>0.64219041692594903</v>
      </c>
      <c r="E212" s="22">
        <v>0.59717848595541001</v>
      </c>
      <c r="F212" s="22">
        <v>0.59785666443402541</v>
      </c>
      <c r="G212" s="23">
        <v>-13.880041450493273</v>
      </c>
      <c r="H212" s="26">
        <v>-0.01</v>
      </c>
      <c r="I212" s="3" t="s">
        <v>377</v>
      </c>
      <c r="J212" s="73">
        <v>83</v>
      </c>
      <c r="K212" s="73">
        <v>14</v>
      </c>
      <c r="L212" s="92">
        <v>16.867469879518072</v>
      </c>
      <c r="M212" s="73">
        <v>44</v>
      </c>
      <c r="N212" s="73">
        <v>8</v>
      </c>
      <c r="O212" s="92">
        <v>18.181818181818183</v>
      </c>
      <c r="P212" s="73">
        <v>17</v>
      </c>
      <c r="Q212" s="73">
        <v>2</v>
      </c>
      <c r="R212" s="92">
        <v>11.76470588235294</v>
      </c>
      <c r="S212" s="73">
        <v>75</v>
      </c>
      <c r="T212" s="73">
        <v>22</v>
      </c>
      <c r="U212" s="92">
        <v>29.333333333333332</v>
      </c>
      <c r="V212" s="165">
        <v>73.904761904761898</v>
      </c>
    </row>
    <row r="213" spans="1:22" x14ac:dyDescent="0.25">
      <c r="A213" s="2" t="s">
        <v>223</v>
      </c>
      <c r="B213" s="2" t="s">
        <v>5</v>
      </c>
      <c r="C213" s="22">
        <v>0.44036436094506121</v>
      </c>
      <c r="D213" s="22">
        <v>0.36502645502645503</v>
      </c>
      <c r="E213" s="22">
        <v>0.36197400308437983</v>
      </c>
      <c r="F213" s="22">
        <v>0.34004013232821739</v>
      </c>
      <c r="G213" s="23">
        <v>-10.032422861684381</v>
      </c>
      <c r="H213" s="26">
        <v>0.06</v>
      </c>
      <c r="I213" s="3" t="s">
        <v>377</v>
      </c>
      <c r="J213" s="73">
        <v>78</v>
      </c>
      <c r="K213" s="73">
        <v>28</v>
      </c>
      <c r="L213" s="92">
        <v>35.897435897435898</v>
      </c>
      <c r="M213" s="73">
        <v>20</v>
      </c>
      <c r="N213" s="73">
        <v>7</v>
      </c>
      <c r="O213" s="92">
        <v>35</v>
      </c>
      <c r="P213" s="73">
        <v>39</v>
      </c>
      <c r="Q213" s="73">
        <v>21</v>
      </c>
      <c r="R213" s="92">
        <v>53.846153846153847</v>
      </c>
      <c r="S213" s="73">
        <v>50</v>
      </c>
      <c r="T213" s="73">
        <v>22</v>
      </c>
      <c r="U213" s="92">
        <v>44</v>
      </c>
      <c r="V213" s="165">
        <v>22.571428571428569</v>
      </c>
    </row>
    <row r="214" spans="1:22" x14ac:dyDescent="0.25">
      <c r="A214" s="2" t="s">
        <v>224</v>
      </c>
      <c r="B214" s="2" t="s">
        <v>5</v>
      </c>
      <c r="C214" s="22">
        <v>0.31599829091131049</v>
      </c>
      <c r="D214" s="22">
        <v>0.29682297273614899</v>
      </c>
      <c r="E214" s="22">
        <v>0.2717383035374667</v>
      </c>
      <c r="F214" s="22">
        <v>0.26348232017125317</v>
      </c>
      <c r="G214" s="23">
        <v>-5.2515970740057334</v>
      </c>
      <c r="H214" s="26">
        <v>7.0000000000000007E-2</v>
      </c>
      <c r="I214" s="3" t="s">
        <v>375</v>
      </c>
      <c r="J214" s="73">
        <v>97</v>
      </c>
      <c r="K214" s="73">
        <v>42</v>
      </c>
      <c r="L214" s="92">
        <v>43.298969072164951</v>
      </c>
      <c r="M214" s="73">
        <v>128</v>
      </c>
      <c r="N214" s="73">
        <v>74</v>
      </c>
      <c r="O214" s="92">
        <v>57.8125</v>
      </c>
      <c r="P214" s="73">
        <v>89</v>
      </c>
      <c r="Q214" s="73">
        <v>34</v>
      </c>
      <c r="R214" s="92">
        <v>38.202247191011232</v>
      </c>
      <c r="S214" s="73">
        <v>98</v>
      </c>
      <c r="T214" s="73">
        <v>39</v>
      </c>
      <c r="U214" s="92">
        <v>39.795918367346935</v>
      </c>
      <c r="V214" s="165">
        <v>-8.0903790087463694</v>
      </c>
    </row>
    <row r="215" spans="1:22" x14ac:dyDescent="0.25">
      <c r="A215" s="2" t="s">
        <v>225</v>
      </c>
      <c r="B215" s="2" t="s">
        <v>53</v>
      </c>
      <c r="C215" s="24">
        <v>1</v>
      </c>
      <c r="D215" s="24">
        <v>1</v>
      </c>
      <c r="E215" s="24">
        <v>1</v>
      </c>
      <c r="F215" s="22">
        <v>0.95057471264367821</v>
      </c>
      <c r="G215" s="23">
        <v>-4.9425287356321803</v>
      </c>
      <c r="H215" s="26">
        <v>-0.04</v>
      </c>
      <c r="I215" s="3" t="s">
        <v>377</v>
      </c>
      <c r="J215" s="73">
        <v>17</v>
      </c>
      <c r="K215" s="73">
        <v>0</v>
      </c>
      <c r="L215" s="92">
        <v>0</v>
      </c>
      <c r="M215" s="73">
        <v>26</v>
      </c>
      <c r="N215" s="73">
        <v>3</v>
      </c>
      <c r="O215" s="92">
        <v>11.538461538461538</v>
      </c>
      <c r="P215" s="73">
        <v>13</v>
      </c>
      <c r="Q215" s="73">
        <v>4</v>
      </c>
      <c r="R215" s="92">
        <v>30.76923076923077</v>
      </c>
      <c r="S215" s="73">
        <v>22</v>
      </c>
      <c r="T215" s="73">
        <v>0</v>
      </c>
      <c r="U215" s="92">
        <v>0</v>
      </c>
      <c r="V215" s="166">
        <v>0</v>
      </c>
    </row>
    <row r="216" spans="1:22" x14ac:dyDescent="0.25">
      <c r="A216" s="2" t="s">
        <v>226</v>
      </c>
      <c r="B216" s="2" t="s">
        <v>17</v>
      </c>
      <c r="C216" s="22">
        <v>0.71088957055214719</v>
      </c>
      <c r="D216" s="22">
        <v>0.71359223300970875</v>
      </c>
      <c r="E216" s="22">
        <v>0.71543707377557342</v>
      </c>
      <c r="F216" s="22">
        <v>0.72625698324022347</v>
      </c>
      <c r="G216" s="23">
        <v>1.5367412688076314</v>
      </c>
      <c r="H216" s="26">
        <v>0.06</v>
      </c>
      <c r="I216" s="3" t="s">
        <v>376</v>
      </c>
      <c r="J216" s="73">
        <v>7</v>
      </c>
      <c r="K216" s="73">
        <v>3</v>
      </c>
      <c r="L216" s="92">
        <v>42.857142857142854</v>
      </c>
      <c r="M216" s="73">
        <v>23</v>
      </c>
      <c r="N216" s="73">
        <v>3</v>
      </c>
      <c r="O216" s="92">
        <v>13.043478260869565</v>
      </c>
      <c r="P216" s="73">
        <v>16</v>
      </c>
      <c r="Q216" s="73">
        <v>8</v>
      </c>
      <c r="R216" s="92">
        <v>50</v>
      </c>
      <c r="S216" s="73">
        <v>8</v>
      </c>
      <c r="T216" s="73">
        <v>4</v>
      </c>
      <c r="U216" s="92">
        <v>50</v>
      </c>
      <c r="V216" s="165">
        <v>16.666666666666675</v>
      </c>
    </row>
    <row r="217" spans="1:22" x14ac:dyDescent="0.25">
      <c r="A217" s="2" t="s">
        <v>227</v>
      </c>
      <c r="B217" s="2" t="s">
        <v>3</v>
      </c>
      <c r="C217" s="22">
        <v>0.77285633162975587</v>
      </c>
      <c r="D217" s="22">
        <v>0.7815927515498331</v>
      </c>
      <c r="E217" s="22">
        <v>0.77011494252873558</v>
      </c>
      <c r="F217" s="22">
        <v>0.71642561983471076</v>
      </c>
      <c r="G217" s="23">
        <v>-5.643071179504517</v>
      </c>
      <c r="H217" s="26">
        <v>0.04</v>
      </c>
      <c r="I217" s="3" t="s">
        <v>377</v>
      </c>
      <c r="J217" s="73">
        <v>14</v>
      </c>
      <c r="K217" s="73">
        <v>3</v>
      </c>
      <c r="L217" s="92">
        <v>21.428571428571427</v>
      </c>
      <c r="M217" s="73">
        <v>30</v>
      </c>
      <c r="N217" s="73">
        <v>8</v>
      </c>
      <c r="O217" s="92">
        <v>26.666666666666668</v>
      </c>
      <c r="P217" s="73">
        <v>27</v>
      </c>
      <c r="Q217" s="73">
        <v>5</v>
      </c>
      <c r="R217" s="92">
        <v>18.518518518518519</v>
      </c>
      <c r="S217" s="73">
        <v>6</v>
      </c>
      <c r="T217" s="73">
        <v>0</v>
      </c>
      <c r="U217" s="92">
        <v>0</v>
      </c>
      <c r="V217" s="165">
        <v>-100</v>
      </c>
    </row>
    <row r="218" spans="1:22" x14ac:dyDescent="0.25">
      <c r="A218" s="2" t="s">
        <v>228</v>
      </c>
      <c r="B218" s="2" t="s">
        <v>53</v>
      </c>
      <c r="C218" s="22">
        <v>0.74431818181818177</v>
      </c>
      <c r="D218" s="22">
        <v>0.71408549404344779</v>
      </c>
      <c r="E218" s="22">
        <v>0.68583086053412468</v>
      </c>
      <c r="F218" s="22">
        <v>0.67631172839506171</v>
      </c>
      <c r="G218" s="23">
        <v>-6.800645342311995</v>
      </c>
      <c r="H218" s="26">
        <v>0.02</v>
      </c>
      <c r="I218" s="3" t="s">
        <v>377</v>
      </c>
      <c r="J218" s="73">
        <v>23</v>
      </c>
      <c r="K218" s="73">
        <v>2</v>
      </c>
      <c r="L218" s="92">
        <v>8.695652173913043</v>
      </c>
      <c r="M218" s="73">
        <v>18</v>
      </c>
      <c r="N218" s="73">
        <v>1</v>
      </c>
      <c r="O218" s="92">
        <v>5.5555555555555554</v>
      </c>
      <c r="P218" s="73">
        <v>1</v>
      </c>
      <c r="Q218" s="73">
        <v>0</v>
      </c>
      <c r="R218" s="92">
        <v>0</v>
      </c>
      <c r="S218" s="73">
        <v>17</v>
      </c>
      <c r="T218" s="73">
        <v>2</v>
      </c>
      <c r="U218" s="92">
        <v>11.76470588235294</v>
      </c>
      <c r="V218" s="165">
        <v>35.294117647058819</v>
      </c>
    </row>
    <row r="219" spans="1:22" x14ac:dyDescent="0.25">
      <c r="A219" s="2" t="s">
        <v>229</v>
      </c>
      <c r="B219" s="2" t="s">
        <v>11</v>
      </c>
      <c r="C219" s="24">
        <v>1</v>
      </c>
      <c r="D219" s="24">
        <v>1</v>
      </c>
      <c r="E219" s="24">
        <v>1</v>
      </c>
      <c r="F219" s="24">
        <v>1</v>
      </c>
      <c r="G219" s="25">
        <v>0</v>
      </c>
      <c r="H219" s="26">
        <v>0.05</v>
      </c>
      <c r="I219" s="3" t="s">
        <v>377</v>
      </c>
      <c r="J219" s="73">
        <v>12</v>
      </c>
      <c r="K219" s="73">
        <v>3</v>
      </c>
      <c r="L219" s="92">
        <v>25</v>
      </c>
      <c r="M219" s="73">
        <v>10</v>
      </c>
      <c r="N219" s="73">
        <v>6</v>
      </c>
      <c r="O219" s="92">
        <v>60</v>
      </c>
      <c r="P219" s="73">
        <v>7</v>
      </c>
      <c r="Q219" s="73">
        <v>6</v>
      </c>
      <c r="R219" s="92">
        <v>85.714285714285708</v>
      </c>
      <c r="S219" s="73">
        <v>17</v>
      </c>
      <c r="T219" s="73">
        <v>3</v>
      </c>
      <c r="U219" s="92">
        <v>17.647058823529413</v>
      </c>
      <c r="V219" s="165">
        <v>-29.411764705882348</v>
      </c>
    </row>
    <row r="220" spans="1:22" x14ac:dyDescent="0.25">
      <c r="A220" s="2" t="s">
        <v>230</v>
      </c>
      <c r="B220" s="2" t="s">
        <v>53</v>
      </c>
      <c r="C220" s="22">
        <v>0.96577660774727336</v>
      </c>
      <c r="D220" s="22">
        <v>0.95031260282987828</v>
      </c>
      <c r="E220" s="22">
        <v>0.94599127809459915</v>
      </c>
      <c r="F220" s="22">
        <v>0.93317004898530442</v>
      </c>
      <c r="G220" s="23">
        <v>-3.2606558761968927</v>
      </c>
      <c r="H220" s="26">
        <v>0.05</v>
      </c>
      <c r="I220" s="3" t="s">
        <v>376</v>
      </c>
      <c r="J220" s="73">
        <v>29</v>
      </c>
      <c r="K220" s="73">
        <v>8</v>
      </c>
      <c r="L220" s="92">
        <v>27.586206896551722</v>
      </c>
      <c r="M220" s="73">
        <v>43</v>
      </c>
      <c r="N220" s="73">
        <v>10</v>
      </c>
      <c r="O220" s="92">
        <v>23.255813953488371</v>
      </c>
      <c r="P220" s="73">
        <v>38</v>
      </c>
      <c r="Q220" s="73">
        <v>9</v>
      </c>
      <c r="R220" s="92">
        <v>23.684210526315788</v>
      </c>
      <c r="S220" s="73">
        <v>12</v>
      </c>
      <c r="T220" s="73">
        <v>1</v>
      </c>
      <c r="U220" s="92">
        <v>8.3333333333333321</v>
      </c>
      <c r="V220" s="165">
        <v>-69.791666666666671</v>
      </c>
    </row>
    <row r="221" spans="1:22" x14ac:dyDescent="0.25">
      <c r="A221" s="2" t="s">
        <v>231</v>
      </c>
      <c r="B221" s="2" t="s">
        <v>53</v>
      </c>
      <c r="C221" s="22">
        <v>0.70051566838556123</v>
      </c>
      <c r="D221" s="22">
        <v>0.64964249233912152</v>
      </c>
      <c r="E221" s="22">
        <v>0.64987926871334945</v>
      </c>
      <c r="F221" s="22">
        <v>0.63572184962936817</v>
      </c>
      <c r="G221" s="23">
        <v>-6.4793818756193104</v>
      </c>
      <c r="H221" s="26">
        <v>7.0000000000000007E-2</v>
      </c>
      <c r="I221" s="3" t="s">
        <v>377</v>
      </c>
      <c r="J221" s="73">
        <v>20</v>
      </c>
      <c r="K221" s="73">
        <v>9</v>
      </c>
      <c r="L221" s="92">
        <v>45</v>
      </c>
      <c r="M221" s="73">
        <v>26</v>
      </c>
      <c r="N221" s="73">
        <v>10</v>
      </c>
      <c r="O221" s="92">
        <v>38.461538461538467</v>
      </c>
      <c r="P221" s="73">
        <v>7</v>
      </c>
      <c r="Q221" s="73">
        <v>4</v>
      </c>
      <c r="R221" s="92">
        <v>57.142857142857139</v>
      </c>
      <c r="S221" s="73">
        <v>48</v>
      </c>
      <c r="T221" s="73">
        <v>10</v>
      </c>
      <c r="U221" s="92">
        <v>20.833333333333336</v>
      </c>
      <c r="V221" s="165">
        <v>-53.703703703703695</v>
      </c>
    </row>
    <row r="222" spans="1:22" x14ac:dyDescent="0.25">
      <c r="A222" s="2" t="s">
        <v>232</v>
      </c>
      <c r="B222" s="2" t="s">
        <v>7</v>
      </c>
      <c r="C222" s="22">
        <v>0.67780548628428927</v>
      </c>
      <c r="D222" s="22">
        <v>0.6989198919891989</v>
      </c>
      <c r="E222" s="22">
        <v>0.67241379310344829</v>
      </c>
      <c r="F222" s="22">
        <v>0.65703805593764331</v>
      </c>
      <c r="G222" s="23">
        <v>-2.0767430346646023</v>
      </c>
      <c r="H222" s="26">
        <v>0.04</v>
      </c>
      <c r="I222" s="3" t="s">
        <v>377</v>
      </c>
      <c r="J222" s="73">
        <v>24</v>
      </c>
      <c r="K222" s="73">
        <v>5</v>
      </c>
      <c r="L222" s="92">
        <v>20.833333333333336</v>
      </c>
      <c r="M222" s="73">
        <v>24</v>
      </c>
      <c r="N222" s="73">
        <v>10</v>
      </c>
      <c r="O222" s="92">
        <v>41.666666666666671</v>
      </c>
      <c r="P222" s="73">
        <v>14</v>
      </c>
      <c r="Q222" s="73">
        <v>5</v>
      </c>
      <c r="R222" s="92">
        <v>35.714285714285715</v>
      </c>
      <c r="S222" s="73">
        <v>17</v>
      </c>
      <c r="T222" s="73">
        <v>4</v>
      </c>
      <c r="U222" s="92">
        <v>23.52941176470588</v>
      </c>
      <c r="V222" s="165">
        <v>12.941176470588214</v>
      </c>
    </row>
    <row r="223" spans="1:22" x14ac:dyDescent="0.25">
      <c r="A223" s="2" t="s">
        <v>233</v>
      </c>
      <c r="B223" s="2" t="s">
        <v>5</v>
      </c>
      <c r="C223" s="22">
        <v>0.73112868439971246</v>
      </c>
      <c r="D223" s="22">
        <v>0.76094674556213016</v>
      </c>
      <c r="E223" s="22">
        <v>0.77607913669064743</v>
      </c>
      <c r="F223" s="22">
        <v>0.74831598285364365</v>
      </c>
      <c r="G223" s="23">
        <v>1.7187298453931135</v>
      </c>
      <c r="H223" s="26">
        <v>0.15</v>
      </c>
      <c r="I223" s="3" t="s">
        <v>377</v>
      </c>
      <c r="J223" s="73">
        <v>29</v>
      </c>
      <c r="K223" s="73">
        <v>4</v>
      </c>
      <c r="L223" s="92">
        <v>13.793103448275861</v>
      </c>
      <c r="M223" s="73">
        <v>38</v>
      </c>
      <c r="N223" s="73">
        <v>14</v>
      </c>
      <c r="O223" s="92">
        <v>36.84210526315789</v>
      </c>
      <c r="P223" s="73">
        <v>15</v>
      </c>
      <c r="Q223" s="73">
        <v>8</v>
      </c>
      <c r="R223" s="92">
        <v>53.333333333333336</v>
      </c>
      <c r="S223" s="73">
        <v>21</v>
      </c>
      <c r="T223" s="73">
        <v>2</v>
      </c>
      <c r="U223" s="92">
        <v>9.5238095238095237</v>
      </c>
      <c r="V223" s="165">
        <v>-30.952380952380949</v>
      </c>
    </row>
    <row r="224" spans="1:22" x14ac:dyDescent="0.25">
      <c r="A224" s="2" t="s">
        <v>234</v>
      </c>
      <c r="B224" s="2" t="s">
        <v>17</v>
      </c>
      <c r="C224" s="22">
        <v>0.38344302043643919</v>
      </c>
      <c r="D224" s="22">
        <v>0.38636697517261642</v>
      </c>
      <c r="E224" s="22">
        <v>0.36578519722263259</v>
      </c>
      <c r="F224" s="22">
        <v>0.36006670709520922</v>
      </c>
      <c r="G224" s="23">
        <v>-2.3376313341230031</v>
      </c>
      <c r="H224" s="26">
        <v>0.12</v>
      </c>
      <c r="I224" s="3" t="s">
        <v>377</v>
      </c>
      <c r="J224" s="73">
        <v>29</v>
      </c>
      <c r="K224" s="73">
        <v>5</v>
      </c>
      <c r="L224" s="92">
        <v>17.241379310344829</v>
      </c>
      <c r="M224" s="73">
        <v>34</v>
      </c>
      <c r="N224" s="73">
        <v>8</v>
      </c>
      <c r="O224" s="92">
        <v>23.52941176470588</v>
      </c>
      <c r="P224" s="73">
        <v>20</v>
      </c>
      <c r="Q224" s="73">
        <v>10</v>
      </c>
      <c r="R224" s="92">
        <v>50</v>
      </c>
      <c r="S224" s="73">
        <v>9</v>
      </c>
      <c r="T224" s="73">
        <v>3</v>
      </c>
      <c r="U224" s="92">
        <v>33.333333333333329</v>
      </c>
      <c r="V224" s="165">
        <v>93.333333333333286</v>
      </c>
    </row>
    <row r="225" spans="1:22" x14ac:dyDescent="0.25">
      <c r="A225" s="2" t="s">
        <v>235</v>
      </c>
      <c r="B225" s="2" t="s">
        <v>53</v>
      </c>
      <c r="C225" s="24">
        <v>1</v>
      </c>
      <c r="D225" s="22">
        <v>0.94770642201834865</v>
      </c>
      <c r="E225" s="22">
        <v>0.93715341959334564</v>
      </c>
      <c r="F225" s="22">
        <v>0.92843137254901964</v>
      </c>
      <c r="G225" s="23">
        <v>-7.1568627450980387</v>
      </c>
      <c r="H225" s="26">
        <v>0.05</v>
      </c>
      <c r="I225" s="3" t="s">
        <v>376</v>
      </c>
      <c r="J225" s="73">
        <v>17</v>
      </c>
      <c r="K225" s="73">
        <v>7</v>
      </c>
      <c r="L225" s="92">
        <v>41.17647058823529</v>
      </c>
      <c r="M225" s="73">
        <v>19</v>
      </c>
      <c r="N225" s="73">
        <v>13</v>
      </c>
      <c r="O225" s="92">
        <v>68.421052631578945</v>
      </c>
      <c r="P225" s="73">
        <v>20</v>
      </c>
      <c r="Q225" s="73">
        <v>14</v>
      </c>
      <c r="R225" s="92">
        <v>70</v>
      </c>
      <c r="S225" s="73">
        <v>14</v>
      </c>
      <c r="T225" s="73">
        <v>6</v>
      </c>
      <c r="U225" s="92">
        <v>42.857142857142854</v>
      </c>
      <c r="V225" s="165">
        <v>4.0816326530612272</v>
      </c>
    </row>
    <row r="226" spans="1:22" x14ac:dyDescent="0.25">
      <c r="A226" s="2" t="s">
        <v>236</v>
      </c>
      <c r="B226" s="2" t="s">
        <v>7</v>
      </c>
      <c r="C226" s="22">
        <v>0.34320735444330952</v>
      </c>
      <c r="D226" s="22">
        <v>0.40571428571428569</v>
      </c>
      <c r="E226" s="22">
        <v>0.42296072507552868</v>
      </c>
      <c r="F226" s="22">
        <v>0.48182762201453788</v>
      </c>
      <c r="G226" s="23">
        <v>13.862026757122841</v>
      </c>
      <c r="H226" s="26">
        <v>-0.09</v>
      </c>
      <c r="I226" s="3" t="s">
        <v>376</v>
      </c>
      <c r="J226" s="73">
        <v>4</v>
      </c>
      <c r="K226" s="73">
        <v>0</v>
      </c>
      <c r="L226" s="92">
        <v>0</v>
      </c>
      <c r="M226" s="73">
        <v>12</v>
      </c>
      <c r="N226" s="73">
        <v>3</v>
      </c>
      <c r="O226" s="92">
        <v>25</v>
      </c>
      <c r="P226" s="73">
        <v>11</v>
      </c>
      <c r="Q226" s="73">
        <v>6</v>
      </c>
      <c r="R226" s="92">
        <v>54.54545454545454</v>
      </c>
      <c r="S226" s="73">
        <v>8</v>
      </c>
      <c r="T226" s="73">
        <v>2</v>
      </c>
      <c r="U226" s="92">
        <v>25</v>
      </c>
      <c r="V226" s="92">
        <v>25</v>
      </c>
    </row>
    <row r="227" spans="1:22" x14ac:dyDescent="0.25">
      <c r="A227" s="2" t="s">
        <v>237</v>
      </c>
      <c r="B227" s="2" t="s">
        <v>28</v>
      </c>
      <c r="C227" s="22">
        <v>0.7811158798283262</v>
      </c>
      <c r="D227" s="22">
        <v>0.81617647058823528</v>
      </c>
      <c r="E227" s="22">
        <v>0.77617905675459631</v>
      </c>
      <c r="F227" s="22">
        <v>0.74865350089766602</v>
      </c>
      <c r="G227" s="23">
        <v>-3.2462378930660094</v>
      </c>
      <c r="H227" s="26">
        <v>0.09</v>
      </c>
      <c r="I227" s="3" t="s">
        <v>377</v>
      </c>
      <c r="J227" s="73">
        <v>9</v>
      </c>
      <c r="K227" s="73">
        <v>3</v>
      </c>
      <c r="L227" s="92">
        <v>33.333333333333329</v>
      </c>
      <c r="M227" s="73">
        <v>13</v>
      </c>
      <c r="N227" s="73">
        <v>6</v>
      </c>
      <c r="O227" s="92">
        <v>46.153846153846153</v>
      </c>
      <c r="P227" s="73">
        <v>9</v>
      </c>
      <c r="Q227" s="73">
        <v>2</v>
      </c>
      <c r="R227" s="92">
        <v>22.222222222222221</v>
      </c>
      <c r="S227" s="73">
        <v>9</v>
      </c>
      <c r="T227" s="73">
        <v>4</v>
      </c>
      <c r="U227" s="92">
        <v>44.444444444444443</v>
      </c>
      <c r="V227" s="165">
        <v>33.33333333333335</v>
      </c>
    </row>
    <row r="228" spans="1:22" x14ac:dyDescent="0.25">
      <c r="A228" s="2" t="s">
        <v>238</v>
      </c>
      <c r="B228" s="2" t="s">
        <v>11</v>
      </c>
      <c r="C228" s="22">
        <v>0.90080000000000005</v>
      </c>
      <c r="D228" s="22">
        <v>0.87862547288776793</v>
      </c>
      <c r="E228" s="22">
        <v>0.87932251235003533</v>
      </c>
      <c r="F228" s="22">
        <v>0.88584625536126693</v>
      </c>
      <c r="G228" s="23">
        <v>-1.4953744638733042</v>
      </c>
      <c r="H228" s="26">
        <v>0.09</v>
      </c>
      <c r="I228" s="3" t="s">
        <v>375</v>
      </c>
      <c r="J228" s="73">
        <v>37</v>
      </c>
      <c r="K228" s="73">
        <v>15</v>
      </c>
      <c r="L228" s="92">
        <v>40.54054054054054</v>
      </c>
      <c r="M228" s="73">
        <v>33</v>
      </c>
      <c r="N228" s="73">
        <v>23</v>
      </c>
      <c r="O228" s="92">
        <v>69.696969696969703</v>
      </c>
      <c r="P228" s="73">
        <v>22</v>
      </c>
      <c r="Q228" s="73">
        <v>18</v>
      </c>
      <c r="R228" s="92">
        <v>81.818181818181827</v>
      </c>
      <c r="S228" s="73">
        <v>24</v>
      </c>
      <c r="T228" s="73">
        <v>13</v>
      </c>
      <c r="U228" s="92">
        <v>54.166666666666664</v>
      </c>
      <c r="V228" s="165">
        <v>33.611111111111107</v>
      </c>
    </row>
    <row r="229" spans="1:22" x14ac:dyDescent="0.25">
      <c r="A229" s="2" t="s">
        <v>239</v>
      </c>
      <c r="B229" s="2" t="s">
        <v>28</v>
      </c>
      <c r="C229" s="24">
        <v>1</v>
      </c>
      <c r="D229" s="24">
        <v>1</v>
      </c>
      <c r="E229" s="24">
        <v>1</v>
      </c>
      <c r="F229" s="24">
        <v>1</v>
      </c>
      <c r="G229" s="25">
        <v>0</v>
      </c>
      <c r="H229" s="26">
        <v>-1.06</v>
      </c>
      <c r="I229" s="3" t="s">
        <v>376</v>
      </c>
      <c r="J229" s="73">
        <v>2</v>
      </c>
      <c r="K229" s="73">
        <v>0</v>
      </c>
      <c r="L229" s="92">
        <v>0</v>
      </c>
      <c r="M229" s="73">
        <v>2</v>
      </c>
      <c r="N229" s="73">
        <v>0</v>
      </c>
      <c r="O229" s="92">
        <v>0</v>
      </c>
      <c r="P229" s="73">
        <v>4</v>
      </c>
      <c r="Q229" s="73">
        <v>2</v>
      </c>
      <c r="R229" s="92">
        <v>50</v>
      </c>
      <c r="S229" s="73" t="s">
        <v>460</v>
      </c>
      <c r="T229" s="73" t="s">
        <v>460</v>
      </c>
      <c r="U229" s="73" t="s">
        <v>460</v>
      </c>
      <c r="V229" s="73" t="s">
        <v>460</v>
      </c>
    </row>
    <row r="230" spans="1:22" x14ac:dyDescent="0.25">
      <c r="A230" s="2" t="s">
        <v>240</v>
      </c>
      <c r="B230" s="2" t="s">
        <v>5</v>
      </c>
      <c r="C230" s="22">
        <v>0.3755103363359471</v>
      </c>
      <c r="D230" s="22">
        <v>0.34332311123501535</v>
      </c>
      <c r="E230" s="22">
        <v>0.35038355931723608</v>
      </c>
      <c r="F230" s="22">
        <v>0.34875718104772196</v>
      </c>
      <c r="G230" s="23">
        <v>-2.6753155288225159</v>
      </c>
      <c r="H230" s="26">
        <v>0.02</v>
      </c>
      <c r="I230" s="3" t="s">
        <v>376</v>
      </c>
      <c r="J230" s="73">
        <v>136</v>
      </c>
      <c r="K230" s="73">
        <v>14</v>
      </c>
      <c r="L230" s="92">
        <v>10.294117647058822</v>
      </c>
      <c r="M230" s="73">
        <v>120</v>
      </c>
      <c r="N230" s="73">
        <v>12</v>
      </c>
      <c r="O230" s="92">
        <v>10</v>
      </c>
      <c r="P230" s="73">
        <v>38</v>
      </c>
      <c r="Q230" s="73">
        <v>6</v>
      </c>
      <c r="R230" s="92">
        <v>15.789473684210526</v>
      </c>
      <c r="S230" s="73">
        <v>23</v>
      </c>
      <c r="T230" s="73">
        <v>3</v>
      </c>
      <c r="U230" s="92">
        <v>13.043478260869565</v>
      </c>
      <c r="V230" s="165">
        <v>26.708074534161497</v>
      </c>
    </row>
    <row r="231" spans="1:22" x14ac:dyDescent="0.25">
      <c r="A231" s="2" t="s">
        <v>241</v>
      </c>
      <c r="B231" s="2" t="s">
        <v>3</v>
      </c>
      <c r="C231" s="22">
        <v>0.97039897039897038</v>
      </c>
      <c r="D231" s="22">
        <v>0.95087845105772684</v>
      </c>
      <c r="E231" s="22">
        <v>0.93459357277882793</v>
      </c>
      <c r="F231" s="22">
        <v>0.92506656523392927</v>
      </c>
      <c r="G231" s="23">
        <v>-4.5332405165041081</v>
      </c>
      <c r="H231" s="26">
        <v>0.02</v>
      </c>
      <c r="I231" s="3" t="s">
        <v>377</v>
      </c>
      <c r="J231" s="73">
        <v>55</v>
      </c>
      <c r="K231" s="73">
        <v>9</v>
      </c>
      <c r="L231" s="92">
        <v>16.363636363636363</v>
      </c>
      <c r="M231" s="73">
        <v>30</v>
      </c>
      <c r="N231" s="73">
        <v>4</v>
      </c>
      <c r="O231" s="92">
        <v>13.333333333333334</v>
      </c>
      <c r="P231" s="73">
        <v>18</v>
      </c>
      <c r="Q231" s="73">
        <v>4</v>
      </c>
      <c r="R231" s="92">
        <v>22.222222222222221</v>
      </c>
      <c r="S231" s="73">
        <v>34</v>
      </c>
      <c r="T231" s="73">
        <v>7</v>
      </c>
      <c r="U231" s="92">
        <v>20.588235294117645</v>
      </c>
      <c r="V231" s="165">
        <v>25.816993464052278</v>
      </c>
    </row>
    <row r="232" spans="1:22" x14ac:dyDescent="0.25">
      <c r="A232" s="2" t="s">
        <v>242</v>
      </c>
      <c r="B232" s="2" t="s">
        <v>17</v>
      </c>
      <c r="C232" s="22">
        <v>0.404135715719735</v>
      </c>
      <c r="D232" s="22">
        <v>0.39100529100529102</v>
      </c>
      <c r="E232" s="22">
        <v>0.38963804116394607</v>
      </c>
      <c r="F232" s="22">
        <v>0.38431876606683807</v>
      </c>
      <c r="G232" s="23">
        <v>-1.9816949652896909</v>
      </c>
      <c r="H232" s="26">
        <v>0.13</v>
      </c>
      <c r="I232" s="3" t="s">
        <v>376</v>
      </c>
      <c r="J232" s="73">
        <v>18</v>
      </c>
      <c r="K232" s="73">
        <v>4</v>
      </c>
      <c r="L232" s="92">
        <v>22.222222222222221</v>
      </c>
      <c r="M232" s="73">
        <v>35</v>
      </c>
      <c r="N232" s="73">
        <v>5</v>
      </c>
      <c r="O232" s="92">
        <v>14.285714285714285</v>
      </c>
      <c r="P232" s="73">
        <v>31</v>
      </c>
      <c r="Q232" s="73">
        <v>8</v>
      </c>
      <c r="R232" s="92">
        <v>25.806451612903224</v>
      </c>
      <c r="S232" s="73">
        <v>22</v>
      </c>
      <c r="T232" s="73">
        <v>1</v>
      </c>
      <c r="U232" s="92">
        <v>4.5454545454545459</v>
      </c>
      <c r="V232" s="165">
        <v>-79.545454545454547</v>
      </c>
    </row>
    <row r="233" spans="1:22" x14ac:dyDescent="0.25">
      <c r="A233" s="2" t="s">
        <v>243</v>
      </c>
      <c r="B233" s="2" t="s">
        <v>5</v>
      </c>
      <c r="C233" s="22">
        <v>0.36325928008998876</v>
      </c>
      <c r="D233" s="22">
        <v>0.36090365448504985</v>
      </c>
      <c r="E233" s="22">
        <v>0.35575566887273519</v>
      </c>
      <c r="F233" s="22">
        <v>0.33434535104364327</v>
      </c>
      <c r="G233" s="23">
        <v>-2.891392904634543</v>
      </c>
      <c r="H233" s="26">
        <v>0.12</v>
      </c>
      <c r="I233" s="3" t="s">
        <v>377</v>
      </c>
      <c r="J233" s="73">
        <v>87</v>
      </c>
      <c r="K233" s="73">
        <v>8</v>
      </c>
      <c r="L233" s="92">
        <v>9.1954022988505741</v>
      </c>
      <c r="M233" s="73">
        <v>88</v>
      </c>
      <c r="N233" s="73">
        <v>28</v>
      </c>
      <c r="O233" s="92">
        <v>31.818181818181817</v>
      </c>
      <c r="P233" s="73">
        <v>153</v>
      </c>
      <c r="Q233" s="73">
        <v>28</v>
      </c>
      <c r="R233" s="92">
        <v>18.300653594771241</v>
      </c>
      <c r="S233" s="73">
        <v>72</v>
      </c>
      <c r="T233" s="73">
        <v>20</v>
      </c>
      <c r="U233" s="92">
        <v>27.777777777777779</v>
      </c>
      <c r="V233" s="165">
        <v>202.08333333333334</v>
      </c>
    </row>
    <row r="234" spans="1:22" x14ac:dyDescent="0.25">
      <c r="A234" s="2" t="s">
        <v>244</v>
      </c>
      <c r="B234" s="2" t="s">
        <v>5</v>
      </c>
      <c r="C234" s="22">
        <v>0.23498953864361646</v>
      </c>
      <c r="D234" s="22">
        <v>0.23242431186820461</v>
      </c>
      <c r="E234" s="22">
        <v>0.22513998003385563</v>
      </c>
      <c r="F234" s="22">
        <v>0.20988703258975402</v>
      </c>
      <c r="G234" s="23">
        <v>-2.5102506053862434</v>
      </c>
      <c r="H234" s="26">
        <v>0.09</v>
      </c>
      <c r="I234" s="3" t="s">
        <v>375</v>
      </c>
      <c r="J234" s="73">
        <v>215</v>
      </c>
      <c r="K234" s="73">
        <v>85</v>
      </c>
      <c r="L234" s="92">
        <v>39.534883720930232</v>
      </c>
      <c r="M234" s="73">
        <v>153</v>
      </c>
      <c r="N234" s="73">
        <v>73</v>
      </c>
      <c r="O234" s="92">
        <v>47.712418300653596</v>
      </c>
      <c r="P234" s="73">
        <v>201</v>
      </c>
      <c r="Q234" s="73">
        <v>98</v>
      </c>
      <c r="R234" s="92">
        <v>48.756218905472636</v>
      </c>
      <c r="S234" s="73">
        <v>143</v>
      </c>
      <c r="T234" s="73">
        <v>98</v>
      </c>
      <c r="U234" s="92">
        <v>68.531468531468533</v>
      </c>
      <c r="V234" s="165">
        <v>73.344302756067464</v>
      </c>
    </row>
    <row r="235" spans="1:22" x14ac:dyDescent="0.25">
      <c r="A235" s="2" t="s">
        <v>245</v>
      </c>
      <c r="B235" s="2" t="s">
        <v>13</v>
      </c>
      <c r="C235" s="22">
        <v>0.53790981235973256</v>
      </c>
      <c r="D235" s="22">
        <v>0.50128081681594394</v>
      </c>
      <c r="E235" s="22">
        <v>0.48345718660144144</v>
      </c>
      <c r="F235" s="22">
        <v>0.45234239970890566</v>
      </c>
      <c r="G235" s="23">
        <v>-8.5567412650826924</v>
      </c>
      <c r="H235" s="26">
        <v>0.06</v>
      </c>
      <c r="I235" s="3" t="s">
        <v>376</v>
      </c>
      <c r="J235" s="73">
        <v>246</v>
      </c>
      <c r="K235" s="73">
        <v>81</v>
      </c>
      <c r="L235" s="92">
        <v>32.926829268292686</v>
      </c>
      <c r="M235" s="73">
        <v>182</v>
      </c>
      <c r="N235" s="73">
        <v>71</v>
      </c>
      <c r="O235" s="92">
        <v>39.010989010989015</v>
      </c>
      <c r="P235" s="73">
        <v>235</v>
      </c>
      <c r="Q235" s="73">
        <v>115</v>
      </c>
      <c r="R235" s="92">
        <v>48.936170212765958</v>
      </c>
      <c r="S235" s="73">
        <v>140</v>
      </c>
      <c r="T235" s="73">
        <v>58</v>
      </c>
      <c r="U235" s="92">
        <v>41.428571428571431</v>
      </c>
      <c r="V235" s="165">
        <v>25.820105820105816</v>
      </c>
    </row>
    <row r="236" spans="1:22" x14ac:dyDescent="0.25">
      <c r="A236" s="2" t="s">
        <v>246</v>
      </c>
      <c r="B236" s="2" t="s">
        <v>13</v>
      </c>
      <c r="C236" s="22">
        <v>0.67878787878787883</v>
      </c>
      <c r="D236" s="22">
        <v>0.66953877344145973</v>
      </c>
      <c r="E236" s="22">
        <v>0.66511627906976745</v>
      </c>
      <c r="F236" s="22">
        <v>0.66122892876563355</v>
      </c>
      <c r="G236" s="23">
        <v>-1.7558950022245341</v>
      </c>
      <c r="H236" s="26">
        <v>-0.03</v>
      </c>
      <c r="I236" s="3" t="s">
        <v>377</v>
      </c>
      <c r="J236" s="73">
        <v>9</v>
      </c>
      <c r="K236" s="73">
        <v>3</v>
      </c>
      <c r="L236" s="92">
        <v>33.333333333333329</v>
      </c>
      <c r="M236" s="73">
        <v>23</v>
      </c>
      <c r="N236" s="73">
        <v>9</v>
      </c>
      <c r="O236" s="92">
        <v>39.130434782608695</v>
      </c>
      <c r="P236" s="73">
        <v>22</v>
      </c>
      <c r="Q236" s="73">
        <v>5</v>
      </c>
      <c r="R236" s="92">
        <v>22.727272727272727</v>
      </c>
      <c r="S236" s="73">
        <v>4</v>
      </c>
      <c r="T236" s="73">
        <v>1</v>
      </c>
      <c r="U236" s="92">
        <v>25</v>
      </c>
      <c r="V236" s="165">
        <v>-24.999999999999989</v>
      </c>
    </row>
    <row r="237" spans="1:22" x14ac:dyDescent="0.25">
      <c r="A237" s="2" t="s">
        <v>247</v>
      </c>
      <c r="B237" s="2" t="s">
        <v>13</v>
      </c>
      <c r="C237" s="22">
        <v>0.4939511527048619</v>
      </c>
      <c r="D237" s="22">
        <v>0.42851012701682117</v>
      </c>
      <c r="E237" s="22">
        <v>0.42621481083019547</v>
      </c>
      <c r="F237" s="22">
        <v>0.43636202149391595</v>
      </c>
      <c r="G237" s="23">
        <v>-5.7589131210945936</v>
      </c>
      <c r="H237" s="26">
        <v>0.05</v>
      </c>
      <c r="I237" s="3" t="s">
        <v>377</v>
      </c>
      <c r="J237" s="73">
        <v>59</v>
      </c>
      <c r="K237" s="73">
        <v>15</v>
      </c>
      <c r="L237" s="92">
        <v>25.423728813559322</v>
      </c>
      <c r="M237" s="73">
        <v>46</v>
      </c>
      <c r="N237" s="73">
        <v>20</v>
      </c>
      <c r="O237" s="92">
        <v>43.478260869565219</v>
      </c>
      <c r="P237" s="73">
        <v>30</v>
      </c>
      <c r="Q237" s="73">
        <v>9</v>
      </c>
      <c r="R237" s="92">
        <v>30</v>
      </c>
      <c r="S237" s="73">
        <v>39</v>
      </c>
      <c r="T237" s="73">
        <v>17</v>
      </c>
      <c r="U237" s="92">
        <v>43.589743589743591</v>
      </c>
      <c r="V237" s="165">
        <v>71.452991452991469</v>
      </c>
    </row>
    <row r="238" spans="1:22" x14ac:dyDescent="0.25">
      <c r="A238" s="2" t="s">
        <v>248</v>
      </c>
      <c r="B238" s="2" t="s">
        <v>53</v>
      </c>
      <c r="C238" s="24">
        <v>1</v>
      </c>
      <c r="D238" s="24">
        <v>1</v>
      </c>
      <c r="E238" s="24">
        <v>1</v>
      </c>
      <c r="F238" s="24">
        <v>1</v>
      </c>
      <c r="G238" s="25">
        <v>0</v>
      </c>
      <c r="H238" s="26">
        <v>-0.03</v>
      </c>
      <c r="I238" s="3" t="s">
        <v>376</v>
      </c>
      <c r="J238" s="73">
        <v>2</v>
      </c>
      <c r="K238" s="73">
        <v>0</v>
      </c>
      <c r="L238" s="92">
        <v>0</v>
      </c>
      <c r="M238" s="73">
        <v>11</v>
      </c>
      <c r="N238" s="73">
        <v>2</v>
      </c>
      <c r="O238" s="92">
        <v>18.181818181818183</v>
      </c>
      <c r="P238" s="73">
        <v>1</v>
      </c>
      <c r="Q238" s="73">
        <v>0</v>
      </c>
      <c r="R238" s="92">
        <v>0</v>
      </c>
      <c r="S238" s="73">
        <v>9</v>
      </c>
      <c r="T238" s="73">
        <v>2</v>
      </c>
      <c r="U238" s="92">
        <v>22.222222222222221</v>
      </c>
      <c r="V238" s="92">
        <v>22.222222222222221</v>
      </c>
    </row>
    <row r="239" spans="1:22" x14ac:dyDescent="0.25">
      <c r="A239" s="2" t="s">
        <v>249</v>
      </c>
      <c r="B239" s="2" t="s">
        <v>15</v>
      </c>
      <c r="C239" s="22">
        <v>0.75082508250825086</v>
      </c>
      <c r="D239" s="22">
        <v>0.69754253308128544</v>
      </c>
      <c r="E239" s="22">
        <v>0.66452569169960474</v>
      </c>
      <c r="F239" s="22">
        <v>0.61431316042267048</v>
      </c>
      <c r="G239" s="23">
        <v>-13.651192208558037</v>
      </c>
      <c r="H239" s="26">
        <v>0</v>
      </c>
      <c r="I239" s="3" t="s">
        <v>375</v>
      </c>
      <c r="J239" s="73">
        <v>27</v>
      </c>
      <c r="K239" s="73">
        <v>2</v>
      </c>
      <c r="L239" s="92">
        <v>7.4074074074074066</v>
      </c>
      <c r="M239" s="73">
        <v>6</v>
      </c>
      <c r="N239" s="73">
        <v>1</v>
      </c>
      <c r="O239" s="92">
        <v>16.666666666666664</v>
      </c>
      <c r="P239" s="73">
        <v>9</v>
      </c>
      <c r="Q239" s="73">
        <v>6</v>
      </c>
      <c r="R239" s="92">
        <v>66.666666666666657</v>
      </c>
      <c r="S239" s="73">
        <v>27</v>
      </c>
      <c r="T239" s="73">
        <v>5</v>
      </c>
      <c r="U239" s="92">
        <v>18.518518518518519</v>
      </c>
      <c r="V239" s="165">
        <v>150.00000000000006</v>
      </c>
    </row>
    <row r="240" spans="1:22" x14ac:dyDescent="0.25">
      <c r="A240" s="2" t="s">
        <v>250</v>
      </c>
      <c r="B240" s="2" t="s">
        <v>28</v>
      </c>
      <c r="C240" s="22">
        <v>0.57751152868163602</v>
      </c>
      <c r="D240" s="22">
        <v>0.57990254925499607</v>
      </c>
      <c r="E240" s="22">
        <v>0.56451149425287361</v>
      </c>
      <c r="F240" s="22">
        <v>0.5440966501922021</v>
      </c>
      <c r="G240" s="23">
        <v>-3.3414878489433875</v>
      </c>
      <c r="H240" s="26">
        <v>0.06</v>
      </c>
      <c r="I240" s="3" t="s">
        <v>375</v>
      </c>
      <c r="J240" s="73">
        <v>164</v>
      </c>
      <c r="K240" s="73">
        <v>41</v>
      </c>
      <c r="L240" s="92">
        <v>25</v>
      </c>
      <c r="M240" s="73">
        <v>97</v>
      </c>
      <c r="N240" s="73">
        <v>31</v>
      </c>
      <c r="O240" s="92">
        <v>31.958762886597935</v>
      </c>
      <c r="P240" s="73">
        <v>159</v>
      </c>
      <c r="Q240" s="73">
        <v>82</v>
      </c>
      <c r="R240" s="92">
        <v>51.572327044025158</v>
      </c>
      <c r="S240" s="73">
        <v>121</v>
      </c>
      <c r="T240" s="73">
        <v>34</v>
      </c>
      <c r="U240" s="92">
        <v>28.099173553719009</v>
      </c>
      <c r="V240" s="165">
        <v>12.396694214876035</v>
      </c>
    </row>
    <row r="241" spans="1:22" x14ac:dyDescent="0.25">
      <c r="A241" s="2" t="s">
        <v>251</v>
      </c>
      <c r="B241" s="2" t="s">
        <v>13</v>
      </c>
      <c r="C241" s="22">
        <v>0.8612040133779264</v>
      </c>
      <c r="D241" s="22">
        <v>0.8404907975460123</v>
      </c>
      <c r="E241" s="22">
        <v>0.82769726247987119</v>
      </c>
      <c r="F241" s="22">
        <v>0.82689075630252096</v>
      </c>
      <c r="G241" s="23">
        <v>-3.4313257075405517</v>
      </c>
      <c r="H241" s="26">
        <v>0.05</v>
      </c>
      <c r="I241" s="3" t="s">
        <v>376</v>
      </c>
      <c r="J241" s="73">
        <v>2</v>
      </c>
      <c r="K241" s="73">
        <v>0</v>
      </c>
      <c r="L241" s="92">
        <v>0</v>
      </c>
      <c r="M241" s="73">
        <v>7</v>
      </c>
      <c r="N241" s="73">
        <v>0</v>
      </c>
      <c r="O241" s="92">
        <v>0</v>
      </c>
      <c r="P241" s="73">
        <v>13</v>
      </c>
      <c r="Q241" s="73">
        <v>1</v>
      </c>
      <c r="R241" s="92">
        <v>7.6923076923076925</v>
      </c>
      <c r="S241" s="73">
        <v>14</v>
      </c>
      <c r="T241" s="73">
        <v>5</v>
      </c>
      <c r="U241" s="92">
        <v>35.714285714285715</v>
      </c>
      <c r="V241" s="92">
        <v>35.714285714285715</v>
      </c>
    </row>
    <row r="242" spans="1:22" x14ac:dyDescent="0.25">
      <c r="A242" s="2" t="s">
        <v>252</v>
      </c>
      <c r="B242" s="2" t="s">
        <v>17</v>
      </c>
      <c r="C242" s="22">
        <v>0.85072655217965654</v>
      </c>
      <c r="D242" s="22">
        <v>0.85894903200316075</v>
      </c>
      <c r="E242" s="22">
        <v>0.85750962772785622</v>
      </c>
      <c r="F242" s="22">
        <v>0.85985338507977571</v>
      </c>
      <c r="G242" s="23">
        <v>0.91268329001191262</v>
      </c>
      <c r="H242" s="26">
        <v>0.02</v>
      </c>
      <c r="I242" s="3" t="s">
        <v>376</v>
      </c>
      <c r="J242" s="73">
        <v>28</v>
      </c>
      <c r="K242" s="73">
        <v>3</v>
      </c>
      <c r="L242" s="92">
        <v>10.714285714285714</v>
      </c>
      <c r="M242" s="73">
        <v>27</v>
      </c>
      <c r="N242" s="73">
        <v>4</v>
      </c>
      <c r="O242" s="92">
        <v>14.814814814814813</v>
      </c>
      <c r="P242" s="73">
        <v>17</v>
      </c>
      <c r="Q242" s="73">
        <v>6</v>
      </c>
      <c r="R242" s="92">
        <v>35.294117647058826</v>
      </c>
      <c r="S242" s="73">
        <v>25</v>
      </c>
      <c r="T242" s="73">
        <v>7</v>
      </c>
      <c r="U242" s="92">
        <v>28.000000000000004</v>
      </c>
      <c r="V242" s="165">
        <v>161.3333333333334</v>
      </c>
    </row>
    <row r="243" spans="1:22" x14ac:dyDescent="0.25">
      <c r="A243" s="2" t="s">
        <v>253</v>
      </c>
      <c r="B243" s="2" t="s">
        <v>13</v>
      </c>
      <c r="C243" s="22">
        <v>0.48561920608509629</v>
      </c>
      <c r="D243" s="22">
        <v>0.47800471327572663</v>
      </c>
      <c r="E243" s="22">
        <v>0.47485029940119761</v>
      </c>
      <c r="F243" s="22">
        <v>0.45381687036665996</v>
      </c>
      <c r="G243" s="23">
        <v>-3.1802335718436368</v>
      </c>
      <c r="H243" s="26">
        <v>0.1</v>
      </c>
      <c r="I243" s="3" t="s">
        <v>376</v>
      </c>
      <c r="J243" s="73">
        <v>20</v>
      </c>
      <c r="K243" s="73">
        <v>2</v>
      </c>
      <c r="L243" s="92">
        <v>10</v>
      </c>
      <c r="M243" s="73">
        <v>27</v>
      </c>
      <c r="N243" s="73">
        <v>10</v>
      </c>
      <c r="O243" s="92">
        <v>37.037037037037038</v>
      </c>
      <c r="P243" s="73">
        <v>17</v>
      </c>
      <c r="Q243" s="73">
        <v>7</v>
      </c>
      <c r="R243" s="92">
        <v>41.17647058823529</v>
      </c>
      <c r="S243" s="73">
        <v>20</v>
      </c>
      <c r="T243" s="73">
        <v>2</v>
      </c>
      <c r="U243" s="92">
        <v>10</v>
      </c>
      <c r="V243" s="165">
        <v>0</v>
      </c>
    </row>
    <row r="244" spans="1:22" x14ac:dyDescent="0.25">
      <c r="A244" s="2" t="s">
        <v>254</v>
      </c>
      <c r="B244" s="2" t="s">
        <v>3</v>
      </c>
      <c r="C244" s="22">
        <v>0.67536096879366558</v>
      </c>
      <c r="D244" s="22">
        <v>0.64192139737991272</v>
      </c>
      <c r="E244" s="22">
        <v>0.6326860841423948</v>
      </c>
      <c r="F244" s="22">
        <v>0.60440016604400171</v>
      </c>
      <c r="G244" s="23">
        <v>-7.0960802749663827</v>
      </c>
      <c r="H244" s="26">
        <v>0.08</v>
      </c>
      <c r="I244" s="3" t="s">
        <v>377</v>
      </c>
      <c r="J244" s="73">
        <v>27</v>
      </c>
      <c r="K244" s="73">
        <v>6</v>
      </c>
      <c r="L244" s="92">
        <v>22.222222222222221</v>
      </c>
      <c r="M244" s="73">
        <v>19</v>
      </c>
      <c r="N244" s="73">
        <v>9</v>
      </c>
      <c r="O244" s="92">
        <v>47.368421052631575</v>
      </c>
      <c r="P244" s="73">
        <v>9</v>
      </c>
      <c r="Q244" s="73">
        <v>4</v>
      </c>
      <c r="R244" s="92">
        <v>44.444444444444443</v>
      </c>
      <c r="S244" s="73">
        <v>24</v>
      </c>
      <c r="T244" s="73">
        <v>8</v>
      </c>
      <c r="U244" s="92">
        <v>33.333333333333329</v>
      </c>
      <c r="V244" s="165">
        <v>49.999999999999986</v>
      </c>
    </row>
    <row r="245" spans="1:22" x14ac:dyDescent="0.25">
      <c r="A245" s="2" t="s">
        <v>255</v>
      </c>
      <c r="B245" s="2" t="s">
        <v>22</v>
      </c>
      <c r="C245" s="24">
        <v>1</v>
      </c>
      <c r="D245" s="24">
        <v>1</v>
      </c>
      <c r="E245" s="24">
        <v>1</v>
      </c>
      <c r="F245" s="24">
        <v>1</v>
      </c>
      <c r="G245" s="25">
        <v>0</v>
      </c>
      <c r="H245" s="26">
        <v>-0.09</v>
      </c>
      <c r="I245" s="3" t="s">
        <v>375</v>
      </c>
      <c r="J245" s="73">
        <v>10</v>
      </c>
      <c r="K245" s="73">
        <v>5</v>
      </c>
      <c r="L245" s="92">
        <v>50</v>
      </c>
      <c r="M245" s="73">
        <v>8</v>
      </c>
      <c r="N245" s="73">
        <v>6</v>
      </c>
      <c r="O245" s="92">
        <v>75</v>
      </c>
      <c r="P245" s="73">
        <v>6</v>
      </c>
      <c r="Q245" s="73">
        <v>4</v>
      </c>
      <c r="R245" s="92">
        <v>66.666666666666657</v>
      </c>
      <c r="S245" s="73">
        <v>3</v>
      </c>
      <c r="T245" s="73">
        <v>1</v>
      </c>
      <c r="U245" s="92">
        <v>33.333333333333329</v>
      </c>
      <c r="V245" s="165">
        <v>-33.333333333333343</v>
      </c>
    </row>
    <row r="246" spans="1:22" x14ac:dyDescent="0.25">
      <c r="A246" s="2" t="s">
        <v>256</v>
      </c>
      <c r="B246" s="2" t="s">
        <v>13</v>
      </c>
      <c r="C246" s="22">
        <v>0.83493369913122994</v>
      </c>
      <c r="D246" s="22">
        <v>0.88785800726099229</v>
      </c>
      <c r="E246" s="22">
        <v>0.88855160450997395</v>
      </c>
      <c r="F246" s="22">
        <v>0.85801393728222997</v>
      </c>
      <c r="G246" s="23">
        <v>2.3080238151000003</v>
      </c>
      <c r="H246" s="26">
        <v>-0.01</v>
      </c>
      <c r="I246" s="3" t="s">
        <v>377</v>
      </c>
      <c r="J246" s="73">
        <v>16</v>
      </c>
      <c r="K246" s="73">
        <v>2</v>
      </c>
      <c r="L246" s="92">
        <v>12.5</v>
      </c>
      <c r="M246" s="73">
        <v>7</v>
      </c>
      <c r="N246" s="73">
        <v>2</v>
      </c>
      <c r="O246" s="92">
        <v>28.571428571428569</v>
      </c>
      <c r="P246" s="73">
        <v>44</v>
      </c>
      <c r="Q246" s="73">
        <v>13</v>
      </c>
      <c r="R246" s="92">
        <v>29.545454545454547</v>
      </c>
      <c r="S246" s="73">
        <v>7</v>
      </c>
      <c r="T246" s="73">
        <v>0</v>
      </c>
      <c r="U246" s="92">
        <v>0</v>
      </c>
      <c r="V246" s="165">
        <v>-100</v>
      </c>
    </row>
    <row r="247" spans="1:22" x14ac:dyDescent="0.25">
      <c r="A247" s="2" t="s">
        <v>257</v>
      </c>
      <c r="B247" s="2" t="s">
        <v>13</v>
      </c>
      <c r="C247" s="22">
        <v>0.87693898655635982</v>
      </c>
      <c r="D247" s="22">
        <v>0.88269230769230766</v>
      </c>
      <c r="E247" s="22">
        <v>0.87909836065573765</v>
      </c>
      <c r="F247" s="22">
        <v>0.87434002111932418</v>
      </c>
      <c r="G247" s="23">
        <v>-0.25989654370356163</v>
      </c>
      <c r="H247" s="26">
        <v>-0.05</v>
      </c>
      <c r="I247" s="3" t="s">
        <v>376</v>
      </c>
      <c r="J247" s="73">
        <v>15</v>
      </c>
      <c r="K247" s="73">
        <v>3</v>
      </c>
      <c r="L247" s="92">
        <v>20</v>
      </c>
      <c r="M247" s="73">
        <v>9</v>
      </c>
      <c r="N247" s="73">
        <v>4</v>
      </c>
      <c r="O247" s="92">
        <v>44.444444444444443</v>
      </c>
      <c r="P247" s="73">
        <v>18</v>
      </c>
      <c r="Q247" s="73">
        <v>1</v>
      </c>
      <c r="R247" s="92">
        <v>5.5555555555555554</v>
      </c>
      <c r="S247" s="73">
        <v>8</v>
      </c>
      <c r="T247" s="73">
        <v>0</v>
      </c>
      <c r="U247" s="92">
        <v>0</v>
      </c>
      <c r="V247" s="165">
        <v>-100</v>
      </c>
    </row>
    <row r="248" spans="1:22" x14ac:dyDescent="0.25">
      <c r="A248" s="2" t="s">
        <v>258</v>
      </c>
      <c r="B248" s="2" t="s">
        <v>13</v>
      </c>
      <c r="C248" s="22">
        <v>0.67217577289519737</v>
      </c>
      <c r="D248" s="22">
        <v>0.62181703866708582</v>
      </c>
      <c r="E248" s="22">
        <v>0.61148243359040277</v>
      </c>
      <c r="F248" s="22">
        <v>0.60444147603940557</v>
      </c>
      <c r="G248" s="23">
        <v>-6.7734296855791811</v>
      </c>
      <c r="H248" s="26">
        <v>0.09</v>
      </c>
      <c r="I248" s="3" t="s">
        <v>377</v>
      </c>
      <c r="J248" s="73">
        <v>11</v>
      </c>
      <c r="K248" s="73">
        <v>0</v>
      </c>
      <c r="L248" s="92">
        <v>0</v>
      </c>
      <c r="M248" s="73">
        <v>50</v>
      </c>
      <c r="N248" s="73">
        <v>12</v>
      </c>
      <c r="O248" s="92">
        <v>24</v>
      </c>
      <c r="P248" s="73">
        <v>68</v>
      </c>
      <c r="Q248" s="73">
        <v>16</v>
      </c>
      <c r="R248" s="92">
        <v>23.52941176470588</v>
      </c>
      <c r="S248" s="73">
        <v>36</v>
      </c>
      <c r="T248" s="73">
        <v>0</v>
      </c>
      <c r="U248" s="92">
        <v>0</v>
      </c>
      <c r="V248" s="165">
        <v>0</v>
      </c>
    </row>
    <row r="249" spans="1:22" x14ac:dyDescent="0.25">
      <c r="A249" s="2" t="s">
        <v>259</v>
      </c>
      <c r="B249" s="2" t="s">
        <v>13</v>
      </c>
      <c r="C249" s="22">
        <v>0.76137931034482753</v>
      </c>
      <c r="D249" s="22">
        <v>0.72749244712990935</v>
      </c>
      <c r="E249" s="22">
        <v>0.72180916976456011</v>
      </c>
      <c r="F249" s="22">
        <v>0.72082527401676333</v>
      </c>
      <c r="G249" s="23">
        <v>-4.0554036328064171</v>
      </c>
      <c r="H249" s="26">
        <v>0.06</v>
      </c>
      <c r="I249" s="3" t="s">
        <v>376</v>
      </c>
      <c r="J249" s="73">
        <v>17</v>
      </c>
      <c r="K249" s="73">
        <v>2</v>
      </c>
      <c r="L249" s="92">
        <v>11.76470588235294</v>
      </c>
      <c r="M249" s="73">
        <v>24</v>
      </c>
      <c r="N249" s="73">
        <v>10</v>
      </c>
      <c r="O249" s="92">
        <v>41.666666666666671</v>
      </c>
      <c r="P249" s="73">
        <v>28</v>
      </c>
      <c r="Q249" s="73">
        <v>3</v>
      </c>
      <c r="R249" s="92">
        <v>10.714285714285714</v>
      </c>
      <c r="S249" s="73">
        <v>8</v>
      </c>
      <c r="T249" s="73">
        <v>0</v>
      </c>
      <c r="U249" s="92">
        <v>0</v>
      </c>
      <c r="V249" s="165">
        <v>-100</v>
      </c>
    </row>
    <row r="250" spans="1:22" x14ac:dyDescent="0.25">
      <c r="A250" s="2" t="s">
        <v>260</v>
      </c>
      <c r="B250" s="2" t="s">
        <v>7</v>
      </c>
      <c r="C250" s="24">
        <v>1</v>
      </c>
      <c r="D250" s="24">
        <v>1</v>
      </c>
      <c r="E250" s="24">
        <v>1</v>
      </c>
      <c r="F250" s="24">
        <v>1</v>
      </c>
      <c r="G250" s="25">
        <v>0</v>
      </c>
      <c r="H250" s="26">
        <v>0.26</v>
      </c>
      <c r="I250" s="3" t="s">
        <v>376</v>
      </c>
      <c r="J250" s="73">
        <v>5</v>
      </c>
      <c r="K250" s="73">
        <v>1</v>
      </c>
      <c r="L250" s="92">
        <v>20</v>
      </c>
      <c r="M250" s="73">
        <v>11</v>
      </c>
      <c r="N250" s="73">
        <v>5</v>
      </c>
      <c r="O250" s="92">
        <v>45.454545454545453</v>
      </c>
      <c r="P250" s="73">
        <v>5</v>
      </c>
      <c r="Q250" s="73">
        <v>3</v>
      </c>
      <c r="R250" s="92">
        <v>60</v>
      </c>
      <c r="S250" s="73">
        <v>10</v>
      </c>
      <c r="T250" s="73">
        <v>3</v>
      </c>
      <c r="U250" s="92">
        <v>30</v>
      </c>
      <c r="V250" s="165">
        <v>50</v>
      </c>
    </row>
    <row r="251" spans="1:22" x14ac:dyDescent="0.25">
      <c r="A251" s="2" t="s">
        <v>261</v>
      </c>
      <c r="B251" s="2" t="s">
        <v>5</v>
      </c>
      <c r="C251" s="22">
        <v>0.19115378021601234</v>
      </c>
      <c r="D251" s="22">
        <v>0.1987791008054221</v>
      </c>
      <c r="E251" s="22">
        <v>0.18094458732756605</v>
      </c>
      <c r="F251" s="22">
        <v>0.17812961595273263</v>
      </c>
      <c r="G251" s="23">
        <v>-1.3024164263279694</v>
      </c>
      <c r="H251" s="26">
        <v>0.06</v>
      </c>
      <c r="I251" s="3" t="s">
        <v>375</v>
      </c>
      <c r="J251" s="73">
        <v>56</v>
      </c>
      <c r="K251" s="73">
        <v>13</v>
      </c>
      <c r="L251" s="92">
        <v>23.214285714285715</v>
      </c>
      <c r="M251" s="73">
        <v>84</v>
      </c>
      <c r="N251" s="73">
        <v>36</v>
      </c>
      <c r="O251" s="92">
        <v>42.857142857142854</v>
      </c>
      <c r="P251" s="73">
        <v>71</v>
      </c>
      <c r="Q251" s="73">
        <v>29</v>
      </c>
      <c r="R251" s="92">
        <v>40.845070422535215</v>
      </c>
      <c r="S251" s="73">
        <v>41</v>
      </c>
      <c r="T251" s="73">
        <v>7</v>
      </c>
      <c r="U251" s="92">
        <v>17.073170731707318</v>
      </c>
      <c r="V251" s="165">
        <v>-26.454033771106939</v>
      </c>
    </row>
    <row r="252" spans="1:22" x14ac:dyDescent="0.25">
      <c r="A252" s="2" t="s">
        <v>262</v>
      </c>
      <c r="B252" s="2" t="s">
        <v>7</v>
      </c>
      <c r="C252" s="22">
        <v>0.82835820895522383</v>
      </c>
      <c r="D252" s="22">
        <v>0.83886771910724012</v>
      </c>
      <c r="E252" s="22">
        <v>0.83352272727272725</v>
      </c>
      <c r="F252" s="22">
        <v>0.85150812064965198</v>
      </c>
      <c r="G252" s="23">
        <v>2.3149911694428056</v>
      </c>
      <c r="H252" s="26">
        <v>-0.05</v>
      </c>
      <c r="I252" s="3" t="s">
        <v>375</v>
      </c>
      <c r="J252" s="73">
        <v>19</v>
      </c>
      <c r="K252" s="73">
        <v>8</v>
      </c>
      <c r="L252" s="92">
        <v>42.105263157894733</v>
      </c>
      <c r="M252" s="73">
        <v>8</v>
      </c>
      <c r="N252" s="73">
        <v>2</v>
      </c>
      <c r="O252" s="92">
        <v>25</v>
      </c>
      <c r="P252" s="73">
        <v>21</v>
      </c>
      <c r="Q252" s="73">
        <v>7</v>
      </c>
      <c r="R252" s="92">
        <v>33.333333333333329</v>
      </c>
      <c r="S252" s="73">
        <v>19</v>
      </c>
      <c r="T252" s="73">
        <v>2</v>
      </c>
      <c r="U252" s="92">
        <v>10.526315789473683</v>
      </c>
      <c r="V252" s="165">
        <v>-75</v>
      </c>
    </row>
    <row r="253" spans="1:22" x14ac:dyDescent="0.25">
      <c r="A253" s="2" t="s">
        <v>263</v>
      </c>
      <c r="B253" s="2" t="s">
        <v>7</v>
      </c>
      <c r="C253" s="24">
        <v>1</v>
      </c>
      <c r="D253" s="22">
        <v>0.90604026845637586</v>
      </c>
      <c r="E253" s="22">
        <v>0.8776758409785933</v>
      </c>
      <c r="F253" s="22">
        <v>0.85928705440900566</v>
      </c>
      <c r="G253" s="23">
        <v>-14.071294559099428</v>
      </c>
      <c r="H253" s="26">
        <v>0.09</v>
      </c>
      <c r="I253" s="3" t="s">
        <v>376</v>
      </c>
      <c r="J253" s="73">
        <v>30</v>
      </c>
      <c r="K253" s="73">
        <v>3</v>
      </c>
      <c r="L253" s="92">
        <v>10</v>
      </c>
      <c r="M253" s="73">
        <v>23</v>
      </c>
      <c r="N253" s="73">
        <v>5</v>
      </c>
      <c r="O253" s="92">
        <v>21.739130434782609</v>
      </c>
      <c r="P253" s="73">
        <v>31</v>
      </c>
      <c r="Q253" s="73">
        <v>5</v>
      </c>
      <c r="R253" s="92">
        <v>16.129032258064516</v>
      </c>
      <c r="S253" s="73">
        <v>33</v>
      </c>
      <c r="T253" s="73">
        <v>2</v>
      </c>
      <c r="U253" s="92">
        <v>6.0606060606060606</v>
      </c>
      <c r="V253" s="165">
        <v>-39.393939393939391</v>
      </c>
    </row>
    <row r="254" spans="1:22" x14ac:dyDescent="0.25">
      <c r="A254" s="2" t="s">
        <v>264</v>
      </c>
      <c r="B254" s="2" t="s">
        <v>3</v>
      </c>
      <c r="C254" s="22">
        <v>0.37784504336690145</v>
      </c>
      <c r="D254" s="22">
        <v>0.37488324304128529</v>
      </c>
      <c r="E254" s="22">
        <v>0.35982783357245335</v>
      </c>
      <c r="F254" s="22">
        <v>0.35571973307912297</v>
      </c>
      <c r="G254" s="23">
        <v>-2.2125310287778532</v>
      </c>
      <c r="H254" s="26">
        <v>0.08</v>
      </c>
      <c r="I254" s="3" t="s">
        <v>375</v>
      </c>
      <c r="J254" s="73">
        <v>86</v>
      </c>
      <c r="K254" s="73">
        <v>16</v>
      </c>
      <c r="L254" s="92">
        <v>18.604651162790699</v>
      </c>
      <c r="M254" s="73">
        <v>91</v>
      </c>
      <c r="N254" s="73">
        <v>20</v>
      </c>
      <c r="O254" s="92">
        <v>21.978021978021978</v>
      </c>
      <c r="P254" s="73">
        <v>30</v>
      </c>
      <c r="Q254" s="73">
        <v>8</v>
      </c>
      <c r="R254" s="92">
        <v>26.666666666666668</v>
      </c>
      <c r="S254" s="73">
        <v>68</v>
      </c>
      <c r="T254" s="73">
        <v>17</v>
      </c>
      <c r="U254" s="92">
        <v>25</v>
      </c>
      <c r="V254" s="165">
        <v>34.374999999999993</v>
      </c>
    </row>
    <row r="255" spans="1:22" x14ac:dyDescent="0.25">
      <c r="A255" s="2" t="s">
        <v>265</v>
      </c>
      <c r="B255" s="2" t="s">
        <v>3</v>
      </c>
      <c r="C255" s="22">
        <v>0.30611173111008994</v>
      </c>
      <c r="D255" s="22">
        <v>0.29728576761051567</v>
      </c>
      <c r="E255" s="22">
        <v>0.2786830450405281</v>
      </c>
      <c r="F255" s="22">
        <v>0.27904170975525683</v>
      </c>
      <c r="G255" s="23">
        <v>-2.7070021354833109</v>
      </c>
      <c r="H255" s="26">
        <v>0.04</v>
      </c>
      <c r="I255" s="3" t="s">
        <v>375</v>
      </c>
      <c r="J255" s="73">
        <v>96</v>
      </c>
      <c r="K255" s="73">
        <v>29</v>
      </c>
      <c r="L255" s="92">
        <v>30.208333333333332</v>
      </c>
      <c r="M255" s="73">
        <v>146</v>
      </c>
      <c r="N255" s="73">
        <v>40</v>
      </c>
      <c r="O255" s="92">
        <v>27.397260273972602</v>
      </c>
      <c r="P255" s="73">
        <v>62</v>
      </c>
      <c r="Q255" s="73">
        <v>35</v>
      </c>
      <c r="R255" s="92">
        <v>56.451612903225815</v>
      </c>
      <c r="S255" s="73">
        <v>50</v>
      </c>
      <c r="T255" s="73">
        <v>15</v>
      </c>
      <c r="U255" s="92">
        <v>30</v>
      </c>
      <c r="V255" s="165">
        <v>-0.68965517241378915</v>
      </c>
    </row>
    <row r="256" spans="1:22" x14ac:dyDescent="0.25">
      <c r="A256" s="2" t="s">
        <v>266</v>
      </c>
      <c r="B256" s="2" t="s">
        <v>13</v>
      </c>
      <c r="C256" s="22">
        <v>0.78313864906043673</v>
      </c>
      <c r="D256" s="22">
        <v>0.76946498477598957</v>
      </c>
      <c r="E256" s="22">
        <v>0.75933423301844349</v>
      </c>
      <c r="F256" s="22">
        <v>0.73459507042253525</v>
      </c>
      <c r="G256" s="23">
        <v>-4.8543578637901561</v>
      </c>
      <c r="H256" s="26">
        <v>0.05</v>
      </c>
      <c r="I256" s="3" t="s">
        <v>376</v>
      </c>
      <c r="J256" s="73">
        <v>18</v>
      </c>
      <c r="K256" s="73">
        <v>0</v>
      </c>
      <c r="L256" s="92">
        <v>0</v>
      </c>
      <c r="M256" s="73">
        <v>9</v>
      </c>
      <c r="N256" s="73">
        <v>0</v>
      </c>
      <c r="O256" s="92">
        <v>0</v>
      </c>
      <c r="P256" s="73">
        <v>23</v>
      </c>
      <c r="Q256" s="73">
        <v>2</v>
      </c>
      <c r="R256" s="92">
        <v>8.695652173913043</v>
      </c>
      <c r="S256" s="73">
        <v>23</v>
      </c>
      <c r="T256" s="73">
        <v>2</v>
      </c>
      <c r="U256" s="92">
        <v>8.695652173913043</v>
      </c>
      <c r="V256" s="92">
        <v>8.695652173913043</v>
      </c>
    </row>
    <row r="257" spans="1:22" x14ac:dyDescent="0.25">
      <c r="A257" s="2" t="s">
        <v>267</v>
      </c>
      <c r="B257" s="2" t="s">
        <v>53</v>
      </c>
      <c r="C257" s="22">
        <v>0.67332713754646845</v>
      </c>
      <c r="D257" s="22">
        <v>0.65102420856610799</v>
      </c>
      <c r="E257" s="22">
        <v>0.65655799848369978</v>
      </c>
      <c r="F257" s="22">
        <v>0.619951534733441</v>
      </c>
      <c r="G257" s="23">
        <v>-5.3375602813027427</v>
      </c>
      <c r="H257" s="26">
        <v>0.08</v>
      </c>
      <c r="I257" s="3" t="s">
        <v>377</v>
      </c>
      <c r="J257" s="73">
        <v>20</v>
      </c>
      <c r="K257" s="73">
        <v>1</v>
      </c>
      <c r="L257" s="92">
        <v>5</v>
      </c>
      <c r="M257" s="73">
        <v>19</v>
      </c>
      <c r="N257" s="73">
        <v>5</v>
      </c>
      <c r="O257" s="92">
        <v>26.315789473684209</v>
      </c>
      <c r="P257" s="73">
        <v>13</v>
      </c>
      <c r="Q257" s="73">
        <v>1</v>
      </c>
      <c r="R257" s="92">
        <v>7.6923076923076925</v>
      </c>
      <c r="S257" s="73">
        <v>8</v>
      </c>
      <c r="T257" s="73">
        <v>1</v>
      </c>
      <c r="U257" s="92">
        <v>12.5</v>
      </c>
      <c r="V257" s="165">
        <v>150</v>
      </c>
    </row>
    <row r="258" spans="1:22" x14ac:dyDescent="0.25">
      <c r="A258" s="2" t="s">
        <v>268</v>
      </c>
      <c r="B258" s="2" t="s">
        <v>5</v>
      </c>
      <c r="C258" s="22">
        <v>0.44900758124119017</v>
      </c>
      <c r="D258" s="22">
        <v>0.41643748001279179</v>
      </c>
      <c r="E258" s="22">
        <v>0.39908333612124053</v>
      </c>
      <c r="F258" s="22">
        <v>0.38418193474373252</v>
      </c>
      <c r="G258" s="23">
        <v>-6.4825646497457612</v>
      </c>
      <c r="H258" s="26">
        <v>0.05</v>
      </c>
      <c r="I258" s="3" t="s">
        <v>375</v>
      </c>
      <c r="J258" s="73">
        <v>112</v>
      </c>
      <c r="K258" s="73">
        <v>34</v>
      </c>
      <c r="L258" s="92">
        <v>30.357142857142854</v>
      </c>
      <c r="M258" s="73">
        <v>96</v>
      </c>
      <c r="N258" s="73">
        <v>31</v>
      </c>
      <c r="O258" s="92">
        <v>32.291666666666671</v>
      </c>
      <c r="P258" s="73">
        <v>81</v>
      </c>
      <c r="Q258" s="73">
        <v>37</v>
      </c>
      <c r="R258" s="92">
        <v>45.679012345679013</v>
      </c>
      <c r="S258" s="73">
        <v>59</v>
      </c>
      <c r="T258" s="73">
        <v>21</v>
      </c>
      <c r="U258" s="92">
        <v>35.593220338983052</v>
      </c>
      <c r="V258" s="165">
        <v>17.248255234297126</v>
      </c>
    </row>
    <row r="259" spans="1:22" x14ac:dyDescent="0.25">
      <c r="A259" s="2" t="s">
        <v>269</v>
      </c>
      <c r="B259" s="2" t="s">
        <v>3</v>
      </c>
      <c r="C259" s="22">
        <v>0.3413746017296313</v>
      </c>
      <c r="D259" s="22">
        <v>0.35163674762407604</v>
      </c>
      <c r="E259" s="22">
        <v>0.32606704524638214</v>
      </c>
      <c r="F259" s="22">
        <v>0.33107984651927647</v>
      </c>
      <c r="G259" s="23">
        <v>-1.0294755210354865</v>
      </c>
      <c r="H259" s="26">
        <v>0.01</v>
      </c>
      <c r="I259" s="3" t="s">
        <v>375</v>
      </c>
      <c r="J259" s="73">
        <v>21</v>
      </c>
      <c r="K259" s="73">
        <v>1</v>
      </c>
      <c r="L259" s="92">
        <v>4.7619047619047619</v>
      </c>
      <c r="M259" s="73">
        <v>21</v>
      </c>
      <c r="N259" s="73">
        <v>6</v>
      </c>
      <c r="O259" s="92">
        <v>28.571428571428569</v>
      </c>
      <c r="P259" s="73">
        <v>9</v>
      </c>
      <c r="Q259" s="73">
        <v>2</v>
      </c>
      <c r="R259" s="92">
        <v>22.222222222222221</v>
      </c>
      <c r="S259" s="73">
        <v>10</v>
      </c>
      <c r="T259" s="73">
        <v>3</v>
      </c>
      <c r="U259" s="92">
        <v>30</v>
      </c>
      <c r="V259" s="165">
        <v>530</v>
      </c>
    </row>
    <row r="260" spans="1:22" x14ac:dyDescent="0.25">
      <c r="A260" s="2" t="s">
        <v>270</v>
      </c>
      <c r="B260" s="2" t="s">
        <v>7</v>
      </c>
      <c r="C260" s="22">
        <v>0.88329411764705879</v>
      </c>
      <c r="D260" s="22">
        <v>0.78629690048939638</v>
      </c>
      <c r="E260" s="22">
        <v>0.76273344651952457</v>
      </c>
      <c r="F260" s="22">
        <v>0.73600344530577089</v>
      </c>
      <c r="G260" s="23">
        <v>-14.729067234128792</v>
      </c>
      <c r="H260" s="26">
        <v>0.1</v>
      </c>
      <c r="I260" s="3" t="s">
        <v>375</v>
      </c>
      <c r="J260" s="73">
        <v>34</v>
      </c>
      <c r="K260" s="73">
        <v>0</v>
      </c>
      <c r="L260" s="92">
        <v>0</v>
      </c>
      <c r="M260" s="73">
        <v>26</v>
      </c>
      <c r="N260" s="73">
        <v>8</v>
      </c>
      <c r="O260" s="92">
        <v>30.76923076923077</v>
      </c>
      <c r="P260" s="73">
        <v>4</v>
      </c>
      <c r="Q260" s="73">
        <v>1</v>
      </c>
      <c r="R260" s="92">
        <v>25</v>
      </c>
      <c r="S260" s="73">
        <v>27</v>
      </c>
      <c r="T260" s="73">
        <v>3</v>
      </c>
      <c r="U260" s="92">
        <v>11.111111111111111</v>
      </c>
      <c r="V260" s="92">
        <v>11.111111111111111</v>
      </c>
    </row>
    <row r="261" spans="1:22" x14ac:dyDescent="0.25">
      <c r="A261" s="2" t="s">
        <v>271</v>
      </c>
      <c r="B261" s="2" t="s">
        <v>53</v>
      </c>
      <c r="C261" s="22">
        <v>0.44211123723041995</v>
      </c>
      <c r="D261" s="22">
        <v>0.41003767799181196</v>
      </c>
      <c r="E261" s="22">
        <v>0.39415090273057346</v>
      </c>
      <c r="F261" s="22">
        <v>0.38454833464639521</v>
      </c>
      <c r="G261" s="23">
        <v>-5.7562902584024727</v>
      </c>
      <c r="H261" s="26">
        <v>0.05</v>
      </c>
      <c r="I261" s="3" t="s">
        <v>375</v>
      </c>
      <c r="J261" s="73">
        <v>296</v>
      </c>
      <c r="K261" s="73">
        <v>71</v>
      </c>
      <c r="L261" s="92">
        <v>23.986486486486484</v>
      </c>
      <c r="M261" s="73">
        <v>152</v>
      </c>
      <c r="N261" s="73">
        <v>44</v>
      </c>
      <c r="O261" s="92">
        <v>28.947368421052634</v>
      </c>
      <c r="P261" s="73">
        <v>73</v>
      </c>
      <c r="Q261" s="73">
        <v>32</v>
      </c>
      <c r="R261" s="92">
        <v>43.835616438356162</v>
      </c>
      <c r="S261" s="73">
        <v>142</v>
      </c>
      <c r="T261" s="73">
        <v>33</v>
      </c>
      <c r="U261" s="92">
        <v>23.239436619718308</v>
      </c>
      <c r="V261" s="165">
        <v>-3.1144614163856352</v>
      </c>
    </row>
    <row r="262" spans="1:22" x14ac:dyDescent="0.25">
      <c r="A262" s="2" t="s">
        <v>272</v>
      </c>
      <c r="B262" s="2" t="s">
        <v>7</v>
      </c>
      <c r="C262" s="24">
        <v>1</v>
      </c>
      <c r="D262" s="24">
        <v>1</v>
      </c>
      <c r="E262" s="24">
        <v>1</v>
      </c>
      <c r="F262" s="24">
        <v>1</v>
      </c>
      <c r="G262" s="25">
        <v>0</v>
      </c>
      <c r="H262" s="26">
        <v>0.02</v>
      </c>
      <c r="I262" s="3" t="s">
        <v>376</v>
      </c>
      <c r="J262" s="73">
        <v>16</v>
      </c>
      <c r="K262" s="73">
        <v>1</v>
      </c>
      <c r="L262" s="92">
        <v>6.25</v>
      </c>
      <c r="M262" s="73">
        <v>15</v>
      </c>
      <c r="N262" s="73">
        <v>1</v>
      </c>
      <c r="O262" s="92">
        <v>6.666666666666667</v>
      </c>
      <c r="P262" s="73">
        <v>9</v>
      </c>
      <c r="Q262" s="73">
        <v>0</v>
      </c>
      <c r="R262" s="92">
        <v>0</v>
      </c>
      <c r="S262" s="73">
        <v>26</v>
      </c>
      <c r="T262" s="73">
        <v>3</v>
      </c>
      <c r="U262" s="92">
        <v>11.538461538461538</v>
      </c>
      <c r="V262" s="165">
        <v>84.615384615384613</v>
      </c>
    </row>
    <row r="263" spans="1:22" x14ac:dyDescent="0.25">
      <c r="A263" s="2" t="s">
        <v>273</v>
      </c>
      <c r="B263" s="2" t="s">
        <v>45</v>
      </c>
      <c r="C263" s="24">
        <v>1</v>
      </c>
      <c r="D263" s="22">
        <v>0.90967283072546234</v>
      </c>
      <c r="E263" s="22">
        <v>0.91979396615158204</v>
      </c>
      <c r="F263" s="22">
        <v>0.91779788838612364</v>
      </c>
      <c r="G263" s="23">
        <v>-8.2202111613876383</v>
      </c>
      <c r="H263" s="26">
        <v>0.03</v>
      </c>
      <c r="I263" s="3" t="s">
        <v>376</v>
      </c>
      <c r="J263" s="73">
        <v>12</v>
      </c>
      <c r="K263" s="73">
        <v>2</v>
      </c>
      <c r="L263" s="92">
        <v>16.666666666666664</v>
      </c>
      <c r="M263" s="73">
        <v>13</v>
      </c>
      <c r="N263" s="73">
        <v>2</v>
      </c>
      <c r="O263" s="92">
        <v>15.384615384615385</v>
      </c>
      <c r="P263" s="73">
        <v>15</v>
      </c>
      <c r="Q263" s="73">
        <v>7</v>
      </c>
      <c r="R263" s="92">
        <v>46.666666666666664</v>
      </c>
      <c r="S263" s="73">
        <v>14</v>
      </c>
      <c r="T263" s="73">
        <v>3</v>
      </c>
      <c r="U263" s="92">
        <v>21.428571428571427</v>
      </c>
      <c r="V263" s="165">
        <v>28.57142857142858</v>
      </c>
    </row>
    <row r="264" spans="1:22" x14ac:dyDescent="0.25">
      <c r="A264" s="2" t="s">
        <v>274</v>
      </c>
      <c r="B264" s="2" t="s">
        <v>5</v>
      </c>
      <c r="C264" s="22">
        <v>0.26698240866035183</v>
      </c>
      <c r="D264" s="22">
        <v>0.2768634499803404</v>
      </c>
      <c r="E264" s="22">
        <v>0.27052505618305461</v>
      </c>
      <c r="F264" s="22">
        <v>0.26201831641162188</v>
      </c>
      <c r="G264" s="23">
        <v>-0.49640922487299832</v>
      </c>
      <c r="H264" s="26">
        <v>0.06</v>
      </c>
      <c r="I264" s="3" t="s">
        <v>375</v>
      </c>
      <c r="J264" s="73">
        <v>87</v>
      </c>
      <c r="K264" s="73">
        <v>33</v>
      </c>
      <c r="L264" s="92">
        <v>37.931034482758619</v>
      </c>
      <c r="M264" s="73">
        <v>93</v>
      </c>
      <c r="N264" s="73">
        <v>38</v>
      </c>
      <c r="O264" s="92">
        <v>40.86021505376344</v>
      </c>
      <c r="P264" s="73">
        <v>52</v>
      </c>
      <c r="Q264" s="73">
        <v>31</v>
      </c>
      <c r="R264" s="92">
        <v>59.615384615384613</v>
      </c>
      <c r="S264" s="73">
        <v>67</v>
      </c>
      <c r="T264" s="73">
        <v>33</v>
      </c>
      <c r="U264" s="92">
        <v>49.253731343283583</v>
      </c>
      <c r="V264" s="165">
        <v>29.850746268656724</v>
      </c>
    </row>
    <row r="265" spans="1:22" x14ac:dyDescent="0.25">
      <c r="A265" s="2" t="s">
        <v>275</v>
      </c>
      <c r="B265" s="2" t="s">
        <v>17</v>
      </c>
      <c r="C265" s="22">
        <v>0.72344322344322343</v>
      </c>
      <c r="D265" s="22">
        <v>0.64593053395541733</v>
      </c>
      <c r="E265" s="22">
        <v>0.61159569009748593</v>
      </c>
      <c r="F265" s="22">
        <v>0.61181221605249869</v>
      </c>
      <c r="G265" s="23">
        <v>-11.163100739072469</v>
      </c>
      <c r="H265" s="26">
        <v>0.12</v>
      </c>
      <c r="I265" s="3" t="s">
        <v>377</v>
      </c>
      <c r="J265" s="73">
        <v>24</v>
      </c>
      <c r="K265" s="73">
        <v>5</v>
      </c>
      <c r="L265" s="92">
        <v>20.833333333333336</v>
      </c>
      <c r="M265" s="73">
        <v>17</v>
      </c>
      <c r="N265" s="73">
        <v>3</v>
      </c>
      <c r="O265" s="92">
        <v>17.647058823529413</v>
      </c>
      <c r="P265" s="73">
        <v>8</v>
      </c>
      <c r="Q265" s="73">
        <v>5</v>
      </c>
      <c r="R265" s="92">
        <v>62.5</v>
      </c>
      <c r="S265" s="73">
        <v>8</v>
      </c>
      <c r="T265" s="73">
        <v>1</v>
      </c>
      <c r="U265" s="92">
        <v>12.5</v>
      </c>
      <c r="V265" s="165">
        <v>-40.000000000000007</v>
      </c>
    </row>
    <row r="266" spans="1:22" x14ac:dyDescent="0.25">
      <c r="A266" s="2" t="s">
        <v>276</v>
      </c>
      <c r="B266" s="2" t="s">
        <v>5</v>
      </c>
      <c r="C266" s="22">
        <v>0.33551125524608927</v>
      </c>
      <c r="D266" s="22">
        <v>0.3158628164434466</v>
      </c>
      <c r="E266" s="22">
        <v>0.30214963372162845</v>
      </c>
      <c r="F266" s="22">
        <v>0.3400490175715532</v>
      </c>
      <c r="G266" s="23">
        <v>0.45377623254639587</v>
      </c>
      <c r="H266" s="26">
        <v>0.03</v>
      </c>
      <c r="I266" s="3" t="s">
        <v>375</v>
      </c>
      <c r="J266" s="73">
        <v>66</v>
      </c>
      <c r="K266" s="73">
        <v>14</v>
      </c>
      <c r="L266" s="92">
        <v>21.212121212121211</v>
      </c>
      <c r="M266" s="73">
        <v>92</v>
      </c>
      <c r="N266" s="73">
        <v>40</v>
      </c>
      <c r="O266" s="92">
        <v>43.478260869565219</v>
      </c>
      <c r="P266" s="73">
        <v>63</v>
      </c>
      <c r="Q266" s="73">
        <v>24</v>
      </c>
      <c r="R266" s="92">
        <v>38.095238095238095</v>
      </c>
      <c r="S266" s="73">
        <v>92</v>
      </c>
      <c r="T266" s="73">
        <v>36</v>
      </c>
      <c r="U266" s="92">
        <v>39.130434782608695</v>
      </c>
      <c r="V266" s="165">
        <v>84.472049689440993</v>
      </c>
    </row>
    <row r="267" spans="1:22" x14ac:dyDescent="0.25">
      <c r="A267" s="2" t="s">
        <v>277</v>
      </c>
      <c r="B267" s="2" t="s">
        <v>53</v>
      </c>
      <c r="C267" s="22">
        <v>0.76509490681095937</v>
      </c>
      <c r="D267" s="22">
        <v>0.75071381506698875</v>
      </c>
      <c r="E267" s="22">
        <v>0.73407474655772431</v>
      </c>
      <c r="F267" s="22">
        <v>0.7275490047105303</v>
      </c>
      <c r="G267" s="23">
        <v>-3.7545902100429061</v>
      </c>
      <c r="H267" s="26">
        <v>0.04</v>
      </c>
      <c r="I267" s="3" t="s">
        <v>375</v>
      </c>
      <c r="J267" s="73">
        <v>149</v>
      </c>
      <c r="K267" s="73">
        <v>37</v>
      </c>
      <c r="L267" s="92">
        <v>24.832214765100673</v>
      </c>
      <c r="M267" s="73">
        <v>65</v>
      </c>
      <c r="N267" s="73">
        <v>20</v>
      </c>
      <c r="O267" s="92">
        <v>30.76923076923077</v>
      </c>
      <c r="P267" s="73">
        <v>56</v>
      </c>
      <c r="Q267" s="73">
        <v>26</v>
      </c>
      <c r="R267" s="92">
        <v>46.428571428571431</v>
      </c>
      <c r="S267" s="73">
        <v>83</v>
      </c>
      <c r="T267" s="73">
        <v>21</v>
      </c>
      <c r="U267" s="92">
        <v>25.301204819277107</v>
      </c>
      <c r="V267" s="165">
        <v>1.8886356235753683</v>
      </c>
    </row>
    <row r="268" spans="1:22" x14ac:dyDescent="0.25">
      <c r="A268" s="2" t="s">
        <v>278</v>
      </c>
      <c r="B268" s="2" t="s">
        <v>53</v>
      </c>
      <c r="C268" s="22">
        <v>0.62133750838738533</v>
      </c>
      <c r="D268" s="22">
        <v>0.59817525185325982</v>
      </c>
      <c r="E268" s="22">
        <v>0.58164668893692273</v>
      </c>
      <c r="F268" s="22">
        <v>0.56791849780263681</v>
      </c>
      <c r="G268" s="23">
        <v>-5.3419010584748534</v>
      </c>
      <c r="H268" s="26">
        <v>0.05</v>
      </c>
      <c r="I268" s="3" t="s">
        <v>377</v>
      </c>
      <c r="J268" s="73">
        <v>35</v>
      </c>
      <c r="K268" s="73">
        <v>6</v>
      </c>
      <c r="L268" s="92">
        <v>17.142857142857142</v>
      </c>
      <c r="M268" s="73">
        <v>37</v>
      </c>
      <c r="N268" s="73">
        <v>7</v>
      </c>
      <c r="O268" s="92">
        <v>18.918918918918919</v>
      </c>
      <c r="P268" s="73">
        <v>22</v>
      </c>
      <c r="Q268" s="73">
        <v>3</v>
      </c>
      <c r="R268" s="92">
        <v>13.636363636363635</v>
      </c>
      <c r="S268" s="73">
        <v>25</v>
      </c>
      <c r="T268" s="73">
        <v>6</v>
      </c>
      <c r="U268" s="92">
        <v>24</v>
      </c>
      <c r="V268" s="165">
        <v>40</v>
      </c>
    </row>
    <row r="269" spans="1:22" x14ac:dyDescent="0.25">
      <c r="A269" s="2" t="s">
        <v>279</v>
      </c>
      <c r="B269" s="2" t="s">
        <v>45</v>
      </c>
      <c r="C269" s="22">
        <v>0.76800224152423646</v>
      </c>
      <c r="D269" s="22">
        <v>0.77717658632562714</v>
      </c>
      <c r="E269" s="22">
        <v>0.76722580645161287</v>
      </c>
      <c r="F269" s="22">
        <v>0.76500000000000001</v>
      </c>
      <c r="G269" s="23">
        <v>-0.30022415242365241</v>
      </c>
      <c r="H269" s="26">
        <v>0.06</v>
      </c>
      <c r="I269" s="3" t="s">
        <v>376</v>
      </c>
      <c r="J269" s="73">
        <v>25</v>
      </c>
      <c r="K269" s="73">
        <v>5</v>
      </c>
      <c r="L269" s="92">
        <v>20</v>
      </c>
      <c r="M269" s="73">
        <v>42</v>
      </c>
      <c r="N269" s="73">
        <v>7</v>
      </c>
      <c r="O269" s="92">
        <v>16.666666666666664</v>
      </c>
      <c r="P269" s="73">
        <v>11</v>
      </c>
      <c r="Q269" s="73">
        <v>2</v>
      </c>
      <c r="R269" s="92">
        <v>18.181818181818183</v>
      </c>
      <c r="S269" s="73">
        <v>31</v>
      </c>
      <c r="T269" s="73">
        <v>4</v>
      </c>
      <c r="U269" s="92">
        <v>12.903225806451612</v>
      </c>
      <c r="V269" s="165">
        <v>-35.483870967741936</v>
      </c>
    </row>
    <row r="270" spans="1:22" x14ac:dyDescent="0.25">
      <c r="A270" s="2" t="s">
        <v>280</v>
      </c>
      <c r="B270" s="2" t="s">
        <v>3</v>
      </c>
      <c r="C270" s="22">
        <v>0.57395833333333335</v>
      </c>
      <c r="D270" s="22">
        <v>0.54700162074554293</v>
      </c>
      <c r="E270" s="22">
        <v>0.52682926829268295</v>
      </c>
      <c r="F270" s="22">
        <v>0.50937500000000002</v>
      </c>
      <c r="G270" s="23">
        <v>-6.4583333333333357</v>
      </c>
      <c r="H270" s="26">
        <v>0.15</v>
      </c>
      <c r="I270" s="3" t="s">
        <v>377</v>
      </c>
      <c r="J270" s="73">
        <v>13</v>
      </c>
      <c r="K270" s="73">
        <v>2</v>
      </c>
      <c r="L270" s="92">
        <v>15.384615384615385</v>
      </c>
      <c r="M270" s="73">
        <v>7</v>
      </c>
      <c r="N270" s="73">
        <v>3</v>
      </c>
      <c r="O270" s="92">
        <v>42.857142857142854</v>
      </c>
      <c r="P270" s="73">
        <v>4</v>
      </c>
      <c r="Q270" s="73">
        <v>2</v>
      </c>
      <c r="R270" s="92">
        <v>50</v>
      </c>
      <c r="S270" s="73">
        <v>5</v>
      </c>
      <c r="T270" s="73">
        <v>5</v>
      </c>
      <c r="U270" s="92">
        <v>100</v>
      </c>
      <c r="V270" s="165">
        <v>550</v>
      </c>
    </row>
    <row r="271" spans="1:22" x14ac:dyDescent="0.25">
      <c r="A271" s="2" t="s">
        <v>281</v>
      </c>
      <c r="B271" s="2" t="s">
        <v>83</v>
      </c>
      <c r="C271" s="22">
        <v>0.62694300518134716</v>
      </c>
      <c r="D271" s="22">
        <v>0.57715260017050296</v>
      </c>
      <c r="E271" s="22">
        <v>0.56989247311827962</v>
      </c>
      <c r="F271" s="22">
        <v>0.56754793724578734</v>
      </c>
      <c r="G271" s="23">
        <v>-5.9395067935559851</v>
      </c>
      <c r="H271" s="26">
        <v>7.0000000000000007E-2</v>
      </c>
      <c r="I271" s="3" t="s">
        <v>376</v>
      </c>
      <c r="J271" s="73">
        <v>36</v>
      </c>
      <c r="K271" s="73">
        <v>5</v>
      </c>
      <c r="L271" s="92">
        <v>13.888888888888889</v>
      </c>
      <c r="M271" s="73">
        <v>57</v>
      </c>
      <c r="N271" s="73">
        <v>7</v>
      </c>
      <c r="O271" s="92">
        <v>12.280701754385964</v>
      </c>
      <c r="P271" s="73">
        <v>44</v>
      </c>
      <c r="Q271" s="73">
        <v>14</v>
      </c>
      <c r="R271" s="92">
        <v>31.818181818181817</v>
      </c>
      <c r="S271" s="73">
        <v>27</v>
      </c>
      <c r="T271" s="73">
        <v>6</v>
      </c>
      <c r="U271" s="92">
        <v>22.222222222222221</v>
      </c>
      <c r="V271" s="165">
        <v>59.999999999999986</v>
      </c>
    </row>
    <row r="272" spans="1:22" x14ac:dyDescent="0.25">
      <c r="A272" s="2" t="s">
        <v>282</v>
      </c>
      <c r="B272" s="2" t="s">
        <v>45</v>
      </c>
      <c r="C272" s="24">
        <v>1</v>
      </c>
      <c r="D272" s="24">
        <v>1</v>
      </c>
      <c r="E272" s="24">
        <v>1</v>
      </c>
      <c r="F272" s="24">
        <v>1</v>
      </c>
      <c r="G272" s="25">
        <v>0</v>
      </c>
      <c r="H272" s="26">
        <v>-0.01</v>
      </c>
      <c r="I272" s="3" t="s">
        <v>377</v>
      </c>
      <c r="J272" s="73">
        <v>10</v>
      </c>
      <c r="K272" s="73">
        <v>0</v>
      </c>
      <c r="L272" s="92">
        <v>0</v>
      </c>
      <c r="M272" s="73">
        <v>27</v>
      </c>
      <c r="N272" s="73">
        <v>2</v>
      </c>
      <c r="O272" s="92">
        <v>7.4074074074074066</v>
      </c>
      <c r="P272" s="73">
        <v>31</v>
      </c>
      <c r="Q272" s="73">
        <v>4</v>
      </c>
      <c r="R272" s="92">
        <v>12.903225806451612</v>
      </c>
      <c r="S272" s="73">
        <v>7</v>
      </c>
      <c r="T272" s="73">
        <v>2</v>
      </c>
      <c r="U272" s="92">
        <v>28.571428571428569</v>
      </c>
      <c r="V272" s="92">
        <v>28.571428571428569</v>
      </c>
    </row>
    <row r="273" spans="1:22" x14ac:dyDescent="0.25">
      <c r="A273" s="2" t="s">
        <v>283</v>
      </c>
      <c r="B273" s="2" t="s">
        <v>15</v>
      </c>
      <c r="C273" s="24">
        <v>1</v>
      </c>
      <c r="D273" s="24">
        <v>1</v>
      </c>
      <c r="E273" s="24">
        <v>1</v>
      </c>
      <c r="F273" s="24">
        <v>1</v>
      </c>
      <c r="G273" s="25">
        <v>0</v>
      </c>
      <c r="H273" s="26">
        <v>0.02</v>
      </c>
      <c r="I273" s="3" t="s">
        <v>376</v>
      </c>
      <c r="J273" s="73">
        <v>15</v>
      </c>
      <c r="K273" s="73">
        <v>5</v>
      </c>
      <c r="L273" s="92">
        <v>33.333333333333329</v>
      </c>
      <c r="M273" s="73">
        <v>23</v>
      </c>
      <c r="N273" s="73">
        <v>11</v>
      </c>
      <c r="O273" s="92">
        <v>47.826086956521742</v>
      </c>
      <c r="P273" s="73">
        <v>14</v>
      </c>
      <c r="Q273" s="73">
        <v>10</v>
      </c>
      <c r="R273" s="92">
        <v>71.428571428571431</v>
      </c>
      <c r="S273" s="73">
        <v>12</v>
      </c>
      <c r="T273" s="73">
        <v>8</v>
      </c>
      <c r="U273" s="92">
        <v>66.666666666666657</v>
      </c>
      <c r="V273" s="165">
        <v>100</v>
      </c>
    </row>
    <row r="274" spans="1:22" x14ac:dyDescent="0.25">
      <c r="A274" s="2" t="s">
        <v>284</v>
      </c>
      <c r="B274" s="2" t="s">
        <v>23</v>
      </c>
      <c r="C274" s="24">
        <v>1</v>
      </c>
      <c r="D274" s="24">
        <v>1</v>
      </c>
      <c r="E274" s="24">
        <v>1</v>
      </c>
      <c r="F274" s="24">
        <v>1</v>
      </c>
      <c r="G274" s="25">
        <v>0</v>
      </c>
      <c r="H274" s="26">
        <v>0.02</v>
      </c>
      <c r="I274" s="3" t="s">
        <v>376</v>
      </c>
      <c r="J274" s="73">
        <v>4</v>
      </c>
      <c r="K274" s="73">
        <v>0</v>
      </c>
      <c r="L274" s="92">
        <v>0</v>
      </c>
      <c r="M274" s="73">
        <v>5</v>
      </c>
      <c r="N274" s="73">
        <v>3</v>
      </c>
      <c r="O274" s="92">
        <v>60</v>
      </c>
      <c r="P274" s="73">
        <v>4</v>
      </c>
      <c r="Q274" s="73">
        <v>1</v>
      </c>
      <c r="R274" s="92">
        <v>25</v>
      </c>
      <c r="S274" s="73">
        <v>9</v>
      </c>
      <c r="T274" s="73">
        <v>4</v>
      </c>
      <c r="U274" s="92">
        <v>44.444444444444443</v>
      </c>
      <c r="V274" s="92">
        <v>44.444444444444443</v>
      </c>
    </row>
    <row r="275" spans="1:22" x14ac:dyDescent="0.25">
      <c r="A275" s="2" t="s">
        <v>285</v>
      </c>
      <c r="B275" s="2" t="s">
        <v>13</v>
      </c>
      <c r="C275" s="22">
        <v>0.66358839050131924</v>
      </c>
      <c r="D275" s="22">
        <v>0.65239793896155374</v>
      </c>
      <c r="E275" s="22">
        <v>0.62383770076077771</v>
      </c>
      <c r="F275" s="22">
        <v>0.60908319185059423</v>
      </c>
      <c r="G275" s="23">
        <v>-5.4505198650724935</v>
      </c>
      <c r="H275" s="26">
        <v>0.03</v>
      </c>
      <c r="I275" s="3" t="s">
        <v>376</v>
      </c>
      <c r="J275" s="73">
        <v>9</v>
      </c>
      <c r="K275" s="73">
        <v>2</v>
      </c>
      <c r="L275" s="92">
        <v>22.222222222222221</v>
      </c>
      <c r="M275" s="73">
        <v>28</v>
      </c>
      <c r="N275" s="73">
        <v>14</v>
      </c>
      <c r="O275" s="92">
        <v>50</v>
      </c>
      <c r="P275" s="73">
        <v>19</v>
      </c>
      <c r="Q275" s="73">
        <v>7</v>
      </c>
      <c r="R275" s="92">
        <v>36.84210526315789</v>
      </c>
      <c r="S275" s="73">
        <v>11</v>
      </c>
      <c r="T275" s="73">
        <v>7</v>
      </c>
      <c r="U275" s="92">
        <v>63.636363636363633</v>
      </c>
      <c r="V275" s="165">
        <v>186.36363636363635</v>
      </c>
    </row>
    <row r="276" spans="1:22" x14ac:dyDescent="0.25">
      <c r="A276" s="2" t="s">
        <v>286</v>
      </c>
      <c r="B276" s="2" t="s">
        <v>28</v>
      </c>
      <c r="C276" s="24">
        <v>1</v>
      </c>
      <c r="D276" s="24">
        <v>1</v>
      </c>
      <c r="E276" s="24">
        <v>1</v>
      </c>
      <c r="F276" s="22" t="s">
        <v>368</v>
      </c>
      <c r="G276" s="19" t="s">
        <v>460</v>
      </c>
      <c r="H276" s="19" t="s">
        <v>460</v>
      </c>
      <c r="I276" s="19" t="s">
        <v>460</v>
      </c>
      <c r="J276" s="19" t="s">
        <v>460</v>
      </c>
      <c r="K276" s="19" t="s">
        <v>460</v>
      </c>
      <c r="L276" s="19" t="s">
        <v>460</v>
      </c>
      <c r="M276" s="19" t="s">
        <v>460</v>
      </c>
      <c r="N276" s="19" t="s">
        <v>460</v>
      </c>
      <c r="O276" s="19" t="s">
        <v>460</v>
      </c>
      <c r="P276" s="19" t="s">
        <v>460</v>
      </c>
      <c r="Q276" s="19" t="s">
        <v>460</v>
      </c>
      <c r="R276" s="19" t="s">
        <v>460</v>
      </c>
      <c r="S276" s="19" t="s">
        <v>460</v>
      </c>
      <c r="T276" s="19" t="s">
        <v>460</v>
      </c>
      <c r="U276" s="19" t="s">
        <v>460</v>
      </c>
      <c r="V276" s="19" t="s">
        <v>460</v>
      </c>
    </row>
    <row r="277" spans="1:22" x14ac:dyDescent="0.25">
      <c r="A277" s="2" t="s">
        <v>287</v>
      </c>
      <c r="B277" s="2" t="s">
        <v>45</v>
      </c>
      <c r="C277" s="22">
        <v>0.72904906643508471</v>
      </c>
      <c r="D277" s="22">
        <v>0.68770764119601324</v>
      </c>
      <c r="E277" s="22">
        <v>0.6506696428571429</v>
      </c>
      <c r="F277" s="22">
        <v>0.65848129958443524</v>
      </c>
      <c r="G277" s="23">
        <v>-7.0567766850649463</v>
      </c>
      <c r="H277" s="26">
        <v>0.06</v>
      </c>
      <c r="I277" s="3" t="s">
        <v>376</v>
      </c>
      <c r="J277" s="73">
        <v>14</v>
      </c>
      <c r="K277" s="73">
        <v>7</v>
      </c>
      <c r="L277" s="92">
        <v>50</v>
      </c>
      <c r="M277" s="73">
        <v>14</v>
      </c>
      <c r="N277" s="73">
        <v>4</v>
      </c>
      <c r="O277" s="92">
        <v>28.571428571428569</v>
      </c>
      <c r="P277" s="73">
        <v>22</v>
      </c>
      <c r="Q277" s="73">
        <v>5</v>
      </c>
      <c r="R277" s="92">
        <v>22.727272727272727</v>
      </c>
      <c r="S277" s="73">
        <v>30</v>
      </c>
      <c r="T277" s="73">
        <v>9</v>
      </c>
      <c r="U277" s="92">
        <v>30</v>
      </c>
      <c r="V277" s="165">
        <v>-40</v>
      </c>
    </row>
    <row r="278" spans="1:22" x14ac:dyDescent="0.25">
      <c r="A278" s="2" t="s">
        <v>288</v>
      </c>
      <c r="B278" s="2" t="s">
        <v>17</v>
      </c>
      <c r="C278" s="22">
        <v>0.32963095664636333</v>
      </c>
      <c r="D278" s="22">
        <v>0.34910655195234946</v>
      </c>
      <c r="E278" s="22">
        <v>0.35544519333096841</v>
      </c>
      <c r="F278" s="22">
        <v>0.34808478988471553</v>
      </c>
      <c r="G278" s="23">
        <v>1.8453833238352217</v>
      </c>
      <c r="H278" s="26">
        <v>0</v>
      </c>
      <c r="I278" s="3" t="s">
        <v>377</v>
      </c>
      <c r="J278" s="73">
        <v>10</v>
      </c>
      <c r="K278" s="73">
        <v>2</v>
      </c>
      <c r="L278" s="92">
        <v>20</v>
      </c>
      <c r="M278" s="73">
        <v>13</v>
      </c>
      <c r="N278" s="73">
        <v>5</v>
      </c>
      <c r="O278" s="92">
        <v>38.461538461538467</v>
      </c>
      <c r="P278" s="73">
        <v>21</v>
      </c>
      <c r="Q278" s="73">
        <v>13</v>
      </c>
      <c r="R278" s="92">
        <v>61.904761904761905</v>
      </c>
      <c r="S278" s="73">
        <v>13</v>
      </c>
      <c r="T278" s="73">
        <v>5</v>
      </c>
      <c r="U278" s="92">
        <v>38.461538461538467</v>
      </c>
      <c r="V278" s="165">
        <v>92.307692307692335</v>
      </c>
    </row>
    <row r="279" spans="1:22" x14ac:dyDescent="0.25">
      <c r="A279" s="2" t="s">
        <v>289</v>
      </c>
      <c r="B279" s="2" t="s">
        <v>45</v>
      </c>
      <c r="C279" s="22">
        <v>0.99223803363518759</v>
      </c>
      <c r="D279" s="22">
        <v>0.89996452642781133</v>
      </c>
      <c r="E279" s="22">
        <v>0.88362847849656667</v>
      </c>
      <c r="F279" s="22">
        <v>0.8788101358795446</v>
      </c>
      <c r="G279" s="23">
        <v>-11.342789775564299</v>
      </c>
      <c r="H279" s="26">
        <v>0</v>
      </c>
      <c r="I279" s="3" t="s">
        <v>376</v>
      </c>
      <c r="J279" s="73">
        <v>21</v>
      </c>
      <c r="K279" s="73">
        <v>5</v>
      </c>
      <c r="L279" s="92">
        <v>23.809523809523807</v>
      </c>
      <c r="M279" s="73">
        <v>29</v>
      </c>
      <c r="N279" s="73">
        <v>4</v>
      </c>
      <c r="O279" s="92">
        <v>13.793103448275861</v>
      </c>
      <c r="P279" s="73">
        <v>25</v>
      </c>
      <c r="Q279" s="73">
        <v>4</v>
      </c>
      <c r="R279" s="92">
        <v>16</v>
      </c>
      <c r="S279" s="73">
        <v>22</v>
      </c>
      <c r="T279" s="73">
        <v>1</v>
      </c>
      <c r="U279" s="92">
        <v>4.5454545454545459</v>
      </c>
      <c r="V279" s="165">
        <v>-80.909090909090892</v>
      </c>
    </row>
    <row r="280" spans="1:22" x14ac:dyDescent="0.25">
      <c r="A280" s="2" t="s">
        <v>290</v>
      </c>
      <c r="B280" s="2" t="s">
        <v>15</v>
      </c>
      <c r="C280" s="22">
        <v>0.59068783068783071</v>
      </c>
      <c r="D280" s="22">
        <v>0.49917491749174919</v>
      </c>
      <c r="E280" s="22">
        <v>0.51652574942352036</v>
      </c>
      <c r="F280" s="22">
        <v>0.46575342465753422</v>
      </c>
      <c r="G280" s="23">
        <v>-12.493440603029647</v>
      </c>
      <c r="H280" s="26">
        <v>0.04</v>
      </c>
      <c r="I280" s="3" t="s">
        <v>377</v>
      </c>
      <c r="J280" s="73">
        <v>16</v>
      </c>
      <c r="K280" s="73">
        <v>7</v>
      </c>
      <c r="L280" s="92">
        <v>43.75</v>
      </c>
      <c r="M280" s="73">
        <v>45</v>
      </c>
      <c r="N280" s="73">
        <v>9</v>
      </c>
      <c r="O280" s="92">
        <v>20</v>
      </c>
      <c r="P280" s="73">
        <v>28</v>
      </c>
      <c r="Q280" s="73">
        <v>20</v>
      </c>
      <c r="R280" s="92">
        <v>71.428571428571431</v>
      </c>
      <c r="S280" s="73">
        <v>35</v>
      </c>
      <c r="T280" s="73">
        <v>19</v>
      </c>
      <c r="U280" s="92">
        <v>54.285714285714285</v>
      </c>
      <c r="V280" s="165">
        <v>24.08163265306122</v>
      </c>
    </row>
    <row r="281" spans="1:22" x14ac:dyDescent="0.25">
      <c r="A281" s="2" t="s">
        <v>291</v>
      </c>
      <c r="B281" s="2" t="s">
        <v>3</v>
      </c>
      <c r="C281" s="22">
        <v>0.32662179740964875</v>
      </c>
      <c r="D281" s="22">
        <v>0.29258771929824562</v>
      </c>
      <c r="E281" s="22">
        <v>0.29628775651371914</v>
      </c>
      <c r="F281" s="22">
        <v>0.30037634158806858</v>
      </c>
      <c r="G281" s="23">
        <v>-2.6245455821580137</v>
      </c>
      <c r="H281" s="26">
        <v>0.06</v>
      </c>
      <c r="I281" s="3" t="s">
        <v>375</v>
      </c>
      <c r="J281" s="73">
        <v>68</v>
      </c>
      <c r="K281" s="73">
        <v>33</v>
      </c>
      <c r="L281" s="92">
        <v>48.529411764705884</v>
      </c>
      <c r="M281" s="73">
        <v>59</v>
      </c>
      <c r="N281" s="73">
        <v>19</v>
      </c>
      <c r="O281" s="92">
        <v>32.20338983050847</v>
      </c>
      <c r="P281" s="73">
        <v>27</v>
      </c>
      <c r="Q281" s="73">
        <v>20</v>
      </c>
      <c r="R281" s="92">
        <v>74.074074074074076</v>
      </c>
      <c r="S281" s="73">
        <v>69</v>
      </c>
      <c r="T281" s="73">
        <v>36</v>
      </c>
      <c r="U281" s="92">
        <v>52.173913043478258</v>
      </c>
      <c r="V281" s="165">
        <v>7.5098814229248916</v>
      </c>
    </row>
    <row r="282" spans="1:22" x14ac:dyDescent="0.25">
      <c r="A282" s="2" t="s">
        <v>292</v>
      </c>
      <c r="B282" s="2" t="s">
        <v>5</v>
      </c>
      <c r="C282" s="22">
        <v>0.49813061324013491</v>
      </c>
      <c r="D282" s="22">
        <v>0.44630663215989524</v>
      </c>
      <c r="E282" s="22">
        <v>0.41897309258843529</v>
      </c>
      <c r="F282" s="22">
        <v>0.40760209624848215</v>
      </c>
      <c r="G282" s="23">
        <v>-9.0528516991652737</v>
      </c>
      <c r="H282" s="26">
        <v>0.03</v>
      </c>
      <c r="I282" s="3" t="s">
        <v>375</v>
      </c>
      <c r="J282" s="73">
        <v>231</v>
      </c>
      <c r="K282" s="73">
        <v>83</v>
      </c>
      <c r="L282" s="92">
        <v>35.930735930735928</v>
      </c>
      <c r="M282" s="73">
        <v>186</v>
      </c>
      <c r="N282" s="73">
        <v>87</v>
      </c>
      <c r="O282" s="92">
        <v>46.774193548387096</v>
      </c>
      <c r="P282" s="73">
        <v>223</v>
      </c>
      <c r="Q282" s="73">
        <v>69</v>
      </c>
      <c r="R282" s="92">
        <v>30.941704035874441</v>
      </c>
      <c r="S282" s="73">
        <v>158</v>
      </c>
      <c r="T282" s="73">
        <v>47</v>
      </c>
      <c r="U282" s="92">
        <v>29.746835443037973</v>
      </c>
      <c r="V282" s="165">
        <v>-17.210614610340091</v>
      </c>
    </row>
    <row r="283" spans="1:22" x14ac:dyDescent="0.25">
      <c r="A283" s="2" t="s">
        <v>293</v>
      </c>
      <c r="B283" s="2" t="s">
        <v>7</v>
      </c>
      <c r="C283" s="22">
        <v>0.60316388540561394</v>
      </c>
      <c r="D283" s="22">
        <v>0.58488544585462332</v>
      </c>
      <c r="E283" s="22">
        <v>0.55309810671256454</v>
      </c>
      <c r="F283" s="22">
        <v>0.55009907814250025</v>
      </c>
      <c r="G283" s="23">
        <v>-5.3064807263113636</v>
      </c>
      <c r="H283" s="26">
        <v>0.09</v>
      </c>
      <c r="I283" s="3" t="s">
        <v>376</v>
      </c>
      <c r="J283" s="73">
        <v>82</v>
      </c>
      <c r="K283" s="73">
        <v>4</v>
      </c>
      <c r="L283" s="92">
        <v>4.8780487804878048</v>
      </c>
      <c r="M283" s="73">
        <v>77</v>
      </c>
      <c r="N283" s="73">
        <v>14</v>
      </c>
      <c r="O283" s="92">
        <v>18.181818181818183</v>
      </c>
      <c r="P283" s="73">
        <v>50</v>
      </c>
      <c r="Q283" s="73">
        <v>6</v>
      </c>
      <c r="R283" s="92">
        <v>12</v>
      </c>
      <c r="S283" s="73">
        <v>54</v>
      </c>
      <c r="T283" s="73">
        <v>5</v>
      </c>
      <c r="U283" s="92">
        <v>9.2592592592592595</v>
      </c>
      <c r="V283" s="165">
        <v>89.814814814814824</v>
      </c>
    </row>
    <row r="284" spans="1:22" x14ac:dyDescent="0.25">
      <c r="A284" s="2" t="s">
        <v>294</v>
      </c>
      <c r="B284" s="2" t="s">
        <v>45</v>
      </c>
      <c r="C284" s="22">
        <v>0.90006763611768681</v>
      </c>
      <c r="D284" s="22">
        <v>0.82977520147038031</v>
      </c>
      <c r="E284" s="22">
        <v>0.80523298544759669</v>
      </c>
      <c r="F284" s="22">
        <v>0.78490113840623132</v>
      </c>
      <c r="G284" s="23">
        <v>-11.516649771145538</v>
      </c>
      <c r="H284" s="26">
        <v>-0.01</v>
      </c>
      <c r="I284" s="3" t="s">
        <v>377</v>
      </c>
      <c r="J284" s="73">
        <v>51</v>
      </c>
      <c r="K284" s="73">
        <v>11</v>
      </c>
      <c r="L284" s="92">
        <v>21.568627450980394</v>
      </c>
      <c r="M284" s="73">
        <v>71</v>
      </c>
      <c r="N284" s="73">
        <v>16</v>
      </c>
      <c r="O284" s="92">
        <v>22.535211267605636</v>
      </c>
      <c r="P284" s="73">
        <v>43</v>
      </c>
      <c r="Q284" s="73">
        <v>11</v>
      </c>
      <c r="R284" s="92">
        <v>25.581395348837212</v>
      </c>
      <c r="S284" s="73">
        <v>71</v>
      </c>
      <c r="T284" s="73">
        <v>18</v>
      </c>
      <c r="U284" s="92">
        <v>25.352112676056336</v>
      </c>
      <c r="V284" s="165">
        <v>17.541613316261188</v>
      </c>
    </row>
    <row r="285" spans="1:22" x14ac:dyDescent="0.25">
      <c r="A285" s="2" t="s">
        <v>295</v>
      </c>
      <c r="B285" s="2" t="s">
        <v>3</v>
      </c>
      <c r="C285" s="24">
        <v>1</v>
      </c>
      <c r="D285" s="22">
        <v>0.95223577235772361</v>
      </c>
      <c r="E285" s="22">
        <v>0.94555555555555559</v>
      </c>
      <c r="F285" s="22">
        <v>0.94027303754266212</v>
      </c>
      <c r="G285" s="23">
        <v>-5.9726962457337862</v>
      </c>
      <c r="H285" s="26">
        <v>0.02</v>
      </c>
      <c r="I285" s="3" t="s">
        <v>375</v>
      </c>
      <c r="J285" s="73">
        <v>25</v>
      </c>
      <c r="K285" s="73">
        <v>11</v>
      </c>
      <c r="L285" s="92">
        <v>44</v>
      </c>
      <c r="M285" s="73">
        <v>26</v>
      </c>
      <c r="N285" s="73">
        <v>12</v>
      </c>
      <c r="O285" s="92">
        <v>46.153846153846153</v>
      </c>
      <c r="P285" s="73">
        <v>17</v>
      </c>
      <c r="Q285" s="73">
        <v>8</v>
      </c>
      <c r="R285" s="92">
        <v>47.058823529411761</v>
      </c>
      <c r="S285" s="73">
        <v>5</v>
      </c>
      <c r="T285" s="73">
        <v>3</v>
      </c>
      <c r="U285" s="92">
        <v>60</v>
      </c>
      <c r="V285" s="165">
        <v>36.363636363636367</v>
      </c>
    </row>
    <row r="286" spans="1:22" x14ac:dyDescent="0.25">
      <c r="A286" s="2" t="s">
        <v>296</v>
      </c>
      <c r="B286" s="2" t="s">
        <v>7</v>
      </c>
      <c r="C286" s="24">
        <v>1</v>
      </c>
      <c r="D286" s="24">
        <v>1</v>
      </c>
      <c r="E286" s="24">
        <v>1</v>
      </c>
      <c r="F286" s="24">
        <v>1</v>
      </c>
      <c r="G286" s="25">
        <v>0</v>
      </c>
      <c r="H286" s="26">
        <v>0.15</v>
      </c>
      <c r="I286" s="3" t="s">
        <v>376</v>
      </c>
      <c r="J286" s="73">
        <v>13</v>
      </c>
      <c r="K286" s="73">
        <v>4</v>
      </c>
      <c r="L286" s="92">
        <v>30.76923076923077</v>
      </c>
      <c r="M286" s="73">
        <v>11</v>
      </c>
      <c r="N286" s="73">
        <v>1</v>
      </c>
      <c r="O286" s="92">
        <v>9.0909090909090917</v>
      </c>
      <c r="P286" s="73">
        <v>4</v>
      </c>
      <c r="Q286" s="73">
        <v>2</v>
      </c>
      <c r="R286" s="92">
        <v>50</v>
      </c>
      <c r="S286" s="73">
        <v>17</v>
      </c>
      <c r="T286" s="73">
        <v>3</v>
      </c>
      <c r="U286" s="92">
        <v>17.647058823529413</v>
      </c>
      <c r="V286" s="165">
        <v>-42.647058823529413</v>
      </c>
    </row>
    <row r="287" spans="1:22" x14ac:dyDescent="0.25">
      <c r="A287" s="2" t="s">
        <v>297</v>
      </c>
      <c r="B287" s="2" t="s">
        <v>3</v>
      </c>
      <c r="C287" s="22">
        <v>0.41144480029004776</v>
      </c>
      <c r="D287" s="22">
        <v>0.41112141776107014</v>
      </c>
      <c r="E287" s="22">
        <v>0.38562651087832395</v>
      </c>
      <c r="F287" s="22">
        <v>0.38356652251335538</v>
      </c>
      <c r="G287" s="23">
        <v>-2.7878277776692357</v>
      </c>
      <c r="H287" s="26">
        <v>0.02</v>
      </c>
      <c r="I287" s="3" t="s">
        <v>375</v>
      </c>
      <c r="J287" s="73">
        <v>111</v>
      </c>
      <c r="K287" s="73">
        <v>55</v>
      </c>
      <c r="L287" s="92">
        <v>49.549549549549546</v>
      </c>
      <c r="M287" s="73">
        <v>92</v>
      </c>
      <c r="N287" s="73">
        <v>51</v>
      </c>
      <c r="O287" s="92">
        <v>55.434782608695656</v>
      </c>
      <c r="P287" s="73">
        <v>48</v>
      </c>
      <c r="Q287" s="73">
        <v>26</v>
      </c>
      <c r="R287" s="92">
        <v>54.166666666666664</v>
      </c>
      <c r="S287" s="73">
        <v>94</v>
      </c>
      <c r="T287" s="73">
        <v>41</v>
      </c>
      <c r="U287" s="92">
        <v>43.61702127659575</v>
      </c>
      <c r="V287" s="165">
        <v>-11.972920696324934</v>
      </c>
    </row>
    <row r="288" spans="1:22" x14ac:dyDescent="0.25">
      <c r="A288" s="2" t="s">
        <v>298</v>
      </c>
      <c r="B288" s="2" t="s">
        <v>53</v>
      </c>
      <c r="C288" s="22">
        <v>0.45176812891674129</v>
      </c>
      <c r="D288" s="22">
        <v>0.45447495666453791</v>
      </c>
      <c r="E288" s="22">
        <v>0.42279498699456136</v>
      </c>
      <c r="F288" s="22">
        <v>0.40684860237430825</v>
      </c>
      <c r="G288" s="23">
        <v>-4.4919526542433061</v>
      </c>
      <c r="H288" s="26">
        <v>0.05</v>
      </c>
      <c r="I288" s="3" t="s">
        <v>377</v>
      </c>
      <c r="J288" s="73">
        <v>89</v>
      </c>
      <c r="K288" s="73">
        <v>25</v>
      </c>
      <c r="L288" s="92">
        <v>28.08988764044944</v>
      </c>
      <c r="M288" s="73">
        <v>84</v>
      </c>
      <c r="N288" s="73">
        <v>34</v>
      </c>
      <c r="O288" s="92">
        <v>40.476190476190474</v>
      </c>
      <c r="P288" s="73">
        <v>54</v>
      </c>
      <c r="Q288" s="73">
        <v>19</v>
      </c>
      <c r="R288" s="92">
        <v>35.185185185185183</v>
      </c>
      <c r="S288" s="73">
        <v>53</v>
      </c>
      <c r="T288" s="73">
        <v>19</v>
      </c>
      <c r="U288" s="92">
        <v>35.849056603773583</v>
      </c>
      <c r="V288" s="165">
        <v>27.622641509433947</v>
      </c>
    </row>
    <row r="289" spans="1:22" x14ac:dyDescent="0.25">
      <c r="A289" s="2" t="s">
        <v>299</v>
      </c>
      <c r="B289" s="2" t="s">
        <v>28</v>
      </c>
      <c r="C289" s="24">
        <v>1</v>
      </c>
      <c r="D289" s="24">
        <v>1</v>
      </c>
      <c r="E289" s="24">
        <v>1</v>
      </c>
      <c r="F289" s="24">
        <v>1</v>
      </c>
      <c r="G289" s="25">
        <v>0</v>
      </c>
      <c r="H289" s="26">
        <v>-1.06</v>
      </c>
      <c r="I289" s="3" t="s">
        <v>376</v>
      </c>
      <c r="J289" s="73">
        <v>3</v>
      </c>
      <c r="K289" s="73">
        <v>2</v>
      </c>
      <c r="L289" s="92">
        <v>66.666666666666657</v>
      </c>
      <c r="M289" s="73">
        <v>3</v>
      </c>
      <c r="N289" s="73">
        <v>1</v>
      </c>
      <c r="O289" s="92">
        <v>33.333333333333329</v>
      </c>
      <c r="P289" s="73">
        <v>1</v>
      </c>
      <c r="Q289" s="73">
        <v>0</v>
      </c>
      <c r="R289" s="92">
        <v>0</v>
      </c>
      <c r="S289" s="73" t="s">
        <v>460</v>
      </c>
      <c r="T289" s="73" t="s">
        <v>460</v>
      </c>
      <c r="U289" s="73" t="s">
        <v>460</v>
      </c>
      <c r="V289" s="73" t="s">
        <v>460</v>
      </c>
    </row>
    <row r="290" spans="1:22" x14ac:dyDescent="0.25">
      <c r="A290" s="2" t="s">
        <v>300</v>
      </c>
      <c r="B290" s="2" t="s">
        <v>7</v>
      </c>
      <c r="C290" s="22">
        <v>0.79383493536625782</v>
      </c>
      <c r="D290" s="22">
        <v>0.80918727915194344</v>
      </c>
      <c r="E290" s="22">
        <v>0.80521960534691284</v>
      </c>
      <c r="F290" s="22">
        <v>0.77784974093264247</v>
      </c>
      <c r="G290" s="23">
        <v>-1.5985194433615248</v>
      </c>
      <c r="H290" s="26">
        <v>0.05</v>
      </c>
      <c r="I290" s="3" t="s">
        <v>375</v>
      </c>
      <c r="J290" s="73">
        <v>30</v>
      </c>
      <c r="K290" s="73">
        <v>4</v>
      </c>
      <c r="L290" s="92">
        <v>13.333333333333334</v>
      </c>
      <c r="M290" s="73">
        <v>27</v>
      </c>
      <c r="N290" s="73">
        <v>1</v>
      </c>
      <c r="O290" s="92">
        <v>3.7037037037037033</v>
      </c>
      <c r="P290" s="73">
        <v>39</v>
      </c>
      <c r="Q290" s="73">
        <v>8</v>
      </c>
      <c r="R290" s="92">
        <v>20.512820512820511</v>
      </c>
      <c r="S290" s="73">
        <v>24</v>
      </c>
      <c r="T290" s="73">
        <v>6</v>
      </c>
      <c r="U290" s="92">
        <v>25</v>
      </c>
      <c r="V290" s="165">
        <v>87.499999999999986</v>
      </c>
    </row>
    <row r="291" spans="1:22" x14ac:dyDescent="0.25">
      <c r="A291" s="2" t="s">
        <v>301</v>
      </c>
      <c r="B291" s="2" t="s">
        <v>45</v>
      </c>
      <c r="C291" s="22">
        <v>0.53349846661948574</v>
      </c>
      <c r="D291" s="22">
        <v>0.51793456838785967</v>
      </c>
      <c r="E291" s="22">
        <v>0.50716899040838526</v>
      </c>
      <c r="F291" s="22">
        <v>0.4870732188671798</v>
      </c>
      <c r="G291" s="23">
        <v>-4.6425247752305978</v>
      </c>
      <c r="H291" s="26">
        <v>0.08</v>
      </c>
      <c r="I291" s="3" t="s">
        <v>377</v>
      </c>
      <c r="J291" s="73">
        <v>35</v>
      </c>
      <c r="K291" s="73">
        <v>8</v>
      </c>
      <c r="L291" s="92">
        <v>22.857142857142858</v>
      </c>
      <c r="M291" s="73">
        <v>43</v>
      </c>
      <c r="N291" s="73">
        <v>10</v>
      </c>
      <c r="O291" s="92">
        <v>23.255813953488371</v>
      </c>
      <c r="P291" s="73">
        <v>13</v>
      </c>
      <c r="Q291" s="73">
        <v>0</v>
      </c>
      <c r="R291" s="92">
        <v>0</v>
      </c>
      <c r="S291" s="73">
        <v>78</v>
      </c>
      <c r="T291" s="73">
        <v>13</v>
      </c>
      <c r="U291" s="92">
        <v>16.666666666666664</v>
      </c>
      <c r="V291" s="165">
        <v>-27.083333333333343</v>
      </c>
    </row>
    <row r="292" spans="1:22" x14ac:dyDescent="0.25">
      <c r="A292" s="2" t="s">
        <v>302</v>
      </c>
      <c r="B292" s="2" t="s">
        <v>5</v>
      </c>
      <c r="C292" s="22">
        <v>0.2731426770660994</v>
      </c>
      <c r="D292" s="22">
        <v>0.27504286064168504</v>
      </c>
      <c r="E292" s="22">
        <v>0.28775391005256667</v>
      </c>
      <c r="F292" s="22">
        <v>0.29152266720878228</v>
      </c>
      <c r="G292" s="23">
        <v>1.8379990142682878</v>
      </c>
      <c r="H292" s="26">
        <v>0.01</v>
      </c>
      <c r="I292" s="3" t="s">
        <v>375</v>
      </c>
      <c r="J292" s="73">
        <v>56</v>
      </c>
      <c r="K292" s="73">
        <v>10</v>
      </c>
      <c r="L292" s="92">
        <v>17.857142857142858</v>
      </c>
      <c r="M292" s="73">
        <v>39</v>
      </c>
      <c r="N292" s="73">
        <v>8</v>
      </c>
      <c r="O292" s="92">
        <v>20.512820512820511</v>
      </c>
      <c r="P292" s="73">
        <v>36</v>
      </c>
      <c r="Q292" s="73">
        <v>6</v>
      </c>
      <c r="R292" s="92">
        <v>16.666666666666664</v>
      </c>
      <c r="S292" s="73">
        <v>31</v>
      </c>
      <c r="T292" s="73">
        <v>6</v>
      </c>
      <c r="U292" s="92">
        <v>19.35483870967742</v>
      </c>
      <c r="V292" s="165">
        <v>8.3870967741935498</v>
      </c>
    </row>
    <row r="293" spans="1:22" x14ac:dyDescent="0.25">
      <c r="A293" s="2" t="s">
        <v>303</v>
      </c>
      <c r="B293" s="2" t="s">
        <v>5</v>
      </c>
      <c r="C293" s="22">
        <v>0.5613741097612065</v>
      </c>
      <c r="D293" s="22">
        <v>0.5843889079082506</v>
      </c>
      <c r="E293" s="22">
        <v>0.58725071225071224</v>
      </c>
      <c r="F293" s="22">
        <v>0.54934823091247675</v>
      </c>
      <c r="G293" s="23">
        <v>-1.2025878848729761</v>
      </c>
      <c r="H293" s="26">
        <v>0.08</v>
      </c>
      <c r="I293" s="3" t="s">
        <v>375</v>
      </c>
      <c r="J293" s="73">
        <v>25</v>
      </c>
      <c r="K293" s="73">
        <v>12</v>
      </c>
      <c r="L293" s="92">
        <v>48</v>
      </c>
      <c r="M293" s="73">
        <v>36</v>
      </c>
      <c r="N293" s="73">
        <v>21</v>
      </c>
      <c r="O293" s="92">
        <v>58.333333333333336</v>
      </c>
      <c r="P293" s="73">
        <v>24</v>
      </c>
      <c r="Q293" s="73">
        <v>19</v>
      </c>
      <c r="R293" s="92">
        <v>79.166666666666657</v>
      </c>
      <c r="S293" s="73">
        <v>17</v>
      </c>
      <c r="T293" s="73">
        <v>10</v>
      </c>
      <c r="U293" s="92">
        <v>58.82352941176471</v>
      </c>
      <c r="V293" s="165">
        <v>22.549019607843146</v>
      </c>
    </row>
    <row r="294" spans="1:22" x14ac:dyDescent="0.25">
      <c r="A294" s="2" t="s">
        <v>304</v>
      </c>
      <c r="B294" s="2" t="s">
        <v>13</v>
      </c>
      <c r="C294" s="22">
        <v>0.26081342801807617</v>
      </c>
      <c r="D294" s="22">
        <v>0.2807017543859649</v>
      </c>
      <c r="E294" s="22">
        <v>0.26864686468646864</v>
      </c>
      <c r="F294" s="22">
        <v>0.30529801324503314</v>
      </c>
      <c r="G294" s="23">
        <v>4.4484585226956987</v>
      </c>
      <c r="H294" s="26">
        <v>-0.06</v>
      </c>
      <c r="I294" s="3" t="s">
        <v>375</v>
      </c>
      <c r="J294" s="73">
        <v>5</v>
      </c>
      <c r="K294" s="73">
        <v>0</v>
      </c>
      <c r="L294" s="92">
        <v>0</v>
      </c>
      <c r="M294" s="73">
        <v>6</v>
      </c>
      <c r="N294" s="73">
        <v>4</v>
      </c>
      <c r="O294" s="92">
        <v>66.666666666666657</v>
      </c>
      <c r="P294" s="73">
        <v>6</v>
      </c>
      <c r="Q294" s="73">
        <v>4</v>
      </c>
      <c r="R294" s="92">
        <v>66.666666666666657</v>
      </c>
      <c r="S294" s="73">
        <v>6</v>
      </c>
      <c r="T294" s="73">
        <v>5</v>
      </c>
      <c r="U294" s="92">
        <v>83.333333333333343</v>
      </c>
      <c r="V294" s="92">
        <v>83.333333333333343</v>
      </c>
    </row>
    <row r="295" spans="1:22" x14ac:dyDescent="0.25">
      <c r="A295" s="2" t="s">
        <v>305</v>
      </c>
      <c r="B295" s="2" t="s">
        <v>5</v>
      </c>
      <c r="C295" s="22">
        <v>0.12734011572935972</v>
      </c>
      <c r="D295" s="22">
        <v>0.15163615444485803</v>
      </c>
      <c r="E295" s="22">
        <v>0.14414287723245675</v>
      </c>
      <c r="F295" s="22">
        <v>0.13926216360720015</v>
      </c>
      <c r="G295" s="23">
        <v>1.1922047877840427</v>
      </c>
      <c r="H295" s="26">
        <v>0.05</v>
      </c>
      <c r="I295" s="3" t="s">
        <v>377</v>
      </c>
      <c r="J295" s="73">
        <v>45</v>
      </c>
      <c r="K295" s="73">
        <v>10</v>
      </c>
      <c r="L295" s="92">
        <v>22.222222222222221</v>
      </c>
      <c r="M295" s="73">
        <v>43</v>
      </c>
      <c r="N295" s="73">
        <v>17</v>
      </c>
      <c r="O295" s="92">
        <v>39.534883720930232</v>
      </c>
      <c r="P295" s="73">
        <v>33</v>
      </c>
      <c r="Q295" s="73">
        <v>15</v>
      </c>
      <c r="R295" s="92">
        <v>45.454545454545453</v>
      </c>
      <c r="S295" s="73">
        <v>24</v>
      </c>
      <c r="T295" s="73">
        <v>9</v>
      </c>
      <c r="U295" s="92">
        <v>37.5</v>
      </c>
      <c r="V295" s="165">
        <v>68.750000000000014</v>
      </c>
    </row>
    <row r="296" spans="1:22" x14ac:dyDescent="0.25">
      <c r="A296" s="2" t="s">
        <v>306</v>
      </c>
      <c r="B296" s="2" t="s">
        <v>7</v>
      </c>
      <c r="C296" s="24">
        <v>1</v>
      </c>
      <c r="D296" s="24">
        <v>1</v>
      </c>
      <c r="E296" s="24">
        <v>1</v>
      </c>
      <c r="F296" s="24">
        <v>1</v>
      </c>
      <c r="G296" s="25">
        <v>0</v>
      </c>
      <c r="H296" s="26">
        <v>0.05</v>
      </c>
      <c r="I296" s="3" t="s">
        <v>376</v>
      </c>
      <c r="J296" s="73">
        <v>33</v>
      </c>
      <c r="K296" s="73">
        <v>4</v>
      </c>
      <c r="L296" s="92">
        <v>12.121212121212121</v>
      </c>
      <c r="M296" s="73">
        <v>23</v>
      </c>
      <c r="N296" s="73">
        <v>6</v>
      </c>
      <c r="O296" s="92">
        <v>26.086956521739129</v>
      </c>
      <c r="P296" s="73">
        <v>35</v>
      </c>
      <c r="Q296" s="73">
        <v>2</v>
      </c>
      <c r="R296" s="92">
        <v>5.7142857142857144</v>
      </c>
      <c r="S296" s="73">
        <v>28</v>
      </c>
      <c r="T296" s="73">
        <v>0</v>
      </c>
      <c r="U296" s="92">
        <v>0</v>
      </c>
      <c r="V296" s="165">
        <v>-100</v>
      </c>
    </row>
    <row r="297" spans="1:22" x14ac:dyDescent="0.25">
      <c r="A297" s="2" t="s">
        <v>307</v>
      </c>
      <c r="B297" s="2" t="s">
        <v>13</v>
      </c>
      <c r="C297" s="22">
        <v>0.55320221886031262</v>
      </c>
      <c r="D297" s="22">
        <v>0.54061496099128037</v>
      </c>
      <c r="E297" s="22">
        <v>0.52844311377245512</v>
      </c>
      <c r="F297" s="22">
        <v>0.5121703853955375</v>
      </c>
      <c r="G297" s="23">
        <v>-4.1031833464775147</v>
      </c>
      <c r="H297" s="26">
        <v>-0.03</v>
      </c>
      <c r="I297" s="3" t="s">
        <v>376</v>
      </c>
      <c r="J297" s="73">
        <v>18</v>
      </c>
      <c r="K297" s="73">
        <v>4</v>
      </c>
      <c r="L297" s="92">
        <v>22.222222222222221</v>
      </c>
      <c r="M297" s="73">
        <v>23</v>
      </c>
      <c r="N297" s="73">
        <v>12</v>
      </c>
      <c r="O297" s="92">
        <v>52.173913043478258</v>
      </c>
      <c r="P297" s="73">
        <v>19</v>
      </c>
      <c r="Q297" s="73">
        <v>6</v>
      </c>
      <c r="R297" s="92">
        <v>31.578947368421051</v>
      </c>
      <c r="S297" s="73">
        <v>8</v>
      </c>
      <c r="T297" s="73">
        <v>4</v>
      </c>
      <c r="U297" s="92">
        <v>50</v>
      </c>
      <c r="V297" s="165">
        <v>125</v>
      </c>
    </row>
    <row r="298" spans="1:22" x14ac:dyDescent="0.25">
      <c r="A298" s="2" t="s">
        <v>308</v>
      </c>
      <c r="B298" s="2" t="s">
        <v>5</v>
      </c>
      <c r="C298" s="24">
        <v>1</v>
      </c>
      <c r="D298" s="24">
        <v>1</v>
      </c>
      <c r="E298" s="24">
        <v>1</v>
      </c>
      <c r="F298" s="24">
        <v>1</v>
      </c>
      <c r="G298" s="25">
        <v>0</v>
      </c>
      <c r="H298" s="26">
        <v>7.0000000000000007E-2</v>
      </c>
      <c r="I298" s="3" t="s">
        <v>376</v>
      </c>
      <c r="J298" s="73">
        <v>22</v>
      </c>
      <c r="K298" s="73">
        <v>3</v>
      </c>
      <c r="L298" s="92">
        <v>13.636363636363635</v>
      </c>
      <c r="M298" s="73">
        <v>27</v>
      </c>
      <c r="N298" s="73">
        <v>4</v>
      </c>
      <c r="O298" s="92">
        <v>14.814814814814813</v>
      </c>
      <c r="P298" s="73">
        <v>18</v>
      </c>
      <c r="Q298" s="73">
        <v>6</v>
      </c>
      <c r="R298" s="92">
        <v>33.333333333333329</v>
      </c>
      <c r="S298" s="73">
        <v>10</v>
      </c>
      <c r="T298" s="73">
        <v>3</v>
      </c>
      <c r="U298" s="92">
        <v>30</v>
      </c>
      <c r="V298" s="165">
        <v>120.00000000000004</v>
      </c>
    </row>
    <row r="299" spans="1:22" x14ac:dyDescent="0.25">
      <c r="A299" s="2" t="s">
        <v>309</v>
      </c>
      <c r="B299" s="2" t="s">
        <v>18</v>
      </c>
      <c r="C299" s="24">
        <v>1</v>
      </c>
      <c r="D299" s="24">
        <v>1</v>
      </c>
      <c r="E299" s="24">
        <v>1</v>
      </c>
      <c r="F299" s="24">
        <v>1</v>
      </c>
      <c r="G299" s="25">
        <v>0</v>
      </c>
      <c r="H299" s="26">
        <v>0.08</v>
      </c>
      <c r="I299" s="3" t="s">
        <v>376</v>
      </c>
      <c r="J299" s="73">
        <v>4</v>
      </c>
      <c r="K299" s="73">
        <v>0</v>
      </c>
      <c r="L299" s="92">
        <v>0</v>
      </c>
      <c r="M299" s="73">
        <v>18</v>
      </c>
      <c r="N299" s="73">
        <v>9</v>
      </c>
      <c r="O299" s="92">
        <v>50</v>
      </c>
      <c r="P299" s="73">
        <v>14</v>
      </c>
      <c r="Q299" s="73">
        <v>7</v>
      </c>
      <c r="R299" s="92">
        <v>50</v>
      </c>
      <c r="S299" s="73">
        <v>14</v>
      </c>
      <c r="T299" s="73">
        <v>7</v>
      </c>
      <c r="U299" s="92">
        <v>50</v>
      </c>
      <c r="V299" s="92">
        <v>50</v>
      </c>
    </row>
    <row r="300" spans="1:22" x14ac:dyDescent="0.25">
      <c r="A300" s="2" t="s">
        <v>310</v>
      </c>
      <c r="B300" s="2" t="s">
        <v>7</v>
      </c>
      <c r="C300" s="22">
        <v>0.33181867359082551</v>
      </c>
      <c r="D300" s="22">
        <v>0.27542320523909553</v>
      </c>
      <c r="E300" s="22">
        <v>0.25728114478114478</v>
      </c>
      <c r="F300" s="22">
        <v>0.22727089464984074</v>
      </c>
      <c r="G300" s="23">
        <v>-10.454777894098477</v>
      </c>
      <c r="H300" s="26">
        <v>0.05</v>
      </c>
      <c r="I300" s="3" t="s">
        <v>375</v>
      </c>
      <c r="J300" s="73">
        <v>64</v>
      </c>
      <c r="K300" s="73">
        <v>15</v>
      </c>
      <c r="L300" s="92">
        <v>23.4375</v>
      </c>
      <c r="M300" s="73">
        <v>43</v>
      </c>
      <c r="N300" s="73">
        <v>8</v>
      </c>
      <c r="O300" s="92">
        <v>18.604651162790699</v>
      </c>
      <c r="P300" s="73">
        <v>20</v>
      </c>
      <c r="Q300" s="73">
        <v>12</v>
      </c>
      <c r="R300" s="92">
        <v>60</v>
      </c>
      <c r="S300" s="73">
        <v>73</v>
      </c>
      <c r="T300" s="73">
        <v>21</v>
      </c>
      <c r="U300" s="92">
        <v>28.767123287671232</v>
      </c>
      <c r="V300" s="165">
        <v>22.739726027397257</v>
      </c>
    </row>
    <row r="301" spans="1:22" x14ac:dyDescent="0.25">
      <c r="A301" s="2" t="s">
        <v>311</v>
      </c>
      <c r="B301" s="2" t="s">
        <v>45</v>
      </c>
      <c r="C301" s="24">
        <v>1</v>
      </c>
      <c r="D301" s="22">
        <v>0.96661490683229812</v>
      </c>
      <c r="E301" s="22">
        <v>0.93775262732417142</v>
      </c>
      <c r="F301" s="22">
        <v>0.91093117408906887</v>
      </c>
      <c r="G301" s="23">
        <v>-8.9068825910931082</v>
      </c>
      <c r="H301" s="26">
        <v>-0.01</v>
      </c>
      <c r="I301" s="3" t="s">
        <v>376</v>
      </c>
      <c r="J301" s="73">
        <v>11</v>
      </c>
      <c r="K301" s="73">
        <v>0</v>
      </c>
      <c r="L301" s="92">
        <v>0</v>
      </c>
      <c r="M301" s="73">
        <v>14</v>
      </c>
      <c r="N301" s="73">
        <v>3</v>
      </c>
      <c r="O301" s="92">
        <v>21.428571428571427</v>
      </c>
      <c r="P301" s="73">
        <v>11</v>
      </c>
      <c r="Q301" s="73">
        <v>3</v>
      </c>
      <c r="R301" s="92">
        <v>27.27272727272727</v>
      </c>
      <c r="S301" s="73">
        <v>15</v>
      </c>
      <c r="T301" s="73">
        <v>3</v>
      </c>
      <c r="U301" s="92">
        <v>20</v>
      </c>
      <c r="V301" s="92">
        <v>20</v>
      </c>
    </row>
    <row r="302" spans="1:22" x14ac:dyDescent="0.25">
      <c r="A302" s="2" t="s">
        <v>312</v>
      </c>
      <c r="B302" s="2" t="s">
        <v>5</v>
      </c>
      <c r="C302" s="22">
        <v>0.34762150315843754</v>
      </c>
      <c r="D302" s="22">
        <v>0.36423388368913662</v>
      </c>
      <c r="E302" s="22">
        <v>0.35019262520638417</v>
      </c>
      <c r="F302" s="22">
        <v>0.35045420785008286</v>
      </c>
      <c r="G302" s="23">
        <v>0.28327046916452758</v>
      </c>
      <c r="H302" s="26">
        <v>0.02</v>
      </c>
      <c r="I302" s="3" t="s">
        <v>375</v>
      </c>
      <c r="J302" s="73">
        <v>57</v>
      </c>
      <c r="K302" s="73">
        <v>12</v>
      </c>
      <c r="L302" s="92">
        <v>21.052631578947366</v>
      </c>
      <c r="M302" s="73">
        <v>40</v>
      </c>
      <c r="N302" s="73">
        <v>15</v>
      </c>
      <c r="O302" s="92">
        <v>37.5</v>
      </c>
      <c r="P302" s="73">
        <v>53</v>
      </c>
      <c r="Q302" s="73">
        <v>25</v>
      </c>
      <c r="R302" s="92">
        <v>47.169811320754718</v>
      </c>
      <c r="S302" s="73">
        <v>43</v>
      </c>
      <c r="T302" s="73">
        <v>23</v>
      </c>
      <c r="U302" s="92">
        <v>53.488372093023251</v>
      </c>
      <c r="V302" s="165">
        <v>154.06976744186051</v>
      </c>
    </row>
    <row r="303" spans="1:22" x14ac:dyDescent="0.25">
      <c r="A303" s="2" t="s">
        <v>313</v>
      </c>
      <c r="B303" s="2" t="s">
        <v>7</v>
      </c>
      <c r="C303" s="24">
        <v>1</v>
      </c>
      <c r="D303" s="22">
        <v>0.91205211726384361</v>
      </c>
      <c r="E303" s="22">
        <v>0.89847715736040612</v>
      </c>
      <c r="F303" s="22">
        <v>0.92400690846286704</v>
      </c>
      <c r="G303" s="23">
        <v>-7.5993091537132926</v>
      </c>
      <c r="H303" s="26">
        <v>0.15</v>
      </c>
      <c r="I303" s="3" t="s">
        <v>375</v>
      </c>
      <c r="J303" s="73">
        <v>9</v>
      </c>
      <c r="K303" s="73">
        <v>3</v>
      </c>
      <c r="L303" s="92">
        <v>33.333333333333329</v>
      </c>
      <c r="M303" s="73">
        <v>10</v>
      </c>
      <c r="N303" s="73">
        <v>2</v>
      </c>
      <c r="O303" s="92">
        <v>20</v>
      </c>
      <c r="P303" s="73">
        <v>1</v>
      </c>
      <c r="Q303" s="73">
        <v>1</v>
      </c>
      <c r="R303" s="92">
        <v>100</v>
      </c>
      <c r="S303" s="73">
        <v>6</v>
      </c>
      <c r="T303" s="73">
        <v>2</v>
      </c>
      <c r="U303" s="92">
        <v>33.333333333333329</v>
      </c>
      <c r="V303" s="165">
        <v>0</v>
      </c>
    </row>
    <row r="304" spans="1:22" x14ac:dyDescent="0.25">
      <c r="A304" s="2" t="s">
        <v>314</v>
      </c>
      <c r="B304" s="2" t="s">
        <v>53</v>
      </c>
      <c r="C304" s="22">
        <v>0.65576797740603954</v>
      </c>
      <c r="D304" s="22">
        <v>0.64405829596412556</v>
      </c>
      <c r="E304" s="22">
        <v>0.62958353279080903</v>
      </c>
      <c r="F304" s="22">
        <v>0.64459700931063668</v>
      </c>
      <c r="G304" s="23">
        <v>-1.1170968095402856</v>
      </c>
      <c r="H304" s="26">
        <v>0.02</v>
      </c>
      <c r="I304" s="3" t="s">
        <v>376</v>
      </c>
      <c r="J304" s="73">
        <v>77</v>
      </c>
      <c r="K304" s="73">
        <v>22</v>
      </c>
      <c r="L304" s="92">
        <v>28.571428571428569</v>
      </c>
      <c r="M304" s="73">
        <v>62</v>
      </c>
      <c r="N304" s="73">
        <v>15</v>
      </c>
      <c r="O304" s="92">
        <v>24.193548387096776</v>
      </c>
      <c r="P304" s="73">
        <v>18</v>
      </c>
      <c r="Q304" s="73">
        <v>5</v>
      </c>
      <c r="R304" s="92">
        <v>27.777777777777779</v>
      </c>
      <c r="S304" s="73">
        <v>61</v>
      </c>
      <c r="T304" s="73">
        <v>8</v>
      </c>
      <c r="U304" s="92">
        <v>13.114754098360656</v>
      </c>
      <c r="V304" s="165">
        <v>-54.0983606557377</v>
      </c>
    </row>
    <row r="305" spans="1:22" x14ac:dyDescent="0.25">
      <c r="A305" s="2" t="s">
        <v>315</v>
      </c>
      <c r="B305" s="2" t="s">
        <v>7</v>
      </c>
      <c r="C305" s="22">
        <v>0.65675769097822334</v>
      </c>
      <c r="D305" s="22">
        <v>0.62430167597765363</v>
      </c>
      <c r="E305" s="22">
        <v>0.59869909502262442</v>
      </c>
      <c r="F305" s="22">
        <v>0.61215087820328251</v>
      </c>
      <c r="G305" s="23">
        <v>-4.4606812774940892</v>
      </c>
      <c r="H305" s="26">
        <v>0</v>
      </c>
      <c r="I305" s="3" t="s">
        <v>377</v>
      </c>
      <c r="J305" s="73">
        <v>22</v>
      </c>
      <c r="K305" s="73">
        <v>6</v>
      </c>
      <c r="L305" s="92">
        <v>27.27272727272727</v>
      </c>
      <c r="M305" s="73">
        <v>22</v>
      </c>
      <c r="N305" s="73">
        <v>4</v>
      </c>
      <c r="O305" s="92">
        <v>18.181818181818183</v>
      </c>
      <c r="P305" s="73">
        <v>31</v>
      </c>
      <c r="Q305" s="73">
        <v>9</v>
      </c>
      <c r="R305" s="92">
        <v>29.032258064516132</v>
      </c>
      <c r="S305" s="73">
        <v>22</v>
      </c>
      <c r="T305" s="73">
        <v>8</v>
      </c>
      <c r="U305" s="92">
        <v>36.363636363636367</v>
      </c>
      <c r="V305" s="165">
        <v>33.333333333333357</v>
      </c>
    </row>
    <row r="306" spans="1:22" x14ac:dyDescent="0.25">
      <c r="A306" s="2" t="s">
        <v>316</v>
      </c>
      <c r="B306" s="2" t="s">
        <v>53</v>
      </c>
      <c r="C306" s="22">
        <v>0.55487079684290197</v>
      </c>
      <c r="D306" s="22">
        <v>0.54287028518859248</v>
      </c>
      <c r="E306" s="22">
        <v>0.52747150931159081</v>
      </c>
      <c r="F306" s="22">
        <v>0.5143715949652452</v>
      </c>
      <c r="G306" s="23">
        <v>-4.0499201877656716</v>
      </c>
      <c r="H306" s="26">
        <v>0.06</v>
      </c>
      <c r="I306" s="3" t="s">
        <v>377</v>
      </c>
      <c r="J306" s="73">
        <v>74</v>
      </c>
      <c r="K306" s="73">
        <v>16</v>
      </c>
      <c r="L306" s="92">
        <v>21.621621621621621</v>
      </c>
      <c r="M306" s="73">
        <v>68</v>
      </c>
      <c r="N306" s="73">
        <v>14</v>
      </c>
      <c r="O306" s="92">
        <v>20.588235294117645</v>
      </c>
      <c r="P306" s="73">
        <v>12</v>
      </c>
      <c r="Q306" s="73">
        <v>2</v>
      </c>
      <c r="R306" s="92">
        <v>16.666666666666664</v>
      </c>
      <c r="S306" s="73">
        <v>110</v>
      </c>
      <c r="T306" s="73">
        <v>18</v>
      </c>
      <c r="U306" s="92">
        <v>16.363636363636363</v>
      </c>
      <c r="V306" s="165">
        <v>-24.318181818181817</v>
      </c>
    </row>
    <row r="307" spans="1:22" x14ac:dyDescent="0.25">
      <c r="A307" s="2" t="s">
        <v>317</v>
      </c>
      <c r="B307" s="2" t="s">
        <v>7</v>
      </c>
      <c r="C307" s="22">
        <v>0.70182555780933065</v>
      </c>
      <c r="D307" s="22">
        <v>0.62699256110520718</v>
      </c>
      <c r="E307" s="22">
        <v>0.60701754385964912</v>
      </c>
      <c r="F307" s="22">
        <v>0.5870609981515712</v>
      </c>
      <c r="G307" s="23">
        <v>-11.476455965775941</v>
      </c>
      <c r="H307" s="26">
        <v>0.1</v>
      </c>
      <c r="I307" s="3" t="s">
        <v>375</v>
      </c>
      <c r="J307" s="73">
        <v>27</v>
      </c>
      <c r="K307" s="73">
        <v>8</v>
      </c>
      <c r="L307" s="92">
        <v>29.629629629629626</v>
      </c>
      <c r="M307" s="73">
        <v>16</v>
      </c>
      <c r="N307" s="73">
        <v>9</v>
      </c>
      <c r="O307" s="92">
        <v>56.25</v>
      </c>
      <c r="P307" s="73">
        <v>2</v>
      </c>
      <c r="Q307" s="73">
        <v>2</v>
      </c>
      <c r="R307" s="92">
        <v>100</v>
      </c>
      <c r="S307" s="73">
        <v>37</v>
      </c>
      <c r="T307" s="73">
        <v>7</v>
      </c>
      <c r="U307" s="92">
        <v>18.918918918918919</v>
      </c>
      <c r="V307" s="165">
        <v>-36.148648648648638</v>
      </c>
    </row>
    <row r="308" spans="1:22" x14ac:dyDescent="0.25">
      <c r="A308" s="2" t="s">
        <v>318</v>
      </c>
      <c r="B308" s="2" t="s">
        <v>3</v>
      </c>
      <c r="C308" s="22">
        <v>0.52779194288628251</v>
      </c>
      <c r="D308" s="22">
        <v>0.51215277777777779</v>
      </c>
      <c r="E308" s="22">
        <v>0.49533954727030627</v>
      </c>
      <c r="F308" s="22">
        <v>0.43260188087774293</v>
      </c>
      <c r="G308" s="23">
        <v>-9.5190062008539513</v>
      </c>
      <c r="H308" s="26">
        <v>0.03</v>
      </c>
      <c r="I308" s="3" t="s">
        <v>375</v>
      </c>
      <c r="J308" s="73">
        <v>35</v>
      </c>
      <c r="K308" s="73">
        <v>14</v>
      </c>
      <c r="L308" s="92">
        <v>40</v>
      </c>
      <c r="M308" s="73">
        <v>9</v>
      </c>
      <c r="N308" s="73">
        <v>4</v>
      </c>
      <c r="O308" s="92">
        <v>44.444444444444443</v>
      </c>
      <c r="P308" s="73">
        <v>15</v>
      </c>
      <c r="Q308" s="73">
        <v>7</v>
      </c>
      <c r="R308" s="92">
        <v>46.666666666666664</v>
      </c>
      <c r="S308" s="73">
        <v>19</v>
      </c>
      <c r="T308" s="73">
        <v>7</v>
      </c>
      <c r="U308" s="92">
        <v>36.84210526315789</v>
      </c>
      <c r="V308" s="165">
        <v>-7.8947368421052735</v>
      </c>
    </row>
    <row r="309" spans="1:22" x14ac:dyDescent="0.25">
      <c r="A309" s="2" t="s">
        <v>319</v>
      </c>
      <c r="B309" s="2" t="s">
        <v>5</v>
      </c>
      <c r="C309" s="22">
        <v>0.41843523464326593</v>
      </c>
      <c r="D309" s="22">
        <v>0.39649663985898426</v>
      </c>
      <c r="E309" s="22">
        <v>0.39244183030944302</v>
      </c>
      <c r="F309" s="22">
        <v>0.38155645709343272</v>
      </c>
      <c r="G309" s="23">
        <v>-3.6878777549833188</v>
      </c>
      <c r="H309" s="26">
        <v>0.05</v>
      </c>
      <c r="I309" s="3" t="s">
        <v>377</v>
      </c>
      <c r="J309" s="73">
        <v>482</v>
      </c>
      <c r="K309" s="73">
        <v>82</v>
      </c>
      <c r="L309" s="92">
        <v>17.012448132780083</v>
      </c>
      <c r="M309" s="73">
        <v>367</v>
      </c>
      <c r="N309" s="73">
        <v>94</v>
      </c>
      <c r="O309" s="92">
        <v>25.61307901907357</v>
      </c>
      <c r="P309" s="73">
        <v>135</v>
      </c>
      <c r="Q309" s="73">
        <v>47</v>
      </c>
      <c r="R309" s="92">
        <v>34.814814814814817</v>
      </c>
      <c r="S309" s="73">
        <v>57</v>
      </c>
      <c r="T309" s="73">
        <v>9</v>
      </c>
      <c r="U309" s="92">
        <v>15.789473684210526</v>
      </c>
      <c r="V309" s="165">
        <v>-7.188703465982031</v>
      </c>
    </row>
    <row r="310" spans="1:22" x14ac:dyDescent="0.25">
      <c r="A310" s="2" t="s">
        <v>320</v>
      </c>
      <c r="B310" s="2" t="s">
        <v>3</v>
      </c>
      <c r="C310" s="22">
        <v>0.54904306220095689</v>
      </c>
      <c r="D310" s="22">
        <v>0.52407221664994985</v>
      </c>
      <c r="E310" s="22">
        <v>0.50025654181631607</v>
      </c>
      <c r="F310" s="22">
        <v>0.50576519916142559</v>
      </c>
      <c r="G310" s="23">
        <v>-4.3277863039531326</v>
      </c>
      <c r="H310" s="26">
        <v>-0.01</v>
      </c>
      <c r="I310" s="3" t="s">
        <v>376</v>
      </c>
      <c r="J310" s="73">
        <v>22</v>
      </c>
      <c r="K310" s="73">
        <v>9</v>
      </c>
      <c r="L310" s="92">
        <v>40.909090909090914</v>
      </c>
      <c r="M310" s="73">
        <v>9</v>
      </c>
      <c r="N310" s="73">
        <v>4</v>
      </c>
      <c r="O310" s="92">
        <v>44.444444444444443</v>
      </c>
      <c r="P310" s="73">
        <v>7</v>
      </c>
      <c r="Q310" s="73">
        <v>6</v>
      </c>
      <c r="R310" s="92">
        <v>85.714285714285708</v>
      </c>
      <c r="S310" s="73">
        <v>18</v>
      </c>
      <c r="T310" s="73">
        <v>7</v>
      </c>
      <c r="U310" s="92">
        <v>38.888888888888893</v>
      </c>
      <c r="V310" s="165">
        <v>-4.9382716049382731</v>
      </c>
    </row>
    <row r="311" spans="1:22" x14ac:dyDescent="0.25">
      <c r="A311" s="2" t="s">
        <v>321</v>
      </c>
      <c r="B311" s="2" t="s">
        <v>18</v>
      </c>
      <c r="C311" s="24">
        <v>1</v>
      </c>
      <c r="D311" s="24">
        <v>1</v>
      </c>
      <c r="E311" s="24">
        <v>1</v>
      </c>
      <c r="F311" s="24">
        <v>1</v>
      </c>
      <c r="G311" s="25">
        <v>0</v>
      </c>
      <c r="H311" s="26">
        <v>7.0000000000000007E-2</v>
      </c>
      <c r="I311" s="3" t="s">
        <v>375</v>
      </c>
      <c r="J311" s="73">
        <v>4</v>
      </c>
      <c r="K311" s="73">
        <v>2</v>
      </c>
      <c r="L311" s="92">
        <v>50</v>
      </c>
      <c r="M311" s="73">
        <v>6</v>
      </c>
      <c r="N311" s="73">
        <v>2</v>
      </c>
      <c r="O311" s="92">
        <v>33.333333333333329</v>
      </c>
      <c r="P311" s="73">
        <v>6</v>
      </c>
      <c r="Q311" s="73">
        <v>1</v>
      </c>
      <c r="R311" s="92">
        <v>16.666666666666664</v>
      </c>
      <c r="S311" s="73">
        <v>5</v>
      </c>
      <c r="T311" s="73">
        <v>2</v>
      </c>
      <c r="U311" s="92">
        <v>40</v>
      </c>
      <c r="V311" s="165">
        <v>-20</v>
      </c>
    </row>
    <row r="312" spans="1:22" x14ac:dyDescent="0.25">
      <c r="A312" s="2" t="s">
        <v>322</v>
      </c>
      <c r="B312" s="2" t="s">
        <v>5</v>
      </c>
      <c r="C312" s="22">
        <v>0.33342761780845165</v>
      </c>
      <c r="D312" s="22">
        <v>0.31496441623389115</v>
      </c>
      <c r="E312" s="22">
        <v>0.30647382920110194</v>
      </c>
      <c r="F312" s="22">
        <v>0.29716048787542787</v>
      </c>
      <c r="G312" s="23">
        <v>-3.6267129933023803</v>
      </c>
      <c r="H312" s="26">
        <v>0.06</v>
      </c>
      <c r="I312" s="3" t="s">
        <v>377</v>
      </c>
      <c r="J312" s="73">
        <v>47</v>
      </c>
      <c r="K312" s="73">
        <v>7</v>
      </c>
      <c r="L312" s="92">
        <v>14.893617021276595</v>
      </c>
      <c r="M312" s="73">
        <v>44</v>
      </c>
      <c r="N312" s="73">
        <v>8</v>
      </c>
      <c r="O312" s="92">
        <v>18.181818181818183</v>
      </c>
      <c r="P312" s="73">
        <v>52</v>
      </c>
      <c r="Q312" s="73">
        <v>23</v>
      </c>
      <c r="R312" s="92">
        <v>44.230769230769226</v>
      </c>
      <c r="S312" s="73">
        <v>36</v>
      </c>
      <c r="T312" s="73">
        <v>5</v>
      </c>
      <c r="U312" s="92">
        <v>13.888888888888889</v>
      </c>
      <c r="V312" s="165">
        <v>-6.7460317460317416</v>
      </c>
    </row>
    <row r="313" spans="1:22" x14ac:dyDescent="0.25">
      <c r="A313" s="2" t="s">
        <v>323</v>
      </c>
      <c r="B313" s="2" t="s">
        <v>45</v>
      </c>
      <c r="C313" s="22">
        <v>0.53632536242404127</v>
      </c>
      <c r="D313" s="22">
        <v>0.48554854294608984</v>
      </c>
      <c r="E313" s="22">
        <v>0.46989614601663043</v>
      </c>
      <c r="F313" s="22">
        <v>0.46361374864230404</v>
      </c>
      <c r="G313" s="23">
        <v>-7.2711613781737228</v>
      </c>
      <c r="H313" s="26">
        <v>0.05</v>
      </c>
      <c r="I313" s="3" t="s">
        <v>375</v>
      </c>
      <c r="J313" s="73">
        <v>221</v>
      </c>
      <c r="K313" s="73">
        <v>18</v>
      </c>
      <c r="L313" s="92">
        <v>8.1447963800904972</v>
      </c>
      <c r="M313" s="73">
        <v>325</v>
      </c>
      <c r="N313" s="73">
        <v>63</v>
      </c>
      <c r="O313" s="92">
        <v>19.384615384615383</v>
      </c>
      <c r="P313" s="73">
        <v>147</v>
      </c>
      <c r="Q313" s="73">
        <v>14</v>
      </c>
      <c r="R313" s="92">
        <v>9.5238095238095237</v>
      </c>
      <c r="S313" s="73">
        <v>144</v>
      </c>
      <c r="T313" s="73">
        <v>7</v>
      </c>
      <c r="U313" s="92">
        <v>4.8611111111111116</v>
      </c>
      <c r="V313" s="165">
        <v>-40.316358024691347</v>
      </c>
    </row>
    <row r="314" spans="1:22" x14ac:dyDescent="0.25">
      <c r="A314" s="2" t="s">
        <v>324</v>
      </c>
      <c r="B314" s="2" t="s">
        <v>7</v>
      </c>
      <c r="C314" s="22">
        <v>0.63645248868778281</v>
      </c>
      <c r="D314" s="22">
        <v>0.58802112865200395</v>
      </c>
      <c r="E314" s="22">
        <v>0.55867714080115138</v>
      </c>
      <c r="F314" s="22">
        <v>0.5442528547590223</v>
      </c>
      <c r="G314" s="23">
        <v>-9.2199633928760534</v>
      </c>
      <c r="H314" s="26">
        <v>0.02</v>
      </c>
      <c r="I314" s="3" t="s">
        <v>375</v>
      </c>
      <c r="J314" s="73">
        <v>212</v>
      </c>
      <c r="K314" s="73">
        <v>40</v>
      </c>
      <c r="L314" s="92">
        <v>18.867924528301888</v>
      </c>
      <c r="M314" s="73">
        <v>237</v>
      </c>
      <c r="N314" s="73">
        <v>37</v>
      </c>
      <c r="O314" s="92">
        <v>15.611814345991561</v>
      </c>
      <c r="P314" s="73">
        <v>8</v>
      </c>
      <c r="Q314" s="73">
        <v>3</v>
      </c>
      <c r="R314" s="92">
        <v>37.5</v>
      </c>
      <c r="S314" s="73">
        <v>198</v>
      </c>
      <c r="T314" s="73">
        <v>35</v>
      </c>
      <c r="U314" s="92">
        <v>17.676767676767678</v>
      </c>
      <c r="V314" s="165">
        <v>-6.3131313131313105</v>
      </c>
    </row>
    <row r="315" spans="1:22" x14ac:dyDescent="0.25">
      <c r="A315" s="2" t="s">
        <v>325</v>
      </c>
      <c r="B315" s="2" t="s">
        <v>18</v>
      </c>
      <c r="C315" s="24">
        <v>1</v>
      </c>
      <c r="D315" s="24">
        <v>1</v>
      </c>
      <c r="E315" s="24">
        <v>1</v>
      </c>
      <c r="F315" s="24">
        <v>1</v>
      </c>
      <c r="G315" s="25">
        <v>0</v>
      </c>
      <c r="H315" s="26">
        <v>0.04</v>
      </c>
      <c r="I315" s="3" t="s">
        <v>375</v>
      </c>
      <c r="J315" s="73">
        <v>38</v>
      </c>
      <c r="K315" s="73">
        <v>3</v>
      </c>
      <c r="L315" s="92">
        <v>7.8947368421052628</v>
      </c>
      <c r="M315" s="73">
        <v>23</v>
      </c>
      <c r="N315" s="73">
        <v>10</v>
      </c>
      <c r="O315" s="92">
        <v>43.478260869565219</v>
      </c>
      <c r="P315" s="73">
        <v>14</v>
      </c>
      <c r="Q315" s="73">
        <v>12</v>
      </c>
      <c r="R315" s="92">
        <v>85.714285714285708</v>
      </c>
      <c r="S315" s="73">
        <v>27</v>
      </c>
      <c r="T315" s="73">
        <v>4</v>
      </c>
      <c r="U315" s="92">
        <v>14.814814814814813</v>
      </c>
      <c r="V315" s="165">
        <v>87.654320987654316</v>
      </c>
    </row>
    <row r="316" spans="1:22" x14ac:dyDescent="0.25">
      <c r="A316" s="2" t="s">
        <v>326</v>
      </c>
      <c r="B316" s="2" t="s">
        <v>17</v>
      </c>
      <c r="C316" s="22">
        <v>0.31107171692350899</v>
      </c>
      <c r="D316" s="22">
        <v>0.29037343580648339</v>
      </c>
      <c r="E316" s="22">
        <v>0.27850832729905867</v>
      </c>
      <c r="F316" s="22">
        <v>0.26350274223034736</v>
      </c>
      <c r="G316" s="23">
        <v>-4.7568974693161614</v>
      </c>
      <c r="H316" s="26">
        <v>0.06</v>
      </c>
      <c r="I316" s="3" t="s">
        <v>375</v>
      </c>
      <c r="J316" s="73">
        <v>271</v>
      </c>
      <c r="K316" s="73">
        <v>57</v>
      </c>
      <c r="L316" s="92">
        <v>21.033210332103323</v>
      </c>
      <c r="M316" s="73">
        <v>190</v>
      </c>
      <c r="N316" s="73">
        <v>58</v>
      </c>
      <c r="O316" s="92">
        <v>30.526315789473685</v>
      </c>
      <c r="P316" s="73">
        <v>79</v>
      </c>
      <c r="Q316" s="73">
        <v>27</v>
      </c>
      <c r="R316" s="92">
        <v>34.177215189873415</v>
      </c>
      <c r="S316" s="73">
        <v>81</v>
      </c>
      <c r="T316" s="73">
        <v>26</v>
      </c>
      <c r="U316" s="92">
        <v>32.098765432098766</v>
      </c>
      <c r="V316" s="165">
        <v>52.60991986138184</v>
      </c>
    </row>
    <row r="317" spans="1:22" x14ac:dyDescent="0.25">
      <c r="A317" s="2" t="s">
        <v>327</v>
      </c>
      <c r="B317" s="2" t="s">
        <v>45</v>
      </c>
      <c r="C317" s="22">
        <v>0.70268555720025372</v>
      </c>
      <c r="D317" s="22">
        <v>0.67376782812782088</v>
      </c>
      <c r="E317" s="22">
        <v>0.66518271192728617</v>
      </c>
      <c r="F317" s="22">
        <v>0.66279887482419131</v>
      </c>
      <c r="G317" s="23">
        <v>-3.9886682376062481</v>
      </c>
      <c r="H317" s="26">
        <v>0.05</v>
      </c>
      <c r="I317" s="3" t="s">
        <v>376</v>
      </c>
      <c r="J317" s="73">
        <v>30</v>
      </c>
      <c r="K317" s="73">
        <v>3</v>
      </c>
      <c r="L317" s="92">
        <v>10</v>
      </c>
      <c r="M317" s="73">
        <v>56</v>
      </c>
      <c r="N317" s="73">
        <v>11</v>
      </c>
      <c r="O317" s="92">
        <v>19.642857142857142</v>
      </c>
      <c r="P317" s="73">
        <v>39</v>
      </c>
      <c r="Q317" s="73">
        <v>13</v>
      </c>
      <c r="R317" s="92">
        <v>33.333333333333329</v>
      </c>
      <c r="S317" s="73">
        <v>27</v>
      </c>
      <c r="T317" s="73">
        <v>4</v>
      </c>
      <c r="U317" s="92">
        <v>14.814814814814813</v>
      </c>
      <c r="V317" s="165">
        <v>48.148148148148131</v>
      </c>
    </row>
    <row r="318" spans="1:22" x14ac:dyDescent="0.25">
      <c r="A318" s="2" t="s">
        <v>328</v>
      </c>
      <c r="B318" s="2" t="s">
        <v>17</v>
      </c>
      <c r="C318" s="22">
        <v>0.42021276595744683</v>
      </c>
      <c r="D318" s="22">
        <v>0.43289085545722716</v>
      </c>
      <c r="E318" s="22">
        <v>0.39798387096774196</v>
      </c>
      <c r="F318" s="22">
        <v>0.40558882235528942</v>
      </c>
      <c r="G318" s="23">
        <v>-1.4623943602157397</v>
      </c>
      <c r="H318" s="26">
        <v>0.01</v>
      </c>
      <c r="I318" s="3" t="s">
        <v>376</v>
      </c>
      <c r="J318" s="73">
        <v>10</v>
      </c>
      <c r="K318" s="73">
        <v>4</v>
      </c>
      <c r="L318" s="92">
        <v>40</v>
      </c>
      <c r="M318" s="73">
        <v>8</v>
      </c>
      <c r="N318" s="73">
        <v>4</v>
      </c>
      <c r="O318" s="92">
        <v>50</v>
      </c>
      <c r="P318" s="73">
        <v>13</v>
      </c>
      <c r="Q318" s="73">
        <v>6</v>
      </c>
      <c r="R318" s="92">
        <v>46.153846153846153</v>
      </c>
      <c r="S318" s="73">
        <v>18</v>
      </c>
      <c r="T318" s="73">
        <v>9</v>
      </c>
      <c r="U318" s="92">
        <v>50</v>
      </c>
      <c r="V318" s="165">
        <v>25</v>
      </c>
    </row>
    <row r="319" spans="1:22" x14ac:dyDescent="0.25">
      <c r="A319" s="2" t="s">
        <v>329</v>
      </c>
      <c r="B319" s="2" t="s">
        <v>9</v>
      </c>
      <c r="C319" s="22">
        <v>0.73039423484527344</v>
      </c>
      <c r="D319" s="22">
        <v>0.70142180094786732</v>
      </c>
      <c r="E319" s="22">
        <v>0.67290367290367292</v>
      </c>
      <c r="F319" s="22">
        <v>0.66655196145905027</v>
      </c>
      <c r="G319" s="23">
        <v>-6.3842273386223241</v>
      </c>
      <c r="H319" s="26">
        <v>0.05</v>
      </c>
      <c r="I319" s="3" t="s">
        <v>375</v>
      </c>
      <c r="J319" s="73">
        <v>9</v>
      </c>
      <c r="K319" s="73">
        <v>4</v>
      </c>
      <c r="L319" s="92">
        <v>44.444444444444443</v>
      </c>
      <c r="M319" s="73">
        <v>30</v>
      </c>
      <c r="N319" s="73">
        <v>19</v>
      </c>
      <c r="O319" s="92">
        <v>63.333333333333329</v>
      </c>
      <c r="P319" s="73">
        <v>21</v>
      </c>
      <c r="Q319" s="73">
        <v>11</v>
      </c>
      <c r="R319" s="92">
        <v>52.380952380952387</v>
      </c>
      <c r="S319" s="73">
        <v>17</v>
      </c>
      <c r="T319" s="73">
        <v>2</v>
      </c>
      <c r="U319" s="92">
        <v>11.76470588235294</v>
      </c>
      <c r="V319" s="165">
        <v>-73.52941176470587</v>
      </c>
    </row>
    <row r="320" spans="1:22" x14ac:dyDescent="0.25">
      <c r="A320" s="2" t="s">
        <v>330</v>
      </c>
      <c r="B320" s="2" t="s">
        <v>5</v>
      </c>
      <c r="C320" s="22">
        <v>0.81802366040361862</v>
      </c>
      <c r="D320" s="22">
        <v>0.81809872029250452</v>
      </c>
      <c r="E320" s="22">
        <v>0.78107552159858951</v>
      </c>
      <c r="F320" s="22">
        <v>0.7672547199009595</v>
      </c>
      <c r="G320" s="23">
        <v>-5.0768940502659063</v>
      </c>
      <c r="H320" s="26">
        <v>0.09</v>
      </c>
      <c r="I320" s="3" t="s">
        <v>375</v>
      </c>
      <c r="J320" s="73">
        <v>35</v>
      </c>
      <c r="K320" s="73">
        <v>19</v>
      </c>
      <c r="L320" s="92">
        <v>54.285714285714285</v>
      </c>
      <c r="M320" s="73">
        <v>21</v>
      </c>
      <c r="N320" s="73">
        <v>12</v>
      </c>
      <c r="O320" s="92">
        <v>57.142857142857139</v>
      </c>
      <c r="P320" s="73">
        <v>45</v>
      </c>
      <c r="Q320" s="73">
        <v>24</v>
      </c>
      <c r="R320" s="92">
        <v>53.333333333333336</v>
      </c>
      <c r="S320" s="73">
        <v>14</v>
      </c>
      <c r="T320" s="73">
        <v>10</v>
      </c>
      <c r="U320" s="92">
        <v>71.428571428571431</v>
      </c>
      <c r="V320" s="165">
        <v>31.578947368421055</v>
      </c>
    </row>
    <row r="321" spans="1:22" x14ac:dyDescent="0.25">
      <c r="A321" s="2" t="s">
        <v>331</v>
      </c>
      <c r="B321" s="2" t="s">
        <v>28</v>
      </c>
      <c r="C321" s="24">
        <v>1</v>
      </c>
      <c r="D321" s="24">
        <v>1</v>
      </c>
      <c r="E321" s="24">
        <v>1</v>
      </c>
      <c r="F321" s="24">
        <v>1</v>
      </c>
      <c r="G321" s="25">
        <v>0</v>
      </c>
      <c r="H321" s="26" t="s">
        <v>460</v>
      </c>
      <c r="I321" s="26" t="s">
        <v>460</v>
      </c>
      <c r="J321" s="26" t="s">
        <v>460</v>
      </c>
      <c r="K321" s="26" t="s">
        <v>460</v>
      </c>
      <c r="L321" s="26" t="s">
        <v>460</v>
      </c>
      <c r="M321" s="26" t="s">
        <v>460</v>
      </c>
      <c r="N321" s="26" t="s">
        <v>460</v>
      </c>
      <c r="O321" s="26" t="s">
        <v>460</v>
      </c>
      <c r="P321" s="73">
        <v>1</v>
      </c>
      <c r="Q321" s="73">
        <v>1</v>
      </c>
      <c r="R321" s="92">
        <v>100</v>
      </c>
      <c r="S321" s="73">
        <v>2</v>
      </c>
      <c r="T321" s="73">
        <v>1</v>
      </c>
      <c r="U321" s="92">
        <v>50</v>
      </c>
      <c r="V321" s="26" t="s">
        <v>460</v>
      </c>
    </row>
    <row r="322" spans="1:22" x14ac:dyDescent="0.25">
      <c r="A322" s="2" t="s">
        <v>332</v>
      </c>
      <c r="B322" s="2" t="s">
        <v>7</v>
      </c>
      <c r="C322" s="22">
        <v>0.7673019057171514</v>
      </c>
      <c r="D322" s="22">
        <v>0.75996495838808586</v>
      </c>
      <c r="E322" s="22">
        <v>0.75361050328227575</v>
      </c>
      <c r="F322" s="22">
        <v>0.75350262697022763</v>
      </c>
      <c r="G322" s="23">
        <v>-1.3799278746923846</v>
      </c>
      <c r="H322" s="26">
        <v>7.0000000000000007E-2</v>
      </c>
      <c r="I322" s="3" t="s">
        <v>376</v>
      </c>
      <c r="J322" s="73">
        <v>12</v>
      </c>
      <c r="K322" s="73">
        <v>4</v>
      </c>
      <c r="L322" s="92">
        <v>33.333333333333329</v>
      </c>
      <c r="M322" s="73">
        <v>30</v>
      </c>
      <c r="N322" s="73">
        <v>5</v>
      </c>
      <c r="O322" s="92">
        <v>16.666666666666664</v>
      </c>
      <c r="P322" s="73">
        <v>5</v>
      </c>
      <c r="Q322" s="73">
        <v>1</v>
      </c>
      <c r="R322" s="92">
        <v>20</v>
      </c>
      <c r="S322" s="73">
        <v>25</v>
      </c>
      <c r="T322" s="73">
        <v>2</v>
      </c>
      <c r="U322" s="92">
        <v>8</v>
      </c>
      <c r="V322" s="165">
        <v>-76</v>
      </c>
    </row>
    <row r="323" spans="1:22" x14ac:dyDescent="0.25">
      <c r="A323" s="2" t="s">
        <v>333</v>
      </c>
      <c r="B323" s="2" t="s">
        <v>18</v>
      </c>
      <c r="C323" s="22">
        <v>0.7857552033607027</v>
      </c>
      <c r="D323" s="22">
        <v>0.79172163588390498</v>
      </c>
      <c r="E323" s="22">
        <v>0.78801369863013704</v>
      </c>
      <c r="F323" s="22">
        <v>0.79384407238288512</v>
      </c>
      <c r="G323" s="23">
        <v>0.80888690221824788</v>
      </c>
      <c r="H323" s="26">
        <v>0.02</v>
      </c>
      <c r="I323" s="3" t="s">
        <v>375</v>
      </c>
      <c r="J323" s="73">
        <v>46</v>
      </c>
      <c r="K323" s="73">
        <v>4</v>
      </c>
      <c r="L323" s="92">
        <v>8.695652173913043</v>
      </c>
      <c r="M323" s="73">
        <v>48</v>
      </c>
      <c r="N323" s="73">
        <v>6</v>
      </c>
      <c r="O323" s="92">
        <v>12.5</v>
      </c>
      <c r="P323" s="73">
        <v>37</v>
      </c>
      <c r="Q323" s="73">
        <v>6</v>
      </c>
      <c r="R323" s="92">
        <v>16.216216216216218</v>
      </c>
      <c r="S323" s="73">
        <v>25</v>
      </c>
      <c r="T323" s="73">
        <v>4</v>
      </c>
      <c r="U323" s="92">
        <v>16</v>
      </c>
      <c r="V323" s="165">
        <v>84.000000000000014</v>
      </c>
    </row>
    <row r="324" spans="1:22" x14ac:dyDescent="0.25">
      <c r="A324" s="2" t="s">
        <v>334</v>
      </c>
      <c r="B324" s="2" t="s">
        <v>17</v>
      </c>
      <c r="C324" s="22">
        <v>0.57198067632850247</v>
      </c>
      <c r="D324" s="22">
        <v>0.55386620330147696</v>
      </c>
      <c r="E324" s="22">
        <v>0.55387523629489599</v>
      </c>
      <c r="F324" s="22">
        <v>0.55832113225963886</v>
      </c>
      <c r="G324" s="23">
        <v>-1.3659544068863596</v>
      </c>
      <c r="H324" s="26">
        <v>0.12</v>
      </c>
      <c r="I324" s="3" t="s">
        <v>377</v>
      </c>
      <c r="J324" s="73">
        <v>9</v>
      </c>
      <c r="K324" s="73">
        <v>2</v>
      </c>
      <c r="L324" s="92">
        <v>22.222222222222221</v>
      </c>
      <c r="M324" s="73">
        <v>19</v>
      </c>
      <c r="N324" s="73">
        <v>8</v>
      </c>
      <c r="O324" s="92">
        <v>42.105263157894733</v>
      </c>
      <c r="P324" s="73">
        <v>19</v>
      </c>
      <c r="Q324" s="73">
        <v>3</v>
      </c>
      <c r="R324" s="92">
        <v>15.789473684210526</v>
      </c>
      <c r="S324" s="73">
        <v>12</v>
      </c>
      <c r="T324" s="73">
        <v>1</v>
      </c>
      <c r="U324" s="92">
        <v>8.3333333333333321</v>
      </c>
      <c r="V324" s="165">
        <v>-62.5</v>
      </c>
    </row>
    <row r="325" spans="1:22" x14ac:dyDescent="0.25">
      <c r="A325" s="2" t="s">
        <v>335</v>
      </c>
      <c r="B325" s="2" t="s">
        <v>7</v>
      </c>
      <c r="C325" s="22">
        <v>0.82996761287864351</v>
      </c>
      <c r="D325" s="22">
        <v>0.79994913961176572</v>
      </c>
      <c r="E325" s="22">
        <v>0.79068360556563821</v>
      </c>
      <c r="F325" s="22">
        <v>0.78094214579974919</v>
      </c>
      <c r="G325" s="23">
        <v>-4.902546707889428</v>
      </c>
      <c r="H325" s="26">
        <v>0.02</v>
      </c>
      <c r="I325" s="3" t="s">
        <v>376</v>
      </c>
      <c r="J325" s="73">
        <v>77</v>
      </c>
      <c r="K325" s="73">
        <v>9</v>
      </c>
      <c r="L325" s="92">
        <v>11.688311688311687</v>
      </c>
      <c r="M325" s="73">
        <v>101</v>
      </c>
      <c r="N325" s="73">
        <v>34</v>
      </c>
      <c r="O325" s="92">
        <v>33.663366336633665</v>
      </c>
      <c r="P325" s="73">
        <v>6</v>
      </c>
      <c r="Q325" s="73">
        <v>0</v>
      </c>
      <c r="R325" s="92">
        <v>0</v>
      </c>
      <c r="S325" s="73">
        <v>161</v>
      </c>
      <c r="T325" s="73">
        <v>25</v>
      </c>
      <c r="U325" s="92">
        <v>15.527950310559005</v>
      </c>
      <c r="V325" s="165">
        <v>32.850241545893724</v>
      </c>
    </row>
    <row r="326" spans="1:22" x14ac:dyDescent="0.25">
      <c r="A326" s="2" t="s">
        <v>336</v>
      </c>
      <c r="B326" s="2" t="s">
        <v>28</v>
      </c>
      <c r="C326" s="24">
        <v>1</v>
      </c>
      <c r="D326" s="24">
        <v>1</v>
      </c>
      <c r="E326" s="24">
        <v>1</v>
      </c>
      <c r="F326" s="24">
        <v>1</v>
      </c>
      <c r="G326" s="25">
        <v>0</v>
      </c>
      <c r="H326" s="26" t="s">
        <v>460</v>
      </c>
      <c r="I326" s="26" t="s">
        <v>460</v>
      </c>
      <c r="J326" s="73">
        <v>2</v>
      </c>
      <c r="K326" s="73">
        <v>0</v>
      </c>
      <c r="L326" s="92">
        <v>0</v>
      </c>
      <c r="M326" s="26" t="s">
        <v>460</v>
      </c>
      <c r="N326" s="26" t="s">
        <v>460</v>
      </c>
      <c r="O326" s="26" t="s">
        <v>460</v>
      </c>
      <c r="P326" s="73">
        <v>3</v>
      </c>
      <c r="Q326" s="73">
        <v>0</v>
      </c>
      <c r="R326" s="92">
        <v>0</v>
      </c>
      <c r="S326" s="73">
        <v>1</v>
      </c>
      <c r="T326" s="73">
        <v>1</v>
      </c>
      <c r="U326" s="92">
        <v>100</v>
      </c>
      <c r="V326" s="26" t="s">
        <v>460</v>
      </c>
    </row>
    <row r="327" spans="1:22" x14ac:dyDescent="0.25">
      <c r="A327" s="2" t="s">
        <v>337</v>
      </c>
      <c r="B327" s="2" t="s">
        <v>23</v>
      </c>
      <c r="C327" s="24">
        <v>1</v>
      </c>
      <c r="D327" s="24">
        <v>1</v>
      </c>
      <c r="E327" s="24">
        <v>1</v>
      </c>
      <c r="F327" s="24">
        <v>1</v>
      </c>
      <c r="G327" s="25">
        <v>0</v>
      </c>
      <c r="H327" s="26">
        <v>-1.1599999999999999</v>
      </c>
      <c r="I327" s="3" t="s">
        <v>376</v>
      </c>
      <c r="J327" s="73">
        <v>5</v>
      </c>
      <c r="K327" s="73">
        <v>4</v>
      </c>
      <c r="L327" s="92">
        <v>80</v>
      </c>
      <c r="M327" s="73">
        <v>3</v>
      </c>
      <c r="N327" s="73">
        <v>1</v>
      </c>
      <c r="O327" s="92">
        <v>33.333333333333329</v>
      </c>
      <c r="P327" s="73">
        <v>2</v>
      </c>
      <c r="Q327" s="73">
        <v>0</v>
      </c>
      <c r="R327" s="92">
        <v>0</v>
      </c>
      <c r="S327" s="73">
        <v>3</v>
      </c>
      <c r="T327" s="73">
        <v>0</v>
      </c>
      <c r="U327" s="92">
        <v>0</v>
      </c>
      <c r="V327" s="165">
        <v>-100</v>
      </c>
    </row>
    <row r="328" spans="1:22" x14ac:dyDescent="0.25">
      <c r="A328" s="2" t="s">
        <v>338</v>
      </c>
      <c r="B328" s="2" t="s">
        <v>17</v>
      </c>
      <c r="C328" s="22">
        <v>0.6299528301886792</v>
      </c>
      <c r="D328" s="22">
        <v>0.5746462029101056</v>
      </c>
      <c r="E328" s="22">
        <v>0.56223893065998332</v>
      </c>
      <c r="F328" s="22">
        <v>0.57115948095437419</v>
      </c>
      <c r="G328" s="23">
        <v>-5.8793349234305055</v>
      </c>
      <c r="H328" s="26">
        <v>0.1</v>
      </c>
      <c r="I328" s="3" t="s">
        <v>377</v>
      </c>
      <c r="J328" s="73">
        <v>22</v>
      </c>
      <c r="K328" s="73">
        <v>2</v>
      </c>
      <c r="L328" s="92">
        <v>9.0909090909090917</v>
      </c>
      <c r="M328" s="73">
        <v>55</v>
      </c>
      <c r="N328" s="73">
        <v>6</v>
      </c>
      <c r="O328" s="92">
        <v>10.909090909090908</v>
      </c>
      <c r="P328" s="73">
        <v>26</v>
      </c>
      <c r="Q328" s="73">
        <v>6</v>
      </c>
      <c r="R328" s="92">
        <v>23.076923076923077</v>
      </c>
      <c r="S328" s="73">
        <v>10</v>
      </c>
      <c r="T328" s="73">
        <v>4</v>
      </c>
      <c r="U328" s="92">
        <v>40</v>
      </c>
      <c r="V328" s="165">
        <v>339.99999999999994</v>
      </c>
    </row>
    <row r="329" spans="1:22" x14ac:dyDescent="0.25">
      <c r="A329" s="2" t="s">
        <v>339</v>
      </c>
      <c r="B329" s="2" t="s">
        <v>7</v>
      </c>
      <c r="C329" s="22">
        <v>0.99123904881101377</v>
      </c>
      <c r="D329" s="22">
        <v>0.99648711943793911</v>
      </c>
      <c r="E329" s="22">
        <v>0.99318955732122582</v>
      </c>
      <c r="F329" s="22">
        <v>0.99306358381502891</v>
      </c>
      <c r="G329" s="23">
        <v>0.18245350040150754</v>
      </c>
      <c r="H329" s="26">
        <v>-0.04</v>
      </c>
      <c r="I329" s="3" t="s">
        <v>376</v>
      </c>
      <c r="J329" s="73">
        <v>14</v>
      </c>
      <c r="K329" s="73">
        <v>0</v>
      </c>
      <c r="L329" s="92">
        <v>0</v>
      </c>
      <c r="M329" s="73">
        <v>10</v>
      </c>
      <c r="N329" s="73">
        <v>3</v>
      </c>
      <c r="O329" s="92">
        <v>30</v>
      </c>
      <c r="P329" s="73">
        <v>9</v>
      </c>
      <c r="Q329" s="73">
        <v>1</v>
      </c>
      <c r="R329" s="92">
        <v>11.111111111111111</v>
      </c>
      <c r="S329" s="73">
        <v>17</v>
      </c>
      <c r="T329" s="73">
        <v>1</v>
      </c>
      <c r="U329" s="92">
        <v>5.8823529411764701</v>
      </c>
      <c r="V329" s="92">
        <v>5.8823529411764701</v>
      </c>
    </row>
    <row r="330" spans="1:22" x14ac:dyDescent="0.25">
      <c r="A330" s="2" t="s">
        <v>340</v>
      </c>
      <c r="B330" s="2" t="s">
        <v>7</v>
      </c>
      <c r="C330" s="22">
        <v>0.85402097902097907</v>
      </c>
      <c r="D330" s="22">
        <v>0.78706293706293706</v>
      </c>
      <c r="E330" s="22">
        <v>0.77998580553584107</v>
      </c>
      <c r="F330" s="22">
        <v>0.7841376730265619</v>
      </c>
      <c r="G330" s="23">
        <v>-6.98833059944171</v>
      </c>
      <c r="H330" s="26">
        <v>7.0000000000000007E-2</v>
      </c>
      <c r="I330" s="3" t="s">
        <v>377</v>
      </c>
      <c r="J330" s="73">
        <v>26</v>
      </c>
      <c r="K330" s="73">
        <v>5</v>
      </c>
      <c r="L330" s="92">
        <v>19.230769230769234</v>
      </c>
      <c r="M330" s="73">
        <v>34</v>
      </c>
      <c r="N330" s="73">
        <v>7</v>
      </c>
      <c r="O330" s="92">
        <v>20.588235294117645</v>
      </c>
      <c r="P330" s="73">
        <v>15</v>
      </c>
      <c r="Q330" s="73">
        <v>7</v>
      </c>
      <c r="R330" s="92">
        <v>46.666666666666664</v>
      </c>
      <c r="S330" s="73">
        <v>26</v>
      </c>
      <c r="T330" s="73">
        <v>5</v>
      </c>
      <c r="U330" s="92">
        <v>19.230769230769234</v>
      </c>
      <c r="V330" s="165">
        <v>0</v>
      </c>
    </row>
    <row r="331" spans="1:22" x14ac:dyDescent="0.25">
      <c r="A331" s="2" t="s">
        <v>341</v>
      </c>
      <c r="B331" s="2" t="s">
        <v>83</v>
      </c>
      <c r="C331" s="22">
        <v>0.54261580004154264</v>
      </c>
      <c r="D331" s="22">
        <v>0.4847523650528659</v>
      </c>
      <c r="E331" s="22">
        <v>0.4730698104484512</v>
      </c>
      <c r="F331" s="22">
        <v>0.46075818791369383</v>
      </c>
      <c r="G331" s="23">
        <v>-8.1857612127848753</v>
      </c>
      <c r="H331" s="26">
        <v>0.03</v>
      </c>
      <c r="I331" s="3" t="s">
        <v>376</v>
      </c>
      <c r="J331" s="73">
        <v>156</v>
      </c>
      <c r="K331" s="73">
        <v>23</v>
      </c>
      <c r="L331" s="92">
        <v>14.743589743589745</v>
      </c>
      <c r="M331" s="73">
        <v>161</v>
      </c>
      <c r="N331" s="73">
        <v>37</v>
      </c>
      <c r="O331" s="92">
        <v>22.981366459627328</v>
      </c>
      <c r="P331" s="73">
        <v>105</v>
      </c>
      <c r="Q331" s="73">
        <v>42</v>
      </c>
      <c r="R331" s="92">
        <v>40</v>
      </c>
      <c r="S331" s="73">
        <v>72</v>
      </c>
      <c r="T331" s="73">
        <v>21</v>
      </c>
      <c r="U331" s="92">
        <v>29.166666666666668</v>
      </c>
      <c r="V331" s="165">
        <v>97.826086956521735</v>
      </c>
    </row>
    <row r="332" spans="1:22" x14ac:dyDescent="0.25">
      <c r="A332" s="2" t="s">
        <v>342</v>
      </c>
      <c r="B332" s="2" t="s">
        <v>9</v>
      </c>
      <c r="C332" s="22">
        <v>0.78239455538640634</v>
      </c>
      <c r="D332" s="22">
        <v>0.74904682019216107</v>
      </c>
      <c r="E332" s="22">
        <v>0.73338521400778212</v>
      </c>
      <c r="F332" s="22">
        <v>0.72750542972385979</v>
      </c>
      <c r="G332" s="23">
        <v>-5.4889125662546689</v>
      </c>
      <c r="H332" s="26">
        <v>0.03</v>
      </c>
      <c r="I332" s="3" t="s">
        <v>375</v>
      </c>
      <c r="J332" s="73">
        <v>113</v>
      </c>
      <c r="K332" s="73">
        <v>37</v>
      </c>
      <c r="L332" s="92">
        <v>32.743362831858406</v>
      </c>
      <c r="M332" s="73">
        <v>57</v>
      </c>
      <c r="N332" s="73">
        <v>24</v>
      </c>
      <c r="O332" s="92">
        <v>42.105263157894733</v>
      </c>
      <c r="P332" s="73">
        <v>55</v>
      </c>
      <c r="Q332" s="73">
        <v>28</v>
      </c>
      <c r="R332" s="92">
        <v>50.909090909090907</v>
      </c>
      <c r="S332" s="73">
        <v>52</v>
      </c>
      <c r="T332" s="73">
        <v>20</v>
      </c>
      <c r="U332" s="92">
        <v>38.461538461538467</v>
      </c>
      <c r="V332" s="165">
        <v>17.463617463617489</v>
      </c>
    </row>
    <row r="333" spans="1:22" x14ac:dyDescent="0.25">
      <c r="A333" s="2" t="s">
        <v>3</v>
      </c>
      <c r="B333" s="2" t="s">
        <v>3</v>
      </c>
      <c r="C333" s="22">
        <v>0.48307579810264206</v>
      </c>
      <c r="D333" s="22">
        <v>0.42728753331359193</v>
      </c>
      <c r="E333" s="22">
        <v>0.40556111838558112</v>
      </c>
      <c r="F333" s="22">
        <v>0.40181307253877785</v>
      </c>
      <c r="G333" s="23">
        <v>-8.1262725563864251</v>
      </c>
      <c r="H333" s="26">
        <v>0.05</v>
      </c>
      <c r="I333" s="3" t="s">
        <v>375</v>
      </c>
      <c r="J333" s="73">
        <v>202</v>
      </c>
      <c r="K333" s="73">
        <v>36</v>
      </c>
      <c r="L333" s="92">
        <v>17.82178217821782</v>
      </c>
      <c r="M333" s="73">
        <v>92</v>
      </c>
      <c r="N333" s="73">
        <v>31</v>
      </c>
      <c r="O333" s="92">
        <v>33.695652173913047</v>
      </c>
      <c r="P333" s="73">
        <v>271</v>
      </c>
      <c r="Q333" s="73">
        <v>76</v>
      </c>
      <c r="R333" s="92">
        <v>28.044280442804425</v>
      </c>
      <c r="S333" s="73">
        <v>79</v>
      </c>
      <c r="T333" s="73">
        <v>20</v>
      </c>
      <c r="U333" s="92">
        <v>25.316455696202532</v>
      </c>
      <c r="V333" s="165">
        <v>42.053445850914223</v>
      </c>
    </row>
    <row r="334" spans="1:22" x14ac:dyDescent="0.25">
      <c r="A334" s="2" t="s">
        <v>343</v>
      </c>
      <c r="B334" s="2" t="s">
        <v>45</v>
      </c>
      <c r="C334" s="24">
        <v>1</v>
      </c>
      <c r="D334" s="24">
        <v>1</v>
      </c>
      <c r="E334" s="24">
        <v>1</v>
      </c>
      <c r="F334" s="24">
        <v>1</v>
      </c>
      <c r="G334" s="25">
        <v>0</v>
      </c>
      <c r="H334" s="26">
        <v>-0.08</v>
      </c>
      <c r="I334" s="3" t="s">
        <v>376</v>
      </c>
      <c r="J334" s="73">
        <v>16</v>
      </c>
      <c r="K334" s="73">
        <v>3</v>
      </c>
      <c r="L334" s="92">
        <v>18.75</v>
      </c>
      <c r="M334" s="73">
        <v>18</v>
      </c>
      <c r="N334" s="73">
        <v>8</v>
      </c>
      <c r="O334" s="92">
        <v>44.444444444444443</v>
      </c>
      <c r="P334" s="73">
        <v>12</v>
      </c>
      <c r="Q334" s="73">
        <v>4</v>
      </c>
      <c r="R334" s="92">
        <v>33.333333333333329</v>
      </c>
      <c r="S334" s="73">
        <v>8</v>
      </c>
      <c r="T334" s="73">
        <v>2</v>
      </c>
      <c r="U334" s="92">
        <v>25</v>
      </c>
      <c r="V334" s="165">
        <v>33.333333333333329</v>
      </c>
    </row>
    <row r="335" spans="1:22" x14ac:dyDescent="0.25">
      <c r="A335" s="2" t="s">
        <v>344</v>
      </c>
      <c r="B335" s="2" t="s">
        <v>17</v>
      </c>
      <c r="C335" s="22">
        <v>0.52759807295251204</v>
      </c>
      <c r="D335" s="22">
        <v>0.50132595411045777</v>
      </c>
      <c r="E335" s="22">
        <v>0.49036189528665591</v>
      </c>
      <c r="F335" s="22">
        <v>0.48726763432645787</v>
      </c>
      <c r="G335" s="23">
        <v>-4.0330438626054175</v>
      </c>
      <c r="H335" s="26">
        <v>0.04</v>
      </c>
      <c r="I335" s="3" t="s">
        <v>375</v>
      </c>
      <c r="J335" s="73">
        <v>48</v>
      </c>
      <c r="K335" s="73">
        <v>8</v>
      </c>
      <c r="L335" s="92">
        <v>16.666666666666664</v>
      </c>
      <c r="M335" s="73">
        <v>55</v>
      </c>
      <c r="N335" s="73">
        <v>14</v>
      </c>
      <c r="O335" s="92">
        <v>25.454545454545453</v>
      </c>
      <c r="P335" s="73">
        <v>35</v>
      </c>
      <c r="Q335" s="73">
        <v>20</v>
      </c>
      <c r="R335" s="92">
        <v>57.142857142857139</v>
      </c>
      <c r="S335" s="73">
        <v>30</v>
      </c>
      <c r="T335" s="73">
        <v>12</v>
      </c>
      <c r="U335" s="92">
        <v>40</v>
      </c>
      <c r="V335" s="165">
        <v>140.00000000000003</v>
      </c>
    </row>
    <row r="336" spans="1:22" x14ac:dyDescent="0.25">
      <c r="A336" s="2" t="s">
        <v>345</v>
      </c>
      <c r="B336" s="2" t="s">
        <v>15</v>
      </c>
      <c r="C336" s="22">
        <v>0.71182748856458289</v>
      </c>
      <c r="D336" s="22">
        <v>0.63016224188790559</v>
      </c>
      <c r="E336" s="22">
        <v>0.60090702947845809</v>
      </c>
      <c r="F336" s="22">
        <v>0.59336823734729494</v>
      </c>
      <c r="G336" s="23">
        <v>-11.845925121728797</v>
      </c>
      <c r="H336" s="26">
        <v>0.04</v>
      </c>
      <c r="I336" s="3" t="s">
        <v>377</v>
      </c>
      <c r="J336" s="73">
        <v>45</v>
      </c>
      <c r="K336" s="73">
        <v>17</v>
      </c>
      <c r="L336" s="92">
        <v>37.777777777777779</v>
      </c>
      <c r="M336" s="73">
        <v>45</v>
      </c>
      <c r="N336" s="73">
        <v>15</v>
      </c>
      <c r="O336" s="92">
        <v>33.333333333333329</v>
      </c>
      <c r="P336" s="73">
        <v>17</v>
      </c>
      <c r="Q336" s="73">
        <v>15</v>
      </c>
      <c r="R336" s="92">
        <v>88.235294117647058</v>
      </c>
      <c r="S336" s="73">
        <v>37</v>
      </c>
      <c r="T336" s="73">
        <v>17</v>
      </c>
      <c r="U336" s="92">
        <v>45.945945945945951</v>
      </c>
      <c r="V336" s="165">
        <v>21.621621621621632</v>
      </c>
    </row>
    <row r="337" spans="1:22" x14ac:dyDescent="0.25">
      <c r="A337" s="2" t="s">
        <v>346</v>
      </c>
      <c r="B337" s="2" t="s">
        <v>17</v>
      </c>
      <c r="C337" s="22">
        <v>0.38736313049721771</v>
      </c>
      <c r="D337" s="22">
        <v>0.36282245827010623</v>
      </c>
      <c r="E337" s="22">
        <v>0.36624405705229796</v>
      </c>
      <c r="F337" s="22">
        <v>0.35852225020990763</v>
      </c>
      <c r="G337" s="23">
        <v>-2.8840880287310071</v>
      </c>
      <c r="H337" s="26">
        <v>0.02</v>
      </c>
      <c r="I337" s="3" t="s">
        <v>376</v>
      </c>
      <c r="J337" s="73">
        <v>18</v>
      </c>
      <c r="K337" s="73">
        <v>4</v>
      </c>
      <c r="L337" s="92">
        <v>22.222222222222221</v>
      </c>
      <c r="M337" s="73">
        <v>24</v>
      </c>
      <c r="N337" s="73">
        <v>1</v>
      </c>
      <c r="O337" s="92">
        <v>4.1666666666666661</v>
      </c>
      <c r="P337" s="73">
        <v>24</v>
      </c>
      <c r="Q337" s="73">
        <v>10</v>
      </c>
      <c r="R337" s="92">
        <v>41.666666666666671</v>
      </c>
      <c r="S337" s="73">
        <v>23</v>
      </c>
      <c r="T337" s="73">
        <v>6</v>
      </c>
      <c r="U337" s="92">
        <v>26.086956521739129</v>
      </c>
      <c r="V337" s="165">
        <v>17.391304347826082</v>
      </c>
    </row>
    <row r="338" spans="1:22" x14ac:dyDescent="0.25">
      <c r="A338" s="2" t="s">
        <v>347</v>
      </c>
      <c r="B338" s="2" t="s">
        <v>45</v>
      </c>
      <c r="C338" s="22">
        <v>0.9341666666666667</v>
      </c>
      <c r="D338" s="22">
        <v>0.90458015267175573</v>
      </c>
      <c r="E338" s="22">
        <v>0.88798521256931606</v>
      </c>
      <c r="F338" s="22">
        <v>0.89834515366430256</v>
      </c>
      <c r="G338" s="23">
        <v>-3.5821513002364185</v>
      </c>
      <c r="H338" s="26">
        <v>0.01</v>
      </c>
      <c r="I338" s="3" t="s">
        <v>376</v>
      </c>
      <c r="J338" s="73">
        <v>28</v>
      </c>
      <c r="K338" s="73">
        <v>11</v>
      </c>
      <c r="L338" s="92">
        <v>39.285714285714285</v>
      </c>
      <c r="M338" s="73">
        <v>11</v>
      </c>
      <c r="N338" s="73">
        <v>4</v>
      </c>
      <c r="O338" s="92">
        <v>36.363636363636367</v>
      </c>
      <c r="P338" s="73">
        <v>15</v>
      </c>
      <c r="Q338" s="73">
        <v>5</v>
      </c>
      <c r="R338" s="92">
        <v>33.333333333333329</v>
      </c>
      <c r="S338" s="73">
        <v>12</v>
      </c>
      <c r="T338" s="73">
        <v>0</v>
      </c>
      <c r="U338" s="92">
        <v>0</v>
      </c>
      <c r="V338" s="165">
        <v>-100</v>
      </c>
    </row>
    <row r="339" spans="1:22" x14ac:dyDescent="0.25">
      <c r="A339" s="2" t="s">
        <v>348</v>
      </c>
      <c r="B339" s="2" t="s">
        <v>3</v>
      </c>
      <c r="C339" s="22">
        <v>0.36891417098879037</v>
      </c>
      <c r="D339" s="22">
        <v>0.31025830865416254</v>
      </c>
      <c r="E339" s="22">
        <v>0.29531209753584614</v>
      </c>
      <c r="F339" s="22">
        <v>0.27722511941802885</v>
      </c>
      <c r="G339" s="23">
        <v>-9.1689051570761535</v>
      </c>
      <c r="H339" s="26">
        <v>0.08</v>
      </c>
      <c r="I339" s="3" t="s">
        <v>375</v>
      </c>
      <c r="J339" s="73">
        <v>66</v>
      </c>
      <c r="K339" s="73">
        <v>5</v>
      </c>
      <c r="L339" s="92">
        <v>7.5757575757575761</v>
      </c>
      <c r="M339" s="73">
        <v>89</v>
      </c>
      <c r="N339" s="73">
        <v>17</v>
      </c>
      <c r="O339" s="92">
        <v>19.101123595505616</v>
      </c>
      <c r="P339" s="73">
        <v>46</v>
      </c>
      <c r="Q339" s="73">
        <v>10</v>
      </c>
      <c r="R339" s="92">
        <v>21.739130434782609</v>
      </c>
      <c r="S339" s="73">
        <v>48</v>
      </c>
      <c r="T339" s="73">
        <v>11</v>
      </c>
      <c r="U339" s="92">
        <v>22.916666666666664</v>
      </c>
      <c r="V339" s="165">
        <v>202.49999999999994</v>
      </c>
    </row>
    <row r="340" spans="1:22" x14ac:dyDescent="0.25">
      <c r="A340" s="2" t="s">
        <v>349</v>
      </c>
      <c r="B340" s="2" t="s">
        <v>17</v>
      </c>
      <c r="C340" s="22">
        <v>0.29903178819295689</v>
      </c>
      <c r="D340" s="22">
        <v>0.28166269755358303</v>
      </c>
      <c r="E340" s="22">
        <v>0.28286552788020169</v>
      </c>
      <c r="F340" s="22">
        <v>0.27803875513799176</v>
      </c>
      <c r="G340" s="23">
        <v>-2.0993033054965125</v>
      </c>
      <c r="H340" s="26">
        <v>0.09</v>
      </c>
      <c r="I340" s="3" t="s">
        <v>377</v>
      </c>
      <c r="J340" s="73">
        <v>48</v>
      </c>
      <c r="K340" s="73">
        <v>8</v>
      </c>
      <c r="L340" s="92">
        <v>16.666666666666664</v>
      </c>
      <c r="M340" s="73">
        <v>56</v>
      </c>
      <c r="N340" s="73">
        <v>9</v>
      </c>
      <c r="O340" s="92">
        <v>16.071428571428573</v>
      </c>
      <c r="P340" s="73">
        <v>28</v>
      </c>
      <c r="Q340" s="73">
        <v>9</v>
      </c>
      <c r="R340" s="92">
        <v>32.142857142857146</v>
      </c>
      <c r="S340" s="73">
        <v>47</v>
      </c>
      <c r="T340" s="73">
        <v>12</v>
      </c>
      <c r="U340" s="92">
        <v>25.531914893617021</v>
      </c>
      <c r="V340" s="165">
        <v>53.191489361702146</v>
      </c>
    </row>
    <row r="341" spans="1:22" x14ac:dyDescent="0.25">
      <c r="A341" s="2" t="s">
        <v>350</v>
      </c>
      <c r="B341" s="2" t="s">
        <v>3</v>
      </c>
      <c r="C341" s="22">
        <v>0.35016006365537278</v>
      </c>
      <c r="D341" s="22">
        <v>0.31738979834641046</v>
      </c>
      <c r="E341" s="22">
        <v>0.29259035491316943</v>
      </c>
      <c r="F341" s="22">
        <v>0.27849464068016655</v>
      </c>
      <c r="G341" s="23">
        <v>-7.1665422975206248</v>
      </c>
      <c r="H341" s="26">
        <v>0.05</v>
      </c>
      <c r="I341" s="3" t="s">
        <v>375</v>
      </c>
      <c r="J341" s="73">
        <v>163</v>
      </c>
      <c r="K341" s="73">
        <v>23</v>
      </c>
      <c r="L341" s="92">
        <v>14.110429447852759</v>
      </c>
      <c r="M341" s="73">
        <v>262</v>
      </c>
      <c r="N341" s="73">
        <v>45</v>
      </c>
      <c r="O341" s="92">
        <v>17.175572519083971</v>
      </c>
      <c r="P341" s="73">
        <v>166</v>
      </c>
      <c r="Q341" s="73">
        <v>19</v>
      </c>
      <c r="R341" s="92">
        <v>11.445783132530121</v>
      </c>
      <c r="S341" s="73">
        <v>88</v>
      </c>
      <c r="T341" s="73">
        <v>22</v>
      </c>
      <c r="U341" s="92">
        <v>25</v>
      </c>
      <c r="V341" s="165">
        <v>77.173913043478279</v>
      </c>
    </row>
    <row r="342" spans="1:22" x14ac:dyDescent="0.25">
      <c r="A342" s="2" t="s">
        <v>351</v>
      </c>
      <c r="B342" s="2" t="s">
        <v>5</v>
      </c>
      <c r="C342" s="22">
        <v>0.12527340332458442</v>
      </c>
      <c r="D342" s="22">
        <v>0.11824913919154757</v>
      </c>
      <c r="E342" s="22">
        <v>0.11404282993450086</v>
      </c>
      <c r="F342" s="22">
        <v>0.11649323142094116</v>
      </c>
      <c r="G342" s="23">
        <v>-0.87801719036432502</v>
      </c>
      <c r="H342" s="26">
        <v>0.08</v>
      </c>
      <c r="I342" s="3" t="s">
        <v>376</v>
      </c>
      <c r="J342" s="73">
        <v>66</v>
      </c>
      <c r="K342" s="73">
        <v>13</v>
      </c>
      <c r="L342" s="92">
        <v>19.696969696969695</v>
      </c>
      <c r="M342" s="73">
        <v>35</v>
      </c>
      <c r="N342" s="73">
        <v>16</v>
      </c>
      <c r="O342" s="92">
        <v>45.714285714285715</v>
      </c>
      <c r="P342" s="73">
        <v>2</v>
      </c>
      <c r="Q342" s="73">
        <v>0</v>
      </c>
      <c r="R342" s="92">
        <v>0</v>
      </c>
      <c r="S342" s="73">
        <v>22</v>
      </c>
      <c r="T342" s="73">
        <v>12</v>
      </c>
      <c r="U342" s="92">
        <v>54.54545454545454</v>
      </c>
      <c r="V342" s="165">
        <v>176.92307692307691</v>
      </c>
    </row>
    <row r="343" spans="1:22" x14ac:dyDescent="0.25">
      <c r="A343" s="2" t="s">
        <v>352</v>
      </c>
      <c r="B343" s="2" t="s">
        <v>45</v>
      </c>
      <c r="C343" s="22">
        <v>0.88252013263855988</v>
      </c>
      <c r="D343" s="22">
        <v>0.90140845070422537</v>
      </c>
      <c r="E343" s="22">
        <v>0.89916301315265046</v>
      </c>
      <c r="F343" s="22">
        <v>0.88791032826261007</v>
      </c>
      <c r="G343" s="23">
        <v>0.53901956240501647</v>
      </c>
      <c r="H343" s="26">
        <v>7.0000000000000007E-2</v>
      </c>
      <c r="I343" s="3" t="s">
        <v>377</v>
      </c>
      <c r="J343" s="73">
        <v>22</v>
      </c>
      <c r="K343" s="73">
        <v>3</v>
      </c>
      <c r="L343" s="92">
        <v>13.636363636363635</v>
      </c>
      <c r="M343" s="73">
        <v>24</v>
      </c>
      <c r="N343" s="73">
        <v>4</v>
      </c>
      <c r="O343" s="92">
        <v>16.666666666666664</v>
      </c>
      <c r="P343" s="73">
        <v>8</v>
      </c>
      <c r="Q343" s="73">
        <v>0</v>
      </c>
      <c r="R343" s="92">
        <v>0</v>
      </c>
      <c r="S343" s="73">
        <v>49</v>
      </c>
      <c r="T343" s="73">
        <v>5</v>
      </c>
      <c r="U343" s="92">
        <v>10.204081632653061</v>
      </c>
      <c r="V343" s="165">
        <v>-25.170068027210878</v>
      </c>
    </row>
    <row r="344" spans="1:22" x14ac:dyDescent="0.25">
      <c r="A344" s="2" t="s">
        <v>353</v>
      </c>
      <c r="B344" s="2" t="s">
        <v>7</v>
      </c>
      <c r="C344" s="22">
        <v>0.68681888946549041</v>
      </c>
      <c r="D344" s="22">
        <v>0.67199824715162138</v>
      </c>
      <c r="E344" s="22">
        <v>0.66212224494433081</v>
      </c>
      <c r="F344" s="22">
        <v>0.67093235831809872</v>
      </c>
      <c r="G344" s="23">
        <v>-1.5886531147391594</v>
      </c>
      <c r="H344" s="26">
        <v>0.04</v>
      </c>
      <c r="I344" s="3" t="s">
        <v>377</v>
      </c>
      <c r="J344" s="73">
        <v>26</v>
      </c>
      <c r="K344" s="73">
        <v>6</v>
      </c>
      <c r="L344" s="92">
        <v>23.076923076923077</v>
      </c>
      <c r="M344" s="73">
        <v>41</v>
      </c>
      <c r="N344" s="73">
        <v>23</v>
      </c>
      <c r="O344" s="92">
        <v>56.09756097560976</v>
      </c>
      <c r="P344" s="73">
        <v>35</v>
      </c>
      <c r="Q344" s="73">
        <v>8</v>
      </c>
      <c r="R344" s="92">
        <v>22.857142857142858</v>
      </c>
      <c r="S344" s="73">
        <v>24</v>
      </c>
      <c r="T344" s="73">
        <v>7</v>
      </c>
      <c r="U344" s="92">
        <v>29.166666666666668</v>
      </c>
      <c r="V344" s="165">
        <v>26.388888888888896</v>
      </c>
    </row>
    <row r="345" spans="1:22" x14ac:dyDescent="0.25">
      <c r="A345" s="2" t="s">
        <v>354</v>
      </c>
      <c r="B345" s="2" t="s">
        <v>7</v>
      </c>
      <c r="C345" s="22">
        <v>0.73883550028264555</v>
      </c>
      <c r="D345" s="22">
        <v>0.71875</v>
      </c>
      <c r="E345" s="22">
        <v>0.68428890543559195</v>
      </c>
      <c r="F345" s="22">
        <v>0.64040920716112537</v>
      </c>
      <c r="G345" s="23">
        <v>-9.8426293121520132</v>
      </c>
      <c r="H345" s="26">
        <v>-0.08</v>
      </c>
      <c r="I345" s="3" t="s">
        <v>376</v>
      </c>
      <c r="J345" s="73">
        <v>32</v>
      </c>
      <c r="K345" s="73">
        <v>7</v>
      </c>
      <c r="L345" s="92">
        <v>21.875</v>
      </c>
      <c r="M345" s="73">
        <v>26</v>
      </c>
      <c r="N345" s="73">
        <v>2</v>
      </c>
      <c r="O345" s="92">
        <v>7.6923076923076925</v>
      </c>
      <c r="P345" s="73">
        <v>22</v>
      </c>
      <c r="Q345" s="73">
        <v>3</v>
      </c>
      <c r="R345" s="92">
        <v>13.636363636363635</v>
      </c>
      <c r="S345" s="73">
        <v>17</v>
      </c>
      <c r="T345" s="73">
        <v>9</v>
      </c>
      <c r="U345" s="92">
        <v>52.941176470588239</v>
      </c>
      <c r="V345" s="165">
        <v>142.01680672268907</v>
      </c>
    </row>
    <row r="346" spans="1:22" x14ac:dyDescent="0.25">
      <c r="A346" s="2" t="s">
        <v>355</v>
      </c>
      <c r="B346" s="2" t="s">
        <v>3</v>
      </c>
      <c r="C346" s="22">
        <v>0.69575289575289578</v>
      </c>
      <c r="D346" s="22">
        <v>0.64874551971326166</v>
      </c>
      <c r="E346" s="22">
        <v>0.62142857142857144</v>
      </c>
      <c r="F346" s="22">
        <v>0.61675824175824179</v>
      </c>
      <c r="G346" s="23">
        <v>-7.8994653994653987</v>
      </c>
      <c r="H346" s="26">
        <v>0.12</v>
      </c>
      <c r="I346" s="3" t="s">
        <v>376</v>
      </c>
      <c r="J346" s="73">
        <v>14</v>
      </c>
      <c r="K346" s="73">
        <v>1</v>
      </c>
      <c r="L346" s="92">
        <v>7.1428571428571423</v>
      </c>
      <c r="M346" s="73">
        <v>20</v>
      </c>
      <c r="N346" s="73">
        <v>3</v>
      </c>
      <c r="O346" s="92">
        <v>15</v>
      </c>
      <c r="P346" s="73">
        <v>13</v>
      </c>
      <c r="Q346" s="73">
        <v>2</v>
      </c>
      <c r="R346" s="92">
        <v>15.384615384615385</v>
      </c>
      <c r="S346" s="73">
        <v>8</v>
      </c>
      <c r="T346" s="73">
        <v>3</v>
      </c>
      <c r="U346" s="92">
        <v>37.5</v>
      </c>
      <c r="V346" s="165">
        <v>425</v>
      </c>
    </row>
    <row r="347" spans="1:22" x14ac:dyDescent="0.25">
      <c r="J347" s="28"/>
      <c r="K347" s="28"/>
      <c r="L347" s="29"/>
      <c r="M347" s="28"/>
      <c r="N347" s="28"/>
      <c r="O347" s="29"/>
      <c r="P347" s="28"/>
      <c r="Q347" s="28"/>
      <c r="R347" s="29"/>
      <c r="S347" s="28"/>
      <c r="T347" s="28"/>
      <c r="U347" s="29"/>
    </row>
  </sheetData>
  <autoFilter ref="A1:V34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C6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3" width="11.42578125" style="1"/>
    <col min="4" max="12" width="4.7109375" style="1" customWidth="1"/>
    <col min="13" max="13" width="11.42578125" style="1"/>
    <col min="14" max="14" width="17.42578125" style="10" customWidth="1"/>
    <col min="15" max="17" width="11.42578125" style="1"/>
    <col min="18" max="18" width="11.42578125" style="40"/>
    <col min="19" max="21" width="11.42578125" style="1"/>
    <col min="22" max="22" width="15.140625" style="1" customWidth="1"/>
    <col min="23" max="24" width="17.42578125" style="31" customWidth="1"/>
    <col min="25" max="29" width="11.42578125" style="1"/>
  </cols>
  <sheetData>
    <row r="1" spans="1:29" ht="76.5" x14ac:dyDescent="0.25">
      <c r="A1" s="5" t="s">
        <v>0</v>
      </c>
      <c r="B1" s="5" t="s">
        <v>1</v>
      </c>
      <c r="C1" s="30" t="s">
        <v>392</v>
      </c>
      <c r="D1" s="5" t="s">
        <v>393</v>
      </c>
      <c r="E1" s="5" t="s">
        <v>394</v>
      </c>
      <c r="F1" s="5" t="s">
        <v>395</v>
      </c>
      <c r="G1" s="5" t="s">
        <v>396</v>
      </c>
      <c r="H1" s="5" t="s">
        <v>397</v>
      </c>
      <c r="I1" s="5" t="s">
        <v>398</v>
      </c>
      <c r="J1" s="5" t="s">
        <v>399</v>
      </c>
      <c r="K1" s="5" t="s">
        <v>400</v>
      </c>
      <c r="L1" s="5" t="s">
        <v>401</v>
      </c>
      <c r="M1" s="30" t="s">
        <v>404</v>
      </c>
      <c r="N1" s="32" t="s">
        <v>403</v>
      </c>
      <c r="O1" s="5" t="s">
        <v>405</v>
      </c>
      <c r="P1" s="5" t="s">
        <v>406</v>
      </c>
      <c r="Q1" s="5" t="s">
        <v>407</v>
      </c>
      <c r="R1" s="32" t="s">
        <v>408</v>
      </c>
      <c r="S1" s="5" t="s">
        <v>409</v>
      </c>
      <c r="T1" s="5" t="s">
        <v>410</v>
      </c>
      <c r="U1" s="32" t="s">
        <v>411</v>
      </c>
      <c r="V1" s="7" t="s">
        <v>3131</v>
      </c>
      <c r="W1" s="45" t="s">
        <v>412</v>
      </c>
      <c r="X1" s="45" t="s">
        <v>3132</v>
      </c>
      <c r="Y1" s="5" t="s">
        <v>413</v>
      </c>
      <c r="Z1" s="5" t="s">
        <v>414</v>
      </c>
      <c r="AA1" s="5" t="s">
        <v>415</v>
      </c>
      <c r="AB1" s="5" t="s">
        <v>416</v>
      </c>
      <c r="AC1" s="5" t="s">
        <v>417</v>
      </c>
    </row>
    <row r="2" spans="1:29" x14ac:dyDescent="0.25">
      <c r="A2" s="2" t="s">
        <v>2</v>
      </c>
      <c r="B2" s="2" t="s">
        <v>3</v>
      </c>
      <c r="C2" s="16">
        <v>4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1</v>
      </c>
      <c r="K2" s="16">
        <v>2</v>
      </c>
      <c r="L2" s="16">
        <v>1</v>
      </c>
      <c r="M2" s="16">
        <v>4</v>
      </c>
      <c r="N2" s="21">
        <v>9425</v>
      </c>
      <c r="O2" s="33">
        <f t="shared" ref="O2:O7" si="0">(N2/M2)</f>
        <v>2356.25</v>
      </c>
      <c r="P2" s="16">
        <v>92</v>
      </c>
      <c r="Q2" s="16">
        <v>8</v>
      </c>
      <c r="R2" s="19">
        <f t="shared" ref="R2:R65" si="1">(Q2/P2)*100</f>
        <v>8.695652173913043</v>
      </c>
      <c r="S2" s="16">
        <v>26</v>
      </c>
      <c r="T2" s="16">
        <v>6</v>
      </c>
      <c r="U2" s="19">
        <f t="shared" ref="U2:U65" si="2">(T2/S2)*100</f>
        <v>23.076923076923077</v>
      </c>
      <c r="V2" s="41">
        <v>12135</v>
      </c>
      <c r="W2" s="42">
        <v>592</v>
      </c>
      <c r="X2" s="43">
        <f t="shared" ref="X2:X65" si="3">(W2/V2)*100</f>
        <v>4.8784507622579323</v>
      </c>
      <c r="Y2" s="46">
        <v>0.70361750000000001</v>
      </c>
      <c r="Z2" s="46">
        <v>0.54900470000000001</v>
      </c>
      <c r="AA2" s="46">
        <v>0.84756860000000001</v>
      </c>
      <c r="AB2" s="46">
        <v>0.89086220000000005</v>
      </c>
      <c r="AC2" s="46">
        <v>0.74776330000000002</v>
      </c>
    </row>
    <row r="3" spans="1:29" x14ac:dyDescent="0.25">
      <c r="A3" s="2" t="s">
        <v>4</v>
      </c>
      <c r="B3" s="2" t="s">
        <v>5</v>
      </c>
      <c r="C3" s="16">
        <v>5</v>
      </c>
      <c r="D3" s="16">
        <v>0</v>
      </c>
      <c r="E3" s="16">
        <v>0</v>
      </c>
      <c r="F3" s="16">
        <v>1</v>
      </c>
      <c r="G3" s="16">
        <v>0</v>
      </c>
      <c r="H3" s="16">
        <v>0</v>
      </c>
      <c r="I3" s="16">
        <v>0</v>
      </c>
      <c r="J3" s="16">
        <v>0</v>
      </c>
      <c r="K3" s="16">
        <v>4</v>
      </c>
      <c r="L3" s="16">
        <v>0</v>
      </c>
      <c r="M3" s="16">
        <v>5</v>
      </c>
      <c r="N3" s="21">
        <v>5136</v>
      </c>
      <c r="O3" s="33">
        <f t="shared" si="0"/>
        <v>1027.2</v>
      </c>
      <c r="P3" s="16">
        <v>59</v>
      </c>
      <c r="Q3" s="16">
        <v>4</v>
      </c>
      <c r="R3" s="19">
        <f t="shared" si="1"/>
        <v>6.7796610169491522</v>
      </c>
      <c r="S3" s="16">
        <v>62</v>
      </c>
      <c r="T3" s="16">
        <v>10</v>
      </c>
      <c r="U3" s="19">
        <f t="shared" si="2"/>
        <v>16.129032258064516</v>
      </c>
      <c r="V3" s="41">
        <v>4636</v>
      </c>
      <c r="W3" s="42">
        <v>455</v>
      </c>
      <c r="X3" s="43">
        <f t="shared" si="3"/>
        <v>9.814495254529767</v>
      </c>
      <c r="Y3" s="46">
        <v>0.66192309999999999</v>
      </c>
      <c r="Z3" s="46">
        <v>0.53797269999999997</v>
      </c>
      <c r="AA3" s="46">
        <v>0.84039470000000005</v>
      </c>
      <c r="AB3" s="46">
        <v>0.78118880000000002</v>
      </c>
      <c r="AC3" s="46">
        <v>0.70536980000000005</v>
      </c>
    </row>
    <row r="4" spans="1:29" x14ac:dyDescent="0.25">
      <c r="A4" s="2" t="s">
        <v>6</v>
      </c>
      <c r="B4" s="2" t="s">
        <v>7</v>
      </c>
      <c r="C4" s="16">
        <v>9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8</v>
      </c>
      <c r="L4" s="16">
        <v>0</v>
      </c>
      <c r="M4" s="16">
        <v>9</v>
      </c>
      <c r="N4" s="21">
        <v>6787</v>
      </c>
      <c r="O4" s="33">
        <f t="shared" si="0"/>
        <v>754.11111111111109</v>
      </c>
      <c r="P4" s="16">
        <v>27</v>
      </c>
      <c r="Q4" s="16">
        <v>1</v>
      </c>
      <c r="R4" s="19">
        <f t="shared" si="1"/>
        <v>3.7037037037037033</v>
      </c>
      <c r="S4" s="16">
        <v>51</v>
      </c>
      <c r="T4" s="16">
        <v>4</v>
      </c>
      <c r="U4" s="19">
        <f t="shared" si="2"/>
        <v>7.8431372549019605</v>
      </c>
      <c r="V4" s="41">
        <v>10039</v>
      </c>
      <c r="W4" s="42">
        <v>738</v>
      </c>
      <c r="X4" s="43">
        <f t="shared" si="3"/>
        <v>7.3513298137264664</v>
      </c>
      <c r="Y4" s="46" t="s">
        <v>460</v>
      </c>
      <c r="Z4" s="46" t="s">
        <v>460</v>
      </c>
      <c r="AA4" s="46" t="s">
        <v>460</v>
      </c>
      <c r="AB4" s="46" t="s">
        <v>460</v>
      </c>
      <c r="AC4" s="46" t="s">
        <v>460</v>
      </c>
    </row>
    <row r="5" spans="1:29" x14ac:dyDescent="0.25">
      <c r="A5" s="2" t="s">
        <v>8</v>
      </c>
      <c r="B5" s="2" t="s">
        <v>9</v>
      </c>
      <c r="C5" s="16">
        <v>5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1</v>
      </c>
      <c r="J5" s="16">
        <v>0</v>
      </c>
      <c r="K5" s="16">
        <v>4</v>
      </c>
      <c r="L5" s="16">
        <v>0</v>
      </c>
      <c r="M5" s="16">
        <v>5</v>
      </c>
      <c r="N5" s="21">
        <v>5401</v>
      </c>
      <c r="O5" s="33">
        <f t="shared" si="0"/>
        <v>1080.2</v>
      </c>
      <c r="P5" s="16">
        <v>34</v>
      </c>
      <c r="Q5" s="16">
        <v>3</v>
      </c>
      <c r="R5" s="19">
        <f t="shared" si="1"/>
        <v>8.8235294117647065</v>
      </c>
      <c r="S5" s="16">
        <v>27</v>
      </c>
      <c r="T5" s="16">
        <v>6</v>
      </c>
      <c r="U5" s="19">
        <f t="shared" si="2"/>
        <v>22.222222222222221</v>
      </c>
      <c r="V5" s="41">
        <v>4839</v>
      </c>
      <c r="W5" s="42">
        <v>414</v>
      </c>
      <c r="X5" s="43">
        <f t="shared" si="3"/>
        <v>8.5554866707997519</v>
      </c>
      <c r="Y5" s="46">
        <v>0.64221980000000001</v>
      </c>
      <c r="Z5" s="46">
        <v>0.53137190000000001</v>
      </c>
      <c r="AA5" s="46">
        <v>0.94565359999999998</v>
      </c>
      <c r="AB5" s="46">
        <v>0.62274350000000001</v>
      </c>
      <c r="AC5" s="46">
        <v>0.68549720000000003</v>
      </c>
    </row>
    <row r="6" spans="1:29" x14ac:dyDescent="0.25">
      <c r="A6" s="2" t="s">
        <v>10</v>
      </c>
      <c r="B6" s="2" t="s">
        <v>11</v>
      </c>
      <c r="C6" s="16">
        <v>4</v>
      </c>
      <c r="D6" s="16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2</v>
      </c>
      <c r="M6" s="16">
        <v>4</v>
      </c>
      <c r="N6" s="21">
        <v>75144</v>
      </c>
      <c r="O6" s="33">
        <f t="shared" si="0"/>
        <v>18786</v>
      </c>
      <c r="P6" s="21">
        <v>1020</v>
      </c>
      <c r="Q6" s="16">
        <v>95</v>
      </c>
      <c r="R6" s="19">
        <f t="shared" si="1"/>
        <v>9.3137254901960791</v>
      </c>
      <c r="S6" s="21">
        <v>1652</v>
      </c>
      <c r="T6" s="16">
        <v>322</v>
      </c>
      <c r="U6" s="19">
        <f t="shared" si="2"/>
        <v>19.491525423728813</v>
      </c>
      <c r="V6" s="41">
        <v>85042</v>
      </c>
      <c r="W6" s="34">
        <v>4457</v>
      </c>
      <c r="X6" s="43">
        <f t="shared" si="3"/>
        <v>5.2409397709367136</v>
      </c>
      <c r="Y6" s="46" t="s">
        <v>460</v>
      </c>
      <c r="Z6" s="46" t="s">
        <v>460</v>
      </c>
      <c r="AA6" s="46" t="s">
        <v>460</v>
      </c>
      <c r="AB6" s="46" t="s">
        <v>460</v>
      </c>
      <c r="AC6" s="46" t="s">
        <v>460</v>
      </c>
    </row>
    <row r="7" spans="1:29" x14ac:dyDescent="0.25">
      <c r="A7" s="2" t="s">
        <v>12</v>
      </c>
      <c r="B7" s="2" t="s">
        <v>13</v>
      </c>
      <c r="C7" s="16">
        <v>12</v>
      </c>
      <c r="D7" s="16">
        <v>1</v>
      </c>
      <c r="E7" s="16">
        <v>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9</v>
      </c>
      <c r="L7" s="16">
        <v>0</v>
      </c>
      <c r="M7" s="16">
        <v>12</v>
      </c>
      <c r="N7" s="21">
        <v>40211</v>
      </c>
      <c r="O7" s="33">
        <f t="shared" si="0"/>
        <v>3350.9166666666665</v>
      </c>
      <c r="P7" s="16">
        <v>637</v>
      </c>
      <c r="Q7" s="16">
        <v>49</v>
      </c>
      <c r="R7" s="19">
        <f t="shared" si="1"/>
        <v>7.6923076923076925</v>
      </c>
      <c r="S7" s="16">
        <v>615</v>
      </c>
      <c r="T7" s="16">
        <v>147</v>
      </c>
      <c r="U7" s="19">
        <f t="shared" si="2"/>
        <v>23.902439024390244</v>
      </c>
      <c r="V7" s="41">
        <v>41960</v>
      </c>
      <c r="W7" s="34">
        <v>3991</v>
      </c>
      <c r="X7" s="43">
        <f t="shared" si="3"/>
        <v>9.5114394661582455</v>
      </c>
      <c r="Y7" s="46">
        <v>0.67479020000000001</v>
      </c>
      <c r="Z7" s="46">
        <v>0.52147690000000002</v>
      </c>
      <c r="AA7" s="46">
        <v>0.87797939999999997</v>
      </c>
      <c r="AB7" s="46">
        <v>0.89273769999999997</v>
      </c>
      <c r="AC7" s="46">
        <v>0.74174600000000002</v>
      </c>
    </row>
    <row r="8" spans="1:29" x14ac:dyDescent="0.25">
      <c r="A8" s="2" t="s">
        <v>14</v>
      </c>
      <c r="B8" s="2" t="s">
        <v>15</v>
      </c>
      <c r="C8" s="16" t="s">
        <v>402</v>
      </c>
      <c r="D8" s="16" t="s">
        <v>402</v>
      </c>
      <c r="E8" s="16" t="s">
        <v>402</v>
      </c>
      <c r="F8" s="16" t="s">
        <v>402</v>
      </c>
      <c r="G8" s="16" t="s">
        <v>402</v>
      </c>
      <c r="H8" s="16" t="s">
        <v>402</v>
      </c>
      <c r="I8" s="16" t="s">
        <v>402</v>
      </c>
      <c r="J8" s="16" t="s">
        <v>402</v>
      </c>
      <c r="K8" s="16" t="s">
        <v>402</v>
      </c>
      <c r="L8" s="16" t="s">
        <v>402</v>
      </c>
      <c r="M8" s="16" t="s">
        <v>402</v>
      </c>
      <c r="N8" s="16" t="s">
        <v>402</v>
      </c>
      <c r="O8" s="16" t="s">
        <v>402</v>
      </c>
      <c r="P8" s="16">
        <v>97</v>
      </c>
      <c r="Q8" s="16">
        <v>11</v>
      </c>
      <c r="R8" s="19">
        <f t="shared" si="1"/>
        <v>11.340206185567011</v>
      </c>
      <c r="S8" s="16">
        <v>178</v>
      </c>
      <c r="T8" s="16">
        <v>36</v>
      </c>
      <c r="U8" s="19">
        <f t="shared" si="2"/>
        <v>20.224719101123593</v>
      </c>
      <c r="V8" s="41">
        <v>8805</v>
      </c>
      <c r="W8" s="42">
        <v>978</v>
      </c>
      <c r="X8" s="43">
        <f t="shared" si="3"/>
        <v>11.107325383304941</v>
      </c>
      <c r="Y8" s="46">
        <v>0.64373130000000001</v>
      </c>
      <c r="Z8" s="46">
        <v>0.50497760000000003</v>
      </c>
      <c r="AA8" s="46">
        <v>0.85895719999999998</v>
      </c>
      <c r="AB8" s="46">
        <v>0.73716170000000003</v>
      </c>
      <c r="AC8" s="46">
        <v>0.68620689999999995</v>
      </c>
    </row>
    <row r="9" spans="1:29" x14ac:dyDescent="0.25">
      <c r="A9" s="2" t="s">
        <v>16</v>
      </c>
      <c r="B9" s="2" t="s">
        <v>17</v>
      </c>
      <c r="C9" s="16">
        <v>8</v>
      </c>
      <c r="D9" s="16">
        <v>1</v>
      </c>
      <c r="E9" s="16">
        <v>3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3</v>
      </c>
      <c r="L9" s="16">
        <v>1</v>
      </c>
      <c r="M9" s="16">
        <v>8</v>
      </c>
      <c r="N9" s="21">
        <v>52325</v>
      </c>
      <c r="O9" s="33">
        <f>(N9/M9)</f>
        <v>6540.625</v>
      </c>
      <c r="P9" s="16">
        <v>958</v>
      </c>
      <c r="Q9" s="16">
        <v>63</v>
      </c>
      <c r="R9" s="19">
        <f t="shared" si="1"/>
        <v>6.5762004175365343</v>
      </c>
      <c r="S9" s="16">
        <v>534</v>
      </c>
      <c r="T9" s="16">
        <v>147</v>
      </c>
      <c r="U9" s="19">
        <f t="shared" si="2"/>
        <v>27.528089887640451</v>
      </c>
      <c r="V9" s="41">
        <v>51136</v>
      </c>
      <c r="W9" s="34">
        <v>3974</v>
      </c>
      <c r="X9" s="43">
        <f t="shared" si="3"/>
        <v>7.771433041301627</v>
      </c>
      <c r="Y9" s="46">
        <v>0.68373079999999997</v>
      </c>
      <c r="Z9" s="46">
        <v>0.37949379999999999</v>
      </c>
      <c r="AA9" s="46">
        <v>0.89110900000000004</v>
      </c>
      <c r="AB9" s="46">
        <v>0.84088600000000002</v>
      </c>
      <c r="AC9" s="46">
        <v>0.69880489999999995</v>
      </c>
    </row>
    <row r="10" spans="1:29" x14ac:dyDescent="0.25">
      <c r="A10" s="2" t="s">
        <v>18</v>
      </c>
      <c r="B10" s="2" t="s">
        <v>18</v>
      </c>
      <c r="C10" s="16">
        <v>11</v>
      </c>
      <c r="D10" s="16">
        <v>1</v>
      </c>
      <c r="E10" s="16">
        <v>3</v>
      </c>
      <c r="F10" s="16">
        <v>0</v>
      </c>
      <c r="G10" s="16">
        <v>0</v>
      </c>
      <c r="H10" s="16">
        <v>0</v>
      </c>
      <c r="I10" s="16">
        <v>0</v>
      </c>
      <c r="J10" s="16">
        <v>3</v>
      </c>
      <c r="K10" s="16">
        <v>0</v>
      </c>
      <c r="L10" s="16">
        <v>4</v>
      </c>
      <c r="M10" s="16">
        <v>11</v>
      </c>
      <c r="N10" s="21">
        <v>209991</v>
      </c>
      <c r="O10" s="33">
        <f>(N10/M10)</f>
        <v>19090.090909090908</v>
      </c>
      <c r="P10" s="21">
        <v>4193</v>
      </c>
      <c r="Q10" s="16">
        <v>385</v>
      </c>
      <c r="R10" s="19">
        <f t="shared" si="1"/>
        <v>9.1819699499165264</v>
      </c>
      <c r="S10" s="21">
        <v>3761</v>
      </c>
      <c r="T10" s="16">
        <v>802</v>
      </c>
      <c r="U10" s="19">
        <f t="shared" si="2"/>
        <v>21.32411592661526</v>
      </c>
      <c r="V10" s="41">
        <v>360743</v>
      </c>
      <c r="W10" s="34">
        <v>27607</v>
      </c>
      <c r="X10" s="43">
        <f t="shared" si="3"/>
        <v>7.6528165480688468</v>
      </c>
      <c r="Y10" s="46">
        <v>0.73990149999999999</v>
      </c>
      <c r="Z10" s="46">
        <v>0.53698880000000004</v>
      </c>
      <c r="AA10" s="46">
        <v>0.92078329999999997</v>
      </c>
      <c r="AB10" s="46">
        <v>0.91295119999999996</v>
      </c>
      <c r="AC10" s="46">
        <v>0.77765620000000002</v>
      </c>
    </row>
    <row r="11" spans="1:29" x14ac:dyDescent="0.25">
      <c r="A11" s="2" t="s">
        <v>19</v>
      </c>
      <c r="B11" s="2" t="s">
        <v>7</v>
      </c>
      <c r="C11" s="16">
        <v>2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1</v>
      </c>
      <c r="J11" s="16">
        <v>0</v>
      </c>
      <c r="K11" s="16">
        <v>1</v>
      </c>
      <c r="L11" s="16">
        <v>0</v>
      </c>
      <c r="M11" s="16">
        <v>2</v>
      </c>
      <c r="N11" s="21">
        <v>3494</v>
      </c>
      <c r="O11" s="33">
        <f>(N11/M11)</f>
        <v>1747</v>
      </c>
      <c r="P11" s="16">
        <v>52</v>
      </c>
      <c r="Q11" s="16">
        <v>2</v>
      </c>
      <c r="R11" s="19">
        <f t="shared" si="1"/>
        <v>3.8461538461538463</v>
      </c>
      <c r="S11" s="16">
        <v>38</v>
      </c>
      <c r="T11" s="16">
        <v>20</v>
      </c>
      <c r="U11" s="19">
        <f t="shared" si="2"/>
        <v>52.631578947368418</v>
      </c>
      <c r="V11" s="41">
        <v>3774</v>
      </c>
      <c r="W11" s="42">
        <v>182</v>
      </c>
      <c r="X11" s="43">
        <f t="shared" si="3"/>
        <v>4.8224695283518813</v>
      </c>
      <c r="Y11" s="46">
        <v>0.68819889999999995</v>
      </c>
      <c r="Z11" s="46">
        <v>0.42230040000000002</v>
      </c>
      <c r="AA11" s="46">
        <v>0.77254999999999996</v>
      </c>
      <c r="AB11" s="46">
        <v>0.79861550000000003</v>
      </c>
      <c r="AC11" s="46">
        <v>0.67041620000000002</v>
      </c>
    </row>
    <row r="12" spans="1:29" x14ac:dyDescent="0.25">
      <c r="A12" s="2" t="s">
        <v>20</v>
      </c>
      <c r="B12" s="2" t="s">
        <v>7</v>
      </c>
      <c r="C12" s="16">
        <v>10</v>
      </c>
      <c r="D12" s="16">
        <v>1</v>
      </c>
      <c r="E12" s="16">
        <v>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7</v>
      </c>
      <c r="L12" s="16">
        <v>0</v>
      </c>
      <c r="M12" s="16">
        <v>10</v>
      </c>
      <c r="N12" s="21">
        <v>18435</v>
      </c>
      <c r="O12" s="33">
        <f>(N12/M12)</f>
        <v>1843.5</v>
      </c>
      <c r="P12" s="16">
        <v>377</v>
      </c>
      <c r="Q12" s="16">
        <v>22</v>
      </c>
      <c r="R12" s="19">
        <f t="shared" si="1"/>
        <v>5.8355437665782492</v>
      </c>
      <c r="S12" s="16">
        <v>454</v>
      </c>
      <c r="T12" s="16">
        <v>125</v>
      </c>
      <c r="U12" s="19">
        <f t="shared" si="2"/>
        <v>27.533039647577091</v>
      </c>
      <c r="V12" s="41">
        <v>41153</v>
      </c>
      <c r="W12" s="34">
        <v>2885</v>
      </c>
      <c r="X12" s="43">
        <f t="shared" si="3"/>
        <v>7.01042451340121</v>
      </c>
      <c r="Y12" s="46">
        <v>0.7624244</v>
      </c>
      <c r="Z12" s="46">
        <v>0.49041249999999997</v>
      </c>
      <c r="AA12" s="46">
        <v>0.84811780000000003</v>
      </c>
      <c r="AB12" s="46">
        <v>0.85406199999999999</v>
      </c>
      <c r="AC12" s="46">
        <v>0.73875420000000003</v>
      </c>
    </row>
    <row r="13" spans="1:29" x14ac:dyDescent="0.25">
      <c r="A13" s="2" t="s">
        <v>21</v>
      </c>
      <c r="B13" s="2" t="s">
        <v>22</v>
      </c>
      <c r="C13" s="16">
        <v>10</v>
      </c>
      <c r="D13" s="16">
        <v>3</v>
      </c>
      <c r="E13" s="16">
        <v>4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3</v>
      </c>
      <c r="L13" s="16">
        <v>0</v>
      </c>
      <c r="M13" s="16">
        <v>10</v>
      </c>
      <c r="N13" s="21">
        <v>157778</v>
      </c>
      <c r="O13" s="33">
        <f>(N13/M13)</f>
        <v>15777.8</v>
      </c>
      <c r="P13" s="21">
        <v>2757</v>
      </c>
      <c r="Q13" s="16">
        <v>242</v>
      </c>
      <c r="R13" s="19">
        <f t="shared" si="1"/>
        <v>8.7776568734131288</v>
      </c>
      <c r="S13" s="21">
        <v>2988</v>
      </c>
      <c r="T13" s="16">
        <v>697</v>
      </c>
      <c r="U13" s="19">
        <f t="shared" si="2"/>
        <v>23.32663989290495</v>
      </c>
      <c r="V13" s="41">
        <v>181932</v>
      </c>
      <c r="W13" s="34">
        <v>15605</v>
      </c>
      <c r="X13" s="43">
        <f t="shared" si="3"/>
        <v>8.5773805597695851</v>
      </c>
      <c r="Y13" s="46">
        <v>0.76587000000000005</v>
      </c>
      <c r="Z13" s="46">
        <v>0.50932219999999995</v>
      </c>
      <c r="AA13" s="46">
        <v>0.87551259999999997</v>
      </c>
      <c r="AB13" s="46">
        <v>0.88070879999999996</v>
      </c>
      <c r="AC13" s="46">
        <v>0.75785340000000001</v>
      </c>
    </row>
    <row r="14" spans="1:29" x14ac:dyDescent="0.25">
      <c r="A14" s="2" t="s">
        <v>23</v>
      </c>
      <c r="B14" s="2" t="s">
        <v>23</v>
      </c>
      <c r="C14" s="16" t="s">
        <v>402</v>
      </c>
      <c r="D14" s="16" t="s">
        <v>402</v>
      </c>
      <c r="E14" s="16" t="s">
        <v>402</v>
      </c>
      <c r="F14" s="16" t="s">
        <v>402</v>
      </c>
      <c r="G14" s="16" t="s">
        <v>402</v>
      </c>
      <c r="H14" s="16" t="s">
        <v>402</v>
      </c>
      <c r="I14" s="16" t="s">
        <v>402</v>
      </c>
      <c r="J14" s="16" t="s">
        <v>402</v>
      </c>
      <c r="K14" s="16" t="s">
        <v>402</v>
      </c>
      <c r="L14" s="16" t="s">
        <v>402</v>
      </c>
      <c r="M14" s="16" t="s">
        <v>402</v>
      </c>
      <c r="N14" s="16" t="s">
        <v>402</v>
      </c>
      <c r="O14" s="16" t="s">
        <v>402</v>
      </c>
      <c r="P14" s="16">
        <v>301</v>
      </c>
      <c r="Q14" s="16">
        <v>30</v>
      </c>
      <c r="R14" s="19">
        <f t="shared" si="1"/>
        <v>9.9667774086378742</v>
      </c>
      <c r="S14" s="16">
        <v>348</v>
      </c>
      <c r="T14" s="16">
        <v>127</v>
      </c>
      <c r="U14" s="19">
        <f t="shared" si="2"/>
        <v>36.494252873563219</v>
      </c>
      <c r="V14" s="41">
        <v>26114</v>
      </c>
      <c r="W14" s="34">
        <v>3259</v>
      </c>
      <c r="X14" s="43">
        <f t="shared" si="3"/>
        <v>12.479895841311174</v>
      </c>
      <c r="Y14" s="46">
        <v>0.70293620000000001</v>
      </c>
      <c r="Z14" s="46">
        <v>0.4817864</v>
      </c>
      <c r="AA14" s="46">
        <v>0.8679905</v>
      </c>
      <c r="AB14" s="46">
        <v>0.86239060000000001</v>
      </c>
      <c r="AC14" s="46">
        <v>0.72877590000000003</v>
      </c>
    </row>
    <row r="15" spans="1:29" x14ac:dyDescent="0.25">
      <c r="A15" s="2" t="s">
        <v>24</v>
      </c>
      <c r="B15" s="2" t="s">
        <v>5</v>
      </c>
      <c r="C15" s="16">
        <v>11</v>
      </c>
      <c r="D15" s="16">
        <v>1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1</v>
      </c>
      <c r="K15" s="16">
        <v>6</v>
      </c>
      <c r="L15" s="16">
        <v>1</v>
      </c>
      <c r="M15" s="16">
        <v>11</v>
      </c>
      <c r="N15" s="21">
        <v>63757</v>
      </c>
      <c r="O15" s="33">
        <f>(N15/M15)</f>
        <v>5796.090909090909</v>
      </c>
      <c r="P15" s="21">
        <v>1234</v>
      </c>
      <c r="Q15" s="16">
        <v>86</v>
      </c>
      <c r="R15" s="19">
        <f t="shared" si="1"/>
        <v>6.9692058346839545</v>
      </c>
      <c r="S15" s="16">
        <v>839</v>
      </c>
      <c r="T15" s="16">
        <v>202</v>
      </c>
      <c r="U15" s="19">
        <f t="shared" si="2"/>
        <v>24.076281287246722</v>
      </c>
      <c r="V15" s="41">
        <v>72480</v>
      </c>
      <c r="W15" s="34">
        <v>5410</v>
      </c>
      <c r="X15" s="43">
        <f t="shared" si="3"/>
        <v>7.4641280353200887</v>
      </c>
      <c r="Y15" s="46">
        <v>0.67525049999999998</v>
      </c>
      <c r="Z15" s="46">
        <v>0.51144900000000004</v>
      </c>
      <c r="AA15" s="46">
        <v>0.91450989999999999</v>
      </c>
      <c r="AB15" s="46">
        <v>0.88086439999999999</v>
      </c>
      <c r="AC15" s="46">
        <v>0.74551840000000003</v>
      </c>
    </row>
    <row r="16" spans="1:29" x14ac:dyDescent="0.25">
      <c r="A16" s="2" t="s">
        <v>25</v>
      </c>
      <c r="B16" s="2" t="s">
        <v>7</v>
      </c>
      <c r="C16" s="16">
        <v>3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</v>
      </c>
      <c r="L16" s="16">
        <v>0</v>
      </c>
      <c r="M16" s="16">
        <v>3</v>
      </c>
      <c r="N16" s="21">
        <v>9162</v>
      </c>
      <c r="O16" s="33">
        <f>(N16/M16)</f>
        <v>3054</v>
      </c>
      <c r="P16" s="16">
        <v>289</v>
      </c>
      <c r="Q16" s="16">
        <v>22</v>
      </c>
      <c r="R16" s="19">
        <f t="shared" si="1"/>
        <v>7.6124567474048446</v>
      </c>
      <c r="S16" s="16">
        <v>272</v>
      </c>
      <c r="T16" s="16">
        <v>45</v>
      </c>
      <c r="U16" s="19">
        <f t="shared" si="2"/>
        <v>16.544117647058822</v>
      </c>
      <c r="V16" s="41">
        <v>21542</v>
      </c>
      <c r="W16" s="34">
        <v>2468</v>
      </c>
      <c r="X16" s="43">
        <f t="shared" si="3"/>
        <v>11.456689258193297</v>
      </c>
      <c r="Y16" s="46">
        <v>0.673041</v>
      </c>
      <c r="Z16" s="46">
        <v>0.44424599999999997</v>
      </c>
      <c r="AA16" s="46">
        <v>0.87217370000000005</v>
      </c>
      <c r="AB16" s="46">
        <v>0.78623489999999996</v>
      </c>
      <c r="AC16" s="46">
        <v>0.69392390000000004</v>
      </c>
    </row>
    <row r="17" spans="1:29" x14ac:dyDescent="0.25">
      <c r="A17" s="2" t="s">
        <v>26</v>
      </c>
      <c r="B17" s="2" t="s">
        <v>3</v>
      </c>
      <c r="C17" s="16">
        <v>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4</v>
      </c>
      <c r="L17" s="16">
        <v>0</v>
      </c>
      <c r="M17" s="16">
        <v>4</v>
      </c>
      <c r="N17" s="21">
        <v>7291</v>
      </c>
      <c r="O17" s="33">
        <f>(N17/M17)</f>
        <v>1822.75</v>
      </c>
      <c r="P17" s="16">
        <v>364</v>
      </c>
      <c r="Q17" s="16">
        <v>27</v>
      </c>
      <c r="R17" s="19">
        <f t="shared" si="1"/>
        <v>7.4175824175824179</v>
      </c>
      <c r="S17" s="16">
        <v>311</v>
      </c>
      <c r="T17" s="16">
        <v>74</v>
      </c>
      <c r="U17" s="19">
        <f t="shared" si="2"/>
        <v>23.79421221864952</v>
      </c>
      <c r="V17" s="41">
        <v>20735</v>
      </c>
      <c r="W17" s="34">
        <v>1082</v>
      </c>
      <c r="X17" s="43">
        <f t="shared" si="3"/>
        <v>5.2182300458162532</v>
      </c>
      <c r="Y17" s="46">
        <v>0.63450689999999998</v>
      </c>
      <c r="Z17" s="46">
        <v>0.51829650000000005</v>
      </c>
      <c r="AA17" s="46">
        <v>0.85435019999999995</v>
      </c>
      <c r="AB17" s="46">
        <v>0.82077169999999999</v>
      </c>
      <c r="AC17" s="46">
        <v>0.70698130000000003</v>
      </c>
    </row>
    <row r="18" spans="1:29" x14ac:dyDescent="0.25">
      <c r="A18" s="2" t="s">
        <v>27</v>
      </c>
      <c r="B18" s="2" t="s">
        <v>28</v>
      </c>
      <c r="C18" s="16" t="s">
        <v>402</v>
      </c>
      <c r="D18" s="16" t="s">
        <v>402</v>
      </c>
      <c r="E18" s="16" t="s">
        <v>402</v>
      </c>
      <c r="F18" s="16" t="s">
        <v>402</v>
      </c>
      <c r="G18" s="16" t="s">
        <v>402</v>
      </c>
      <c r="H18" s="16" t="s">
        <v>402</v>
      </c>
      <c r="I18" s="16" t="s">
        <v>402</v>
      </c>
      <c r="J18" s="16" t="s">
        <v>402</v>
      </c>
      <c r="K18" s="16" t="s">
        <v>402</v>
      </c>
      <c r="L18" s="16" t="s">
        <v>402</v>
      </c>
      <c r="M18" s="16" t="s">
        <v>402</v>
      </c>
      <c r="N18" s="16" t="s">
        <v>402</v>
      </c>
      <c r="O18" s="16" t="s">
        <v>402</v>
      </c>
      <c r="P18" s="16">
        <v>25</v>
      </c>
      <c r="Q18" s="16">
        <v>0</v>
      </c>
      <c r="R18" s="19">
        <f t="shared" si="1"/>
        <v>0</v>
      </c>
      <c r="S18" s="16">
        <v>40</v>
      </c>
      <c r="T18" s="16">
        <v>8</v>
      </c>
      <c r="U18" s="19">
        <f t="shared" si="2"/>
        <v>20</v>
      </c>
      <c r="V18" s="41">
        <v>2711</v>
      </c>
      <c r="W18" s="42">
        <v>0</v>
      </c>
      <c r="X18" s="43">
        <f t="shared" si="3"/>
        <v>0</v>
      </c>
      <c r="Y18" s="46">
        <v>0.84882880000000005</v>
      </c>
      <c r="Z18" s="46">
        <v>0.55212680000000003</v>
      </c>
      <c r="AA18" s="46">
        <v>0.91834519999999997</v>
      </c>
      <c r="AB18" s="46">
        <v>0.90850580000000003</v>
      </c>
      <c r="AC18" s="46">
        <v>0.80695170000000005</v>
      </c>
    </row>
    <row r="19" spans="1:29" x14ac:dyDescent="0.25">
      <c r="A19" s="2" t="s">
        <v>29</v>
      </c>
      <c r="B19" s="2" t="s">
        <v>7</v>
      </c>
      <c r="C19" s="16">
        <v>7</v>
      </c>
      <c r="D19" s="16">
        <v>0</v>
      </c>
      <c r="E19" s="16">
        <v>2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4</v>
      </c>
      <c r="L19" s="16">
        <v>1</v>
      </c>
      <c r="M19" s="16">
        <v>7</v>
      </c>
      <c r="N19" s="21">
        <v>29108</v>
      </c>
      <c r="O19" s="33">
        <f t="shared" ref="O19:O24" si="4">(N19/M19)</f>
        <v>4158.2857142857147</v>
      </c>
      <c r="P19" s="16">
        <v>336</v>
      </c>
      <c r="Q19" s="16">
        <v>21</v>
      </c>
      <c r="R19" s="19">
        <f t="shared" si="1"/>
        <v>6.25</v>
      </c>
      <c r="S19" s="16">
        <v>440</v>
      </c>
      <c r="T19" s="16">
        <v>76</v>
      </c>
      <c r="U19" s="19">
        <f t="shared" si="2"/>
        <v>17.272727272727273</v>
      </c>
      <c r="V19" s="41">
        <v>29532</v>
      </c>
      <c r="W19" s="34">
        <v>1926</v>
      </c>
      <c r="X19" s="43">
        <f t="shared" si="3"/>
        <v>6.5217391304347823</v>
      </c>
      <c r="Y19" s="46">
        <v>0.66601250000000001</v>
      </c>
      <c r="Z19" s="46">
        <v>0.44392130000000002</v>
      </c>
      <c r="AA19" s="46">
        <v>0.79248200000000002</v>
      </c>
      <c r="AB19" s="46">
        <v>0.83638290000000004</v>
      </c>
      <c r="AC19" s="46">
        <v>0.68469970000000002</v>
      </c>
    </row>
    <row r="20" spans="1:29" x14ac:dyDescent="0.25">
      <c r="A20" s="2" t="s">
        <v>30</v>
      </c>
      <c r="B20" s="2" t="s">
        <v>18</v>
      </c>
      <c r="C20" s="16">
        <v>11</v>
      </c>
      <c r="D20" s="16">
        <v>2</v>
      </c>
      <c r="E20" s="16">
        <v>2</v>
      </c>
      <c r="F20" s="16">
        <v>0</v>
      </c>
      <c r="G20" s="16">
        <v>0</v>
      </c>
      <c r="H20" s="16">
        <v>0</v>
      </c>
      <c r="I20" s="16">
        <v>0</v>
      </c>
      <c r="J20" s="16">
        <v>2</v>
      </c>
      <c r="K20" s="16">
        <v>3</v>
      </c>
      <c r="L20" s="16">
        <v>2</v>
      </c>
      <c r="M20" s="16">
        <v>11</v>
      </c>
      <c r="N20" s="21">
        <v>108199</v>
      </c>
      <c r="O20" s="33">
        <f t="shared" si="4"/>
        <v>9836.2727272727279</v>
      </c>
      <c r="P20" s="21">
        <v>2259</v>
      </c>
      <c r="Q20" s="16">
        <v>112</v>
      </c>
      <c r="R20" s="19">
        <f t="shared" si="1"/>
        <v>4.9579459938025678</v>
      </c>
      <c r="S20" s="21">
        <v>2232</v>
      </c>
      <c r="T20" s="16">
        <v>485</v>
      </c>
      <c r="U20" s="19">
        <f t="shared" si="2"/>
        <v>21.729390681003586</v>
      </c>
      <c r="V20" s="41">
        <v>148078</v>
      </c>
      <c r="W20" s="34">
        <v>13965</v>
      </c>
      <c r="X20" s="43">
        <f t="shared" si="3"/>
        <v>9.4308405029781603</v>
      </c>
      <c r="Y20" s="46">
        <v>0.77618969999999998</v>
      </c>
      <c r="Z20" s="46">
        <v>0.53736079999999997</v>
      </c>
      <c r="AA20" s="46">
        <v>0.90698869999999998</v>
      </c>
      <c r="AB20" s="46">
        <v>0.85198220000000002</v>
      </c>
      <c r="AC20" s="46">
        <v>0.76813030000000004</v>
      </c>
    </row>
    <row r="21" spans="1:29" x14ac:dyDescent="0.25">
      <c r="A21" s="2" t="s">
        <v>31</v>
      </c>
      <c r="B21" s="2" t="s">
        <v>13</v>
      </c>
      <c r="C21" s="16">
        <v>20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19</v>
      </c>
      <c r="L21" s="16">
        <v>0</v>
      </c>
      <c r="M21" s="16">
        <v>20</v>
      </c>
      <c r="N21" s="21">
        <v>31420</v>
      </c>
      <c r="O21" s="33">
        <f t="shared" si="4"/>
        <v>1571</v>
      </c>
      <c r="P21" s="16" t="s">
        <v>460</v>
      </c>
      <c r="Q21" s="16" t="s">
        <v>460</v>
      </c>
      <c r="R21" s="16" t="s">
        <v>460</v>
      </c>
      <c r="S21" s="16">
        <v>266</v>
      </c>
      <c r="T21" s="16">
        <v>63</v>
      </c>
      <c r="U21" s="19">
        <f t="shared" si="2"/>
        <v>23.684210526315788</v>
      </c>
      <c r="V21" s="41">
        <v>34902</v>
      </c>
      <c r="W21" s="34">
        <v>2663</v>
      </c>
      <c r="X21" s="43">
        <f t="shared" si="3"/>
        <v>7.6299352472637665</v>
      </c>
      <c r="Y21" s="46">
        <v>0.62098169999999997</v>
      </c>
      <c r="Z21" s="46">
        <v>0.51177819999999996</v>
      </c>
      <c r="AA21" s="46">
        <v>0.85326489999999999</v>
      </c>
      <c r="AB21" s="46">
        <v>0.76052679999999995</v>
      </c>
      <c r="AC21" s="46">
        <v>0.68663790000000002</v>
      </c>
    </row>
    <row r="22" spans="1:29" x14ac:dyDescent="0.25">
      <c r="A22" s="2" t="s">
        <v>32</v>
      </c>
      <c r="B22" s="2" t="s">
        <v>9</v>
      </c>
      <c r="C22" s="16">
        <v>2</v>
      </c>
      <c r="D22" s="16">
        <v>1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2</v>
      </c>
      <c r="N22" s="21">
        <v>16727</v>
      </c>
      <c r="O22" s="33">
        <f t="shared" si="4"/>
        <v>8363.5</v>
      </c>
      <c r="P22" s="16">
        <v>142</v>
      </c>
      <c r="Q22" s="16">
        <v>22</v>
      </c>
      <c r="R22" s="19">
        <f t="shared" si="1"/>
        <v>15.492957746478872</v>
      </c>
      <c r="S22" s="16">
        <v>204</v>
      </c>
      <c r="T22" s="16">
        <v>56</v>
      </c>
      <c r="U22" s="19">
        <f t="shared" si="2"/>
        <v>27.450980392156865</v>
      </c>
      <c r="V22" s="41">
        <v>15026</v>
      </c>
      <c r="W22" s="34">
        <v>1373</v>
      </c>
      <c r="X22" s="43">
        <f t="shared" si="3"/>
        <v>9.1374950086516709</v>
      </c>
      <c r="Y22" s="46">
        <v>0.6814559</v>
      </c>
      <c r="Z22" s="46">
        <v>0.51670210000000005</v>
      </c>
      <c r="AA22" s="46">
        <v>0.82424189999999997</v>
      </c>
      <c r="AB22" s="46">
        <v>0.83723959999999997</v>
      </c>
      <c r="AC22" s="46">
        <v>0.71490989999999999</v>
      </c>
    </row>
    <row r="23" spans="1:29" x14ac:dyDescent="0.25">
      <c r="A23" s="2" t="s">
        <v>33</v>
      </c>
      <c r="B23" s="2" t="s">
        <v>5</v>
      </c>
      <c r="C23" s="16">
        <v>2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1</v>
      </c>
      <c r="J23" s="16">
        <v>1</v>
      </c>
      <c r="K23" s="16">
        <v>0</v>
      </c>
      <c r="L23" s="16">
        <v>0</v>
      </c>
      <c r="M23" s="16">
        <v>2</v>
      </c>
      <c r="N23" s="21">
        <v>15499</v>
      </c>
      <c r="O23" s="33">
        <f t="shared" si="4"/>
        <v>7749.5</v>
      </c>
      <c r="P23" s="16">
        <v>70</v>
      </c>
      <c r="Q23" s="16">
        <v>4</v>
      </c>
      <c r="R23" s="19">
        <f t="shared" si="1"/>
        <v>5.7142857142857144</v>
      </c>
      <c r="S23" s="16">
        <v>178</v>
      </c>
      <c r="T23" s="16">
        <v>45</v>
      </c>
      <c r="U23" s="19">
        <f t="shared" si="2"/>
        <v>25.280898876404496</v>
      </c>
      <c r="V23" s="41">
        <v>25415</v>
      </c>
      <c r="W23" s="34">
        <v>1777</v>
      </c>
      <c r="X23" s="43">
        <f t="shared" si="3"/>
        <v>6.991933897304742</v>
      </c>
      <c r="Y23" s="46">
        <v>0.71428740000000002</v>
      </c>
      <c r="Z23" s="46">
        <v>0.48318820000000001</v>
      </c>
      <c r="AA23" s="46">
        <v>0.86872079999999996</v>
      </c>
      <c r="AB23" s="46">
        <v>0.83885600000000005</v>
      </c>
      <c r="AC23" s="46">
        <v>0.72626310000000005</v>
      </c>
    </row>
    <row r="24" spans="1:29" x14ac:dyDescent="0.25">
      <c r="A24" s="2" t="s">
        <v>34</v>
      </c>
      <c r="B24" s="2" t="s">
        <v>3</v>
      </c>
      <c r="C24" s="16">
        <v>2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2</v>
      </c>
      <c r="N24" s="21">
        <v>9744</v>
      </c>
      <c r="O24" s="33">
        <f t="shared" si="4"/>
        <v>4872</v>
      </c>
      <c r="P24" s="16">
        <v>111</v>
      </c>
      <c r="Q24" s="16">
        <v>9</v>
      </c>
      <c r="R24" s="19">
        <f t="shared" si="1"/>
        <v>8.1081081081081088</v>
      </c>
      <c r="S24" s="16">
        <v>132</v>
      </c>
      <c r="T24" s="16">
        <v>26</v>
      </c>
      <c r="U24" s="19">
        <f t="shared" si="2"/>
        <v>19.696969696969695</v>
      </c>
      <c r="V24" s="41">
        <v>11043</v>
      </c>
      <c r="W24" s="42">
        <v>829</v>
      </c>
      <c r="X24" s="43">
        <f t="shared" si="3"/>
        <v>7.5070180204654529</v>
      </c>
      <c r="Y24" s="46">
        <v>0.66131960000000001</v>
      </c>
      <c r="Z24" s="46">
        <v>0.54129510000000003</v>
      </c>
      <c r="AA24" s="46">
        <v>0.8515064</v>
      </c>
      <c r="AB24" s="46">
        <v>0.80521569999999998</v>
      </c>
      <c r="AC24" s="46">
        <v>0.71483419999999998</v>
      </c>
    </row>
    <row r="25" spans="1:29" x14ac:dyDescent="0.25">
      <c r="A25" s="2" t="s">
        <v>35</v>
      </c>
      <c r="B25" s="2" t="s">
        <v>22</v>
      </c>
      <c r="C25" s="16">
        <v>1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1</v>
      </c>
      <c r="N25" s="21" t="s">
        <v>49</v>
      </c>
      <c r="O25" s="21" t="s">
        <v>49</v>
      </c>
      <c r="P25" s="16">
        <v>8</v>
      </c>
      <c r="Q25" s="16">
        <v>1</v>
      </c>
      <c r="R25" s="19">
        <f t="shared" si="1"/>
        <v>12.5</v>
      </c>
      <c r="S25" s="16">
        <v>12</v>
      </c>
      <c r="T25" s="16">
        <v>1</v>
      </c>
      <c r="U25" s="19">
        <f t="shared" si="2"/>
        <v>8.3333333333333321</v>
      </c>
      <c r="V25" s="41">
        <v>1592</v>
      </c>
      <c r="W25" s="42">
        <v>0</v>
      </c>
      <c r="X25" s="43">
        <f t="shared" si="3"/>
        <v>0</v>
      </c>
      <c r="Y25" s="46">
        <v>0.68072820000000001</v>
      </c>
      <c r="Z25" s="46">
        <v>0.52360079999999998</v>
      </c>
      <c r="AA25" s="46">
        <v>0.88364149999999997</v>
      </c>
      <c r="AB25" s="46">
        <v>0.37104939999999997</v>
      </c>
      <c r="AC25" s="46">
        <v>0.61475500000000005</v>
      </c>
    </row>
    <row r="26" spans="1:29" x14ac:dyDescent="0.25">
      <c r="A26" s="2" t="s">
        <v>36</v>
      </c>
      <c r="B26" s="2" t="s">
        <v>11</v>
      </c>
      <c r="C26" s="16">
        <v>2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1</v>
      </c>
      <c r="L26" s="16">
        <v>0</v>
      </c>
      <c r="M26" s="16">
        <v>2</v>
      </c>
      <c r="N26" s="21" t="s">
        <v>49</v>
      </c>
      <c r="O26" s="21" t="s">
        <v>49</v>
      </c>
      <c r="P26" s="16">
        <v>11</v>
      </c>
      <c r="Q26" s="16">
        <v>3</v>
      </c>
      <c r="R26" s="19">
        <f t="shared" si="1"/>
        <v>27.27272727272727</v>
      </c>
      <c r="S26" s="16">
        <v>18</v>
      </c>
      <c r="T26" s="16">
        <v>4</v>
      </c>
      <c r="U26" s="19">
        <f t="shared" si="2"/>
        <v>22.222222222222221</v>
      </c>
      <c r="V26" s="41">
        <v>1053</v>
      </c>
      <c r="W26" s="42">
        <v>59</v>
      </c>
      <c r="X26" s="43">
        <f t="shared" si="3"/>
        <v>5.6030389363722701</v>
      </c>
      <c r="Y26" s="46">
        <v>0.66022930000000002</v>
      </c>
      <c r="Z26" s="46">
        <v>0.49788349999999998</v>
      </c>
      <c r="AA26" s="46">
        <v>0.92386020000000002</v>
      </c>
      <c r="AB26" s="46">
        <v>0.4448915</v>
      </c>
      <c r="AC26" s="46">
        <v>0.6317161</v>
      </c>
    </row>
    <row r="27" spans="1:29" x14ac:dyDescent="0.25">
      <c r="A27" s="2" t="s">
        <v>37</v>
      </c>
      <c r="B27" s="2" t="s">
        <v>15</v>
      </c>
      <c r="C27" s="16">
        <v>11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16">
        <v>9</v>
      </c>
      <c r="L27" s="16">
        <v>1</v>
      </c>
      <c r="M27" s="16">
        <v>11</v>
      </c>
      <c r="N27" s="21">
        <v>9183</v>
      </c>
      <c r="O27" s="33">
        <f t="shared" ref="O27:O34" si="5">(N27/M27)</f>
        <v>834.81818181818187</v>
      </c>
      <c r="P27" s="16">
        <v>61</v>
      </c>
      <c r="Q27" s="16">
        <v>3</v>
      </c>
      <c r="R27" s="19">
        <f t="shared" si="1"/>
        <v>4.918032786885246</v>
      </c>
      <c r="S27" s="16">
        <v>116</v>
      </c>
      <c r="T27" s="16">
        <v>24</v>
      </c>
      <c r="U27" s="19">
        <f t="shared" si="2"/>
        <v>20.689655172413794</v>
      </c>
      <c r="V27" s="41">
        <v>8673</v>
      </c>
      <c r="W27" s="42">
        <v>933</v>
      </c>
      <c r="X27" s="43">
        <f t="shared" si="3"/>
        <v>10.75752334832238</v>
      </c>
      <c r="Y27" s="46">
        <v>0.63735249999999999</v>
      </c>
      <c r="Z27" s="46">
        <v>0.49331049999999999</v>
      </c>
      <c r="AA27" s="46">
        <v>0.83746980000000004</v>
      </c>
      <c r="AB27" s="46">
        <v>0.60147949999999994</v>
      </c>
      <c r="AC27" s="46">
        <v>0.6424031</v>
      </c>
    </row>
    <row r="28" spans="1:29" x14ac:dyDescent="0.25">
      <c r="A28" s="2" t="s">
        <v>38</v>
      </c>
      <c r="B28" s="2" t="s">
        <v>7</v>
      </c>
      <c r="C28" s="16">
        <v>7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</v>
      </c>
      <c r="L28" s="16">
        <v>0</v>
      </c>
      <c r="M28" s="16">
        <v>7</v>
      </c>
      <c r="N28" s="21">
        <v>10478</v>
      </c>
      <c r="O28" s="33">
        <f t="shared" si="5"/>
        <v>1496.8571428571429</v>
      </c>
      <c r="P28" s="16">
        <v>606</v>
      </c>
      <c r="Q28" s="16">
        <v>69</v>
      </c>
      <c r="R28" s="19">
        <f t="shared" si="1"/>
        <v>11.386138613861387</v>
      </c>
      <c r="S28" s="16">
        <v>568</v>
      </c>
      <c r="T28" s="16">
        <v>138</v>
      </c>
      <c r="U28" s="19">
        <f t="shared" si="2"/>
        <v>24.295774647887324</v>
      </c>
      <c r="V28" s="41">
        <v>33535</v>
      </c>
      <c r="W28" s="34">
        <v>3407</v>
      </c>
      <c r="X28" s="43">
        <f t="shared" si="3"/>
        <v>10.159534814373043</v>
      </c>
      <c r="Y28" s="46">
        <v>0.64104649999999996</v>
      </c>
      <c r="Z28" s="46">
        <v>0.43188070000000001</v>
      </c>
      <c r="AA28" s="46">
        <v>0.78537299999999999</v>
      </c>
      <c r="AB28" s="46">
        <v>0.71141589999999999</v>
      </c>
      <c r="AC28" s="46">
        <v>0.64242900000000003</v>
      </c>
    </row>
    <row r="29" spans="1:29" x14ac:dyDescent="0.25">
      <c r="A29" s="2" t="s">
        <v>39</v>
      </c>
      <c r="B29" s="2" t="s">
        <v>17</v>
      </c>
      <c r="C29" s="16">
        <v>15</v>
      </c>
      <c r="D29" s="16">
        <v>0</v>
      </c>
      <c r="E29" s="16">
        <v>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14</v>
      </c>
      <c r="L29" s="16">
        <v>0</v>
      </c>
      <c r="M29" s="16">
        <v>15</v>
      </c>
      <c r="N29" s="21">
        <v>12206</v>
      </c>
      <c r="O29" s="33">
        <f t="shared" si="5"/>
        <v>813.73333333333335</v>
      </c>
      <c r="P29" s="16">
        <v>342</v>
      </c>
      <c r="Q29" s="16">
        <v>28</v>
      </c>
      <c r="R29" s="19">
        <f t="shared" si="1"/>
        <v>8.1871345029239766</v>
      </c>
      <c r="S29" s="16">
        <v>342</v>
      </c>
      <c r="T29" s="16">
        <v>79</v>
      </c>
      <c r="U29" s="19">
        <f t="shared" si="2"/>
        <v>23.099415204678362</v>
      </c>
      <c r="V29" s="41">
        <v>25718</v>
      </c>
      <c r="W29" s="34">
        <v>2764</v>
      </c>
      <c r="X29" s="43">
        <f t="shared" si="3"/>
        <v>10.747336495839489</v>
      </c>
      <c r="Y29" s="46">
        <v>0.6451365</v>
      </c>
      <c r="Z29" s="46">
        <v>0.4155066</v>
      </c>
      <c r="AA29" s="46">
        <v>0.83776530000000005</v>
      </c>
      <c r="AB29" s="46">
        <v>0.71736259999999996</v>
      </c>
      <c r="AC29" s="46">
        <v>0.65394280000000005</v>
      </c>
    </row>
    <row r="30" spans="1:29" x14ac:dyDescent="0.25">
      <c r="A30" s="2" t="s">
        <v>40</v>
      </c>
      <c r="B30" s="2" t="s">
        <v>3</v>
      </c>
      <c r="C30" s="16">
        <v>6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1</v>
      </c>
      <c r="K30" s="16">
        <v>4</v>
      </c>
      <c r="L30" s="16">
        <v>1</v>
      </c>
      <c r="M30" s="16">
        <v>6</v>
      </c>
      <c r="N30" s="21">
        <v>16082</v>
      </c>
      <c r="O30" s="33">
        <f t="shared" si="5"/>
        <v>2680.3333333333335</v>
      </c>
      <c r="P30" s="16">
        <v>116</v>
      </c>
      <c r="Q30" s="16">
        <v>8</v>
      </c>
      <c r="R30" s="19">
        <f t="shared" si="1"/>
        <v>6.8965517241379306</v>
      </c>
      <c r="S30" s="16">
        <v>133</v>
      </c>
      <c r="T30" s="16">
        <v>20</v>
      </c>
      <c r="U30" s="19">
        <f t="shared" si="2"/>
        <v>15.037593984962406</v>
      </c>
      <c r="V30" s="41">
        <v>23366</v>
      </c>
      <c r="W30" s="34">
        <v>1498</v>
      </c>
      <c r="X30" s="43">
        <f t="shared" si="3"/>
        <v>6.411024565608149</v>
      </c>
      <c r="Y30" s="46">
        <v>0.69768390000000002</v>
      </c>
      <c r="Z30" s="46">
        <v>0.48983929999999998</v>
      </c>
      <c r="AA30" s="46">
        <v>0.80964749999999996</v>
      </c>
      <c r="AB30" s="46">
        <v>0.87068760000000001</v>
      </c>
      <c r="AC30" s="46">
        <v>0.71696459999999995</v>
      </c>
    </row>
    <row r="31" spans="1:29" x14ac:dyDescent="0.25">
      <c r="A31" s="2" t="s">
        <v>41</v>
      </c>
      <c r="B31" s="2" t="s">
        <v>3</v>
      </c>
      <c r="C31" s="16">
        <v>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4</v>
      </c>
      <c r="L31" s="16">
        <v>0</v>
      </c>
      <c r="M31" s="16">
        <v>4</v>
      </c>
      <c r="N31" s="21">
        <v>2278</v>
      </c>
      <c r="O31" s="33">
        <f t="shared" si="5"/>
        <v>569.5</v>
      </c>
      <c r="P31" s="16">
        <v>123</v>
      </c>
      <c r="Q31" s="16">
        <v>13</v>
      </c>
      <c r="R31" s="19">
        <f t="shared" si="1"/>
        <v>10.569105691056912</v>
      </c>
      <c r="S31" s="16">
        <v>249</v>
      </c>
      <c r="T31" s="16">
        <v>74</v>
      </c>
      <c r="U31" s="19">
        <f t="shared" si="2"/>
        <v>29.718875502008029</v>
      </c>
      <c r="V31" s="41">
        <v>28443</v>
      </c>
      <c r="W31" s="34">
        <v>1699</v>
      </c>
      <c r="X31" s="43">
        <f t="shared" si="3"/>
        <v>5.9733502091903103</v>
      </c>
      <c r="Y31" s="46">
        <v>0.7346374</v>
      </c>
      <c r="Z31" s="46">
        <v>0.51476299999999997</v>
      </c>
      <c r="AA31" s="46">
        <v>0.8657551</v>
      </c>
      <c r="AB31" s="46">
        <v>0.83327519999999999</v>
      </c>
      <c r="AC31" s="46">
        <v>0.73710770000000003</v>
      </c>
    </row>
    <row r="32" spans="1:29" x14ac:dyDescent="0.25">
      <c r="A32" s="2" t="s">
        <v>42</v>
      </c>
      <c r="B32" s="2" t="s">
        <v>13</v>
      </c>
      <c r="C32" s="16">
        <v>10</v>
      </c>
      <c r="D32" s="16">
        <v>2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7</v>
      </c>
      <c r="L32" s="16">
        <v>0</v>
      </c>
      <c r="M32" s="16">
        <v>10</v>
      </c>
      <c r="N32" s="21">
        <v>43121</v>
      </c>
      <c r="O32" s="33">
        <f t="shared" si="5"/>
        <v>4312.1000000000004</v>
      </c>
      <c r="P32" s="16">
        <v>729</v>
      </c>
      <c r="Q32" s="16">
        <v>45</v>
      </c>
      <c r="R32" s="19">
        <f t="shared" si="1"/>
        <v>6.1728395061728394</v>
      </c>
      <c r="S32" s="16">
        <v>692</v>
      </c>
      <c r="T32" s="16">
        <v>159</v>
      </c>
      <c r="U32" s="19">
        <f t="shared" si="2"/>
        <v>22.976878612716764</v>
      </c>
      <c r="V32" s="41">
        <v>50764</v>
      </c>
      <c r="W32" s="34">
        <v>4687</v>
      </c>
      <c r="X32" s="43">
        <f t="shared" si="3"/>
        <v>9.2329209676148452</v>
      </c>
      <c r="Y32" s="46">
        <v>0.72570250000000003</v>
      </c>
      <c r="Z32" s="46">
        <v>0.49402160000000001</v>
      </c>
      <c r="AA32" s="46">
        <v>0.90778740000000002</v>
      </c>
      <c r="AB32" s="46">
        <v>0.90568680000000001</v>
      </c>
      <c r="AC32" s="46">
        <v>0.75829959999999996</v>
      </c>
    </row>
    <row r="33" spans="1:29" x14ac:dyDescent="0.25">
      <c r="A33" s="2" t="s">
        <v>43</v>
      </c>
      <c r="B33" s="2" t="s">
        <v>3</v>
      </c>
      <c r="C33" s="16">
        <v>2</v>
      </c>
      <c r="D33" s="16">
        <v>1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2</v>
      </c>
      <c r="N33" s="21">
        <v>14300</v>
      </c>
      <c r="O33" s="33">
        <f t="shared" si="5"/>
        <v>7150</v>
      </c>
      <c r="P33" s="16">
        <v>45</v>
      </c>
      <c r="Q33" s="16">
        <v>3</v>
      </c>
      <c r="R33" s="19">
        <f t="shared" si="1"/>
        <v>6.666666666666667</v>
      </c>
      <c r="S33" s="16">
        <v>115</v>
      </c>
      <c r="T33" s="16">
        <v>33</v>
      </c>
      <c r="U33" s="19">
        <f t="shared" si="2"/>
        <v>28.695652173913043</v>
      </c>
      <c r="V33" s="41">
        <v>13165</v>
      </c>
      <c r="W33" s="42">
        <v>983</v>
      </c>
      <c r="X33" s="43">
        <f t="shared" si="3"/>
        <v>7.4667679453095328</v>
      </c>
      <c r="Y33" s="46">
        <v>0.71525649999999996</v>
      </c>
      <c r="Z33" s="46">
        <v>0.52016859999999998</v>
      </c>
      <c r="AA33" s="46">
        <v>0.86360550000000003</v>
      </c>
      <c r="AB33" s="46">
        <v>0.86358639999999998</v>
      </c>
      <c r="AC33" s="46">
        <v>0.74065429999999999</v>
      </c>
    </row>
    <row r="34" spans="1:29" x14ac:dyDescent="0.25">
      <c r="A34" s="2" t="s">
        <v>44</v>
      </c>
      <c r="B34" s="2" t="s">
        <v>45</v>
      </c>
      <c r="C34" s="16">
        <v>16</v>
      </c>
      <c r="D34" s="16">
        <v>2</v>
      </c>
      <c r="E34" s="16">
        <v>2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11</v>
      </c>
      <c r="L34" s="16">
        <v>1</v>
      </c>
      <c r="M34" s="16">
        <v>16</v>
      </c>
      <c r="N34" s="21">
        <v>36694</v>
      </c>
      <c r="O34" s="33">
        <f t="shared" si="5"/>
        <v>2293.375</v>
      </c>
      <c r="P34" s="16">
        <v>675</v>
      </c>
      <c r="Q34" s="16">
        <v>59</v>
      </c>
      <c r="R34" s="19">
        <f t="shared" si="1"/>
        <v>8.7407407407407405</v>
      </c>
      <c r="S34" s="16">
        <v>488</v>
      </c>
      <c r="T34" s="16">
        <v>101</v>
      </c>
      <c r="U34" s="19">
        <f t="shared" si="2"/>
        <v>20.696721311475411</v>
      </c>
      <c r="V34" s="41">
        <v>42711</v>
      </c>
      <c r="W34" s="34">
        <v>4694</v>
      </c>
      <c r="X34" s="43">
        <f t="shared" si="3"/>
        <v>10.990143054482452</v>
      </c>
      <c r="Y34" s="46">
        <v>0.65770830000000002</v>
      </c>
      <c r="Z34" s="46">
        <v>0.44229220000000002</v>
      </c>
      <c r="AA34" s="46">
        <v>0.80857610000000002</v>
      </c>
      <c r="AB34" s="46">
        <v>0.77115979999999995</v>
      </c>
      <c r="AC34" s="46">
        <v>0.66993409999999998</v>
      </c>
    </row>
    <row r="35" spans="1:29" x14ac:dyDescent="0.25">
      <c r="A35" s="2" t="s">
        <v>46</v>
      </c>
      <c r="B35" s="2" t="s">
        <v>5</v>
      </c>
      <c r="C35" s="16">
        <v>1</v>
      </c>
      <c r="D35" s="16">
        <v>0</v>
      </c>
      <c r="E35" s="16">
        <v>0</v>
      </c>
      <c r="F35" s="16">
        <v>0</v>
      </c>
      <c r="G35" s="16">
        <v>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1" t="s">
        <v>49</v>
      </c>
      <c r="O35" s="21" t="s">
        <v>49</v>
      </c>
      <c r="P35" s="16">
        <v>425</v>
      </c>
      <c r="Q35" s="16">
        <v>31</v>
      </c>
      <c r="R35" s="19">
        <f t="shared" si="1"/>
        <v>7.2941176470588234</v>
      </c>
      <c r="S35" s="16">
        <v>725</v>
      </c>
      <c r="T35" s="16">
        <v>176</v>
      </c>
      <c r="U35" s="19">
        <f t="shared" si="2"/>
        <v>24.275862068965516</v>
      </c>
      <c r="V35" s="41">
        <v>67738</v>
      </c>
      <c r="W35" s="34">
        <v>5879</v>
      </c>
      <c r="X35" s="43">
        <f t="shared" si="3"/>
        <v>8.6790280197230505</v>
      </c>
      <c r="Y35" s="46">
        <v>0.73210940000000002</v>
      </c>
      <c r="Z35" s="46">
        <v>0.53516439999999998</v>
      </c>
      <c r="AA35" s="46">
        <v>0.87756250000000002</v>
      </c>
      <c r="AB35" s="46">
        <v>0.94208389999999997</v>
      </c>
      <c r="AC35" s="46">
        <v>0.77173009999999997</v>
      </c>
    </row>
    <row r="36" spans="1:29" x14ac:dyDescent="0.25">
      <c r="A36" s="2" t="s">
        <v>47</v>
      </c>
      <c r="B36" s="2" t="s">
        <v>5</v>
      </c>
      <c r="C36" s="16">
        <v>6</v>
      </c>
      <c r="D36" s="16">
        <v>1</v>
      </c>
      <c r="E36" s="16">
        <v>3</v>
      </c>
      <c r="F36" s="16">
        <v>0</v>
      </c>
      <c r="G36" s="16">
        <v>1</v>
      </c>
      <c r="H36" s="16">
        <v>0</v>
      </c>
      <c r="I36" s="16">
        <v>0</v>
      </c>
      <c r="J36" s="16">
        <v>1</v>
      </c>
      <c r="K36" s="16">
        <v>0</v>
      </c>
      <c r="L36" s="16">
        <v>0</v>
      </c>
      <c r="M36" s="16">
        <v>6</v>
      </c>
      <c r="N36" s="21">
        <v>140152</v>
      </c>
      <c r="O36" s="33">
        <f>(N36/M36)</f>
        <v>23358.666666666668</v>
      </c>
      <c r="P36" s="16">
        <v>578</v>
      </c>
      <c r="Q36" s="16">
        <v>69</v>
      </c>
      <c r="R36" s="19">
        <f t="shared" si="1"/>
        <v>11.937716262975778</v>
      </c>
      <c r="S36" s="21">
        <v>1382</v>
      </c>
      <c r="T36" s="16">
        <v>364</v>
      </c>
      <c r="U36" s="19">
        <f t="shared" si="2"/>
        <v>26.33863965267728</v>
      </c>
      <c r="V36" s="41">
        <v>137750</v>
      </c>
      <c r="W36" s="34">
        <v>14378</v>
      </c>
      <c r="X36" s="43">
        <f t="shared" si="3"/>
        <v>10.437749546279491</v>
      </c>
      <c r="Y36" s="46">
        <v>0.67726370000000002</v>
      </c>
      <c r="Z36" s="46">
        <v>0.48397380000000001</v>
      </c>
      <c r="AA36" s="46">
        <v>0.85948469999999999</v>
      </c>
      <c r="AB36" s="46">
        <v>0.8612708</v>
      </c>
      <c r="AC36" s="46">
        <v>0.72049830000000004</v>
      </c>
    </row>
    <row r="37" spans="1:29" x14ac:dyDescent="0.25">
      <c r="A37" s="2" t="s">
        <v>48</v>
      </c>
      <c r="B37" s="2" t="s">
        <v>13</v>
      </c>
      <c r="C37" s="16">
        <v>11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10</v>
      </c>
      <c r="L37" s="16">
        <v>0</v>
      </c>
      <c r="M37" s="16">
        <v>11</v>
      </c>
      <c r="N37" s="21" t="s">
        <v>49</v>
      </c>
      <c r="O37" s="21" t="s">
        <v>49</v>
      </c>
      <c r="P37" s="16">
        <v>46</v>
      </c>
      <c r="Q37" s="16">
        <v>7</v>
      </c>
      <c r="R37" s="19">
        <f t="shared" si="1"/>
        <v>15.217391304347828</v>
      </c>
      <c r="S37" s="16">
        <v>45</v>
      </c>
      <c r="T37" s="16">
        <v>6</v>
      </c>
      <c r="U37" s="19">
        <f t="shared" si="2"/>
        <v>13.333333333333334</v>
      </c>
      <c r="V37" s="41">
        <v>7122</v>
      </c>
      <c r="W37" s="42">
        <v>149</v>
      </c>
      <c r="X37" s="43">
        <f t="shared" si="3"/>
        <v>2.0921089581578212</v>
      </c>
      <c r="Y37" s="46" t="s">
        <v>460</v>
      </c>
      <c r="Z37" s="46" t="s">
        <v>460</v>
      </c>
      <c r="AA37" s="46" t="s">
        <v>460</v>
      </c>
      <c r="AB37" s="46" t="s">
        <v>460</v>
      </c>
      <c r="AC37" s="46" t="s">
        <v>460</v>
      </c>
    </row>
    <row r="38" spans="1:29" x14ac:dyDescent="0.25">
      <c r="A38" s="2" t="s">
        <v>50</v>
      </c>
      <c r="B38" s="2" t="s">
        <v>45</v>
      </c>
      <c r="C38" s="16">
        <v>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7</v>
      </c>
      <c r="L38" s="16">
        <v>0</v>
      </c>
      <c r="M38" s="16">
        <v>7</v>
      </c>
      <c r="N38" s="21" t="s">
        <v>49</v>
      </c>
      <c r="O38" s="21" t="s">
        <v>49</v>
      </c>
      <c r="P38" s="16">
        <v>77</v>
      </c>
      <c r="Q38" s="16">
        <v>4</v>
      </c>
      <c r="R38" s="19">
        <f t="shared" si="1"/>
        <v>5.1948051948051948</v>
      </c>
      <c r="S38" s="16">
        <v>121</v>
      </c>
      <c r="T38" s="16">
        <v>38</v>
      </c>
      <c r="U38" s="19">
        <f t="shared" si="2"/>
        <v>31.404958677685951</v>
      </c>
      <c r="V38" s="41">
        <v>9603</v>
      </c>
      <c r="W38" s="42">
        <v>999</v>
      </c>
      <c r="X38" s="43">
        <f t="shared" si="3"/>
        <v>10.402999062792876</v>
      </c>
      <c r="Y38" s="46">
        <v>0.61649929999999997</v>
      </c>
      <c r="Z38" s="46">
        <v>0.47465859999999999</v>
      </c>
      <c r="AA38" s="46">
        <v>0.82762670000000005</v>
      </c>
      <c r="AB38" s="46">
        <v>0.61927710000000002</v>
      </c>
      <c r="AC38" s="46">
        <v>0.63451539999999995</v>
      </c>
    </row>
    <row r="39" spans="1:29" x14ac:dyDescent="0.25">
      <c r="A39" s="2" t="s">
        <v>51</v>
      </c>
      <c r="B39" s="2" t="s">
        <v>9</v>
      </c>
      <c r="C39" s="16">
        <v>2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1</v>
      </c>
      <c r="L39" s="16">
        <v>0</v>
      </c>
      <c r="M39" s="16">
        <v>2</v>
      </c>
      <c r="N39" s="21">
        <v>11353</v>
      </c>
      <c r="O39" s="33">
        <f>(N39/M39)</f>
        <v>5676.5</v>
      </c>
      <c r="P39" s="16">
        <v>131</v>
      </c>
      <c r="Q39" s="16">
        <v>10</v>
      </c>
      <c r="R39" s="19">
        <f t="shared" si="1"/>
        <v>7.6335877862595423</v>
      </c>
      <c r="S39" s="16">
        <v>81</v>
      </c>
      <c r="T39" s="16">
        <v>23</v>
      </c>
      <c r="U39" s="19">
        <f t="shared" si="2"/>
        <v>28.39506172839506</v>
      </c>
      <c r="V39" s="41">
        <v>12953</v>
      </c>
      <c r="W39" s="34">
        <v>1229</v>
      </c>
      <c r="X39" s="43">
        <f t="shared" si="3"/>
        <v>9.4881494634447616</v>
      </c>
      <c r="Y39" s="46">
        <v>0.70992529999999998</v>
      </c>
      <c r="Z39" s="46">
        <v>0.4701765</v>
      </c>
      <c r="AA39" s="46">
        <v>0.86146290000000003</v>
      </c>
      <c r="AB39" s="46">
        <v>0.84419820000000001</v>
      </c>
      <c r="AC39" s="46">
        <v>0.72144070000000005</v>
      </c>
    </row>
    <row r="40" spans="1:29" x14ac:dyDescent="0.25">
      <c r="A40" s="2" t="s">
        <v>52</v>
      </c>
      <c r="B40" s="2" t="s">
        <v>53</v>
      </c>
      <c r="C40" s="16">
        <v>4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3</v>
      </c>
      <c r="L40" s="16">
        <v>0</v>
      </c>
      <c r="M40" s="16">
        <v>4</v>
      </c>
      <c r="N40" s="21">
        <v>11924</v>
      </c>
      <c r="O40" s="33">
        <f>(N40/M40)</f>
        <v>2981</v>
      </c>
      <c r="P40" s="16">
        <v>104</v>
      </c>
      <c r="Q40" s="16">
        <v>6</v>
      </c>
      <c r="R40" s="19">
        <f t="shared" si="1"/>
        <v>5.7692307692307692</v>
      </c>
      <c r="S40" s="16">
        <v>145</v>
      </c>
      <c r="T40" s="16">
        <v>44</v>
      </c>
      <c r="U40" s="19">
        <f t="shared" si="2"/>
        <v>30.344827586206897</v>
      </c>
      <c r="V40" s="41">
        <v>13845</v>
      </c>
      <c r="W40" s="34">
        <v>1340</v>
      </c>
      <c r="X40" s="43">
        <f t="shared" si="3"/>
        <v>9.6785843264716505</v>
      </c>
      <c r="Y40" s="46">
        <v>0.63684439999999998</v>
      </c>
      <c r="Z40" s="46">
        <v>0.50141009999999997</v>
      </c>
      <c r="AA40" s="46">
        <v>0.87801450000000003</v>
      </c>
      <c r="AB40" s="46">
        <v>0.7250645</v>
      </c>
      <c r="AC40" s="46">
        <v>0.68533339999999998</v>
      </c>
    </row>
    <row r="41" spans="1:29" x14ac:dyDescent="0.25">
      <c r="A41" s="2" t="s">
        <v>54</v>
      </c>
      <c r="B41" s="2" t="s">
        <v>7</v>
      </c>
      <c r="C41" s="16">
        <v>5</v>
      </c>
      <c r="D41" s="16">
        <v>0</v>
      </c>
      <c r="E41" s="16">
        <v>3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2</v>
      </c>
      <c r="M41" s="16">
        <v>5</v>
      </c>
      <c r="N41" s="21">
        <v>64165</v>
      </c>
      <c r="O41" s="33">
        <f>(N41/M41)</f>
        <v>12833</v>
      </c>
      <c r="P41" s="16">
        <v>767</v>
      </c>
      <c r="Q41" s="16">
        <v>28</v>
      </c>
      <c r="R41" s="19">
        <f t="shared" si="1"/>
        <v>3.6505867014341589</v>
      </c>
      <c r="S41" s="16">
        <v>754</v>
      </c>
      <c r="T41" s="16">
        <v>167</v>
      </c>
      <c r="U41" s="19">
        <f t="shared" si="2"/>
        <v>22.148541114058357</v>
      </c>
      <c r="V41" s="41">
        <v>115366</v>
      </c>
      <c r="W41" s="34">
        <v>5820</v>
      </c>
      <c r="X41" s="43">
        <f t="shared" si="3"/>
        <v>5.0448138966419913</v>
      </c>
      <c r="Y41" s="46">
        <v>0.78462920000000003</v>
      </c>
      <c r="Z41" s="46">
        <v>0.48236519999999999</v>
      </c>
      <c r="AA41" s="46">
        <v>0.85187230000000003</v>
      </c>
      <c r="AB41" s="46">
        <v>0.9218189</v>
      </c>
      <c r="AC41" s="46">
        <v>0.76017140000000005</v>
      </c>
    </row>
    <row r="42" spans="1:29" x14ac:dyDescent="0.25">
      <c r="A42" s="2" t="s">
        <v>55</v>
      </c>
      <c r="B42" s="2" t="s">
        <v>23</v>
      </c>
      <c r="C42" s="16" t="s">
        <v>402</v>
      </c>
      <c r="D42" s="16" t="s">
        <v>402</v>
      </c>
      <c r="E42" s="16" t="s">
        <v>402</v>
      </c>
      <c r="F42" s="16" t="s">
        <v>402</v>
      </c>
      <c r="G42" s="16" t="s">
        <v>402</v>
      </c>
      <c r="H42" s="16" t="s">
        <v>402</v>
      </c>
      <c r="I42" s="16" t="s">
        <v>402</v>
      </c>
      <c r="J42" s="16" t="s">
        <v>402</v>
      </c>
      <c r="K42" s="16" t="s">
        <v>402</v>
      </c>
      <c r="L42" s="16" t="s">
        <v>402</v>
      </c>
      <c r="M42" s="16" t="s">
        <v>402</v>
      </c>
      <c r="N42" s="16" t="s">
        <v>402</v>
      </c>
      <c r="O42" s="16" t="s">
        <v>402</v>
      </c>
      <c r="P42" s="16">
        <v>65</v>
      </c>
      <c r="Q42" s="16">
        <v>15</v>
      </c>
      <c r="R42" s="19">
        <f t="shared" si="1"/>
        <v>23.076923076923077</v>
      </c>
      <c r="S42" s="16">
        <v>68</v>
      </c>
      <c r="T42" s="16">
        <v>24</v>
      </c>
      <c r="U42" s="19">
        <f t="shared" si="2"/>
        <v>35.294117647058826</v>
      </c>
      <c r="V42" s="41">
        <v>5145</v>
      </c>
      <c r="W42" s="42">
        <v>733</v>
      </c>
      <c r="X42" s="43">
        <f t="shared" si="3"/>
        <v>14.246841593780369</v>
      </c>
      <c r="Y42" s="46">
        <v>0.71529100000000001</v>
      </c>
      <c r="Z42" s="46">
        <v>0.54659190000000002</v>
      </c>
      <c r="AA42" s="46">
        <v>0.90067759999999997</v>
      </c>
      <c r="AB42" s="46">
        <v>0.8261638</v>
      </c>
      <c r="AC42" s="46">
        <v>0.74718110000000004</v>
      </c>
    </row>
    <row r="43" spans="1:29" x14ac:dyDescent="0.25">
      <c r="A43" s="2" t="s">
        <v>56</v>
      </c>
      <c r="B43" s="2" t="s">
        <v>7</v>
      </c>
      <c r="C43" s="16">
        <v>14</v>
      </c>
      <c r="D43" s="16">
        <v>2</v>
      </c>
      <c r="E43" s="16">
        <v>6</v>
      </c>
      <c r="F43" s="16">
        <v>0</v>
      </c>
      <c r="G43" s="16">
        <v>1</v>
      </c>
      <c r="H43" s="16">
        <v>0</v>
      </c>
      <c r="I43" s="16">
        <v>0</v>
      </c>
      <c r="J43" s="16">
        <v>0</v>
      </c>
      <c r="K43" s="16">
        <v>2</v>
      </c>
      <c r="L43" s="16">
        <v>3</v>
      </c>
      <c r="M43" s="16">
        <v>14</v>
      </c>
      <c r="N43" s="34">
        <v>127331</v>
      </c>
      <c r="O43" s="33">
        <f>(N43/M43)</f>
        <v>9095.0714285714294</v>
      </c>
      <c r="P43" s="21">
        <v>2013</v>
      </c>
      <c r="Q43" s="16">
        <v>169</v>
      </c>
      <c r="R43" s="19">
        <f t="shared" si="1"/>
        <v>8.3954297069051158</v>
      </c>
      <c r="S43" s="21">
        <v>1701</v>
      </c>
      <c r="T43" s="16">
        <v>443</v>
      </c>
      <c r="U43" s="19">
        <f t="shared" si="2"/>
        <v>26.0435038212816</v>
      </c>
      <c r="V43" s="41">
        <v>175585</v>
      </c>
      <c r="W43" s="34">
        <v>13968</v>
      </c>
      <c r="X43" s="43">
        <f t="shared" si="3"/>
        <v>7.9551214511490169</v>
      </c>
      <c r="Y43" s="46">
        <v>0.75672379999999995</v>
      </c>
      <c r="Z43" s="46">
        <v>0.47692770000000001</v>
      </c>
      <c r="AA43" s="46">
        <v>0.83953049999999996</v>
      </c>
      <c r="AB43" s="46">
        <v>0.91741859999999997</v>
      </c>
      <c r="AC43" s="46">
        <v>0.74765009999999998</v>
      </c>
    </row>
    <row r="44" spans="1:29" x14ac:dyDescent="0.25">
      <c r="A44" s="2" t="s">
        <v>57</v>
      </c>
      <c r="B44" s="2" t="s">
        <v>7</v>
      </c>
      <c r="C44" s="16">
        <v>5</v>
      </c>
      <c r="D44" s="16">
        <v>0</v>
      </c>
      <c r="E44" s="16">
        <v>2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2</v>
      </c>
      <c r="L44" s="16">
        <v>1</v>
      </c>
      <c r="M44" s="16">
        <v>5</v>
      </c>
      <c r="N44" s="34">
        <v>29785</v>
      </c>
      <c r="O44" s="33">
        <f>(N44/M44)</f>
        <v>5957</v>
      </c>
      <c r="P44" s="16">
        <v>290</v>
      </c>
      <c r="Q44" s="16">
        <v>35</v>
      </c>
      <c r="R44" s="19">
        <f t="shared" si="1"/>
        <v>12.068965517241379</v>
      </c>
      <c r="S44" s="16">
        <v>280</v>
      </c>
      <c r="T44" s="16">
        <v>78</v>
      </c>
      <c r="U44" s="19">
        <f t="shared" si="2"/>
        <v>27.857142857142858</v>
      </c>
      <c r="V44" s="41">
        <v>29199</v>
      </c>
      <c r="W44" s="34">
        <v>1737</v>
      </c>
      <c r="X44" s="43">
        <f t="shared" si="3"/>
        <v>5.9488338641734302</v>
      </c>
      <c r="Y44" s="46">
        <v>0.74053999999999998</v>
      </c>
      <c r="Z44" s="46">
        <v>0.47019440000000001</v>
      </c>
      <c r="AA44" s="46">
        <v>0.84547000000000005</v>
      </c>
      <c r="AB44" s="46">
        <v>0.8951981</v>
      </c>
      <c r="AC44" s="46">
        <v>0.73785060000000002</v>
      </c>
    </row>
    <row r="45" spans="1:29" x14ac:dyDescent="0.25">
      <c r="A45" s="2" t="s">
        <v>58</v>
      </c>
      <c r="B45" s="2" t="s">
        <v>53</v>
      </c>
      <c r="C45" s="16">
        <v>4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4</v>
      </c>
      <c r="L45" s="16">
        <v>0</v>
      </c>
      <c r="M45" s="16">
        <v>4</v>
      </c>
      <c r="N45" s="21">
        <v>15682</v>
      </c>
      <c r="O45" s="33">
        <f>(N45/M45)</f>
        <v>3920.5</v>
      </c>
      <c r="P45" s="16">
        <v>310</v>
      </c>
      <c r="Q45" s="16">
        <v>21</v>
      </c>
      <c r="R45" s="19">
        <f t="shared" si="1"/>
        <v>6.7741935483870979</v>
      </c>
      <c r="S45" s="16">
        <v>253</v>
      </c>
      <c r="T45" s="16">
        <v>60</v>
      </c>
      <c r="U45" s="19">
        <f t="shared" si="2"/>
        <v>23.715415019762844</v>
      </c>
      <c r="V45" s="41">
        <v>34384</v>
      </c>
      <c r="W45" s="34">
        <v>2016</v>
      </c>
      <c r="X45" s="43">
        <f t="shared" si="3"/>
        <v>5.8631921824104234</v>
      </c>
      <c r="Y45" s="46">
        <v>0.64550240000000003</v>
      </c>
      <c r="Z45" s="46">
        <v>0.48564669999999999</v>
      </c>
      <c r="AA45" s="46">
        <v>0.84880029999999995</v>
      </c>
      <c r="AB45" s="46">
        <v>0.75108039999999998</v>
      </c>
      <c r="AC45" s="46">
        <v>0.68275739999999996</v>
      </c>
    </row>
    <row r="46" spans="1:29" x14ac:dyDescent="0.25">
      <c r="A46" s="2" t="s">
        <v>59</v>
      </c>
      <c r="B46" s="2" t="s">
        <v>17</v>
      </c>
      <c r="C46" s="16">
        <v>4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3</v>
      </c>
      <c r="L46" s="16">
        <v>0</v>
      </c>
      <c r="M46" s="16">
        <v>4</v>
      </c>
      <c r="N46" s="21">
        <v>10832</v>
      </c>
      <c r="O46" s="33">
        <f>(N46/M46)</f>
        <v>2708</v>
      </c>
      <c r="P46" s="16">
        <v>189</v>
      </c>
      <c r="Q46" s="16">
        <v>20</v>
      </c>
      <c r="R46" s="19">
        <f t="shared" si="1"/>
        <v>10.582010582010582</v>
      </c>
      <c r="S46" s="16">
        <v>144</v>
      </c>
      <c r="T46" s="16">
        <v>31</v>
      </c>
      <c r="U46" s="19">
        <f t="shared" si="2"/>
        <v>21.527777777777779</v>
      </c>
      <c r="V46" s="41">
        <v>10825</v>
      </c>
      <c r="W46" s="42">
        <v>886</v>
      </c>
      <c r="X46" s="43">
        <f t="shared" si="3"/>
        <v>8.184757505773673</v>
      </c>
      <c r="Y46" s="46" t="s">
        <v>460</v>
      </c>
      <c r="Z46" s="46" t="s">
        <v>460</v>
      </c>
      <c r="AA46" s="46" t="s">
        <v>460</v>
      </c>
      <c r="AB46" s="46" t="s">
        <v>460</v>
      </c>
      <c r="AC46" s="46" t="s">
        <v>460</v>
      </c>
    </row>
    <row r="47" spans="1:29" x14ac:dyDescent="0.25">
      <c r="A47" s="2" t="s">
        <v>60</v>
      </c>
      <c r="B47" s="2" t="s">
        <v>13</v>
      </c>
      <c r="C47" s="16">
        <v>11</v>
      </c>
      <c r="D47" s="16">
        <v>1</v>
      </c>
      <c r="E47" s="16">
        <v>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9</v>
      </c>
      <c r="L47" s="16">
        <v>0</v>
      </c>
      <c r="M47" s="16">
        <v>11</v>
      </c>
      <c r="N47" s="21">
        <v>13642</v>
      </c>
      <c r="O47" s="33">
        <f>(N47/M47)</f>
        <v>1240.1818181818182</v>
      </c>
      <c r="P47" s="16">
        <v>320</v>
      </c>
      <c r="Q47" s="16">
        <v>25</v>
      </c>
      <c r="R47" s="19">
        <f t="shared" si="1"/>
        <v>7.8125</v>
      </c>
      <c r="S47" s="16">
        <v>198</v>
      </c>
      <c r="T47" s="16">
        <v>58</v>
      </c>
      <c r="U47" s="19">
        <f t="shared" si="2"/>
        <v>29.292929292929294</v>
      </c>
      <c r="V47" s="41">
        <v>14639</v>
      </c>
      <c r="W47" s="34">
        <v>1870</v>
      </c>
      <c r="X47" s="43">
        <f t="shared" si="3"/>
        <v>12.774096591297221</v>
      </c>
      <c r="Y47" s="46">
        <v>0.67761760000000004</v>
      </c>
      <c r="Z47" s="46">
        <v>0.5214531</v>
      </c>
      <c r="AA47" s="46">
        <v>0.90234219999999998</v>
      </c>
      <c r="AB47" s="46">
        <v>0.85174000000000005</v>
      </c>
      <c r="AC47" s="46">
        <v>0.73828819999999995</v>
      </c>
    </row>
    <row r="48" spans="1:29" x14ac:dyDescent="0.25">
      <c r="A48" s="2" t="s">
        <v>61</v>
      </c>
      <c r="B48" s="2" t="s">
        <v>23</v>
      </c>
      <c r="C48" s="16" t="s">
        <v>402</v>
      </c>
      <c r="D48" s="16" t="s">
        <v>402</v>
      </c>
      <c r="E48" s="16" t="s">
        <v>402</v>
      </c>
      <c r="F48" s="16" t="s">
        <v>402</v>
      </c>
      <c r="G48" s="16" t="s">
        <v>402</v>
      </c>
      <c r="H48" s="16" t="s">
        <v>402</v>
      </c>
      <c r="I48" s="16" t="s">
        <v>402</v>
      </c>
      <c r="J48" s="16" t="s">
        <v>402</v>
      </c>
      <c r="K48" s="16" t="s">
        <v>402</v>
      </c>
      <c r="L48" s="16" t="s">
        <v>402</v>
      </c>
      <c r="M48" s="16" t="s">
        <v>402</v>
      </c>
      <c r="N48" s="16" t="s">
        <v>402</v>
      </c>
      <c r="O48" s="16" t="s">
        <v>402</v>
      </c>
      <c r="P48" s="16">
        <v>36</v>
      </c>
      <c r="Q48" s="16">
        <v>3</v>
      </c>
      <c r="R48" s="19">
        <f t="shared" si="1"/>
        <v>8.3333333333333321</v>
      </c>
      <c r="S48" s="16">
        <v>70</v>
      </c>
      <c r="T48" s="16">
        <v>19</v>
      </c>
      <c r="U48" s="19">
        <f t="shared" si="2"/>
        <v>27.142857142857142</v>
      </c>
      <c r="V48" s="41">
        <v>6124</v>
      </c>
      <c r="W48" s="42">
        <v>377</v>
      </c>
      <c r="X48" s="43">
        <f t="shared" si="3"/>
        <v>6.156107119529719</v>
      </c>
      <c r="Y48" s="46">
        <v>0.66072560000000002</v>
      </c>
      <c r="Z48" s="46">
        <v>0.53666919999999996</v>
      </c>
      <c r="AA48" s="46">
        <v>0.86195489999999997</v>
      </c>
      <c r="AB48" s="46">
        <v>0.85729169999999999</v>
      </c>
      <c r="AC48" s="46">
        <v>0.72916029999999998</v>
      </c>
    </row>
    <row r="49" spans="1:29" x14ac:dyDescent="0.25">
      <c r="A49" s="2" t="s">
        <v>62</v>
      </c>
      <c r="B49" s="2" t="s">
        <v>7</v>
      </c>
      <c r="C49" s="16">
        <v>3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2</v>
      </c>
      <c r="L49" s="16">
        <v>0</v>
      </c>
      <c r="M49" s="16">
        <v>3</v>
      </c>
      <c r="N49" s="21">
        <v>5121</v>
      </c>
      <c r="O49" s="33">
        <f>(N49/M49)</f>
        <v>1707</v>
      </c>
      <c r="P49" s="16">
        <v>51</v>
      </c>
      <c r="Q49" s="16">
        <v>2</v>
      </c>
      <c r="R49" s="19">
        <f t="shared" si="1"/>
        <v>3.9215686274509802</v>
      </c>
      <c r="S49" s="16">
        <v>55</v>
      </c>
      <c r="T49" s="16">
        <v>16</v>
      </c>
      <c r="U49" s="19">
        <f t="shared" si="2"/>
        <v>29.09090909090909</v>
      </c>
      <c r="V49" s="41">
        <v>5173</v>
      </c>
      <c r="W49" s="42">
        <v>431</v>
      </c>
      <c r="X49" s="43">
        <f t="shared" si="3"/>
        <v>8.3317224047941227</v>
      </c>
      <c r="Y49" s="46">
        <v>0.67466780000000004</v>
      </c>
      <c r="Z49" s="46">
        <v>0.43386809999999998</v>
      </c>
      <c r="AA49" s="46">
        <v>0.79762650000000002</v>
      </c>
      <c r="AB49" s="46">
        <v>0.70811109999999999</v>
      </c>
      <c r="AC49" s="46">
        <v>0.65356840000000005</v>
      </c>
    </row>
    <row r="50" spans="1:29" x14ac:dyDescent="0.25">
      <c r="A50" s="2" t="s">
        <v>63</v>
      </c>
      <c r="B50" s="2" t="s">
        <v>13</v>
      </c>
      <c r="C50" s="16">
        <v>9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9</v>
      </c>
      <c r="L50" s="16">
        <v>0</v>
      </c>
      <c r="M50" s="16">
        <v>9</v>
      </c>
      <c r="N50" s="21">
        <v>2472</v>
      </c>
      <c r="O50" s="33">
        <f>(N50/M50)</f>
        <v>274.66666666666669</v>
      </c>
      <c r="P50" s="16" t="s">
        <v>460</v>
      </c>
      <c r="Q50" s="16" t="s">
        <v>460</v>
      </c>
      <c r="R50" s="16" t="s">
        <v>460</v>
      </c>
      <c r="S50" s="16">
        <v>36</v>
      </c>
      <c r="T50" s="16">
        <v>10</v>
      </c>
      <c r="U50" s="19">
        <f t="shared" si="2"/>
        <v>27.777777777777779</v>
      </c>
      <c r="V50" s="41">
        <v>4326</v>
      </c>
      <c r="W50" s="42">
        <v>321</v>
      </c>
      <c r="X50" s="43">
        <f t="shared" si="3"/>
        <v>7.4202496532593614</v>
      </c>
      <c r="Y50" s="46">
        <v>0.67758189999999996</v>
      </c>
      <c r="Z50" s="46">
        <v>0.55687580000000003</v>
      </c>
      <c r="AA50" s="46">
        <v>0.87519619999999998</v>
      </c>
      <c r="AB50" s="46">
        <v>0.92170589999999997</v>
      </c>
      <c r="AC50" s="46">
        <v>0.75783990000000001</v>
      </c>
    </row>
    <row r="51" spans="1:29" x14ac:dyDescent="0.25">
      <c r="A51" s="2" t="s">
        <v>64</v>
      </c>
      <c r="B51" s="2" t="s">
        <v>23</v>
      </c>
      <c r="C51" s="16" t="s">
        <v>402</v>
      </c>
      <c r="D51" s="16" t="s">
        <v>402</v>
      </c>
      <c r="E51" s="16" t="s">
        <v>402</v>
      </c>
      <c r="F51" s="16" t="s">
        <v>402</v>
      </c>
      <c r="G51" s="16" t="s">
        <v>402</v>
      </c>
      <c r="H51" s="16" t="s">
        <v>402</v>
      </c>
      <c r="I51" s="16" t="s">
        <v>402</v>
      </c>
      <c r="J51" s="16" t="s">
        <v>402</v>
      </c>
      <c r="K51" s="16" t="s">
        <v>402</v>
      </c>
      <c r="L51" s="16" t="s">
        <v>402</v>
      </c>
      <c r="M51" s="16" t="s">
        <v>402</v>
      </c>
      <c r="N51" s="16" t="s">
        <v>402</v>
      </c>
      <c r="O51" s="16" t="s">
        <v>402</v>
      </c>
      <c r="P51" s="16">
        <v>42</v>
      </c>
      <c r="Q51" s="16">
        <v>7</v>
      </c>
      <c r="R51" s="19">
        <f t="shared" si="1"/>
        <v>16.666666666666664</v>
      </c>
      <c r="S51" s="16">
        <v>46</v>
      </c>
      <c r="T51" s="16">
        <v>4</v>
      </c>
      <c r="U51" s="19">
        <f t="shared" si="2"/>
        <v>8.695652173913043</v>
      </c>
      <c r="V51" s="41">
        <v>2816</v>
      </c>
      <c r="W51" s="42">
        <v>119</v>
      </c>
      <c r="X51" s="43">
        <f t="shared" si="3"/>
        <v>4.2258522727272725</v>
      </c>
      <c r="Y51" s="46">
        <v>0.71623490000000001</v>
      </c>
      <c r="Z51" s="46">
        <v>0.49102950000000001</v>
      </c>
      <c r="AA51" s="46">
        <v>0.84000909999999995</v>
      </c>
      <c r="AB51" s="46">
        <v>0.85032560000000001</v>
      </c>
      <c r="AC51" s="46">
        <v>0.72439980000000004</v>
      </c>
    </row>
    <row r="52" spans="1:29" x14ac:dyDescent="0.25">
      <c r="A52" s="2" t="s">
        <v>65</v>
      </c>
      <c r="B52" s="2" t="s">
        <v>53</v>
      </c>
      <c r="C52" s="16">
        <v>1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21">
        <v>15715</v>
      </c>
      <c r="O52" s="33">
        <f>(N52/M52)</f>
        <v>15715</v>
      </c>
      <c r="P52" s="16">
        <v>65</v>
      </c>
      <c r="Q52" s="16">
        <v>5</v>
      </c>
      <c r="R52" s="19">
        <f t="shared" si="1"/>
        <v>7.6923076923076925</v>
      </c>
      <c r="S52" s="16">
        <v>110</v>
      </c>
      <c r="T52" s="16">
        <v>22</v>
      </c>
      <c r="U52" s="19">
        <f t="shared" si="2"/>
        <v>20</v>
      </c>
      <c r="V52" s="41">
        <v>12309</v>
      </c>
      <c r="W52" s="42">
        <v>603</v>
      </c>
      <c r="X52" s="43">
        <f t="shared" si="3"/>
        <v>4.8988544967097241</v>
      </c>
      <c r="Y52" s="46">
        <v>0.62291099999999999</v>
      </c>
      <c r="Z52" s="46">
        <v>0.52846859999999996</v>
      </c>
      <c r="AA52" s="46">
        <v>0.92557769999999995</v>
      </c>
      <c r="AB52" s="46">
        <v>0.83946609999999999</v>
      </c>
      <c r="AC52" s="46">
        <v>0.72910580000000003</v>
      </c>
    </row>
    <row r="53" spans="1:29" x14ac:dyDescent="0.25">
      <c r="A53" s="2" t="s">
        <v>66</v>
      </c>
      <c r="B53" s="2" t="s">
        <v>7</v>
      </c>
      <c r="C53" s="16">
        <v>3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3</v>
      </c>
      <c r="L53" s="16">
        <v>0</v>
      </c>
      <c r="M53" s="16">
        <v>3</v>
      </c>
      <c r="N53" s="21">
        <v>2449</v>
      </c>
      <c r="O53" s="33">
        <f>(N53/M53)</f>
        <v>816.33333333333337</v>
      </c>
      <c r="P53" s="16">
        <v>248</v>
      </c>
      <c r="Q53" s="16">
        <v>18</v>
      </c>
      <c r="R53" s="19">
        <f t="shared" si="1"/>
        <v>7.2580645161290329</v>
      </c>
      <c r="S53" s="16">
        <v>200</v>
      </c>
      <c r="T53" s="16">
        <v>54</v>
      </c>
      <c r="U53" s="19">
        <f t="shared" si="2"/>
        <v>27</v>
      </c>
      <c r="V53" s="41">
        <v>15461</v>
      </c>
      <c r="W53" s="34">
        <v>1594</v>
      </c>
      <c r="X53" s="43">
        <f t="shared" si="3"/>
        <v>10.309811784490007</v>
      </c>
      <c r="Y53" s="46">
        <v>0.69300720000000005</v>
      </c>
      <c r="Z53" s="46">
        <v>0.44084620000000002</v>
      </c>
      <c r="AA53" s="46">
        <v>0.82718740000000002</v>
      </c>
      <c r="AB53" s="46">
        <v>0.83710430000000002</v>
      </c>
      <c r="AC53" s="46">
        <v>0.6995363</v>
      </c>
    </row>
    <row r="54" spans="1:29" x14ac:dyDescent="0.25">
      <c r="A54" s="2" t="s">
        <v>67</v>
      </c>
      <c r="B54" s="2" t="s">
        <v>7</v>
      </c>
      <c r="C54" s="16">
        <v>6</v>
      </c>
      <c r="D54" s="16">
        <v>0</v>
      </c>
      <c r="E54" s="16">
        <v>2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4</v>
      </c>
      <c r="L54" s="16">
        <v>0</v>
      </c>
      <c r="M54" s="16">
        <v>6</v>
      </c>
      <c r="N54" s="21">
        <v>22425</v>
      </c>
      <c r="O54" s="33">
        <f>(N54/M54)</f>
        <v>3737.5</v>
      </c>
      <c r="P54" s="16">
        <v>162</v>
      </c>
      <c r="Q54" s="16">
        <v>9</v>
      </c>
      <c r="R54" s="19">
        <f t="shared" si="1"/>
        <v>5.5555555555555554</v>
      </c>
      <c r="S54" s="16">
        <v>288</v>
      </c>
      <c r="T54" s="16">
        <v>60</v>
      </c>
      <c r="U54" s="19">
        <f t="shared" si="2"/>
        <v>20.833333333333336</v>
      </c>
      <c r="V54" s="41">
        <v>24714</v>
      </c>
      <c r="W54" s="34">
        <v>1905</v>
      </c>
      <c r="X54" s="43">
        <f t="shared" si="3"/>
        <v>7.7081815974751153</v>
      </c>
      <c r="Y54" s="46">
        <v>0.66181480000000004</v>
      </c>
      <c r="Z54" s="46">
        <v>0.4339229</v>
      </c>
      <c r="AA54" s="46">
        <v>0.81051329999999999</v>
      </c>
      <c r="AB54" s="46">
        <v>0.7986181</v>
      </c>
      <c r="AC54" s="46">
        <v>0.67621730000000002</v>
      </c>
    </row>
    <row r="55" spans="1:29" x14ac:dyDescent="0.25">
      <c r="A55" s="2" t="s">
        <v>68</v>
      </c>
      <c r="B55" s="2" t="s">
        <v>53</v>
      </c>
      <c r="C55" s="16" t="s">
        <v>402</v>
      </c>
      <c r="D55" s="16" t="s">
        <v>402</v>
      </c>
      <c r="E55" s="16" t="s">
        <v>402</v>
      </c>
      <c r="F55" s="16" t="s">
        <v>402</v>
      </c>
      <c r="G55" s="16" t="s">
        <v>402</v>
      </c>
      <c r="H55" s="16" t="s">
        <v>402</v>
      </c>
      <c r="I55" s="16" t="s">
        <v>402</v>
      </c>
      <c r="J55" s="16" t="s">
        <v>402</v>
      </c>
      <c r="K55" s="16" t="s">
        <v>402</v>
      </c>
      <c r="L55" s="16" t="s">
        <v>402</v>
      </c>
      <c r="M55" s="16" t="s">
        <v>402</v>
      </c>
      <c r="N55" s="16" t="s">
        <v>402</v>
      </c>
      <c r="O55" s="16" t="s">
        <v>402</v>
      </c>
      <c r="P55" s="16">
        <v>41</v>
      </c>
      <c r="Q55" s="16">
        <v>2</v>
      </c>
      <c r="R55" s="19">
        <f t="shared" si="1"/>
        <v>4.8780487804878048</v>
      </c>
      <c r="S55" s="16">
        <v>82</v>
      </c>
      <c r="T55" s="16">
        <v>23</v>
      </c>
      <c r="U55" s="19">
        <f t="shared" si="2"/>
        <v>28.04878048780488</v>
      </c>
      <c r="V55" s="41">
        <v>7051</v>
      </c>
      <c r="W55" s="42">
        <v>450</v>
      </c>
      <c r="X55" s="43">
        <f t="shared" si="3"/>
        <v>6.3820734647567727</v>
      </c>
      <c r="Y55" s="46">
        <v>0.66407740000000004</v>
      </c>
      <c r="Z55" s="46">
        <v>0.52659319999999998</v>
      </c>
      <c r="AA55" s="46">
        <v>0.9217514</v>
      </c>
      <c r="AB55" s="46">
        <v>0.78723469999999995</v>
      </c>
      <c r="AC55" s="46">
        <v>0.72491419999999995</v>
      </c>
    </row>
    <row r="56" spans="1:29" x14ac:dyDescent="0.25">
      <c r="A56" s="2" t="s">
        <v>69</v>
      </c>
      <c r="B56" s="2" t="s">
        <v>45</v>
      </c>
      <c r="C56" s="16">
        <v>5</v>
      </c>
      <c r="D56" s="16">
        <v>0</v>
      </c>
      <c r="E56" s="16">
        <v>2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3</v>
      </c>
      <c r="L56" s="16">
        <v>0</v>
      </c>
      <c r="M56" s="16">
        <v>5</v>
      </c>
      <c r="N56" s="21">
        <v>24052</v>
      </c>
      <c r="O56" s="33">
        <f>(N56/M56)</f>
        <v>4810.3999999999996</v>
      </c>
      <c r="P56" s="16">
        <v>108</v>
      </c>
      <c r="Q56" s="16">
        <v>16</v>
      </c>
      <c r="R56" s="19">
        <f t="shared" si="1"/>
        <v>14.814814814814813</v>
      </c>
      <c r="S56" s="16">
        <v>290</v>
      </c>
      <c r="T56" s="16">
        <v>71</v>
      </c>
      <c r="U56" s="19">
        <f t="shared" si="2"/>
        <v>24.482758620689655</v>
      </c>
      <c r="V56" s="41">
        <v>18477</v>
      </c>
      <c r="W56" s="34">
        <v>1773</v>
      </c>
      <c r="X56" s="43">
        <f t="shared" si="3"/>
        <v>9.5957135898684847</v>
      </c>
      <c r="Y56" s="46">
        <v>0.63579249999999998</v>
      </c>
      <c r="Z56" s="46">
        <v>0.50375550000000002</v>
      </c>
      <c r="AA56" s="46">
        <v>0.88112049999999997</v>
      </c>
      <c r="AB56" s="46">
        <v>0.73573149999999998</v>
      </c>
      <c r="AC56" s="46">
        <v>0.68910000000000005</v>
      </c>
    </row>
    <row r="57" spans="1:29" x14ac:dyDescent="0.25">
      <c r="A57" s="2" t="s">
        <v>70</v>
      </c>
      <c r="B57" s="2" t="s">
        <v>11</v>
      </c>
      <c r="C57" s="16">
        <v>3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2</v>
      </c>
      <c r="L57" s="16">
        <v>0</v>
      </c>
      <c r="M57" s="16">
        <v>3</v>
      </c>
      <c r="N57" s="21" t="s">
        <v>49</v>
      </c>
      <c r="O57" s="21" t="s">
        <v>49</v>
      </c>
      <c r="P57" s="16">
        <v>13</v>
      </c>
      <c r="Q57" s="16">
        <v>0</v>
      </c>
      <c r="R57" s="19">
        <f t="shared" si="1"/>
        <v>0</v>
      </c>
      <c r="S57" s="16">
        <v>15</v>
      </c>
      <c r="T57" s="16">
        <v>0</v>
      </c>
      <c r="U57" s="19">
        <f t="shared" si="2"/>
        <v>0</v>
      </c>
      <c r="V57" s="41">
        <v>1647</v>
      </c>
      <c r="W57" s="42">
        <v>0</v>
      </c>
      <c r="X57" s="43">
        <f t="shared" si="3"/>
        <v>0</v>
      </c>
      <c r="Y57" s="46">
        <v>0.65948510000000005</v>
      </c>
      <c r="Z57" s="46">
        <v>0.39534219999999998</v>
      </c>
      <c r="AA57" s="46">
        <v>0.84375</v>
      </c>
      <c r="AB57" s="46">
        <v>0.39112819999999998</v>
      </c>
      <c r="AC57" s="46">
        <v>0.5724264</v>
      </c>
    </row>
    <row r="58" spans="1:29" x14ac:dyDescent="0.25">
      <c r="A58" s="2" t="s">
        <v>71</v>
      </c>
      <c r="B58" s="2" t="s">
        <v>5</v>
      </c>
      <c r="C58" s="16">
        <v>10</v>
      </c>
      <c r="D58" s="16">
        <v>1</v>
      </c>
      <c r="E58" s="16">
        <v>2</v>
      </c>
      <c r="F58" s="16">
        <v>0</v>
      </c>
      <c r="G58" s="16">
        <v>1</v>
      </c>
      <c r="H58" s="16">
        <v>0</v>
      </c>
      <c r="I58" s="16">
        <v>0</v>
      </c>
      <c r="J58" s="16">
        <v>0</v>
      </c>
      <c r="K58" s="16">
        <v>5</v>
      </c>
      <c r="L58" s="16">
        <v>1</v>
      </c>
      <c r="M58" s="16">
        <v>10</v>
      </c>
      <c r="N58" s="21">
        <v>85316</v>
      </c>
      <c r="O58" s="33">
        <f t="shared" ref="O58:O70" si="6">(N58/M58)</f>
        <v>8531.6</v>
      </c>
      <c r="P58" s="21">
        <v>1145</v>
      </c>
      <c r="Q58" s="16">
        <v>93</v>
      </c>
      <c r="R58" s="19">
        <f t="shared" si="1"/>
        <v>8.1222707423580793</v>
      </c>
      <c r="S58" s="21">
        <v>1088</v>
      </c>
      <c r="T58" s="16">
        <v>238</v>
      </c>
      <c r="U58" s="19">
        <f t="shared" si="2"/>
        <v>21.875</v>
      </c>
      <c r="V58" s="41">
        <v>107344</v>
      </c>
      <c r="W58" s="34">
        <v>7653</v>
      </c>
      <c r="X58" s="43">
        <f t="shared" si="3"/>
        <v>7.1294157102399769</v>
      </c>
      <c r="Y58" s="46">
        <v>0.70892109999999997</v>
      </c>
      <c r="Z58" s="46">
        <v>0.49831690000000001</v>
      </c>
      <c r="AA58" s="46">
        <v>0.84257329999999997</v>
      </c>
      <c r="AB58" s="46">
        <v>0.91954139999999995</v>
      </c>
      <c r="AC58" s="46">
        <v>0.74233819999999995</v>
      </c>
    </row>
    <row r="59" spans="1:29" x14ac:dyDescent="0.25">
      <c r="A59" s="2" t="s">
        <v>72</v>
      </c>
      <c r="B59" s="2" t="s">
        <v>17</v>
      </c>
      <c r="C59" s="16">
        <v>6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6</v>
      </c>
      <c r="L59" s="16">
        <v>0</v>
      </c>
      <c r="M59" s="16">
        <v>6</v>
      </c>
      <c r="N59" s="21">
        <v>5727</v>
      </c>
      <c r="O59" s="33">
        <f t="shared" si="6"/>
        <v>954.5</v>
      </c>
      <c r="P59" s="16">
        <v>279</v>
      </c>
      <c r="Q59" s="16">
        <v>14</v>
      </c>
      <c r="R59" s="19">
        <f t="shared" si="1"/>
        <v>5.0179211469534053</v>
      </c>
      <c r="S59" s="16">
        <v>380</v>
      </c>
      <c r="T59" s="16">
        <v>100</v>
      </c>
      <c r="U59" s="19">
        <f t="shared" si="2"/>
        <v>26.315789473684209</v>
      </c>
      <c r="V59" s="41">
        <v>21705</v>
      </c>
      <c r="W59" s="34">
        <v>2097</v>
      </c>
      <c r="X59" s="43">
        <f t="shared" si="3"/>
        <v>9.6613683483068424</v>
      </c>
      <c r="Y59" s="46">
        <v>0.62549759999999999</v>
      </c>
      <c r="Z59" s="46">
        <v>0.4130605</v>
      </c>
      <c r="AA59" s="46">
        <v>0.86316320000000002</v>
      </c>
      <c r="AB59" s="46">
        <v>0.77220370000000005</v>
      </c>
      <c r="AC59" s="46">
        <v>0.66848129999999994</v>
      </c>
    </row>
    <row r="60" spans="1:29" x14ac:dyDescent="0.25">
      <c r="A60" s="2" t="s">
        <v>73</v>
      </c>
      <c r="B60" s="2" t="s">
        <v>53</v>
      </c>
      <c r="C60" s="16">
        <v>4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3</v>
      </c>
      <c r="L60" s="16">
        <v>0</v>
      </c>
      <c r="M60" s="16">
        <v>4</v>
      </c>
      <c r="N60" s="21">
        <v>16209</v>
      </c>
      <c r="O60" s="33">
        <f t="shared" si="6"/>
        <v>4052.25</v>
      </c>
      <c r="P60" s="16">
        <v>215</v>
      </c>
      <c r="Q60" s="16">
        <v>20</v>
      </c>
      <c r="R60" s="19">
        <f t="shared" si="1"/>
        <v>9.3023255813953494</v>
      </c>
      <c r="S60" s="16">
        <v>268</v>
      </c>
      <c r="T60" s="16">
        <v>53</v>
      </c>
      <c r="U60" s="19">
        <f t="shared" si="2"/>
        <v>19.776119402985074</v>
      </c>
      <c r="V60" s="41">
        <v>17373</v>
      </c>
      <c r="W60" s="34">
        <v>1156</v>
      </c>
      <c r="X60" s="43">
        <f t="shared" si="3"/>
        <v>6.6540033385137862</v>
      </c>
      <c r="Y60" s="46">
        <v>0.67920159999999996</v>
      </c>
      <c r="Z60" s="46">
        <v>0.51396629999999999</v>
      </c>
      <c r="AA60" s="46">
        <v>0.8528114</v>
      </c>
      <c r="AB60" s="46">
        <v>0.8099634</v>
      </c>
      <c r="AC60" s="46">
        <v>0.71398569999999995</v>
      </c>
    </row>
    <row r="61" spans="1:29" x14ac:dyDescent="0.25">
      <c r="A61" s="2" t="s">
        <v>74</v>
      </c>
      <c r="B61" s="2" t="s">
        <v>15</v>
      </c>
      <c r="C61" s="16">
        <v>12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12</v>
      </c>
      <c r="L61" s="16">
        <v>0</v>
      </c>
      <c r="M61" s="16">
        <v>12</v>
      </c>
      <c r="N61" s="21">
        <v>7021</v>
      </c>
      <c r="O61" s="33">
        <f t="shared" si="6"/>
        <v>585.08333333333337</v>
      </c>
      <c r="P61" s="16">
        <v>147</v>
      </c>
      <c r="Q61" s="16">
        <v>10</v>
      </c>
      <c r="R61" s="19">
        <f t="shared" si="1"/>
        <v>6.8027210884353746</v>
      </c>
      <c r="S61" s="16">
        <v>145</v>
      </c>
      <c r="T61" s="16">
        <v>30</v>
      </c>
      <c r="U61" s="19">
        <f t="shared" si="2"/>
        <v>20.689655172413794</v>
      </c>
      <c r="V61" s="41">
        <v>12484</v>
      </c>
      <c r="W61" s="42">
        <v>981</v>
      </c>
      <c r="X61" s="43">
        <f t="shared" si="3"/>
        <v>7.8580583146427418</v>
      </c>
      <c r="Y61" s="46">
        <v>0.68968879999999999</v>
      </c>
      <c r="Z61" s="46">
        <v>0.46363409999999999</v>
      </c>
      <c r="AA61" s="46">
        <v>0.90373440000000005</v>
      </c>
      <c r="AB61" s="46">
        <v>0.67083380000000004</v>
      </c>
      <c r="AC61" s="46">
        <v>0.68197280000000005</v>
      </c>
    </row>
    <row r="62" spans="1:29" x14ac:dyDescent="0.25">
      <c r="A62" s="2" t="s">
        <v>75</v>
      </c>
      <c r="B62" s="2" t="s">
        <v>7</v>
      </c>
      <c r="C62" s="16">
        <v>3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4</v>
      </c>
      <c r="M62" s="16">
        <v>3</v>
      </c>
      <c r="N62" s="21">
        <v>123420</v>
      </c>
      <c r="O62" s="33">
        <f t="shared" si="6"/>
        <v>41140</v>
      </c>
      <c r="P62" s="21">
        <v>2926</v>
      </c>
      <c r="Q62" s="16">
        <v>165</v>
      </c>
      <c r="R62" s="19">
        <f t="shared" si="1"/>
        <v>5.6390977443609023</v>
      </c>
      <c r="S62" s="21">
        <v>1588</v>
      </c>
      <c r="T62" s="16">
        <v>377</v>
      </c>
      <c r="U62" s="19">
        <f t="shared" si="2"/>
        <v>23.740554156171285</v>
      </c>
      <c r="V62" s="41">
        <v>227768</v>
      </c>
      <c r="W62" s="34">
        <v>16426</v>
      </c>
      <c r="X62" s="43">
        <f t="shared" si="3"/>
        <v>7.2117242106002593</v>
      </c>
      <c r="Y62" s="46">
        <v>0.81550690000000003</v>
      </c>
      <c r="Z62" s="46">
        <v>0.5027528</v>
      </c>
      <c r="AA62" s="46">
        <v>0.85245729999999997</v>
      </c>
      <c r="AB62" s="46">
        <v>0.88885029999999998</v>
      </c>
      <c r="AC62" s="46">
        <v>0.76489180000000001</v>
      </c>
    </row>
    <row r="63" spans="1:29" x14ac:dyDescent="0.25">
      <c r="A63" s="2" t="s">
        <v>76</v>
      </c>
      <c r="B63" s="2" t="s">
        <v>5</v>
      </c>
      <c r="C63" s="16">
        <v>10</v>
      </c>
      <c r="D63" s="16">
        <v>1</v>
      </c>
      <c r="E63" s="16">
        <v>4</v>
      </c>
      <c r="F63" s="16">
        <v>0</v>
      </c>
      <c r="G63" s="16">
        <v>1</v>
      </c>
      <c r="H63" s="16">
        <v>0</v>
      </c>
      <c r="I63" s="16">
        <v>0</v>
      </c>
      <c r="J63" s="16">
        <v>0</v>
      </c>
      <c r="K63" s="16">
        <v>0</v>
      </c>
      <c r="L63" s="16">
        <v>3</v>
      </c>
      <c r="M63" s="16">
        <v>10</v>
      </c>
      <c r="N63" s="21">
        <v>116403</v>
      </c>
      <c r="O63" s="33">
        <f t="shared" si="6"/>
        <v>11640.3</v>
      </c>
      <c r="P63" s="16">
        <v>779</v>
      </c>
      <c r="Q63" s="16">
        <v>55</v>
      </c>
      <c r="R63" s="19">
        <f t="shared" si="1"/>
        <v>7.0603337612323482</v>
      </c>
      <c r="S63" s="16">
        <v>942</v>
      </c>
      <c r="T63" s="16">
        <v>227</v>
      </c>
      <c r="U63" s="19">
        <f t="shared" si="2"/>
        <v>24.097664543524417</v>
      </c>
      <c r="V63" s="41">
        <v>112395</v>
      </c>
      <c r="W63" s="34">
        <v>10949</v>
      </c>
      <c r="X63" s="43">
        <f t="shared" si="3"/>
        <v>9.7415365452199829</v>
      </c>
      <c r="Y63" s="46">
        <v>0.73905160000000003</v>
      </c>
      <c r="Z63" s="46">
        <v>0.51308189999999998</v>
      </c>
      <c r="AA63" s="46">
        <v>0.8593286</v>
      </c>
      <c r="AB63" s="46">
        <v>0.90765470000000004</v>
      </c>
      <c r="AC63" s="46">
        <v>0.75477919999999998</v>
      </c>
    </row>
    <row r="64" spans="1:29" x14ac:dyDescent="0.25">
      <c r="A64" s="2" t="s">
        <v>77</v>
      </c>
      <c r="B64" s="2" t="s">
        <v>3</v>
      </c>
      <c r="C64" s="16">
        <v>9</v>
      </c>
      <c r="D64" s="16">
        <v>0</v>
      </c>
      <c r="E64" s="16">
        <v>1</v>
      </c>
      <c r="F64" s="16">
        <v>0</v>
      </c>
      <c r="G64" s="16">
        <v>1</v>
      </c>
      <c r="H64" s="16">
        <v>0</v>
      </c>
      <c r="I64" s="16">
        <v>0</v>
      </c>
      <c r="J64" s="16">
        <v>0</v>
      </c>
      <c r="K64" s="16">
        <v>0</v>
      </c>
      <c r="L64" s="16">
        <v>1</v>
      </c>
      <c r="M64" s="16">
        <v>9</v>
      </c>
      <c r="N64" s="21">
        <v>29636</v>
      </c>
      <c r="O64" s="33">
        <f t="shared" si="6"/>
        <v>3292.8888888888887</v>
      </c>
      <c r="P64" s="16">
        <v>288</v>
      </c>
      <c r="Q64" s="16">
        <v>22</v>
      </c>
      <c r="R64" s="19">
        <f t="shared" si="1"/>
        <v>7.6388888888888893</v>
      </c>
      <c r="S64" s="16">
        <v>336</v>
      </c>
      <c r="T64" s="16">
        <v>74</v>
      </c>
      <c r="U64" s="19">
        <f t="shared" si="2"/>
        <v>22.023809523809522</v>
      </c>
      <c r="V64" s="41">
        <v>53944</v>
      </c>
      <c r="W64" s="34">
        <v>1686</v>
      </c>
      <c r="X64" s="43">
        <f t="shared" si="3"/>
        <v>3.1254634435711108</v>
      </c>
      <c r="Y64" s="46">
        <v>0.82598839999999996</v>
      </c>
      <c r="Z64" s="46">
        <v>0.56474979999999997</v>
      </c>
      <c r="AA64" s="46">
        <v>0.90434369999999997</v>
      </c>
      <c r="AB64" s="46">
        <v>0.94404220000000005</v>
      </c>
      <c r="AC64" s="46">
        <v>0.80978099999999997</v>
      </c>
    </row>
    <row r="65" spans="1:29" x14ac:dyDescent="0.25">
      <c r="A65" s="2" t="s">
        <v>78</v>
      </c>
      <c r="B65" s="2" t="s">
        <v>45</v>
      </c>
      <c r="C65" s="16">
        <v>6</v>
      </c>
      <c r="D65" s="16">
        <v>0</v>
      </c>
      <c r="E65" s="16">
        <v>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4</v>
      </c>
      <c r="L65" s="16">
        <v>1</v>
      </c>
      <c r="M65" s="16">
        <v>6</v>
      </c>
      <c r="N65" s="21">
        <v>40698</v>
      </c>
      <c r="O65" s="33">
        <f t="shared" si="6"/>
        <v>6783</v>
      </c>
      <c r="P65" s="16">
        <v>548</v>
      </c>
      <c r="Q65" s="16">
        <v>49</v>
      </c>
      <c r="R65" s="19">
        <f t="shared" si="1"/>
        <v>8.9416058394160594</v>
      </c>
      <c r="S65" s="16">
        <v>507</v>
      </c>
      <c r="T65" s="16">
        <v>115</v>
      </c>
      <c r="U65" s="19">
        <f t="shared" si="2"/>
        <v>22.682445759368836</v>
      </c>
      <c r="V65" s="41">
        <v>53139</v>
      </c>
      <c r="W65" s="34">
        <v>4097</v>
      </c>
      <c r="X65" s="43">
        <f t="shared" si="3"/>
        <v>7.7099681966164209</v>
      </c>
      <c r="Y65" s="46">
        <v>0.71971680000000005</v>
      </c>
      <c r="Z65" s="46">
        <v>0.48460930000000002</v>
      </c>
      <c r="AA65" s="46">
        <v>0.87815480000000001</v>
      </c>
      <c r="AB65" s="46">
        <v>0.80877949999999998</v>
      </c>
      <c r="AC65" s="46">
        <v>0.72281510000000004</v>
      </c>
    </row>
    <row r="66" spans="1:29" x14ac:dyDescent="0.25">
      <c r="A66" s="2" t="s">
        <v>79</v>
      </c>
      <c r="B66" s="2" t="s">
        <v>7</v>
      </c>
      <c r="C66" s="16">
        <v>4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4</v>
      </c>
      <c r="L66" s="16">
        <v>0</v>
      </c>
      <c r="M66" s="16">
        <v>4</v>
      </c>
      <c r="N66" s="21">
        <v>3265</v>
      </c>
      <c r="O66" s="33">
        <f t="shared" si="6"/>
        <v>816.25</v>
      </c>
      <c r="P66" s="16">
        <v>48</v>
      </c>
      <c r="Q66" s="16">
        <v>6</v>
      </c>
      <c r="R66" s="19">
        <f t="shared" ref="R66:R129" si="7">(Q66/P66)*100</f>
        <v>12.5</v>
      </c>
      <c r="S66" s="16">
        <v>103</v>
      </c>
      <c r="T66" s="16">
        <v>21</v>
      </c>
      <c r="U66" s="19">
        <f t="shared" ref="U66:U129" si="8">(T66/S66)*100</f>
        <v>20.388349514563107</v>
      </c>
      <c r="V66" s="41">
        <v>5188</v>
      </c>
      <c r="W66" s="42">
        <v>624</v>
      </c>
      <c r="X66" s="43">
        <f t="shared" ref="X66:X129" si="9">(W66/V66)*100</f>
        <v>12.02775636083269</v>
      </c>
      <c r="Y66" s="46">
        <v>0.69637190000000004</v>
      </c>
      <c r="Z66" s="46">
        <v>0.45587539999999999</v>
      </c>
      <c r="AA66" s="46">
        <v>0.81757559999999996</v>
      </c>
      <c r="AB66" s="46">
        <v>0.80057109999999998</v>
      </c>
      <c r="AC66" s="46">
        <v>0.69259850000000001</v>
      </c>
    </row>
    <row r="67" spans="1:29" x14ac:dyDescent="0.25">
      <c r="A67" s="2" t="s">
        <v>80</v>
      </c>
      <c r="B67" s="2" t="s">
        <v>9</v>
      </c>
      <c r="C67" s="16">
        <v>8</v>
      </c>
      <c r="D67" s="16">
        <v>0</v>
      </c>
      <c r="E67" s="16">
        <v>7</v>
      </c>
      <c r="F67" s="16">
        <v>0</v>
      </c>
      <c r="G67" s="16">
        <v>0</v>
      </c>
      <c r="H67" s="16">
        <v>0</v>
      </c>
      <c r="I67" s="16">
        <v>1</v>
      </c>
      <c r="J67" s="16">
        <v>0</v>
      </c>
      <c r="K67" s="16">
        <v>0</v>
      </c>
      <c r="L67" s="16">
        <v>0</v>
      </c>
      <c r="M67" s="16">
        <v>8</v>
      </c>
      <c r="N67" s="21">
        <v>118269</v>
      </c>
      <c r="O67" s="33">
        <f t="shared" si="6"/>
        <v>14783.625</v>
      </c>
      <c r="P67" s="21">
        <v>1642</v>
      </c>
      <c r="Q67" s="16">
        <v>163</v>
      </c>
      <c r="R67" s="19">
        <f t="shared" si="7"/>
        <v>9.9269183922046285</v>
      </c>
      <c r="S67" s="21">
        <v>1188</v>
      </c>
      <c r="T67" s="16">
        <v>279</v>
      </c>
      <c r="U67" s="19">
        <f t="shared" si="8"/>
        <v>23.484848484848484</v>
      </c>
      <c r="V67" s="41">
        <v>158081</v>
      </c>
      <c r="W67" s="34">
        <v>11856</v>
      </c>
      <c r="X67" s="43">
        <f t="shared" si="9"/>
        <v>7.4999525559681421</v>
      </c>
      <c r="Y67" s="46">
        <v>0.74656389999999995</v>
      </c>
      <c r="Z67" s="46">
        <v>0.48900460000000001</v>
      </c>
      <c r="AA67" s="46">
        <v>0.88085590000000002</v>
      </c>
      <c r="AB67" s="46">
        <v>0.85663699999999998</v>
      </c>
      <c r="AC67" s="46">
        <v>0.74326539999999996</v>
      </c>
    </row>
    <row r="68" spans="1:29" x14ac:dyDescent="0.25">
      <c r="A68" s="2" t="s">
        <v>15</v>
      </c>
      <c r="B68" s="2" t="s">
        <v>15</v>
      </c>
      <c r="C68" s="16">
        <v>15</v>
      </c>
      <c r="D68" s="16">
        <v>1</v>
      </c>
      <c r="E68" s="16">
        <v>4</v>
      </c>
      <c r="F68" s="16">
        <v>0</v>
      </c>
      <c r="G68" s="16">
        <v>1</v>
      </c>
      <c r="H68" s="16">
        <v>0</v>
      </c>
      <c r="I68" s="16">
        <v>1</v>
      </c>
      <c r="J68" s="16">
        <v>0</v>
      </c>
      <c r="K68" s="16">
        <v>4</v>
      </c>
      <c r="L68" s="16">
        <v>4</v>
      </c>
      <c r="M68" s="16">
        <v>15</v>
      </c>
      <c r="N68" s="21">
        <v>173084</v>
      </c>
      <c r="O68" s="33">
        <f t="shared" si="6"/>
        <v>11538.933333333332</v>
      </c>
      <c r="P68" s="21">
        <v>1914</v>
      </c>
      <c r="Q68" s="16">
        <v>144</v>
      </c>
      <c r="R68" s="19">
        <f t="shared" si="7"/>
        <v>7.523510971786834</v>
      </c>
      <c r="S68" s="21">
        <v>2057</v>
      </c>
      <c r="T68" s="16">
        <v>438</v>
      </c>
      <c r="U68" s="19">
        <f t="shared" si="8"/>
        <v>21.293145357316483</v>
      </c>
      <c r="V68" s="41">
        <v>206094</v>
      </c>
      <c r="W68" s="34">
        <v>12194</v>
      </c>
      <c r="X68" s="43">
        <f t="shared" si="9"/>
        <v>5.9167176142925078</v>
      </c>
      <c r="Y68" s="46">
        <v>0.7277962</v>
      </c>
      <c r="Z68" s="46">
        <v>0.51044940000000005</v>
      </c>
      <c r="AA68" s="46">
        <v>0.8684731</v>
      </c>
      <c r="AB68" s="46">
        <v>0.87266449999999995</v>
      </c>
      <c r="AC68" s="46">
        <v>0.7448458</v>
      </c>
    </row>
    <row r="69" spans="1:29" x14ac:dyDescent="0.25">
      <c r="A69" s="2" t="s">
        <v>81</v>
      </c>
      <c r="B69" s="2" t="s">
        <v>7</v>
      </c>
      <c r="C69" s="16">
        <v>9</v>
      </c>
      <c r="D69" s="16">
        <v>1</v>
      </c>
      <c r="E69" s="16">
        <v>3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3</v>
      </c>
      <c r="L69" s="16">
        <v>2</v>
      </c>
      <c r="M69" s="16">
        <v>9</v>
      </c>
      <c r="N69" s="21">
        <v>75061</v>
      </c>
      <c r="O69" s="33">
        <f t="shared" si="6"/>
        <v>8340.1111111111113</v>
      </c>
      <c r="P69" s="16">
        <v>999</v>
      </c>
      <c r="Q69" s="16">
        <v>89</v>
      </c>
      <c r="R69" s="19">
        <f t="shared" si="7"/>
        <v>8.9089089089089093</v>
      </c>
      <c r="S69" s="21">
        <v>1277</v>
      </c>
      <c r="T69" s="16">
        <v>313</v>
      </c>
      <c r="U69" s="19">
        <f t="shared" si="8"/>
        <v>24.510571652310102</v>
      </c>
      <c r="V69" s="41">
        <v>107508</v>
      </c>
      <c r="W69" s="34">
        <v>7913</v>
      </c>
      <c r="X69" s="43">
        <f t="shared" si="9"/>
        <v>7.3603824831640434</v>
      </c>
      <c r="Y69" s="46">
        <v>0.71794709999999995</v>
      </c>
      <c r="Z69" s="46">
        <v>0.44408880000000001</v>
      </c>
      <c r="AA69" s="46">
        <v>0.82578459999999998</v>
      </c>
      <c r="AB69" s="46">
        <v>0.93156110000000003</v>
      </c>
      <c r="AC69" s="46">
        <v>0.72984539999999998</v>
      </c>
    </row>
    <row r="70" spans="1:29" x14ac:dyDescent="0.25">
      <c r="A70" s="2" t="s">
        <v>82</v>
      </c>
      <c r="B70" s="2" t="s">
        <v>83</v>
      </c>
      <c r="C70" s="16">
        <v>2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2</v>
      </c>
      <c r="L70" s="16">
        <v>0</v>
      </c>
      <c r="M70" s="16">
        <v>2</v>
      </c>
      <c r="N70" s="21">
        <v>506</v>
      </c>
      <c r="O70" s="33">
        <f t="shared" si="6"/>
        <v>253</v>
      </c>
      <c r="P70" s="16">
        <v>55</v>
      </c>
      <c r="Q70" s="16">
        <v>2</v>
      </c>
      <c r="R70" s="19">
        <f t="shared" si="7"/>
        <v>3.6363636363636362</v>
      </c>
      <c r="S70" s="16">
        <v>75</v>
      </c>
      <c r="T70" s="16">
        <v>17</v>
      </c>
      <c r="U70" s="19">
        <f t="shared" si="8"/>
        <v>22.666666666666664</v>
      </c>
      <c r="V70" s="41">
        <v>5083</v>
      </c>
      <c r="W70" s="42">
        <v>262</v>
      </c>
      <c r="X70" s="43">
        <f t="shared" si="9"/>
        <v>5.1544363564823916</v>
      </c>
      <c r="Y70" s="46">
        <v>0.66764389999999996</v>
      </c>
      <c r="Z70" s="46">
        <v>0.47359309999999999</v>
      </c>
      <c r="AA70" s="46">
        <v>0.81808670000000006</v>
      </c>
      <c r="AB70" s="46">
        <v>0.80329709999999999</v>
      </c>
      <c r="AC70" s="46">
        <v>0.69065520000000002</v>
      </c>
    </row>
    <row r="71" spans="1:29" x14ac:dyDescent="0.25">
      <c r="A71" s="2" t="s">
        <v>84</v>
      </c>
      <c r="B71" s="2" t="s">
        <v>23</v>
      </c>
      <c r="C71" s="16" t="s">
        <v>402</v>
      </c>
      <c r="D71" s="16" t="s">
        <v>402</v>
      </c>
      <c r="E71" s="16" t="s">
        <v>402</v>
      </c>
      <c r="F71" s="16" t="s">
        <v>402</v>
      </c>
      <c r="G71" s="16" t="s">
        <v>402</v>
      </c>
      <c r="H71" s="16" t="s">
        <v>402</v>
      </c>
      <c r="I71" s="16" t="s">
        <v>402</v>
      </c>
      <c r="J71" s="16" t="s">
        <v>402</v>
      </c>
      <c r="K71" s="16" t="s">
        <v>402</v>
      </c>
      <c r="L71" s="16" t="s">
        <v>402</v>
      </c>
      <c r="M71" s="16" t="s">
        <v>402</v>
      </c>
      <c r="N71" s="16" t="s">
        <v>402</v>
      </c>
      <c r="O71" s="16" t="s">
        <v>402</v>
      </c>
      <c r="P71" s="16">
        <v>775</v>
      </c>
      <c r="Q71" s="16">
        <v>78</v>
      </c>
      <c r="R71" s="19">
        <f t="shared" si="7"/>
        <v>10.064516129032258</v>
      </c>
      <c r="S71" s="16">
        <v>726</v>
      </c>
      <c r="T71" s="16">
        <v>189</v>
      </c>
      <c r="U71" s="19">
        <f t="shared" si="8"/>
        <v>26.033057851239672</v>
      </c>
      <c r="V71" s="41">
        <v>57349</v>
      </c>
      <c r="W71" s="34">
        <v>4770</v>
      </c>
      <c r="X71" s="43">
        <f t="shared" si="9"/>
        <v>8.3174946380930788</v>
      </c>
      <c r="Y71" s="46">
        <v>0.72747110000000004</v>
      </c>
      <c r="Z71" s="46">
        <v>0.51186560000000003</v>
      </c>
      <c r="AA71" s="46">
        <v>0.90798460000000003</v>
      </c>
      <c r="AB71" s="46">
        <v>0.32123550000000001</v>
      </c>
      <c r="AC71" s="46">
        <v>0.6171392</v>
      </c>
    </row>
    <row r="72" spans="1:29" x14ac:dyDescent="0.25">
      <c r="A72" s="2" t="s">
        <v>85</v>
      </c>
      <c r="B72" s="2" t="s">
        <v>17</v>
      </c>
      <c r="C72" s="16">
        <v>7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6</v>
      </c>
      <c r="L72" s="16">
        <v>0</v>
      </c>
      <c r="M72" s="16">
        <v>7</v>
      </c>
      <c r="N72" s="21">
        <v>9706</v>
      </c>
      <c r="O72" s="33">
        <f>(N72/M72)</f>
        <v>1386.5714285714287</v>
      </c>
      <c r="P72" s="16">
        <v>301</v>
      </c>
      <c r="Q72" s="16">
        <v>31</v>
      </c>
      <c r="R72" s="19">
        <f t="shared" si="7"/>
        <v>10.299003322259136</v>
      </c>
      <c r="S72" s="16">
        <v>169</v>
      </c>
      <c r="T72" s="16">
        <v>40</v>
      </c>
      <c r="U72" s="19">
        <f t="shared" si="8"/>
        <v>23.668639053254438</v>
      </c>
      <c r="V72" s="41">
        <v>19024</v>
      </c>
      <c r="W72" s="34">
        <v>2014</v>
      </c>
      <c r="X72" s="43">
        <f t="shared" si="9"/>
        <v>10.586627417998319</v>
      </c>
      <c r="Y72" s="46">
        <v>0.6448583</v>
      </c>
      <c r="Z72" s="46">
        <v>0.4293845</v>
      </c>
      <c r="AA72" s="46">
        <v>0.79918160000000005</v>
      </c>
      <c r="AB72" s="46">
        <v>0.7933327</v>
      </c>
      <c r="AC72" s="46">
        <v>0.66668930000000004</v>
      </c>
    </row>
    <row r="73" spans="1:29" x14ac:dyDescent="0.25">
      <c r="A73" s="2" t="s">
        <v>86</v>
      </c>
      <c r="B73" s="2" t="s">
        <v>17</v>
      </c>
      <c r="C73" s="16">
        <v>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8</v>
      </c>
      <c r="L73" s="16">
        <v>0</v>
      </c>
      <c r="M73" s="16">
        <v>8</v>
      </c>
      <c r="N73" s="21">
        <v>3172</v>
      </c>
      <c r="O73" s="33">
        <f>(N73/M73)</f>
        <v>396.5</v>
      </c>
      <c r="P73" s="16">
        <v>235</v>
      </c>
      <c r="Q73" s="16">
        <v>15</v>
      </c>
      <c r="R73" s="19">
        <f t="shared" si="7"/>
        <v>6.3829787234042552</v>
      </c>
      <c r="S73" s="16">
        <v>212</v>
      </c>
      <c r="T73" s="16">
        <v>45</v>
      </c>
      <c r="U73" s="19">
        <f t="shared" si="8"/>
        <v>21.226415094339622</v>
      </c>
      <c r="V73" s="41">
        <v>15728</v>
      </c>
      <c r="W73" s="34">
        <v>1060</v>
      </c>
      <c r="X73" s="43">
        <f t="shared" si="9"/>
        <v>6.7395727365208549</v>
      </c>
      <c r="Y73" s="46">
        <v>0.63062499999999999</v>
      </c>
      <c r="Z73" s="46">
        <v>0.40741270000000002</v>
      </c>
      <c r="AA73" s="46">
        <v>0.76523629999999998</v>
      </c>
      <c r="AB73" s="46">
        <v>0.82371930000000004</v>
      </c>
      <c r="AC73" s="46">
        <v>0.65674829999999995</v>
      </c>
    </row>
    <row r="74" spans="1:29" x14ac:dyDescent="0.25">
      <c r="A74" s="2" t="s">
        <v>87</v>
      </c>
      <c r="B74" s="2" t="s">
        <v>5</v>
      </c>
      <c r="C74" s="16" t="s">
        <v>402</v>
      </c>
      <c r="D74" s="16" t="s">
        <v>402</v>
      </c>
      <c r="E74" s="16" t="s">
        <v>402</v>
      </c>
      <c r="F74" s="16" t="s">
        <v>402</v>
      </c>
      <c r="G74" s="16" t="s">
        <v>402</v>
      </c>
      <c r="H74" s="16" t="s">
        <v>402</v>
      </c>
      <c r="I74" s="16" t="s">
        <v>402</v>
      </c>
      <c r="J74" s="16" t="s">
        <v>402</v>
      </c>
      <c r="K74" s="16" t="s">
        <v>402</v>
      </c>
      <c r="L74" s="16" t="s">
        <v>402</v>
      </c>
      <c r="M74" s="16" t="s">
        <v>402</v>
      </c>
      <c r="N74" s="16" t="s">
        <v>402</v>
      </c>
      <c r="O74" s="16" t="s">
        <v>402</v>
      </c>
      <c r="P74" s="16">
        <v>366</v>
      </c>
      <c r="Q74" s="16">
        <v>27</v>
      </c>
      <c r="R74" s="19">
        <f t="shared" si="7"/>
        <v>7.3770491803278686</v>
      </c>
      <c r="S74" s="16">
        <v>429</v>
      </c>
      <c r="T74" s="16">
        <v>106</v>
      </c>
      <c r="U74" s="19">
        <f t="shared" si="8"/>
        <v>24.708624708624708</v>
      </c>
      <c r="V74" s="41">
        <v>28974</v>
      </c>
      <c r="W74" s="34">
        <v>2063</v>
      </c>
      <c r="X74" s="43">
        <f t="shared" si="9"/>
        <v>7.1201767101539319</v>
      </c>
      <c r="Y74" s="46">
        <v>0.68308840000000004</v>
      </c>
      <c r="Z74" s="46">
        <v>0.4846375</v>
      </c>
      <c r="AA74" s="46">
        <v>0.83876980000000001</v>
      </c>
      <c r="AB74" s="46">
        <v>0.86738219999999999</v>
      </c>
      <c r="AC74" s="46">
        <v>0.71846949999999998</v>
      </c>
    </row>
    <row r="75" spans="1:29" x14ac:dyDescent="0.25">
      <c r="A75" s="2" t="s">
        <v>88</v>
      </c>
      <c r="B75" s="2" t="s">
        <v>13</v>
      </c>
      <c r="C75" s="16">
        <v>3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2</v>
      </c>
      <c r="L75" s="16">
        <v>0</v>
      </c>
      <c r="M75" s="16">
        <v>3</v>
      </c>
      <c r="N75" s="21">
        <v>2822</v>
      </c>
      <c r="O75" s="33">
        <f t="shared" ref="O75:O89" si="10">(N75/M75)</f>
        <v>940.66666666666663</v>
      </c>
      <c r="P75" s="16">
        <v>66</v>
      </c>
      <c r="Q75" s="16">
        <v>5</v>
      </c>
      <c r="R75" s="19">
        <f t="shared" si="7"/>
        <v>7.5757575757575761</v>
      </c>
      <c r="S75" s="16">
        <v>41</v>
      </c>
      <c r="T75" s="16">
        <v>12</v>
      </c>
      <c r="U75" s="19">
        <f t="shared" si="8"/>
        <v>29.268292682926827</v>
      </c>
      <c r="V75" s="41">
        <v>3884</v>
      </c>
      <c r="W75" s="42">
        <v>307</v>
      </c>
      <c r="X75" s="43">
        <f t="shared" si="9"/>
        <v>7.9042224510813597</v>
      </c>
      <c r="Y75" s="46">
        <v>0.68779500000000005</v>
      </c>
      <c r="Z75" s="46">
        <v>0.52577870000000004</v>
      </c>
      <c r="AA75" s="46">
        <v>0.86338559999999998</v>
      </c>
      <c r="AB75" s="46">
        <v>0.8344705</v>
      </c>
      <c r="AC75" s="46">
        <v>0.72785739999999999</v>
      </c>
    </row>
    <row r="76" spans="1:29" x14ac:dyDescent="0.25">
      <c r="A76" s="2" t="s">
        <v>89</v>
      </c>
      <c r="B76" s="2" t="s">
        <v>7</v>
      </c>
      <c r="C76" s="16">
        <v>2</v>
      </c>
      <c r="D76" s="16">
        <v>0</v>
      </c>
      <c r="E76" s="16">
        <v>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1</v>
      </c>
      <c r="L76" s="16">
        <v>0</v>
      </c>
      <c r="M76" s="16">
        <v>2</v>
      </c>
      <c r="N76" s="21">
        <v>17728</v>
      </c>
      <c r="O76" s="33">
        <f t="shared" si="10"/>
        <v>8864</v>
      </c>
      <c r="P76" s="16">
        <v>529</v>
      </c>
      <c r="Q76" s="16">
        <v>39</v>
      </c>
      <c r="R76" s="19">
        <f t="shared" si="7"/>
        <v>7.3724007561436666</v>
      </c>
      <c r="S76" s="16">
        <v>502</v>
      </c>
      <c r="T76" s="16">
        <v>130</v>
      </c>
      <c r="U76" s="19">
        <f t="shared" si="8"/>
        <v>25.89641434262948</v>
      </c>
      <c r="V76" s="41">
        <v>30855</v>
      </c>
      <c r="W76" s="34">
        <v>3698</v>
      </c>
      <c r="X76" s="43">
        <f t="shared" si="9"/>
        <v>11.98509155728407</v>
      </c>
      <c r="Y76" s="46">
        <v>0.70054249999999996</v>
      </c>
      <c r="Z76" s="46">
        <v>0.42466749999999998</v>
      </c>
      <c r="AA76" s="46">
        <v>0.88332290000000002</v>
      </c>
      <c r="AB76" s="46">
        <v>0.91494949999999997</v>
      </c>
      <c r="AC76" s="46">
        <v>0.73087060000000004</v>
      </c>
    </row>
    <row r="77" spans="1:29" x14ac:dyDescent="0.25">
      <c r="A77" s="2" t="s">
        <v>90</v>
      </c>
      <c r="B77" s="2" t="s">
        <v>17</v>
      </c>
      <c r="C77" s="16">
        <v>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1</v>
      </c>
      <c r="J77" s="16">
        <v>0</v>
      </c>
      <c r="K77" s="16">
        <v>6</v>
      </c>
      <c r="L77" s="16">
        <v>0</v>
      </c>
      <c r="M77" s="16">
        <v>7</v>
      </c>
      <c r="N77" s="21">
        <v>7283</v>
      </c>
      <c r="O77" s="33">
        <f t="shared" si="10"/>
        <v>1040.4285714285713</v>
      </c>
      <c r="P77" s="16">
        <v>31</v>
      </c>
      <c r="Q77" s="16">
        <v>0</v>
      </c>
      <c r="R77" s="19">
        <f t="shared" si="7"/>
        <v>0</v>
      </c>
      <c r="S77" s="16">
        <v>109</v>
      </c>
      <c r="T77" s="16">
        <v>14</v>
      </c>
      <c r="U77" s="19">
        <f t="shared" si="8"/>
        <v>12.844036697247708</v>
      </c>
      <c r="V77" s="41">
        <v>7540</v>
      </c>
      <c r="W77" s="42">
        <v>609</v>
      </c>
      <c r="X77" s="43">
        <f t="shared" si="9"/>
        <v>8.0769230769230766</v>
      </c>
      <c r="Y77" s="46">
        <v>0.60860479999999995</v>
      </c>
      <c r="Z77" s="46">
        <v>0.47384169999999998</v>
      </c>
      <c r="AA77" s="46">
        <v>0.82184049999999997</v>
      </c>
      <c r="AB77" s="46">
        <v>0.70302390000000003</v>
      </c>
      <c r="AC77" s="46">
        <v>0.65182770000000001</v>
      </c>
    </row>
    <row r="78" spans="1:29" x14ac:dyDescent="0.25">
      <c r="A78" s="2" t="s">
        <v>91</v>
      </c>
      <c r="B78" s="2" t="s">
        <v>45</v>
      </c>
      <c r="C78" s="16">
        <v>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8</v>
      </c>
      <c r="L78" s="16">
        <v>0</v>
      </c>
      <c r="M78" s="16">
        <v>8</v>
      </c>
      <c r="N78" s="35">
        <v>1027</v>
      </c>
      <c r="O78" s="33">
        <f t="shared" si="10"/>
        <v>128.375</v>
      </c>
      <c r="P78" s="16">
        <v>74</v>
      </c>
      <c r="Q78" s="16">
        <v>4</v>
      </c>
      <c r="R78" s="19">
        <f t="shared" si="7"/>
        <v>5.4054054054054053</v>
      </c>
      <c r="S78" s="16">
        <v>79</v>
      </c>
      <c r="T78" s="16">
        <v>18</v>
      </c>
      <c r="U78" s="19">
        <f t="shared" si="8"/>
        <v>22.784810126582279</v>
      </c>
      <c r="V78" s="41">
        <v>9779</v>
      </c>
      <c r="W78" s="42">
        <v>564</v>
      </c>
      <c r="X78" s="43">
        <f t="shared" si="9"/>
        <v>5.767460885571122</v>
      </c>
      <c r="Y78" s="46">
        <v>0.67046720000000004</v>
      </c>
      <c r="Z78" s="46">
        <v>0.5160711</v>
      </c>
      <c r="AA78" s="46">
        <v>0.86219939999999995</v>
      </c>
      <c r="AB78" s="46">
        <v>0.58894360000000001</v>
      </c>
      <c r="AC78" s="46">
        <v>0.65942029999999996</v>
      </c>
    </row>
    <row r="79" spans="1:29" x14ac:dyDescent="0.25">
      <c r="A79" s="2" t="s">
        <v>92</v>
      </c>
      <c r="B79" s="2" t="s">
        <v>45</v>
      </c>
      <c r="C79" s="16">
        <v>18</v>
      </c>
      <c r="D79" s="16">
        <v>2</v>
      </c>
      <c r="E79" s="16">
        <v>6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7</v>
      </c>
      <c r="L79" s="16">
        <v>3</v>
      </c>
      <c r="M79" s="16">
        <v>18</v>
      </c>
      <c r="N79" s="21">
        <v>131066</v>
      </c>
      <c r="O79" s="33">
        <f t="shared" si="10"/>
        <v>7281.4444444444443</v>
      </c>
      <c r="P79" s="21">
        <v>1598</v>
      </c>
      <c r="Q79" s="16">
        <v>95</v>
      </c>
      <c r="R79" s="19">
        <f t="shared" si="7"/>
        <v>5.9449311639549443</v>
      </c>
      <c r="S79" s="21">
        <v>1426</v>
      </c>
      <c r="T79" s="16">
        <v>373</v>
      </c>
      <c r="U79" s="19">
        <f t="shared" si="8"/>
        <v>26.157082748948106</v>
      </c>
      <c r="V79" s="41">
        <v>137563</v>
      </c>
      <c r="W79" s="34">
        <v>9382</v>
      </c>
      <c r="X79" s="43">
        <f t="shared" si="9"/>
        <v>6.8201478595261804</v>
      </c>
      <c r="Y79" s="46">
        <v>0.71608289999999997</v>
      </c>
      <c r="Z79" s="46">
        <v>0.47887580000000002</v>
      </c>
      <c r="AA79" s="46">
        <v>0.88195559999999995</v>
      </c>
      <c r="AB79" s="46">
        <v>0.8724421</v>
      </c>
      <c r="AC79" s="46">
        <v>0.73733910000000003</v>
      </c>
    </row>
    <row r="80" spans="1:29" x14ac:dyDescent="0.25">
      <c r="A80" s="2" t="s">
        <v>93</v>
      </c>
      <c r="B80" s="2" t="s">
        <v>13</v>
      </c>
      <c r="C80" s="16">
        <v>7</v>
      </c>
      <c r="D80" s="16">
        <v>0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6</v>
      </c>
      <c r="L80" s="16">
        <v>0</v>
      </c>
      <c r="M80" s="16">
        <v>7</v>
      </c>
      <c r="N80" s="21">
        <v>12088</v>
      </c>
      <c r="O80" s="33">
        <f t="shared" si="10"/>
        <v>1726.8571428571429</v>
      </c>
      <c r="P80" s="16">
        <v>72</v>
      </c>
      <c r="Q80" s="16">
        <v>10</v>
      </c>
      <c r="R80" s="19">
        <f t="shared" si="7"/>
        <v>13.888888888888889</v>
      </c>
      <c r="S80" s="16">
        <v>228</v>
      </c>
      <c r="T80" s="16">
        <v>47</v>
      </c>
      <c r="U80" s="19">
        <f t="shared" si="8"/>
        <v>20.614035087719298</v>
      </c>
      <c r="V80" s="41">
        <v>14548</v>
      </c>
      <c r="W80" s="42">
        <v>796</v>
      </c>
      <c r="X80" s="43">
        <f t="shared" si="9"/>
        <v>5.4715424800659882</v>
      </c>
      <c r="Y80" s="46">
        <v>0.61344350000000003</v>
      </c>
      <c r="Z80" s="46">
        <v>0.54062370000000004</v>
      </c>
      <c r="AA80" s="46">
        <v>0.92100530000000003</v>
      </c>
      <c r="AB80" s="46">
        <v>0.87013359999999995</v>
      </c>
      <c r="AC80" s="46">
        <v>0.73630150000000005</v>
      </c>
    </row>
    <row r="81" spans="1:29" x14ac:dyDescent="0.25">
      <c r="A81" s="2" t="s">
        <v>94</v>
      </c>
      <c r="B81" s="2" t="s">
        <v>9</v>
      </c>
      <c r="C81" s="16">
        <v>2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1</v>
      </c>
      <c r="J81" s="16">
        <v>0</v>
      </c>
      <c r="K81" s="16">
        <v>1</v>
      </c>
      <c r="L81" s="16">
        <v>0</v>
      </c>
      <c r="M81" s="16">
        <v>2</v>
      </c>
      <c r="N81" s="21">
        <v>4514</v>
      </c>
      <c r="O81" s="33">
        <f t="shared" si="10"/>
        <v>2257</v>
      </c>
      <c r="P81" s="16">
        <v>225</v>
      </c>
      <c r="Q81" s="16">
        <v>22</v>
      </c>
      <c r="R81" s="19">
        <f t="shared" si="7"/>
        <v>9.7777777777777786</v>
      </c>
      <c r="S81" s="16">
        <v>222</v>
      </c>
      <c r="T81" s="16">
        <v>48</v>
      </c>
      <c r="U81" s="19">
        <f t="shared" si="8"/>
        <v>21.621621621621621</v>
      </c>
      <c r="V81" s="41">
        <v>12791</v>
      </c>
      <c r="W81" s="34">
        <v>1168</v>
      </c>
      <c r="X81" s="43">
        <f t="shared" si="9"/>
        <v>9.1314205300601987</v>
      </c>
      <c r="Y81" s="46">
        <v>0.75157819999999997</v>
      </c>
      <c r="Z81" s="46">
        <v>0.5300627</v>
      </c>
      <c r="AA81" s="46">
        <v>0.87948179999999998</v>
      </c>
      <c r="AB81" s="46">
        <v>0.83925720000000004</v>
      </c>
      <c r="AC81" s="46">
        <v>0.75009499999999996</v>
      </c>
    </row>
    <row r="82" spans="1:29" x14ac:dyDescent="0.25">
      <c r="A82" s="2" t="s">
        <v>95</v>
      </c>
      <c r="B82" s="2" t="s">
        <v>53</v>
      </c>
      <c r="C82" s="16">
        <v>2</v>
      </c>
      <c r="D82" s="16">
        <v>0</v>
      </c>
      <c r="E82" s="16">
        <v>2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2</v>
      </c>
      <c r="N82" s="21">
        <v>19006</v>
      </c>
      <c r="O82" s="33">
        <f t="shared" si="10"/>
        <v>9503</v>
      </c>
      <c r="P82" s="16">
        <v>158</v>
      </c>
      <c r="Q82" s="16">
        <v>15</v>
      </c>
      <c r="R82" s="19">
        <f t="shared" si="7"/>
        <v>9.4936708860759502</v>
      </c>
      <c r="S82" s="16">
        <v>261</v>
      </c>
      <c r="T82" s="16">
        <v>58</v>
      </c>
      <c r="U82" s="19">
        <f t="shared" si="8"/>
        <v>22.222222222222221</v>
      </c>
      <c r="V82" s="41">
        <v>19678</v>
      </c>
      <c r="W82" s="34">
        <v>1404</v>
      </c>
      <c r="X82" s="43">
        <f t="shared" si="9"/>
        <v>7.1348714300233764</v>
      </c>
      <c r="Y82" s="46">
        <v>0.6732804</v>
      </c>
      <c r="Z82" s="46">
        <v>0.50243570000000004</v>
      </c>
      <c r="AA82" s="46">
        <v>0.86597970000000002</v>
      </c>
      <c r="AB82" s="46">
        <v>0.83429520000000001</v>
      </c>
      <c r="AC82" s="46">
        <v>0.71899780000000002</v>
      </c>
    </row>
    <row r="83" spans="1:29" x14ac:dyDescent="0.25">
      <c r="A83" s="2" t="s">
        <v>96</v>
      </c>
      <c r="B83" s="2" t="s">
        <v>5</v>
      </c>
      <c r="C83" s="16">
        <v>11</v>
      </c>
      <c r="D83" s="16">
        <v>1</v>
      </c>
      <c r="E83" s="16">
        <v>5</v>
      </c>
      <c r="F83" s="16">
        <v>0</v>
      </c>
      <c r="G83" s="16">
        <v>1</v>
      </c>
      <c r="H83" s="16">
        <v>0</v>
      </c>
      <c r="I83" s="16">
        <v>0</v>
      </c>
      <c r="J83" s="16">
        <v>1</v>
      </c>
      <c r="K83" s="16">
        <v>0</v>
      </c>
      <c r="L83" s="16">
        <v>3</v>
      </c>
      <c r="M83" s="16">
        <v>11</v>
      </c>
      <c r="N83" s="21">
        <v>166240</v>
      </c>
      <c r="O83" s="33">
        <f t="shared" si="10"/>
        <v>15112.727272727272</v>
      </c>
      <c r="P83" s="21">
        <v>1590</v>
      </c>
      <c r="Q83" s="16">
        <v>129</v>
      </c>
      <c r="R83" s="19">
        <f t="shared" si="7"/>
        <v>8.1132075471698109</v>
      </c>
      <c r="S83" s="21">
        <v>1838</v>
      </c>
      <c r="T83" s="16">
        <v>445</v>
      </c>
      <c r="U83" s="19">
        <f t="shared" si="8"/>
        <v>24.211099020674645</v>
      </c>
      <c r="V83" s="41">
        <v>171238</v>
      </c>
      <c r="W83" s="34">
        <v>15549</v>
      </c>
      <c r="X83" s="43">
        <f t="shared" si="9"/>
        <v>9.0803443160980635</v>
      </c>
      <c r="Y83" s="46">
        <v>0.71388929999999995</v>
      </c>
      <c r="Z83" s="46">
        <v>0.50486949999999997</v>
      </c>
      <c r="AA83" s="46">
        <v>0.8453505</v>
      </c>
      <c r="AB83" s="46">
        <v>0.90736729999999999</v>
      </c>
      <c r="AC83" s="46">
        <v>0.74286920000000001</v>
      </c>
    </row>
    <row r="84" spans="1:29" x14ac:dyDescent="0.25">
      <c r="A84" s="2" t="s">
        <v>97</v>
      </c>
      <c r="B84" s="2" t="s">
        <v>7</v>
      </c>
      <c r="C84" s="16">
        <v>10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10</v>
      </c>
      <c r="L84" s="16">
        <v>0</v>
      </c>
      <c r="M84" s="16">
        <v>10</v>
      </c>
      <c r="N84" s="21">
        <v>5275</v>
      </c>
      <c r="O84" s="33">
        <f t="shared" si="10"/>
        <v>527.5</v>
      </c>
      <c r="P84" s="16">
        <v>123</v>
      </c>
      <c r="Q84" s="16">
        <v>4</v>
      </c>
      <c r="R84" s="19">
        <f t="shared" si="7"/>
        <v>3.2520325203252036</v>
      </c>
      <c r="S84" s="16">
        <v>194</v>
      </c>
      <c r="T84" s="16">
        <v>33</v>
      </c>
      <c r="U84" s="19">
        <f t="shared" si="8"/>
        <v>17.010309278350515</v>
      </c>
      <c r="V84" s="41">
        <v>11830</v>
      </c>
      <c r="W84" s="34">
        <v>1388</v>
      </c>
      <c r="X84" s="43">
        <f t="shared" si="9"/>
        <v>11.732882502113272</v>
      </c>
      <c r="Y84" s="46">
        <v>0.62753009999999998</v>
      </c>
      <c r="Z84" s="46">
        <v>0.4571289</v>
      </c>
      <c r="AA84" s="46">
        <v>0.79175530000000005</v>
      </c>
      <c r="AB84" s="46">
        <v>0.66826850000000004</v>
      </c>
      <c r="AC84" s="46">
        <v>0.63617069999999998</v>
      </c>
    </row>
    <row r="85" spans="1:29" x14ac:dyDescent="0.25">
      <c r="A85" s="2" t="s">
        <v>98</v>
      </c>
      <c r="B85" s="2" t="s">
        <v>5</v>
      </c>
      <c r="C85" s="16">
        <v>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1</v>
      </c>
      <c r="N85" s="21">
        <v>29464</v>
      </c>
      <c r="O85" s="33">
        <f t="shared" si="10"/>
        <v>29464</v>
      </c>
      <c r="P85" s="16">
        <v>67</v>
      </c>
      <c r="Q85" s="16">
        <v>7</v>
      </c>
      <c r="R85" s="19">
        <f t="shared" si="7"/>
        <v>10.44776119402985</v>
      </c>
      <c r="S85" s="16">
        <v>338</v>
      </c>
      <c r="T85" s="16">
        <v>83</v>
      </c>
      <c r="U85" s="19">
        <f t="shared" si="8"/>
        <v>24.556213017751478</v>
      </c>
      <c r="V85" s="41">
        <v>30641</v>
      </c>
      <c r="W85" s="34">
        <v>1545</v>
      </c>
      <c r="X85" s="43">
        <f t="shared" si="9"/>
        <v>5.0422636336934179</v>
      </c>
      <c r="Y85" s="46">
        <v>0.6805002</v>
      </c>
      <c r="Z85" s="46">
        <v>0.4822727</v>
      </c>
      <c r="AA85" s="46">
        <v>0.81139190000000005</v>
      </c>
      <c r="AB85" s="46">
        <v>0.84423269999999995</v>
      </c>
      <c r="AC85" s="46">
        <v>0.70459939999999999</v>
      </c>
    </row>
    <row r="86" spans="1:29" x14ac:dyDescent="0.25">
      <c r="A86" s="2" t="s">
        <v>99</v>
      </c>
      <c r="B86" s="2" t="s">
        <v>3</v>
      </c>
      <c r="C86" s="16">
        <v>2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</v>
      </c>
      <c r="K86" s="16">
        <v>0</v>
      </c>
      <c r="L86" s="16">
        <v>0</v>
      </c>
      <c r="M86" s="16">
        <v>2</v>
      </c>
      <c r="N86" s="21">
        <v>10029</v>
      </c>
      <c r="O86" s="33">
        <f t="shared" si="10"/>
        <v>5014.5</v>
      </c>
      <c r="P86" s="16">
        <v>41</v>
      </c>
      <c r="Q86" s="16">
        <v>5</v>
      </c>
      <c r="R86" s="19">
        <f t="shared" si="7"/>
        <v>12.195121951219512</v>
      </c>
      <c r="S86" s="16">
        <v>64</v>
      </c>
      <c r="T86" s="16">
        <v>19</v>
      </c>
      <c r="U86" s="19">
        <f t="shared" si="8"/>
        <v>29.6875</v>
      </c>
      <c r="V86" s="41">
        <v>14034</v>
      </c>
      <c r="W86" s="42">
        <v>723</v>
      </c>
      <c r="X86" s="43">
        <f t="shared" si="9"/>
        <v>5.1517742625053442</v>
      </c>
      <c r="Y86" s="46">
        <v>0.73706470000000002</v>
      </c>
      <c r="Z86" s="46">
        <v>0.52231499999999997</v>
      </c>
      <c r="AA86" s="46">
        <v>0.86806209999999995</v>
      </c>
      <c r="AB86" s="46">
        <v>0.93214540000000001</v>
      </c>
      <c r="AC86" s="46">
        <v>0.76489680000000004</v>
      </c>
    </row>
    <row r="87" spans="1:29" x14ac:dyDescent="0.25">
      <c r="A87" s="2" t="s">
        <v>100</v>
      </c>
      <c r="B87" s="2" t="s">
        <v>3</v>
      </c>
      <c r="C87" s="16">
        <v>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</v>
      </c>
      <c r="J87" s="16">
        <v>0</v>
      </c>
      <c r="K87" s="16">
        <v>1</v>
      </c>
      <c r="L87" s="16">
        <v>0</v>
      </c>
      <c r="M87" s="16">
        <v>2</v>
      </c>
      <c r="N87" s="21">
        <v>6202</v>
      </c>
      <c r="O87" s="33">
        <f t="shared" si="10"/>
        <v>3101</v>
      </c>
      <c r="P87" s="16">
        <v>16</v>
      </c>
      <c r="Q87" s="16">
        <v>0</v>
      </c>
      <c r="R87" s="19">
        <f t="shared" si="7"/>
        <v>0</v>
      </c>
      <c r="S87" s="16">
        <v>30</v>
      </c>
      <c r="T87" s="16">
        <v>3</v>
      </c>
      <c r="U87" s="19">
        <f t="shared" si="8"/>
        <v>10</v>
      </c>
      <c r="V87" s="41">
        <v>10468</v>
      </c>
      <c r="W87" s="42">
        <v>413</v>
      </c>
      <c r="X87" s="43">
        <f t="shared" si="9"/>
        <v>3.9453572793274745</v>
      </c>
      <c r="Y87" s="46">
        <v>0.74564660000000005</v>
      </c>
      <c r="Z87" s="46">
        <v>0.54373419999999995</v>
      </c>
      <c r="AA87" s="46">
        <v>0.86106240000000001</v>
      </c>
      <c r="AB87" s="46">
        <v>0.89673539999999996</v>
      </c>
      <c r="AC87" s="46">
        <v>0.76179470000000005</v>
      </c>
    </row>
    <row r="88" spans="1:29" x14ac:dyDescent="0.25">
      <c r="A88" s="2" t="s">
        <v>101</v>
      </c>
      <c r="B88" s="2" t="s">
        <v>45</v>
      </c>
      <c r="C88" s="16">
        <v>2</v>
      </c>
      <c r="D88" s="16">
        <v>0</v>
      </c>
      <c r="E88" s="16">
        <v>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</v>
      </c>
      <c r="L88" s="16">
        <v>0</v>
      </c>
      <c r="M88" s="16">
        <v>2</v>
      </c>
      <c r="N88" s="21">
        <v>2535</v>
      </c>
      <c r="O88" s="33">
        <f t="shared" si="10"/>
        <v>1267.5</v>
      </c>
      <c r="P88" s="16">
        <v>42</v>
      </c>
      <c r="Q88" s="16">
        <v>5</v>
      </c>
      <c r="R88" s="19">
        <f t="shared" si="7"/>
        <v>11.904761904761903</v>
      </c>
      <c r="S88" s="16">
        <v>70</v>
      </c>
      <c r="T88" s="16">
        <v>15</v>
      </c>
      <c r="U88" s="19">
        <f t="shared" si="8"/>
        <v>21.428571428571427</v>
      </c>
      <c r="V88" s="41">
        <v>4076</v>
      </c>
      <c r="W88" s="42">
        <v>339</v>
      </c>
      <c r="X88" s="43">
        <f t="shared" si="9"/>
        <v>8.3169774288518159</v>
      </c>
      <c r="Y88" s="46">
        <v>0.61503589999999997</v>
      </c>
      <c r="Z88" s="46">
        <v>0.42943369999999997</v>
      </c>
      <c r="AA88" s="46">
        <v>0.81089999999999995</v>
      </c>
      <c r="AB88" s="46">
        <v>0.57656050000000003</v>
      </c>
      <c r="AC88" s="46">
        <v>0.60798249999999998</v>
      </c>
    </row>
    <row r="89" spans="1:29" x14ac:dyDescent="0.25">
      <c r="A89" s="2" t="s">
        <v>102</v>
      </c>
      <c r="B89" s="2" t="s">
        <v>17</v>
      </c>
      <c r="C89" s="16">
        <v>6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1</v>
      </c>
      <c r="J89" s="16">
        <v>0</v>
      </c>
      <c r="K89" s="16">
        <v>5</v>
      </c>
      <c r="L89" s="16">
        <v>0</v>
      </c>
      <c r="M89" s="16">
        <v>6</v>
      </c>
      <c r="N89" s="21">
        <v>8158</v>
      </c>
      <c r="O89" s="33">
        <f t="shared" si="10"/>
        <v>1359.6666666666667</v>
      </c>
      <c r="P89" s="16">
        <v>45</v>
      </c>
      <c r="Q89" s="16">
        <v>3</v>
      </c>
      <c r="R89" s="19">
        <f t="shared" si="7"/>
        <v>6.666666666666667</v>
      </c>
      <c r="S89" s="16">
        <v>125</v>
      </c>
      <c r="T89" s="16">
        <v>36</v>
      </c>
      <c r="U89" s="19">
        <f t="shared" si="8"/>
        <v>28.799999999999997</v>
      </c>
      <c r="V89" s="41">
        <v>9148</v>
      </c>
      <c r="W89" s="34">
        <v>1108</v>
      </c>
      <c r="X89" s="43">
        <f t="shared" si="9"/>
        <v>12.111937035417577</v>
      </c>
      <c r="Y89" s="46">
        <v>0.58488099999999998</v>
      </c>
      <c r="Z89" s="46">
        <v>0.41421989999999997</v>
      </c>
      <c r="AA89" s="46">
        <v>0.84704429999999997</v>
      </c>
      <c r="AB89" s="46">
        <v>0.53330270000000002</v>
      </c>
      <c r="AC89" s="46">
        <v>0.594862</v>
      </c>
    </row>
    <row r="90" spans="1:29" x14ac:dyDescent="0.25">
      <c r="A90" s="2" t="s">
        <v>103</v>
      </c>
      <c r="B90" s="2" t="s">
        <v>5</v>
      </c>
      <c r="C90" s="16">
        <v>1</v>
      </c>
      <c r="D90" s="16">
        <v>0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1</v>
      </c>
      <c r="N90" s="21" t="s">
        <v>49</v>
      </c>
      <c r="O90" s="21" t="s">
        <v>49</v>
      </c>
      <c r="P90" s="16">
        <v>874</v>
      </c>
      <c r="Q90" s="16">
        <v>59</v>
      </c>
      <c r="R90" s="19">
        <f t="shared" si="7"/>
        <v>6.7505720823798629</v>
      </c>
      <c r="S90" s="21">
        <v>1136</v>
      </c>
      <c r="T90" s="16">
        <v>218</v>
      </c>
      <c r="U90" s="19">
        <f t="shared" si="8"/>
        <v>19.19014084507042</v>
      </c>
      <c r="V90" s="41">
        <v>115675</v>
      </c>
      <c r="W90" s="34">
        <v>11672</v>
      </c>
      <c r="X90" s="43">
        <f t="shared" si="9"/>
        <v>10.090339312729631</v>
      </c>
      <c r="Y90" s="46">
        <v>0.73781509999999995</v>
      </c>
      <c r="Z90" s="46">
        <v>0.53161879999999995</v>
      </c>
      <c r="AA90" s="46">
        <v>0.87691989999999997</v>
      </c>
      <c r="AB90" s="46">
        <v>0.90699269999999999</v>
      </c>
      <c r="AC90" s="46">
        <v>0.76333660000000003</v>
      </c>
    </row>
    <row r="91" spans="1:29" x14ac:dyDescent="0.25">
      <c r="A91" s="2" t="s">
        <v>104</v>
      </c>
      <c r="B91" s="2" t="s">
        <v>7</v>
      </c>
      <c r="C91" s="16">
        <v>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</v>
      </c>
      <c r="L91" s="16">
        <v>0</v>
      </c>
      <c r="M91" s="16">
        <v>5</v>
      </c>
      <c r="N91" s="21">
        <v>3571</v>
      </c>
      <c r="O91" s="33">
        <f>(N91/M91)</f>
        <v>714.2</v>
      </c>
      <c r="P91" s="16">
        <v>121</v>
      </c>
      <c r="Q91" s="16">
        <v>14</v>
      </c>
      <c r="R91" s="19">
        <f t="shared" si="7"/>
        <v>11.570247933884298</v>
      </c>
      <c r="S91" s="16">
        <v>145</v>
      </c>
      <c r="T91" s="16">
        <v>24</v>
      </c>
      <c r="U91" s="19">
        <f t="shared" si="8"/>
        <v>16.551724137931036</v>
      </c>
      <c r="V91" s="41">
        <v>9867</v>
      </c>
      <c r="W91" s="42">
        <v>941</v>
      </c>
      <c r="X91" s="43">
        <f t="shared" si="9"/>
        <v>9.5368399716225802</v>
      </c>
      <c r="Y91" s="46">
        <v>0.6221778</v>
      </c>
      <c r="Z91" s="46">
        <v>0.49116589999999999</v>
      </c>
      <c r="AA91" s="46">
        <v>0.83229169999999997</v>
      </c>
      <c r="AB91" s="46">
        <v>0.77274920000000002</v>
      </c>
      <c r="AC91" s="46">
        <v>0.67959610000000004</v>
      </c>
    </row>
    <row r="92" spans="1:29" x14ac:dyDescent="0.25">
      <c r="A92" s="2" t="s">
        <v>105</v>
      </c>
      <c r="B92" s="2" t="s">
        <v>17</v>
      </c>
      <c r="C92" s="16">
        <v>11</v>
      </c>
      <c r="D92" s="16">
        <v>0</v>
      </c>
      <c r="E92" s="16">
        <v>2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9</v>
      </c>
      <c r="L92" s="16">
        <v>0</v>
      </c>
      <c r="M92" s="16">
        <v>11</v>
      </c>
      <c r="N92" s="21">
        <v>23857</v>
      </c>
      <c r="O92" s="33">
        <f>(N92/M92)</f>
        <v>2168.818181818182</v>
      </c>
      <c r="P92" s="16">
        <v>192</v>
      </c>
      <c r="Q92" s="16">
        <v>34</v>
      </c>
      <c r="R92" s="19">
        <f t="shared" si="7"/>
        <v>17.708333333333336</v>
      </c>
      <c r="S92" s="16">
        <v>362</v>
      </c>
      <c r="T92" s="16">
        <v>79</v>
      </c>
      <c r="U92" s="19">
        <f t="shared" si="8"/>
        <v>21.823204419889503</v>
      </c>
      <c r="V92" s="41">
        <v>27616</v>
      </c>
      <c r="W92" s="34">
        <v>2535</v>
      </c>
      <c r="X92" s="43">
        <f t="shared" si="9"/>
        <v>9.1794611819235215</v>
      </c>
      <c r="Y92" s="46">
        <v>0.65973360000000003</v>
      </c>
      <c r="Z92" s="46">
        <v>0.42593809999999999</v>
      </c>
      <c r="AA92" s="46">
        <v>0.82980480000000001</v>
      </c>
      <c r="AB92" s="46">
        <v>0.7676887</v>
      </c>
      <c r="AC92" s="46">
        <v>0.67079129999999998</v>
      </c>
    </row>
    <row r="93" spans="1:29" x14ac:dyDescent="0.25">
      <c r="A93" s="2" t="s">
        <v>106</v>
      </c>
      <c r="B93" s="2" t="s">
        <v>9</v>
      </c>
      <c r="C93" s="16">
        <v>2</v>
      </c>
      <c r="D93" s="16">
        <v>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</v>
      </c>
      <c r="L93" s="16">
        <v>0</v>
      </c>
      <c r="M93" s="16">
        <v>2</v>
      </c>
      <c r="N93" s="21">
        <v>7148</v>
      </c>
      <c r="O93" s="33">
        <f>(N93/M93)</f>
        <v>3574</v>
      </c>
      <c r="P93" s="16">
        <v>62</v>
      </c>
      <c r="Q93" s="16">
        <v>4</v>
      </c>
      <c r="R93" s="19">
        <f t="shared" si="7"/>
        <v>6.4516129032258061</v>
      </c>
      <c r="S93" s="16">
        <v>53</v>
      </c>
      <c r="T93" s="16">
        <v>7</v>
      </c>
      <c r="U93" s="19">
        <f t="shared" si="8"/>
        <v>13.20754716981132</v>
      </c>
      <c r="V93" s="41">
        <v>5879</v>
      </c>
      <c r="W93" s="42">
        <v>343</v>
      </c>
      <c r="X93" s="43">
        <f t="shared" si="9"/>
        <v>5.8343255655723762</v>
      </c>
      <c r="Y93" s="46">
        <v>0.66076749999999995</v>
      </c>
      <c r="Z93" s="46">
        <v>0.48242800000000002</v>
      </c>
      <c r="AA93" s="46">
        <v>0.78536439999999996</v>
      </c>
      <c r="AB93" s="46">
        <v>0.83504610000000001</v>
      </c>
      <c r="AC93" s="46">
        <v>0.69090149999999995</v>
      </c>
    </row>
    <row r="94" spans="1:29" x14ac:dyDescent="0.25">
      <c r="A94" s="2" t="s">
        <v>107</v>
      </c>
      <c r="B94" s="2" t="s">
        <v>13</v>
      </c>
      <c r="C94" s="16">
        <v>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9</v>
      </c>
      <c r="L94" s="16">
        <v>0</v>
      </c>
      <c r="M94" s="16">
        <v>9</v>
      </c>
      <c r="N94" s="21">
        <v>6212</v>
      </c>
      <c r="O94" s="33">
        <f>(N94/M94)</f>
        <v>690.22222222222217</v>
      </c>
      <c r="P94" s="16">
        <v>158</v>
      </c>
      <c r="Q94" s="16">
        <v>8</v>
      </c>
      <c r="R94" s="19">
        <f t="shared" si="7"/>
        <v>5.0632911392405067</v>
      </c>
      <c r="S94" s="16">
        <v>189</v>
      </c>
      <c r="T94" s="16">
        <v>54</v>
      </c>
      <c r="U94" s="19">
        <f t="shared" si="8"/>
        <v>28.571428571428569</v>
      </c>
      <c r="V94" s="41">
        <v>12454</v>
      </c>
      <c r="W94" s="34">
        <v>1288</v>
      </c>
      <c r="X94" s="43">
        <f t="shared" si="9"/>
        <v>10.342058776296772</v>
      </c>
      <c r="Y94" s="46">
        <v>0.72350999999999999</v>
      </c>
      <c r="Z94" s="46">
        <v>0.54510599999999998</v>
      </c>
      <c r="AA94" s="46">
        <v>0.8827043</v>
      </c>
      <c r="AB94" s="46">
        <v>0.89419179999999998</v>
      </c>
      <c r="AC94" s="46">
        <v>0.761378</v>
      </c>
    </row>
    <row r="95" spans="1:29" x14ac:dyDescent="0.25">
      <c r="A95" s="2" t="s">
        <v>108</v>
      </c>
      <c r="B95" s="2" t="s">
        <v>13</v>
      </c>
      <c r="C95" s="16">
        <v>4</v>
      </c>
      <c r="D95" s="16">
        <v>1</v>
      </c>
      <c r="E95" s="16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</v>
      </c>
      <c r="L95" s="16">
        <v>0</v>
      </c>
      <c r="M95" s="16">
        <v>4</v>
      </c>
      <c r="N95" s="21">
        <v>15527</v>
      </c>
      <c r="O95" s="33">
        <f>(N95/M95)</f>
        <v>3881.75</v>
      </c>
      <c r="P95" s="16">
        <v>153</v>
      </c>
      <c r="Q95" s="16">
        <v>5</v>
      </c>
      <c r="R95" s="19">
        <f t="shared" si="7"/>
        <v>3.2679738562091507</v>
      </c>
      <c r="S95" s="16">
        <v>212</v>
      </c>
      <c r="T95" s="16">
        <v>60</v>
      </c>
      <c r="U95" s="19">
        <f t="shared" si="8"/>
        <v>28.30188679245283</v>
      </c>
      <c r="V95" s="41">
        <v>17756</v>
      </c>
      <c r="W95" s="34">
        <v>1457</v>
      </c>
      <c r="X95" s="43">
        <f t="shared" si="9"/>
        <v>8.2056769542689789</v>
      </c>
      <c r="Y95" s="46">
        <v>0.70804809999999996</v>
      </c>
      <c r="Z95" s="46">
        <v>0.47852850000000002</v>
      </c>
      <c r="AA95" s="46">
        <v>0.852939</v>
      </c>
      <c r="AB95" s="46">
        <v>0.90484719999999996</v>
      </c>
      <c r="AC95" s="46">
        <v>0.73609069999999999</v>
      </c>
    </row>
    <row r="96" spans="1:29" x14ac:dyDescent="0.25">
      <c r="A96" s="2" t="s">
        <v>109</v>
      </c>
      <c r="B96" s="2" t="s">
        <v>13</v>
      </c>
      <c r="C96" s="16">
        <v>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2</v>
      </c>
      <c r="L96" s="16">
        <v>0</v>
      </c>
      <c r="M96" s="16">
        <v>2</v>
      </c>
      <c r="N96" s="21" t="s">
        <v>49</v>
      </c>
      <c r="O96" s="21" t="s">
        <v>49</v>
      </c>
      <c r="P96" s="16">
        <v>34</v>
      </c>
      <c r="Q96" s="16">
        <v>8</v>
      </c>
      <c r="R96" s="19">
        <f t="shared" si="7"/>
        <v>23.52941176470588</v>
      </c>
      <c r="S96" s="16">
        <v>22</v>
      </c>
      <c r="T96" s="16">
        <v>6</v>
      </c>
      <c r="U96" s="19">
        <f t="shared" si="8"/>
        <v>27.27272727272727</v>
      </c>
      <c r="V96" s="41">
        <v>1836</v>
      </c>
      <c r="W96" s="42">
        <v>59</v>
      </c>
      <c r="X96" s="43">
        <f t="shared" si="9"/>
        <v>3.2135076252723311</v>
      </c>
      <c r="Y96" s="46">
        <v>0.69328610000000002</v>
      </c>
      <c r="Z96" s="46">
        <v>0.55168249999999996</v>
      </c>
      <c r="AA96" s="46">
        <v>0.86887389999999998</v>
      </c>
      <c r="AB96" s="46">
        <v>0.91130770000000005</v>
      </c>
      <c r="AC96" s="46">
        <v>0.7562875</v>
      </c>
    </row>
    <row r="97" spans="1:29" x14ac:dyDescent="0.25">
      <c r="A97" s="2" t="s">
        <v>110</v>
      </c>
      <c r="B97" s="2" t="s">
        <v>83</v>
      </c>
      <c r="C97" s="16">
        <v>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1</v>
      </c>
      <c r="J97" s="16">
        <v>0</v>
      </c>
      <c r="K97" s="16">
        <v>6</v>
      </c>
      <c r="L97" s="16">
        <v>0</v>
      </c>
      <c r="M97" s="16">
        <v>7</v>
      </c>
      <c r="N97" s="21">
        <v>15953</v>
      </c>
      <c r="O97" s="33">
        <f>(N97/M97)</f>
        <v>2279</v>
      </c>
      <c r="P97" s="16">
        <v>218</v>
      </c>
      <c r="Q97" s="16">
        <v>17</v>
      </c>
      <c r="R97" s="19">
        <f t="shared" si="7"/>
        <v>7.7981651376146797</v>
      </c>
      <c r="S97" s="16">
        <v>210</v>
      </c>
      <c r="T97" s="16">
        <v>39</v>
      </c>
      <c r="U97" s="19">
        <f t="shared" si="8"/>
        <v>18.571428571428573</v>
      </c>
      <c r="V97" s="41">
        <v>15755</v>
      </c>
      <c r="W97" s="34">
        <v>1052</v>
      </c>
      <c r="X97" s="43">
        <f t="shared" si="9"/>
        <v>6.6772453189463663</v>
      </c>
      <c r="Y97" s="46">
        <v>0.68270640000000005</v>
      </c>
      <c r="Z97" s="46">
        <v>0.44964480000000001</v>
      </c>
      <c r="AA97" s="46">
        <v>0.79753839999999998</v>
      </c>
      <c r="AB97" s="46">
        <v>0.76943439999999996</v>
      </c>
      <c r="AC97" s="46">
        <v>0.67483099999999996</v>
      </c>
    </row>
    <row r="98" spans="1:29" x14ac:dyDescent="0.25">
      <c r="A98" s="2" t="s">
        <v>111</v>
      </c>
      <c r="B98" s="2" t="s">
        <v>17</v>
      </c>
      <c r="C98" s="16">
        <v>10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10</v>
      </c>
      <c r="L98" s="16">
        <v>0</v>
      </c>
      <c r="M98" s="16">
        <v>10</v>
      </c>
      <c r="N98" s="21">
        <v>9129</v>
      </c>
      <c r="O98" s="33">
        <f>(N98/M98)</f>
        <v>912.9</v>
      </c>
      <c r="P98" s="16">
        <v>127</v>
      </c>
      <c r="Q98" s="16">
        <v>14</v>
      </c>
      <c r="R98" s="19">
        <f t="shared" si="7"/>
        <v>11.023622047244094</v>
      </c>
      <c r="S98" s="16">
        <v>165</v>
      </c>
      <c r="T98" s="16">
        <v>58</v>
      </c>
      <c r="U98" s="19">
        <f t="shared" si="8"/>
        <v>35.151515151515149</v>
      </c>
      <c r="V98" s="41">
        <v>11324</v>
      </c>
      <c r="W98" s="34">
        <v>1174</v>
      </c>
      <c r="X98" s="43">
        <f t="shared" si="9"/>
        <v>10.367361356411161</v>
      </c>
      <c r="Y98" s="46">
        <v>0.56861819999999996</v>
      </c>
      <c r="Z98" s="46">
        <v>0.46264490000000003</v>
      </c>
      <c r="AA98" s="46">
        <v>0.83702339999999997</v>
      </c>
      <c r="AB98" s="46">
        <v>0.62984879999999999</v>
      </c>
      <c r="AC98" s="46">
        <v>0.62453380000000003</v>
      </c>
    </row>
    <row r="99" spans="1:29" x14ac:dyDescent="0.25">
      <c r="A99" s="2" t="s">
        <v>112</v>
      </c>
      <c r="B99" s="2" t="s">
        <v>22</v>
      </c>
      <c r="C99" s="16">
        <v>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2</v>
      </c>
      <c r="L99" s="16">
        <v>0</v>
      </c>
      <c r="M99" s="16">
        <v>2</v>
      </c>
      <c r="N99" s="21" t="s">
        <v>49</v>
      </c>
      <c r="O99" s="21" t="s">
        <v>49</v>
      </c>
      <c r="P99" s="16" t="s">
        <v>460</v>
      </c>
      <c r="Q99" s="16" t="s">
        <v>460</v>
      </c>
      <c r="R99" s="16" t="s">
        <v>460</v>
      </c>
      <c r="S99" s="16">
        <v>10</v>
      </c>
      <c r="T99" s="16">
        <v>2</v>
      </c>
      <c r="U99" s="19">
        <f t="shared" si="8"/>
        <v>20</v>
      </c>
      <c r="V99" s="41">
        <v>1242</v>
      </c>
      <c r="W99" s="42">
        <v>0</v>
      </c>
      <c r="X99" s="43">
        <f t="shared" si="9"/>
        <v>0</v>
      </c>
      <c r="Y99" s="46">
        <v>0.56788320000000003</v>
      </c>
      <c r="Z99" s="46">
        <v>0.44601930000000001</v>
      </c>
      <c r="AA99" s="46">
        <v>0.85421290000000005</v>
      </c>
      <c r="AB99" s="46">
        <v>0.37247710000000001</v>
      </c>
      <c r="AC99" s="46">
        <v>0.56014810000000004</v>
      </c>
    </row>
    <row r="100" spans="1:29" x14ac:dyDescent="0.25">
      <c r="A100" s="2" t="s">
        <v>113</v>
      </c>
      <c r="B100" s="2" t="s">
        <v>17</v>
      </c>
      <c r="C100" s="16">
        <v>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6</v>
      </c>
      <c r="L100" s="16">
        <v>0</v>
      </c>
      <c r="M100" s="16">
        <v>6</v>
      </c>
      <c r="N100" s="21">
        <v>8721</v>
      </c>
      <c r="O100" s="33">
        <f>(N100/M100)</f>
        <v>1453.5</v>
      </c>
      <c r="P100" s="16">
        <v>70</v>
      </c>
      <c r="Q100" s="16">
        <v>2</v>
      </c>
      <c r="R100" s="19">
        <f t="shared" si="7"/>
        <v>2.8571428571428572</v>
      </c>
      <c r="S100" s="16">
        <v>155</v>
      </c>
      <c r="T100" s="16">
        <v>33</v>
      </c>
      <c r="U100" s="19">
        <f t="shared" si="8"/>
        <v>21.29032258064516</v>
      </c>
      <c r="V100" s="41">
        <v>15481</v>
      </c>
      <c r="W100" s="34">
        <v>1130</v>
      </c>
      <c r="X100" s="43">
        <f t="shared" si="9"/>
        <v>7.2992700729926998</v>
      </c>
      <c r="Y100" s="46">
        <v>0.69698700000000002</v>
      </c>
      <c r="Z100" s="46">
        <v>0.46248539999999999</v>
      </c>
      <c r="AA100" s="46">
        <v>0.75821240000000001</v>
      </c>
      <c r="AB100" s="46">
        <v>0.85073350000000003</v>
      </c>
      <c r="AC100" s="46">
        <v>0.69210459999999996</v>
      </c>
    </row>
    <row r="101" spans="1:29" x14ac:dyDescent="0.25">
      <c r="A101" s="2" t="s">
        <v>114</v>
      </c>
      <c r="B101" s="2" t="s">
        <v>53</v>
      </c>
      <c r="C101" s="16" t="s">
        <v>402</v>
      </c>
      <c r="D101" s="16" t="s">
        <v>402</v>
      </c>
      <c r="E101" s="16" t="s">
        <v>402</v>
      </c>
      <c r="F101" s="16" t="s">
        <v>402</v>
      </c>
      <c r="G101" s="16" t="s">
        <v>402</v>
      </c>
      <c r="H101" s="16" t="s">
        <v>402</v>
      </c>
      <c r="I101" s="16" t="s">
        <v>402</v>
      </c>
      <c r="J101" s="16" t="s">
        <v>402</v>
      </c>
      <c r="K101" s="16" t="s">
        <v>402</v>
      </c>
      <c r="L101" s="16" t="s">
        <v>402</v>
      </c>
      <c r="M101" s="16" t="s">
        <v>402</v>
      </c>
      <c r="N101" s="16" t="s">
        <v>402</v>
      </c>
      <c r="O101" s="16" t="s">
        <v>402</v>
      </c>
      <c r="P101" s="16">
        <v>343</v>
      </c>
      <c r="Q101" s="16">
        <v>32</v>
      </c>
      <c r="R101" s="19">
        <f t="shared" si="7"/>
        <v>9.3294460641399422</v>
      </c>
      <c r="S101" s="16">
        <v>263</v>
      </c>
      <c r="T101" s="16">
        <v>48</v>
      </c>
      <c r="U101" s="19">
        <f t="shared" si="8"/>
        <v>18.250950570342205</v>
      </c>
      <c r="V101" s="41">
        <v>29928</v>
      </c>
      <c r="W101" s="34">
        <v>2225</v>
      </c>
      <c r="X101" s="43">
        <f t="shared" si="9"/>
        <v>7.4345094894413251</v>
      </c>
      <c r="Y101" s="46">
        <v>0.73119100000000004</v>
      </c>
      <c r="Z101" s="46">
        <v>0.52643010000000001</v>
      </c>
      <c r="AA101" s="46">
        <v>0.9225274</v>
      </c>
      <c r="AB101" s="46">
        <v>0.89523790000000003</v>
      </c>
      <c r="AC101" s="46">
        <v>0.76884660000000005</v>
      </c>
    </row>
    <row r="102" spans="1:29" x14ac:dyDescent="0.25">
      <c r="A102" s="2" t="s">
        <v>115</v>
      </c>
      <c r="B102" s="2" t="s">
        <v>23</v>
      </c>
      <c r="C102" s="16" t="s">
        <v>402</v>
      </c>
      <c r="D102" s="16" t="s">
        <v>402</v>
      </c>
      <c r="E102" s="16" t="s">
        <v>402</v>
      </c>
      <c r="F102" s="16" t="s">
        <v>402</v>
      </c>
      <c r="G102" s="16" t="s">
        <v>402</v>
      </c>
      <c r="H102" s="16" t="s">
        <v>402</v>
      </c>
      <c r="I102" s="16" t="s">
        <v>402</v>
      </c>
      <c r="J102" s="16" t="s">
        <v>402</v>
      </c>
      <c r="K102" s="16" t="s">
        <v>402</v>
      </c>
      <c r="L102" s="16" t="s">
        <v>402</v>
      </c>
      <c r="M102" s="16" t="s">
        <v>402</v>
      </c>
      <c r="N102" s="16" t="s">
        <v>402</v>
      </c>
      <c r="O102" s="16" t="s">
        <v>402</v>
      </c>
      <c r="P102" s="16" t="s">
        <v>460</v>
      </c>
      <c r="Q102" s="16" t="s">
        <v>460</v>
      </c>
      <c r="R102" s="16" t="s">
        <v>460</v>
      </c>
      <c r="S102" s="16">
        <v>25</v>
      </c>
      <c r="T102" s="16">
        <v>8</v>
      </c>
      <c r="U102" s="19">
        <f t="shared" si="8"/>
        <v>32</v>
      </c>
      <c r="V102" s="41">
        <v>1803</v>
      </c>
      <c r="W102" s="42">
        <v>252</v>
      </c>
      <c r="X102" s="43">
        <f t="shared" si="9"/>
        <v>13.976705490848584</v>
      </c>
      <c r="Y102" s="46" t="s">
        <v>460</v>
      </c>
      <c r="Z102" s="46" t="s">
        <v>460</v>
      </c>
      <c r="AA102" s="46" t="s">
        <v>460</v>
      </c>
      <c r="AB102" s="46" t="s">
        <v>460</v>
      </c>
      <c r="AC102" s="46" t="s">
        <v>460</v>
      </c>
    </row>
    <row r="103" spans="1:29" x14ac:dyDescent="0.25">
      <c r="A103" s="2" t="s">
        <v>116</v>
      </c>
      <c r="B103" s="2" t="s">
        <v>3</v>
      </c>
      <c r="C103" s="16">
        <v>3</v>
      </c>
      <c r="D103" s="16">
        <v>0</v>
      </c>
      <c r="E103" s="16">
        <v>1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2</v>
      </c>
      <c r="L103" s="16">
        <v>0</v>
      </c>
      <c r="M103" s="16">
        <v>3</v>
      </c>
      <c r="N103" s="21">
        <v>16001</v>
      </c>
      <c r="O103" s="33">
        <f>(N103/M103)</f>
        <v>5333.666666666667</v>
      </c>
      <c r="P103" s="16">
        <v>125</v>
      </c>
      <c r="Q103" s="16">
        <v>18</v>
      </c>
      <c r="R103" s="19">
        <f t="shared" si="7"/>
        <v>14.399999999999999</v>
      </c>
      <c r="S103" s="16">
        <v>168</v>
      </c>
      <c r="T103" s="16">
        <v>43</v>
      </c>
      <c r="U103" s="19">
        <f t="shared" si="8"/>
        <v>25.595238095238095</v>
      </c>
      <c r="V103" s="41">
        <v>18495</v>
      </c>
      <c r="W103" s="34">
        <v>1373</v>
      </c>
      <c r="X103" s="43">
        <f t="shared" si="9"/>
        <v>7.4236280075696133</v>
      </c>
      <c r="Y103" s="46">
        <v>0.60462720000000003</v>
      </c>
      <c r="Z103" s="46">
        <v>0.49665009999999998</v>
      </c>
      <c r="AA103" s="46">
        <v>0.85425799999999996</v>
      </c>
      <c r="AB103" s="46">
        <v>0.76173299999999999</v>
      </c>
      <c r="AC103" s="46">
        <v>0.67931710000000001</v>
      </c>
    </row>
    <row r="104" spans="1:29" x14ac:dyDescent="0.25">
      <c r="A104" s="2" t="s">
        <v>117</v>
      </c>
      <c r="B104" s="2" t="s">
        <v>13</v>
      </c>
      <c r="C104" s="16" t="s">
        <v>402</v>
      </c>
      <c r="D104" s="16" t="s">
        <v>402</v>
      </c>
      <c r="E104" s="16" t="s">
        <v>402</v>
      </c>
      <c r="F104" s="16" t="s">
        <v>402</v>
      </c>
      <c r="G104" s="16" t="s">
        <v>402</v>
      </c>
      <c r="H104" s="16" t="s">
        <v>402</v>
      </c>
      <c r="I104" s="16" t="s">
        <v>402</v>
      </c>
      <c r="J104" s="16" t="s">
        <v>402</v>
      </c>
      <c r="K104" s="16" t="s">
        <v>402</v>
      </c>
      <c r="L104" s="16" t="s">
        <v>402</v>
      </c>
      <c r="M104" s="16" t="s">
        <v>402</v>
      </c>
      <c r="N104" s="16" t="s">
        <v>402</v>
      </c>
      <c r="O104" s="16" t="s">
        <v>402</v>
      </c>
      <c r="P104" s="16">
        <v>133</v>
      </c>
      <c r="Q104" s="16">
        <v>18</v>
      </c>
      <c r="R104" s="19">
        <f t="shared" si="7"/>
        <v>13.533834586466165</v>
      </c>
      <c r="S104" s="16">
        <v>191</v>
      </c>
      <c r="T104" s="16">
        <v>55</v>
      </c>
      <c r="U104" s="19">
        <f t="shared" si="8"/>
        <v>28.795811518324609</v>
      </c>
      <c r="V104" s="41">
        <v>8426</v>
      </c>
      <c r="W104" s="42">
        <v>946</v>
      </c>
      <c r="X104" s="43">
        <f t="shared" si="9"/>
        <v>11.22715404699739</v>
      </c>
      <c r="Y104" s="46">
        <v>0.69596279999999999</v>
      </c>
      <c r="Z104" s="46">
        <v>0.51220869999999996</v>
      </c>
      <c r="AA104" s="46">
        <v>0.86725960000000002</v>
      </c>
      <c r="AB104" s="46">
        <v>0.94270960000000004</v>
      </c>
      <c r="AC104" s="46">
        <v>0.75453519999999996</v>
      </c>
    </row>
    <row r="105" spans="1:29" x14ac:dyDescent="0.25">
      <c r="A105" s="2" t="s">
        <v>118</v>
      </c>
      <c r="B105" s="2" t="s">
        <v>45</v>
      </c>
      <c r="C105" s="16">
        <v>3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3</v>
      </c>
      <c r="L105" s="16">
        <v>0</v>
      </c>
      <c r="M105" s="16">
        <v>3</v>
      </c>
      <c r="N105" s="21">
        <v>85518</v>
      </c>
      <c r="O105" s="33">
        <f>(N105/M105)</f>
        <v>28506</v>
      </c>
      <c r="P105" s="16">
        <v>106</v>
      </c>
      <c r="Q105" s="16">
        <v>12</v>
      </c>
      <c r="R105" s="19">
        <f t="shared" si="7"/>
        <v>11.320754716981133</v>
      </c>
      <c r="S105" s="16">
        <v>121</v>
      </c>
      <c r="T105" s="16">
        <v>29</v>
      </c>
      <c r="U105" s="19">
        <f t="shared" si="8"/>
        <v>23.966942148760332</v>
      </c>
      <c r="V105" s="41">
        <v>10244</v>
      </c>
      <c r="W105" s="42">
        <v>732</v>
      </c>
      <c r="X105" s="43">
        <f t="shared" si="9"/>
        <v>7.1456462319406482</v>
      </c>
      <c r="Y105" s="46">
        <v>0.68141529999999995</v>
      </c>
      <c r="Z105" s="46">
        <v>0.42558629999999997</v>
      </c>
      <c r="AA105" s="46">
        <v>0.77426839999999997</v>
      </c>
      <c r="AB105" s="46">
        <v>0.7191883</v>
      </c>
      <c r="AC105" s="46">
        <v>0.65011459999999999</v>
      </c>
    </row>
    <row r="106" spans="1:29" x14ac:dyDescent="0.25">
      <c r="A106" s="2" t="s">
        <v>119</v>
      </c>
      <c r="B106" s="2" t="s">
        <v>7</v>
      </c>
      <c r="C106" s="16">
        <v>9</v>
      </c>
      <c r="D106" s="16">
        <v>4</v>
      </c>
      <c r="E106" s="16">
        <v>3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2</v>
      </c>
      <c r="M106" s="16">
        <v>9</v>
      </c>
      <c r="N106" s="21">
        <v>20363</v>
      </c>
      <c r="O106" s="33">
        <f>(N106/M106)</f>
        <v>2262.5555555555557</v>
      </c>
      <c r="P106" s="16">
        <v>279</v>
      </c>
      <c r="Q106" s="16">
        <v>21</v>
      </c>
      <c r="R106" s="19">
        <f t="shared" si="7"/>
        <v>7.5268817204301079</v>
      </c>
      <c r="S106" s="16">
        <v>868</v>
      </c>
      <c r="T106" s="16">
        <v>244</v>
      </c>
      <c r="U106" s="19">
        <f t="shared" si="8"/>
        <v>28.110599078341014</v>
      </c>
      <c r="V106" s="41">
        <v>86176</v>
      </c>
      <c r="W106" s="34">
        <v>6745</v>
      </c>
      <c r="X106" s="43">
        <f t="shared" si="9"/>
        <v>7.8270051986632003</v>
      </c>
      <c r="Y106" s="46" t="s">
        <v>460</v>
      </c>
      <c r="Z106" s="46" t="s">
        <v>460</v>
      </c>
      <c r="AA106" s="46" t="s">
        <v>460</v>
      </c>
      <c r="AB106" s="46" t="s">
        <v>460</v>
      </c>
      <c r="AC106" s="46" t="s">
        <v>460</v>
      </c>
    </row>
    <row r="107" spans="1:29" x14ac:dyDescent="0.25">
      <c r="A107" s="2" t="s">
        <v>120</v>
      </c>
      <c r="B107" s="2" t="s">
        <v>7</v>
      </c>
      <c r="C107" s="16">
        <v>4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</v>
      </c>
      <c r="L107" s="16">
        <v>1</v>
      </c>
      <c r="M107" s="16">
        <v>4</v>
      </c>
      <c r="N107" s="21" t="s">
        <v>49</v>
      </c>
      <c r="O107" s="21" t="s">
        <v>49</v>
      </c>
      <c r="P107" s="16">
        <v>122</v>
      </c>
      <c r="Q107" s="16">
        <v>6</v>
      </c>
      <c r="R107" s="19">
        <f t="shared" si="7"/>
        <v>4.918032786885246</v>
      </c>
      <c r="S107" s="16">
        <v>233</v>
      </c>
      <c r="T107" s="16">
        <v>72</v>
      </c>
      <c r="U107" s="19">
        <f t="shared" si="8"/>
        <v>30.901287553648071</v>
      </c>
      <c r="V107" s="41">
        <v>21934</v>
      </c>
      <c r="W107" s="34">
        <v>1987</v>
      </c>
      <c r="X107" s="43">
        <f t="shared" si="9"/>
        <v>9.058995167320143</v>
      </c>
      <c r="Y107" s="46">
        <v>0.68433060000000001</v>
      </c>
      <c r="Z107" s="46">
        <v>0.43224489999999999</v>
      </c>
      <c r="AA107" s="46">
        <v>0.82431030000000005</v>
      </c>
      <c r="AB107" s="46">
        <v>0.81849740000000004</v>
      </c>
      <c r="AC107" s="46">
        <v>0.68984579999999995</v>
      </c>
    </row>
    <row r="108" spans="1:29" x14ac:dyDescent="0.25">
      <c r="A108" s="2" t="s">
        <v>121</v>
      </c>
      <c r="B108" s="2" t="s">
        <v>11</v>
      </c>
      <c r="C108" s="16">
        <v>5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4</v>
      </c>
      <c r="L108" s="16">
        <v>0</v>
      </c>
      <c r="M108" s="16">
        <v>5</v>
      </c>
      <c r="N108" s="21" t="s">
        <v>49</v>
      </c>
      <c r="O108" s="21" t="s">
        <v>49</v>
      </c>
      <c r="P108" s="16">
        <v>25</v>
      </c>
      <c r="Q108" s="16">
        <v>2</v>
      </c>
      <c r="R108" s="19">
        <f t="shared" si="7"/>
        <v>8</v>
      </c>
      <c r="S108" s="16">
        <v>43</v>
      </c>
      <c r="T108" s="16">
        <v>7</v>
      </c>
      <c r="U108" s="19">
        <f t="shared" si="8"/>
        <v>16.279069767441861</v>
      </c>
      <c r="V108" s="41">
        <v>3232</v>
      </c>
      <c r="W108" s="42">
        <v>141</v>
      </c>
      <c r="X108" s="43">
        <f t="shared" si="9"/>
        <v>4.3626237623762369</v>
      </c>
      <c r="Y108" s="46">
        <v>0.64859339999999999</v>
      </c>
      <c r="Z108" s="46">
        <v>0.5006777</v>
      </c>
      <c r="AA108" s="46">
        <v>0.86013989999999996</v>
      </c>
      <c r="AB108" s="46">
        <v>0.54426439999999998</v>
      </c>
      <c r="AC108" s="46">
        <v>0.63841879999999995</v>
      </c>
    </row>
    <row r="109" spans="1:29" x14ac:dyDescent="0.25">
      <c r="A109" s="2" t="s">
        <v>122</v>
      </c>
      <c r="B109" s="2" t="s">
        <v>9</v>
      </c>
      <c r="C109" s="16">
        <v>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</v>
      </c>
      <c r="K109" s="16">
        <v>3</v>
      </c>
      <c r="L109" s="16">
        <v>0</v>
      </c>
      <c r="M109" s="16">
        <v>4</v>
      </c>
      <c r="N109" s="21">
        <v>6020</v>
      </c>
      <c r="O109" s="33">
        <f t="shared" ref="O109:O114" si="11">(N109/M109)</f>
        <v>1505</v>
      </c>
      <c r="P109" s="16">
        <v>112</v>
      </c>
      <c r="Q109" s="16">
        <v>11</v>
      </c>
      <c r="R109" s="19">
        <f t="shared" si="7"/>
        <v>9.8214285714285712</v>
      </c>
      <c r="S109" s="16">
        <v>102</v>
      </c>
      <c r="T109" s="16">
        <v>38</v>
      </c>
      <c r="U109" s="19">
        <f t="shared" si="8"/>
        <v>37.254901960784316</v>
      </c>
      <c r="V109" s="41">
        <v>8025</v>
      </c>
      <c r="W109" s="42">
        <v>676</v>
      </c>
      <c r="X109" s="43">
        <f t="shared" si="9"/>
        <v>8.4236760124610601</v>
      </c>
      <c r="Y109" s="46">
        <v>0.73536290000000004</v>
      </c>
      <c r="Z109" s="46">
        <v>0.52666659999999998</v>
      </c>
      <c r="AA109" s="46">
        <v>0.90256460000000005</v>
      </c>
      <c r="AB109" s="46">
        <v>0.84663630000000001</v>
      </c>
      <c r="AC109" s="46">
        <v>0.75280760000000002</v>
      </c>
    </row>
    <row r="110" spans="1:29" x14ac:dyDescent="0.25">
      <c r="A110" s="2" t="s">
        <v>123</v>
      </c>
      <c r="B110" s="2" t="s">
        <v>5</v>
      </c>
      <c r="C110" s="16">
        <v>6</v>
      </c>
      <c r="D110" s="16">
        <v>1</v>
      </c>
      <c r="E110" s="16">
        <v>2</v>
      </c>
      <c r="F110" s="16">
        <v>0</v>
      </c>
      <c r="G110" s="16">
        <v>1</v>
      </c>
      <c r="H110" s="16">
        <v>0</v>
      </c>
      <c r="I110" s="16">
        <v>0</v>
      </c>
      <c r="J110" s="16">
        <v>1</v>
      </c>
      <c r="K110" s="16">
        <v>0</v>
      </c>
      <c r="L110" s="16">
        <v>1</v>
      </c>
      <c r="M110" s="16">
        <v>6</v>
      </c>
      <c r="N110" s="21">
        <v>58939</v>
      </c>
      <c r="O110" s="33">
        <f t="shared" si="11"/>
        <v>9823.1666666666661</v>
      </c>
      <c r="P110" s="16">
        <v>268</v>
      </c>
      <c r="Q110" s="16">
        <v>22</v>
      </c>
      <c r="R110" s="19">
        <f t="shared" si="7"/>
        <v>8.2089552238805972</v>
      </c>
      <c r="S110" s="16">
        <v>515</v>
      </c>
      <c r="T110" s="16">
        <v>119</v>
      </c>
      <c r="U110" s="19">
        <f t="shared" si="8"/>
        <v>23.106796116504853</v>
      </c>
      <c r="V110" s="41">
        <v>84521</v>
      </c>
      <c r="W110" s="34">
        <v>6760</v>
      </c>
      <c r="X110" s="43">
        <f t="shared" si="9"/>
        <v>7.9980123282971087</v>
      </c>
      <c r="Y110" s="46">
        <v>0.70275589999999999</v>
      </c>
      <c r="Z110" s="46">
        <v>0.48699999999999999</v>
      </c>
      <c r="AA110" s="46">
        <v>0.85098669999999998</v>
      </c>
      <c r="AB110" s="46">
        <v>0.89424890000000001</v>
      </c>
      <c r="AC110" s="46">
        <v>0.73374790000000001</v>
      </c>
    </row>
    <row r="111" spans="1:29" x14ac:dyDescent="0.25">
      <c r="A111" s="2" t="s">
        <v>124</v>
      </c>
      <c r="B111" s="2" t="s">
        <v>15</v>
      </c>
      <c r="C111" s="16">
        <v>12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12</v>
      </c>
      <c r="L111" s="16">
        <v>0</v>
      </c>
      <c r="M111" s="16">
        <v>12</v>
      </c>
      <c r="N111" s="21">
        <v>11994</v>
      </c>
      <c r="O111" s="33">
        <f t="shared" si="11"/>
        <v>999.5</v>
      </c>
      <c r="P111" s="16">
        <v>550</v>
      </c>
      <c r="Q111" s="16">
        <v>61</v>
      </c>
      <c r="R111" s="19">
        <f t="shared" si="7"/>
        <v>11.090909090909092</v>
      </c>
      <c r="S111" s="16">
        <v>442</v>
      </c>
      <c r="T111" s="16">
        <v>96</v>
      </c>
      <c r="U111" s="19">
        <f t="shared" si="8"/>
        <v>21.719457013574662</v>
      </c>
      <c r="V111" s="41">
        <v>31375</v>
      </c>
      <c r="W111" s="34">
        <v>2405</v>
      </c>
      <c r="X111" s="43">
        <f t="shared" si="9"/>
        <v>7.6653386454183261</v>
      </c>
      <c r="Y111" s="46">
        <v>0.70504750000000005</v>
      </c>
      <c r="Z111" s="46">
        <v>0.50248040000000005</v>
      </c>
      <c r="AA111" s="46">
        <v>0.8709614</v>
      </c>
      <c r="AB111" s="46">
        <v>0.81265220000000005</v>
      </c>
      <c r="AC111" s="46">
        <v>0.72278540000000002</v>
      </c>
    </row>
    <row r="112" spans="1:29" x14ac:dyDescent="0.25">
      <c r="A112" s="2" t="s">
        <v>125</v>
      </c>
      <c r="B112" s="2" t="s">
        <v>5</v>
      </c>
      <c r="C112" s="16">
        <v>4</v>
      </c>
      <c r="D112" s="16">
        <v>0</v>
      </c>
      <c r="E112" s="16">
        <v>2</v>
      </c>
      <c r="F112" s="16">
        <v>0</v>
      </c>
      <c r="G112" s="16">
        <v>1</v>
      </c>
      <c r="H112" s="16">
        <v>0</v>
      </c>
      <c r="I112" s="16">
        <v>0</v>
      </c>
      <c r="J112" s="16">
        <v>0</v>
      </c>
      <c r="K112" s="16">
        <v>0</v>
      </c>
      <c r="L112" s="16">
        <v>1</v>
      </c>
      <c r="M112" s="16">
        <v>4</v>
      </c>
      <c r="N112" s="21">
        <v>52272</v>
      </c>
      <c r="O112" s="33">
        <f t="shared" si="11"/>
        <v>13068</v>
      </c>
      <c r="P112" s="21">
        <v>1537</v>
      </c>
      <c r="Q112" s="16">
        <v>160</v>
      </c>
      <c r="R112" s="19">
        <f t="shared" si="7"/>
        <v>10.409889394925179</v>
      </c>
      <c r="S112" s="16">
        <v>888</v>
      </c>
      <c r="T112" s="16">
        <v>229</v>
      </c>
      <c r="U112" s="19">
        <f t="shared" si="8"/>
        <v>25.788288288288285</v>
      </c>
      <c r="V112" s="41">
        <v>53921</v>
      </c>
      <c r="W112" s="34">
        <v>9466</v>
      </c>
      <c r="X112" s="43">
        <f t="shared" si="9"/>
        <v>17.555312401476233</v>
      </c>
      <c r="Y112" s="46">
        <v>0.78092620000000001</v>
      </c>
      <c r="Z112" s="46">
        <v>0.54565399999999997</v>
      </c>
      <c r="AA112" s="46">
        <v>0.89569580000000004</v>
      </c>
      <c r="AB112" s="46">
        <v>0.86502279999999998</v>
      </c>
      <c r="AC112" s="46">
        <v>0.77182470000000003</v>
      </c>
    </row>
    <row r="113" spans="1:29" x14ac:dyDescent="0.25">
      <c r="A113" s="2" t="s">
        <v>126</v>
      </c>
      <c r="B113" s="2" t="s">
        <v>11</v>
      </c>
      <c r="C113" s="16">
        <v>11</v>
      </c>
      <c r="D113" s="16">
        <v>1</v>
      </c>
      <c r="E113" s="16">
        <v>4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</v>
      </c>
      <c r="L113" s="16">
        <v>4</v>
      </c>
      <c r="M113" s="16">
        <v>11</v>
      </c>
      <c r="N113" s="21">
        <v>134447</v>
      </c>
      <c r="O113" s="33">
        <f t="shared" si="11"/>
        <v>12222.454545454546</v>
      </c>
      <c r="P113" s="21">
        <v>2113</v>
      </c>
      <c r="Q113" s="16">
        <v>175</v>
      </c>
      <c r="R113" s="19">
        <f t="shared" si="7"/>
        <v>8.2820634169427354</v>
      </c>
      <c r="S113" s="21">
        <v>2107</v>
      </c>
      <c r="T113" s="16">
        <v>435</v>
      </c>
      <c r="U113" s="19">
        <f t="shared" si="8"/>
        <v>20.645467489321309</v>
      </c>
      <c r="V113" s="41">
        <v>184838</v>
      </c>
      <c r="W113" s="34">
        <v>15566</v>
      </c>
      <c r="X113" s="43">
        <f t="shared" si="9"/>
        <v>8.4214284941408142</v>
      </c>
      <c r="Y113" s="46">
        <v>0.77473979999999998</v>
      </c>
      <c r="Z113" s="46">
        <v>0.50015509999999996</v>
      </c>
      <c r="AA113" s="46">
        <v>0.91660160000000002</v>
      </c>
      <c r="AB113" s="46">
        <v>0.89636199999999999</v>
      </c>
      <c r="AC113" s="46">
        <v>0.7719646</v>
      </c>
    </row>
    <row r="114" spans="1:29" x14ac:dyDescent="0.25">
      <c r="A114" s="2" t="s">
        <v>127</v>
      </c>
      <c r="B114" s="2" t="s">
        <v>5</v>
      </c>
      <c r="C114" s="16">
        <v>6</v>
      </c>
      <c r="D114" s="16">
        <v>1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</v>
      </c>
      <c r="L114" s="16">
        <v>0</v>
      </c>
      <c r="M114" s="16">
        <v>6</v>
      </c>
      <c r="N114" s="21">
        <v>28801</v>
      </c>
      <c r="O114" s="33">
        <f t="shared" si="11"/>
        <v>4800.166666666667</v>
      </c>
      <c r="P114" s="16">
        <v>328</v>
      </c>
      <c r="Q114" s="16">
        <v>43</v>
      </c>
      <c r="R114" s="19">
        <f t="shared" si="7"/>
        <v>13.109756097560975</v>
      </c>
      <c r="S114" s="16" t="s">
        <v>460</v>
      </c>
      <c r="T114" s="16" t="s">
        <v>460</v>
      </c>
      <c r="U114" s="16" t="s">
        <v>460</v>
      </c>
      <c r="V114" s="41">
        <v>30893</v>
      </c>
      <c r="W114" s="34">
        <v>2270</v>
      </c>
      <c r="X114" s="43">
        <f t="shared" si="9"/>
        <v>7.3479428996860134</v>
      </c>
      <c r="Y114" s="46">
        <v>0.70399679999999998</v>
      </c>
      <c r="Z114" s="46">
        <v>0.4782728</v>
      </c>
      <c r="AA114" s="46">
        <v>0.86896799999999996</v>
      </c>
      <c r="AB114" s="46">
        <v>0.8557401</v>
      </c>
      <c r="AC114" s="46">
        <v>0.72674439999999996</v>
      </c>
    </row>
    <row r="115" spans="1:29" x14ac:dyDescent="0.25">
      <c r="A115" s="2" t="s">
        <v>128</v>
      </c>
      <c r="B115" s="2" t="s">
        <v>3</v>
      </c>
      <c r="C115" s="16" t="s">
        <v>402</v>
      </c>
      <c r="D115" s="16" t="s">
        <v>402</v>
      </c>
      <c r="E115" s="16" t="s">
        <v>402</v>
      </c>
      <c r="F115" s="16" t="s">
        <v>402</v>
      </c>
      <c r="G115" s="16" t="s">
        <v>402</v>
      </c>
      <c r="H115" s="16" t="s">
        <v>402</v>
      </c>
      <c r="I115" s="16" t="s">
        <v>402</v>
      </c>
      <c r="J115" s="16" t="s">
        <v>402</v>
      </c>
      <c r="K115" s="16" t="s">
        <v>402</v>
      </c>
      <c r="L115" s="16" t="s">
        <v>402</v>
      </c>
      <c r="M115" s="16" t="s">
        <v>402</v>
      </c>
      <c r="N115" s="16" t="s">
        <v>402</v>
      </c>
      <c r="O115" s="16" t="s">
        <v>402</v>
      </c>
      <c r="P115" s="16" t="s">
        <v>460</v>
      </c>
      <c r="Q115" s="16" t="s">
        <v>460</v>
      </c>
      <c r="R115" s="16" t="s">
        <v>460</v>
      </c>
      <c r="S115" s="16" t="s">
        <v>460</v>
      </c>
      <c r="T115" s="16" t="s">
        <v>460</v>
      </c>
      <c r="U115" s="16" t="s">
        <v>460</v>
      </c>
      <c r="V115" s="41">
        <v>4781</v>
      </c>
      <c r="W115" s="42">
        <v>423</v>
      </c>
      <c r="X115" s="43">
        <f t="shared" si="9"/>
        <v>8.8475214390294923</v>
      </c>
      <c r="Y115" s="46" t="s">
        <v>460</v>
      </c>
      <c r="Z115" s="46" t="s">
        <v>460</v>
      </c>
      <c r="AA115" s="46" t="s">
        <v>460</v>
      </c>
      <c r="AB115" s="46" t="s">
        <v>460</v>
      </c>
      <c r="AC115" s="46" t="s">
        <v>460</v>
      </c>
    </row>
    <row r="116" spans="1:29" x14ac:dyDescent="0.25">
      <c r="A116" s="2" t="s">
        <v>129</v>
      </c>
      <c r="B116" s="2" t="s">
        <v>3</v>
      </c>
      <c r="C116" s="16">
        <v>1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1</v>
      </c>
      <c r="N116" s="21" t="s">
        <v>49</v>
      </c>
      <c r="O116" s="21" t="s">
        <v>49</v>
      </c>
      <c r="P116" s="16" t="s">
        <v>460</v>
      </c>
      <c r="Q116" s="16" t="s">
        <v>460</v>
      </c>
      <c r="R116" s="16" t="s">
        <v>460</v>
      </c>
      <c r="S116" s="16">
        <v>363</v>
      </c>
      <c r="T116" s="16">
        <v>92</v>
      </c>
      <c r="U116" s="19">
        <f t="shared" si="8"/>
        <v>25.344352617079892</v>
      </c>
      <c r="V116" s="44">
        <v>817</v>
      </c>
      <c r="W116" s="42">
        <v>26</v>
      </c>
      <c r="X116" s="43">
        <f t="shared" si="9"/>
        <v>3.1823745410036719</v>
      </c>
      <c r="Y116" s="46" t="s">
        <v>460</v>
      </c>
      <c r="Z116" s="46" t="s">
        <v>460</v>
      </c>
      <c r="AA116" s="46" t="s">
        <v>460</v>
      </c>
      <c r="AB116" s="46" t="s">
        <v>460</v>
      </c>
      <c r="AC116" s="46" t="s">
        <v>460</v>
      </c>
    </row>
    <row r="117" spans="1:29" x14ac:dyDescent="0.25">
      <c r="A117" s="2" t="s">
        <v>130</v>
      </c>
      <c r="B117" s="2" t="s">
        <v>3</v>
      </c>
      <c r="C117" s="16">
        <v>5</v>
      </c>
      <c r="D117" s="16">
        <v>1</v>
      </c>
      <c r="E117" s="16">
        <v>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</v>
      </c>
      <c r="L117" s="16">
        <v>1</v>
      </c>
      <c r="M117" s="16">
        <v>5</v>
      </c>
      <c r="N117" s="21">
        <v>39911</v>
      </c>
      <c r="O117" s="33">
        <f t="shared" ref="O117:O122" si="12">(N117/M117)</f>
        <v>7982.2</v>
      </c>
      <c r="P117" s="16">
        <v>619</v>
      </c>
      <c r="Q117" s="16">
        <v>34</v>
      </c>
      <c r="R117" s="19">
        <f t="shared" si="7"/>
        <v>5.4927302100161546</v>
      </c>
      <c r="S117" s="16">
        <v>518</v>
      </c>
      <c r="T117" s="16">
        <v>115</v>
      </c>
      <c r="U117" s="19">
        <f t="shared" si="8"/>
        <v>22.200772200772199</v>
      </c>
      <c r="V117" s="41">
        <v>54252</v>
      </c>
      <c r="W117" s="34">
        <v>4065</v>
      </c>
      <c r="X117" s="43">
        <f t="shared" si="9"/>
        <v>7.4928113249281125</v>
      </c>
      <c r="Y117" s="46">
        <v>0.7027369</v>
      </c>
      <c r="Z117" s="46">
        <v>0.48903239999999998</v>
      </c>
      <c r="AA117" s="46">
        <v>0.87860280000000002</v>
      </c>
      <c r="AB117" s="46">
        <v>0.86396439999999997</v>
      </c>
      <c r="AC117" s="46">
        <v>0.73358409999999996</v>
      </c>
    </row>
    <row r="118" spans="1:29" x14ac:dyDescent="0.25">
      <c r="A118" s="2" t="s">
        <v>131</v>
      </c>
      <c r="B118" s="2" t="s">
        <v>5</v>
      </c>
      <c r="C118" s="16">
        <v>3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2</v>
      </c>
      <c r="K118" s="16">
        <v>0</v>
      </c>
      <c r="L118" s="16">
        <v>1</v>
      </c>
      <c r="M118" s="16">
        <v>3</v>
      </c>
      <c r="N118" s="21">
        <v>60521</v>
      </c>
      <c r="O118" s="33">
        <f t="shared" si="12"/>
        <v>20173.666666666668</v>
      </c>
      <c r="P118" s="21">
        <v>3201</v>
      </c>
      <c r="Q118" s="16">
        <v>237</v>
      </c>
      <c r="R118" s="19">
        <f t="shared" si="7"/>
        <v>7.4039362699156506</v>
      </c>
      <c r="S118" s="16">
        <v>840</v>
      </c>
      <c r="T118" s="16">
        <v>177</v>
      </c>
      <c r="U118" s="19">
        <f t="shared" si="8"/>
        <v>21.071428571428573</v>
      </c>
      <c r="V118" s="41">
        <v>74284</v>
      </c>
      <c r="W118" s="34">
        <v>6256</v>
      </c>
      <c r="X118" s="43">
        <f t="shared" si="9"/>
        <v>8.4217328092186747</v>
      </c>
      <c r="Y118" s="46">
        <v>0.78334020000000004</v>
      </c>
      <c r="Z118" s="46">
        <v>0.52799819999999997</v>
      </c>
      <c r="AA118" s="46">
        <v>0.88324820000000004</v>
      </c>
      <c r="AB118" s="46">
        <v>0.94238180000000005</v>
      </c>
      <c r="AC118" s="46">
        <v>0.78424210000000005</v>
      </c>
    </row>
    <row r="119" spans="1:29" x14ac:dyDescent="0.25">
      <c r="A119" s="2" t="s">
        <v>132</v>
      </c>
      <c r="B119" s="2" t="s">
        <v>3</v>
      </c>
      <c r="C119" s="16">
        <v>1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</v>
      </c>
      <c r="K119" s="16">
        <v>0</v>
      </c>
      <c r="L119" s="16">
        <v>0</v>
      </c>
      <c r="M119" s="16">
        <v>1</v>
      </c>
      <c r="N119" s="21">
        <v>15617</v>
      </c>
      <c r="O119" s="33">
        <f t="shared" si="12"/>
        <v>15617</v>
      </c>
      <c r="P119" s="16">
        <v>99</v>
      </c>
      <c r="Q119" s="16">
        <v>11</v>
      </c>
      <c r="R119" s="19">
        <f t="shared" si="7"/>
        <v>11.111111111111111</v>
      </c>
      <c r="S119" s="16">
        <v>151</v>
      </c>
      <c r="T119" s="16">
        <v>36</v>
      </c>
      <c r="U119" s="19">
        <f t="shared" si="8"/>
        <v>23.841059602649008</v>
      </c>
      <c r="V119" s="41">
        <v>15427</v>
      </c>
      <c r="W119" s="42">
        <v>841</v>
      </c>
      <c r="X119" s="43">
        <f t="shared" si="9"/>
        <v>5.4514811693783622</v>
      </c>
      <c r="Y119" s="46">
        <v>0.71916360000000001</v>
      </c>
      <c r="Z119" s="46">
        <v>0.49946109999999999</v>
      </c>
      <c r="AA119" s="46">
        <v>0.87157070000000003</v>
      </c>
      <c r="AB119" s="46">
        <v>0.85742529999999995</v>
      </c>
      <c r="AC119" s="46">
        <v>0.73690520000000004</v>
      </c>
    </row>
    <row r="120" spans="1:29" x14ac:dyDescent="0.25">
      <c r="A120" s="2" t="s">
        <v>133</v>
      </c>
      <c r="B120" s="2" t="s">
        <v>53</v>
      </c>
      <c r="C120" s="16">
        <v>1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</v>
      </c>
      <c r="N120" s="21">
        <v>2644</v>
      </c>
      <c r="O120" s="33">
        <f t="shared" si="12"/>
        <v>2644</v>
      </c>
      <c r="P120" s="16" t="s">
        <v>460</v>
      </c>
      <c r="Q120" s="16" t="s">
        <v>460</v>
      </c>
      <c r="R120" s="16" t="s">
        <v>460</v>
      </c>
      <c r="S120" s="16">
        <v>32</v>
      </c>
      <c r="T120" s="16">
        <v>9</v>
      </c>
      <c r="U120" s="19">
        <f t="shared" si="8"/>
        <v>28.125</v>
      </c>
      <c r="V120" s="41">
        <v>4677</v>
      </c>
      <c r="W120" s="42">
        <v>220</v>
      </c>
      <c r="X120" s="43">
        <f t="shared" si="9"/>
        <v>4.7038700021381228</v>
      </c>
      <c r="Y120" s="46">
        <v>0.64918189999999998</v>
      </c>
      <c r="Z120" s="46">
        <v>0.51129409999999997</v>
      </c>
      <c r="AA120" s="46">
        <v>0.87710569999999999</v>
      </c>
      <c r="AB120" s="46">
        <v>0.75155689999999997</v>
      </c>
      <c r="AC120" s="46">
        <v>0.69728460000000003</v>
      </c>
    </row>
    <row r="121" spans="1:29" x14ac:dyDescent="0.25">
      <c r="A121" s="2" t="s">
        <v>134</v>
      </c>
      <c r="B121" s="2" t="s">
        <v>5</v>
      </c>
      <c r="C121" s="16">
        <v>17</v>
      </c>
      <c r="D121" s="16">
        <v>0</v>
      </c>
      <c r="E121" s="16">
        <v>5</v>
      </c>
      <c r="F121" s="16">
        <v>0</v>
      </c>
      <c r="G121" s="16">
        <v>1</v>
      </c>
      <c r="H121" s="16">
        <v>0</v>
      </c>
      <c r="I121" s="16">
        <v>0</v>
      </c>
      <c r="J121" s="16">
        <v>4</v>
      </c>
      <c r="K121" s="16">
        <v>1</v>
      </c>
      <c r="L121" s="16">
        <v>6</v>
      </c>
      <c r="M121" s="16">
        <v>17</v>
      </c>
      <c r="N121" s="21">
        <v>311331</v>
      </c>
      <c r="O121" s="33">
        <f t="shared" si="12"/>
        <v>18313.588235294119</v>
      </c>
      <c r="P121" s="21">
        <v>2199</v>
      </c>
      <c r="Q121" s="16">
        <v>127</v>
      </c>
      <c r="R121" s="19">
        <f t="shared" si="7"/>
        <v>5.7753524329240564</v>
      </c>
      <c r="S121" s="21">
        <v>2533</v>
      </c>
      <c r="T121" s="16">
        <v>574</v>
      </c>
      <c r="U121" s="19">
        <f t="shared" si="8"/>
        <v>22.660876431109354</v>
      </c>
      <c r="V121" s="41">
        <v>398334</v>
      </c>
      <c r="W121" s="34">
        <v>23946</v>
      </c>
      <c r="X121" s="43">
        <f t="shared" si="9"/>
        <v>6.0115380560032534</v>
      </c>
      <c r="Y121" s="46">
        <v>0.74456350000000004</v>
      </c>
      <c r="Z121" s="46">
        <v>0.53644829999999999</v>
      </c>
      <c r="AA121" s="46">
        <v>0.88094850000000002</v>
      </c>
      <c r="AB121" s="46">
        <v>0.95382420000000001</v>
      </c>
      <c r="AC121" s="46">
        <v>0.77894609999999997</v>
      </c>
    </row>
    <row r="122" spans="1:29" x14ac:dyDescent="0.25">
      <c r="A122" s="2" t="s">
        <v>135</v>
      </c>
      <c r="B122" s="2" t="s">
        <v>5</v>
      </c>
      <c r="C122" s="16">
        <v>10</v>
      </c>
      <c r="D122" s="16">
        <v>2</v>
      </c>
      <c r="E122" s="16">
        <v>4</v>
      </c>
      <c r="F122" s="16">
        <v>0</v>
      </c>
      <c r="G122" s="16">
        <v>1</v>
      </c>
      <c r="H122" s="16">
        <v>0</v>
      </c>
      <c r="I122" s="16">
        <v>0</v>
      </c>
      <c r="J122" s="16">
        <v>0</v>
      </c>
      <c r="K122" s="16">
        <v>0</v>
      </c>
      <c r="L122" s="16">
        <v>3</v>
      </c>
      <c r="M122" s="16">
        <v>10</v>
      </c>
      <c r="N122" s="36">
        <v>118253</v>
      </c>
      <c r="O122" s="33">
        <f t="shared" si="12"/>
        <v>11825.3</v>
      </c>
      <c r="P122" s="16">
        <v>620</v>
      </c>
      <c r="Q122" s="16">
        <v>44</v>
      </c>
      <c r="R122" s="19">
        <f t="shared" si="7"/>
        <v>7.096774193548387</v>
      </c>
      <c r="S122" s="21">
        <v>1453</v>
      </c>
      <c r="T122" s="16">
        <v>322</v>
      </c>
      <c r="U122" s="19">
        <f t="shared" si="8"/>
        <v>22.161046111493462</v>
      </c>
      <c r="V122" s="41">
        <v>126125</v>
      </c>
      <c r="W122" s="34">
        <v>10671</v>
      </c>
      <c r="X122" s="43">
        <f t="shared" si="9"/>
        <v>8.4606541129831516</v>
      </c>
      <c r="Y122" s="46">
        <v>0.67417459999999996</v>
      </c>
      <c r="Z122" s="46">
        <v>0.46063769999999998</v>
      </c>
      <c r="AA122" s="46">
        <v>0.84356200000000003</v>
      </c>
      <c r="AB122" s="46">
        <v>0.87029310000000004</v>
      </c>
      <c r="AC122" s="46">
        <v>0.71216690000000005</v>
      </c>
    </row>
    <row r="123" spans="1:29" x14ac:dyDescent="0.25">
      <c r="A123" s="2" t="s">
        <v>136</v>
      </c>
      <c r="B123" s="2" t="s">
        <v>15</v>
      </c>
      <c r="C123" s="16">
        <v>4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1</v>
      </c>
      <c r="J123" s="16">
        <v>0</v>
      </c>
      <c r="K123" s="16">
        <v>3</v>
      </c>
      <c r="L123" s="16">
        <v>0</v>
      </c>
      <c r="M123" s="16">
        <v>4</v>
      </c>
      <c r="N123" s="21" t="s">
        <v>49</v>
      </c>
      <c r="O123" s="21" t="s">
        <v>49</v>
      </c>
      <c r="P123" s="16" t="s">
        <v>460</v>
      </c>
      <c r="Q123" s="16" t="s">
        <v>460</v>
      </c>
      <c r="R123" s="16" t="s">
        <v>460</v>
      </c>
      <c r="S123" s="16">
        <v>50</v>
      </c>
      <c r="T123" s="16">
        <v>6</v>
      </c>
      <c r="U123" s="19">
        <f t="shared" si="8"/>
        <v>12</v>
      </c>
      <c r="V123" s="41">
        <v>3923</v>
      </c>
      <c r="W123" s="42">
        <v>509</v>
      </c>
      <c r="X123" s="43">
        <f t="shared" si="9"/>
        <v>12.974764211062961</v>
      </c>
      <c r="Y123" s="46">
        <v>0.57641339999999996</v>
      </c>
      <c r="Z123" s="46">
        <v>0.52643589999999996</v>
      </c>
      <c r="AA123" s="46">
        <v>0.85222310000000001</v>
      </c>
      <c r="AB123" s="46">
        <v>0.76654929999999999</v>
      </c>
      <c r="AC123" s="46">
        <v>0.68040540000000005</v>
      </c>
    </row>
    <row r="124" spans="1:29" x14ac:dyDescent="0.25">
      <c r="A124" s="2" t="s">
        <v>137</v>
      </c>
      <c r="B124" s="2" t="s">
        <v>3</v>
      </c>
      <c r="C124" s="16">
        <v>9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9</v>
      </c>
      <c r="L124" s="16">
        <v>0</v>
      </c>
      <c r="M124" s="16">
        <v>9</v>
      </c>
      <c r="N124" s="21">
        <v>168127</v>
      </c>
      <c r="O124" s="33">
        <f>(N124/M124)</f>
        <v>18680.777777777777</v>
      </c>
      <c r="P124" s="16">
        <v>396</v>
      </c>
      <c r="Q124" s="16">
        <v>39</v>
      </c>
      <c r="R124" s="19">
        <f t="shared" si="7"/>
        <v>9.8484848484848477</v>
      </c>
      <c r="S124" s="16">
        <v>437</v>
      </c>
      <c r="T124" s="16">
        <v>106</v>
      </c>
      <c r="U124" s="19">
        <f t="shared" si="8"/>
        <v>24.256292906178491</v>
      </c>
      <c r="V124" s="41">
        <v>37162</v>
      </c>
      <c r="W124" s="34">
        <v>2372</v>
      </c>
      <c r="X124" s="43">
        <f t="shared" si="9"/>
        <v>6.3828642161347604</v>
      </c>
      <c r="Y124" s="46">
        <v>0.69973810000000003</v>
      </c>
      <c r="Z124" s="46">
        <v>0.50683990000000001</v>
      </c>
      <c r="AA124" s="46">
        <v>0.83276629999999996</v>
      </c>
      <c r="AB124" s="46">
        <v>0.79010259999999999</v>
      </c>
      <c r="AC124" s="46">
        <v>0.70736169999999998</v>
      </c>
    </row>
    <row r="125" spans="1:29" x14ac:dyDescent="0.25">
      <c r="A125" s="2" t="s">
        <v>138</v>
      </c>
      <c r="B125" s="2" t="s">
        <v>5</v>
      </c>
      <c r="C125" s="16">
        <v>12</v>
      </c>
      <c r="D125" s="16">
        <v>0</v>
      </c>
      <c r="E125" s="16">
        <v>5</v>
      </c>
      <c r="F125" s="16">
        <v>0</v>
      </c>
      <c r="G125" s="16">
        <v>1</v>
      </c>
      <c r="H125" s="16">
        <v>0</v>
      </c>
      <c r="I125" s="16">
        <v>0</v>
      </c>
      <c r="J125" s="16">
        <v>1</v>
      </c>
      <c r="K125" s="16">
        <v>0</v>
      </c>
      <c r="L125" s="16">
        <v>5</v>
      </c>
      <c r="M125" s="16">
        <v>12</v>
      </c>
      <c r="N125" s="21">
        <v>12097</v>
      </c>
      <c r="O125" s="33">
        <f>(N125/M125)</f>
        <v>1008.0833333333334</v>
      </c>
      <c r="P125" s="21">
        <v>1944</v>
      </c>
      <c r="Q125" s="16">
        <v>191</v>
      </c>
      <c r="R125" s="19">
        <f t="shared" si="7"/>
        <v>9.8251028806584362</v>
      </c>
      <c r="S125" s="21">
        <v>2529</v>
      </c>
      <c r="T125" s="16">
        <v>567</v>
      </c>
      <c r="U125" s="19">
        <f t="shared" si="8"/>
        <v>22.419928825622776</v>
      </c>
      <c r="V125" s="41">
        <v>202535</v>
      </c>
      <c r="W125" s="34">
        <v>15938</v>
      </c>
      <c r="X125" s="43">
        <f t="shared" si="9"/>
        <v>7.8692571654281975</v>
      </c>
      <c r="Y125" s="46">
        <v>0.64094839999999997</v>
      </c>
      <c r="Z125" s="46">
        <v>0.43689309999999998</v>
      </c>
      <c r="AA125" s="46">
        <v>0.83072579999999996</v>
      </c>
      <c r="AB125" s="46">
        <v>0.8485878</v>
      </c>
      <c r="AC125" s="46">
        <v>0.68928880000000003</v>
      </c>
    </row>
    <row r="126" spans="1:29" x14ac:dyDescent="0.25">
      <c r="A126" s="2" t="s">
        <v>139</v>
      </c>
      <c r="B126" s="2" t="s">
        <v>5</v>
      </c>
      <c r="C126" s="16">
        <v>4</v>
      </c>
      <c r="D126" s="16">
        <v>1</v>
      </c>
      <c r="E126" s="16">
        <v>2</v>
      </c>
      <c r="F126" s="16">
        <v>0</v>
      </c>
      <c r="G126" s="16">
        <v>1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4</v>
      </c>
      <c r="N126" s="21">
        <v>34985</v>
      </c>
      <c r="O126" s="33">
        <f>(N126/M126)</f>
        <v>8746.25</v>
      </c>
      <c r="P126" s="16">
        <v>510</v>
      </c>
      <c r="Q126" s="16">
        <v>39</v>
      </c>
      <c r="R126" s="19">
        <f t="shared" si="7"/>
        <v>7.6470588235294121</v>
      </c>
      <c r="S126" s="16">
        <v>801</v>
      </c>
      <c r="T126" s="16">
        <v>193</v>
      </c>
      <c r="U126" s="19">
        <f t="shared" si="8"/>
        <v>24.094881398252184</v>
      </c>
      <c r="V126" s="41">
        <v>96551</v>
      </c>
      <c r="W126" s="34">
        <v>5178</v>
      </c>
      <c r="X126" s="43">
        <f t="shared" si="9"/>
        <v>5.3629687936945238</v>
      </c>
      <c r="Y126" s="46">
        <v>0.92101390000000005</v>
      </c>
      <c r="Z126" s="46">
        <v>0.70153560000000004</v>
      </c>
      <c r="AA126" s="46">
        <v>0.89827749999999995</v>
      </c>
      <c r="AB126" s="46">
        <v>0.97412569999999998</v>
      </c>
      <c r="AC126" s="46">
        <v>0.87373820000000002</v>
      </c>
    </row>
    <row r="127" spans="1:29" x14ac:dyDescent="0.25">
      <c r="A127" s="2" t="s">
        <v>140</v>
      </c>
      <c r="B127" s="2" t="s">
        <v>15</v>
      </c>
      <c r="C127" s="16">
        <v>15</v>
      </c>
      <c r="D127" s="16">
        <v>3</v>
      </c>
      <c r="E127" s="16">
        <v>4</v>
      </c>
      <c r="F127" s="16">
        <v>0</v>
      </c>
      <c r="G127" s="16">
        <v>0</v>
      </c>
      <c r="H127" s="16">
        <v>0</v>
      </c>
      <c r="I127" s="16">
        <v>0</v>
      </c>
      <c r="J127" s="16">
        <v>1</v>
      </c>
      <c r="K127" s="16">
        <v>4</v>
      </c>
      <c r="L127" s="16">
        <v>3</v>
      </c>
      <c r="M127" s="16">
        <v>15</v>
      </c>
      <c r="N127" s="21">
        <v>166228</v>
      </c>
      <c r="O127" s="33">
        <f>(N127/M127)</f>
        <v>11081.866666666667</v>
      </c>
      <c r="P127" s="21">
        <v>2658</v>
      </c>
      <c r="Q127" s="16">
        <v>222</v>
      </c>
      <c r="R127" s="19">
        <f t="shared" si="7"/>
        <v>8.3521444695259603</v>
      </c>
      <c r="S127" s="21">
        <v>2134</v>
      </c>
      <c r="T127" s="16">
        <v>452</v>
      </c>
      <c r="U127" s="19">
        <f t="shared" si="8"/>
        <v>21.180880974695405</v>
      </c>
      <c r="V127" s="41">
        <v>205015</v>
      </c>
      <c r="W127" s="34">
        <v>14458</v>
      </c>
      <c r="X127" s="43">
        <f t="shared" si="9"/>
        <v>7.052166914616004</v>
      </c>
      <c r="Y127" s="46">
        <v>0.74122060000000001</v>
      </c>
      <c r="Z127" s="46">
        <v>0.49307800000000002</v>
      </c>
      <c r="AA127" s="46">
        <v>0.86793569999999998</v>
      </c>
      <c r="AB127" s="46">
        <v>0.89996089999999995</v>
      </c>
      <c r="AC127" s="46">
        <v>0.75054880000000002</v>
      </c>
    </row>
    <row r="128" spans="1:29" x14ac:dyDescent="0.25">
      <c r="A128" s="2" t="s">
        <v>141</v>
      </c>
      <c r="B128" s="2" t="s">
        <v>83</v>
      </c>
      <c r="C128" s="16">
        <v>12</v>
      </c>
      <c r="D128" s="16">
        <v>1</v>
      </c>
      <c r="E128" s="16">
        <v>1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9</v>
      </c>
      <c r="L128" s="16">
        <v>1</v>
      </c>
      <c r="M128" s="16">
        <v>12</v>
      </c>
      <c r="N128" s="21">
        <v>33878</v>
      </c>
      <c r="O128" s="33">
        <f>(N128/M128)</f>
        <v>2823.1666666666665</v>
      </c>
      <c r="P128" s="16">
        <v>681</v>
      </c>
      <c r="Q128" s="16">
        <v>88</v>
      </c>
      <c r="R128" s="19">
        <f t="shared" si="7"/>
        <v>12.922173274596183</v>
      </c>
      <c r="S128" s="16">
        <v>473</v>
      </c>
      <c r="T128" s="16">
        <v>135</v>
      </c>
      <c r="U128" s="19">
        <f t="shared" si="8"/>
        <v>28.541226215644823</v>
      </c>
      <c r="V128" s="41">
        <v>39100</v>
      </c>
      <c r="W128" s="34">
        <v>3474</v>
      </c>
      <c r="X128" s="43">
        <f t="shared" si="9"/>
        <v>8.8849104859335029</v>
      </c>
      <c r="Y128" s="46">
        <v>0.72192279999999998</v>
      </c>
      <c r="Z128" s="46">
        <v>0.47691869999999997</v>
      </c>
      <c r="AA128" s="46">
        <v>0.86273509999999998</v>
      </c>
      <c r="AB128" s="46">
        <v>0.84198229999999996</v>
      </c>
      <c r="AC128" s="46">
        <v>0.72588969999999997</v>
      </c>
    </row>
    <row r="129" spans="1:29" x14ac:dyDescent="0.25">
      <c r="A129" s="2" t="s">
        <v>142</v>
      </c>
      <c r="B129" s="2" t="s">
        <v>83</v>
      </c>
      <c r="C129" s="16">
        <v>7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6</v>
      </c>
      <c r="L129" s="16">
        <v>0</v>
      </c>
      <c r="M129" s="16">
        <v>7</v>
      </c>
      <c r="N129" s="21" t="s">
        <v>49</v>
      </c>
      <c r="O129" s="21" t="s">
        <v>49</v>
      </c>
      <c r="P129" s="16">
        <v>88</v>
      </c>
      <c r="Q129" s="16">
        <v>6</v>
      </c>
      <c r="R129" s="19">
        <f t="shared" si="7"/>
        <v>6.8181818181818175</v>
      </c>
      <c r="S129" s="16">
        <v>136</v>
      </c>
      <c r="T129" s="16">
        <v>16</v>
      </c>
      <c r="U129" s="19">
        <f t="shared" si="8"/>
        <v>11.76470588235294</v>
      </c>
      <c r="V129" s="41">
        <v>9630</v>
      </c>
      <c r="W129" s="34">
        <v>1371</v>
      </c>
      <c r="X129" s="43">
        <f t="shared" si="9"/>
        <v>14.236760124610592</v>
      </c>
      <c r="Y129" s="46">
        <v>0.63898350000000004</v>
      </c>
      <c r="Z129" s="46">
        <v>0.4726031</v>
      </c>
      <c r="AA129" s="46">
        <v>0.79242230000000002</v>
      </c>
      <c r="AB129" s="46">
        <v>0.74675930000000001</v>
      </c>
      <c r="AC129" s="46">
        <v>0.66269210000000001</v>
      </c>
    </row>
    <row r="130" spans="1:29" x14ac:dyDescent="0.25">
      <c r="A130" s="2" t="s">
        <v>143</v>
      </c>
      <c r="B130" s="2" t="s">
        <v>23</v>
      </c>
      <c r="C130" s="16" t="s">
        <v>402</v>
      </c>
      <c r="D130" s="16" t="s">
        <v>402</v>
      </c>
      <c r="E130" s="16" t="s">
        <v>402</v>
      </c>
      <c r="F130" s="16" t="s">
        <v>402</v>
      </c>
      <c r="G130" s="16" t="s">
        <v>402</v>
      </c>
      <c r="H130" s="16" t="s">
        <v>402</v>
      </c>
      <c r="I130" s="16" t="s">
        <v>402</v>
      </c>
      <c r="J130" s="16" t="s">
        <v>402</v>
      </c>
      <c r="K130" s="16" t="s">
        <v>402</v>
      </c>
      <c r="L130" s="16" t="s">
        <v>402</v>
      </c>
      <c r="M130" s="16" t="s">
        <v>402</v>
      </c>
      <c r="N130" s="37">
        <v>10865</v>
      </c>
      <c r="O130" s="21" t="s">
        <v>49</v>
      </c>
      <c r="P130" s="16" t="s">
        <v>460</v>
      </c>
      <c r="Q130" s="16" t="s">
        <v>460</v>
      </c>
      <c r="R130" s="16" t="s">
        <v>460</v>
      </c>
      <c r="S130" s="16">
        <v>14</v>
      </c>
      <c r="T130" s="16">
        <v>3</v>
      </c>
      <c r="U130" s="19">
        <f t="shared" ref="U130:U193" si="13">(T130/S130)*100</f>
        <v>21.428571428571427</v>
      </c>
      <c r="V130" s="44">
        <v>965</v>
      </c>
      <c r="W130" s="42">
        <v>20</v>
      </c>
      <c r="X130" s="43">
        <f t="shared" ref="X130:X193" si="14">(W130/V130)*100</f>
        <v>2.0725388601036272</v>
      </c>
      <c r="Y130" s="46" t="s">
        <v>460</v>
      </c>
      <c r="Z130" s="46" t="s">
        <v>460</v>
      </c>
      <c r="AA130" s="46" t="s">
        <v>460</v>
      </c>
      <c r="AB130" s="46" t="s">
        <v>460</v>
      </c>
      <c r="AC130" s="46" t="s">
        <v>460</v>
      </c>
    </row>
    <row r="131" spans="1:29" x14ac:dyDescent="0.25">
      <c r="A131" s="2" t="s">
        <v>144</v>
      </c>
      <c r="B131" s="2" t="s">
        <v>28</v>
      </c>
      <c r="C131" s="16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1</v>
      </c>
      <c r="L131" s="16">
        <v>0</v>
      </c>
      <c r="M131" s="16">
        <v>1</v>
      </c>
      <c r="N131" s="21" t="s">
        <v>49</v>
      </c>
      <c r="O131" s="21" t="s">
        <v>49</v>
      </c>
      <c r="P131" s="16" t="s">
        <v>460</v>
      </c>
      <c r="Q131" s="16" t="s">
        <v>460</v>
      </c>
      <c r="R131" s="16" t="s">
        <v>460</v>
      </c>
      <c r="S131" s="16">
        <v>2</v>
      </c>
      <c r="T131" s="16">
        <v>1</v>
      </c>
      <c r="U131" s="19">
        <f t="shared" si="13"/>
        <v>50</v>
      </c>
      <c r="V131" s="44">
        <v>633</v>
      </c>
      <c r="W131" s="42">
        <v>0</v>
      </c>
      <c r="X131" s="43">
        <f t="shared" si="14"/>
        <v>0</v>
      </c>
      <c r="Y131" s="46" t="s">
        <v>460</v>
      </c>
      <c r="Z131" s="46" t="s">
        <v>460</v>
      </c>
      <c r="AA131" s="46" t="s">
        <v>460</v>
      </c>
      <c r="AB131" s="46" t="s">
        <v>460</v>
      </c>
      <c r="AC131" s="46" t="s">
        <v>460</v>
      </c>
    </row>
    <row r="132" spans="1:29" x14ac:dyDescent="0.25">
      <c r="A132" s="2" t="s">
        <v>145</v>
      </c>
      <c r="B132" s="2" t="s">
        <v>7</v>
      </c>
      <c r="C132" s="16">
        <v>3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3</v>
      </c>
      <c r="L132" s="16">
        <v>0</v>
      </c>
      <c r="M132" s="16">
        <v>3</v>
      </c>
      <c r="N132" s="21">
        <v>5008</v>
      </c>
      <c r="O132" s="33">
        <f t="shared" ref="O132:O139" si="15">(N132/M132)</f>
        <v>1669.3333333333333</v>
      </c>
      <c r="P132" s="16">
        <v>364</v>
      </c>
      <c r="Q132" s="16">
        <v>19</v>
      </c>
      <c r="R132" s="19">
        <f t="shared" ref="R130:R193" si="16">(Q132/P132)*100</f>
        <v>5.2197802197802199</v>
      </c>
      <c r="S132" s="16">
        <v>333</v>
      </c>
      <c r="T132" s="16">
        <v>79</v>
      </c>
      <c r="U132" s="19">
        <f t="shared" si="13"/>
        <v>23.723723723723726</v>
      </c>
      <c r="V132" s="41">
        <v>20964</v>
      </c>
      <c r="W132" s="34">
        <v>2058</v>
      </c>
      <c r="X132" s="43">
        <f t="shared" si="14"/>
        <v>9.8168288494562113</v>
      </c>
      <c r="Y132" s="46">
        <v>0.6962699</v>
      </c>
      <c r="Z132" s="46">
        <v>0.45569660000000001</v>
      </c>
      <c r="AA132" s="46">
        <v>0.81051430000000002</v>
      </c>
      <c r="AB132" s="46">
        <v>0.82771209999999995</v>
      </c>
      <c r="AC132" s="46">
        <v>0.69754819999999995</v>
      </c>
    </row>
    <row r="133" spans="1:29" x14ac:dyDescent="0.25">
      <c r="A133" s="2" t="s">
        <v>146</v>
      </c>
      <c r="B133" s="2" t="s">
        <v>5</v>
      </c>
      <c r="C133" s="16">
        <v>7</v>
      </c>
      <c r="D133" s="16">
        <v>2</v>
      </c>
      <c r="E133" s="16">
        <v>1</v>
      </c>
      <c r="F133" s="16">
        <v>0</v>
      </c>
      <c r="G133" s="16">
        <v>1</v>
      </c>
      <c r="H133" s="16">
        <v>0</v>
      </c>
      <c r="I133" s="16">
        <v>1</v>
      </c>
      <c r="J133" s="16">
        <v>0</v>
      </c>
      <c r="K133" s="16">
        <v>1</v>
      </c>
      <c r="L133" s="16">
        <v>1</v>
      </c>
      <c r="M133" s="16">
        <v>7</v>
      </c>
      <c r="N133" s="21">
        <v>42138</v>
      </c>
      <c r="O133" s="33">
        <f t="shared" si="15"/>
        <v>6019.7142857142853</v>
      </c>
      <c r="P133" s="16">
        <v>399</v>
      </c>
      <c r="Q133" s="16">
        <v>26</v>
      </c>
      <c r="R133" s="19">
        <f t="shared" si="16"/>
        <v>6.5162907268170418</v>
      </c>
      <c r="S133" s="16">
        <v>775</v>
      </c>
      <c r="T133" s="16">
        <v>145</v>
      </c>
      <c r="U133" s="19">
        <f t="shared" si="13"/>
        <v>18.70967741935484</v>
      </c>
      <c r="V133" s="41">
        <v>60171</v>
      </c>
      <c r="W133" s="34">
        <v>3816</v>
      </c>
      <c r="X133" s="43">
        <f t="shared" si="14"/>
        <v>6.3419255122899738</v>
      </c>
      <c r="Y133" s="46">
        <v>0.72950800000000005</v>
      </c>
      <c r="Z133" s="46">
        <v>0.48502519999999999</v>
      </c>
      <c r="AA133" s="46">
        <v>0.87491980000000003</v>
      </c>
      <c r="AB133" s="46">
        <v>0.864429</v>
      </c>
      <c r="AC133" s="46">
        <v>0.73847050000000003</v>
      </c>
    </row>
    <row r="134" spans="1:29" x14ac:dyDescent="0.25">
      <c r="A134" s="2" t="s">
        <v>147</v>
      </c>
      <c r="B134" s="2" t="s">
        <v>83</v>
      </c>
      <c r="C134" s="16">
        <v>2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16">
        <v>0</v>
      </c>
      <c r="L134" s="16">
        <v>1</v>
      </c>
      <c r="M134" s="16">
        <v>2</v>
      </c>
      <c r="N134" s="21">
        <v>10500</v>
      </c>
      <c r="O134" s="33">
        <f t="shared" si="15"/>
        <v>5250</v>
      </c>
      <c r="P134" s="16">
        <v>320</v>
      </c>
      <c r="Q134" s="16">
        <v>26</v>
      </c>
      <c r="R134" s="19">
        <f t="shared" si="16"/>
        <v>8.125</v>
      </c>
      <c r="S134" s="16">
        <v>228</v>
      </c>
      <c r="T134" s="16">
        <v>60</v>
      </c>
      <c r="U134" s="19">
        <f t="shared" si="13"/>
        <v>26.315789473684209</v>
      </c>
      <c r="V134" s="41">
        <v>16394</v>
      </c>
      <c r="W134" s="34">
        <v>1547</v>
      </c>
      <c r="X134" s="43">
        <f t="shared" si="14"/>
        <v>9.4363791631084553</v>
      </c>
      <c r="Y134" s="46">
        <v>0.67669749999999995</v>
      </c>
      <c r="Z134" s="46">
        <v>0.47880450000000002</v>
      </c>
      <c r="AA134" s="46">
        <v>0.84694159999999996</v>
      </c>
      <c r="AB134" s="46">
        <v>0.88005319999999998</v>
      </c>
      <c r="AC134" s="46">
        <v>0.72062420000000005</v>
      </c>
    </row>
    <row r="135" spans="1:29" x14ac:dyDescent="0.25">
      <c r="A135" s="2" t="s">
        <v>148</v>
      </c>
      <c r="B135" s="2" t="s">
        <v>53</v>
      </c>
      <c r="C135" s="16">
        <v>8</v>
      </c>
      <c r="D135" s="16">
        <v>0</v>
      </c>
      <c r="E135" s="16">
        <v>1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7</v>
      </c>
      <c r="L135" s="16">
        <v>0</v>
      </c>
      <c r="M135" s="16">
        <v>8</v>
      </c>
      <c r="N135" s="21">
        <v>20035</v>
      </c>
      <c r="O135" s="33">
        <f t="shared" si="15"/>
        <v>2504.375</v>
      </c>
      <c r="P135" s="16">
        <v>197</v>
      </c>
      <c r="Q135" s="16">
        <v>26</v>
      </c>
      <c r="R135" s="19">
        <f t="shared" si="16"/>
        <v>13.197969543147209</v>
      </c>
      <c r="S135" s="16">
        <v>301</v>
      </c>
      <c r="T135" s="16">
        <v>68</v>
      </c>
      <c r="U135" s="19">
        <f t="shared" si="13"/>
        <v>22.591362126245848</v>
      </c>
      <c r="V135" s="41">
        <v>23059</v>
      </c>
      <c r="W135" s="34">
        <v>1810</v>
      </c>
      <c r="X135" s="43">
        <f t="shared" si="14"/>
        <v>7.8494297237521149</v>
      </c>
      <c r="Y135" s="46">
        <v>0.60504880000000005</v>
      </c>
      <c r="Z135" s="46">
        <v>0.52872859999999999</v>
      </c>
      <c r="AA135" s="46">
        <v>0.90930310000000003</v>
      </c>
      <c r="AB135" s="46">
        <v>0.70042729999999997</v>
      </c>
      <c r="AC135" s="46">
        <v>0.68587699999999996</v>
      </c>
    </row>
    <row r="136" spans="1:29" x14ac:dyDescent="0.25">
      <c r="A136" s="2" t="s">
        <v>149</v>
      </c>
      <c r="B136" s="2" t="s">
        <v>5</v>
      </c>
      <c r="C136" s="16">
        <v>4</v>
      </c>
      <c r="D136" s="16">
        <v>0</v>
      </c>
      <c r="E136" s="16">
        <v>2</v>
      </c>
      <c r="F136" s="16">
        <v>0</v>
      </c>
      <c r="G136" s="16">
        <v>1</v>
      </c>
      <c r="H136" s="16">
        <v>0</v>
      </c>
      <c r="I136" s="16">
        <v>0</v>
      </c>
      <c r="J136" s="16">
        <v>0</v>
      </c>
      <c r="K136" s="16">
        <v>0</v>
      </c>
      <c r="L136" s="16">
        <v>1</v>
      </c>
      <c r="M136" s="16">
        <v>4</v>
      </c>
      <c r="N136" s="21">
        <v>72291</v>
      </c>
      <c r="O136" s="33">
        <f t="shared" si="15"/>
        <v>18072.75</v>
      </c>
      <c r="P136" s="16">
        <v>693</v>
      </c>
      <c r="Q136" s="16">
        <v>37</v>
      </c>
      <c r="R136" s="19">
        <f t="shared" si="16"/>
        <v>5.3391053391053394</v>
      </c>
      <c r="S136" s="16">
        <v>591</v>
      </c>
      <c r="T136" s="16">
        <v>139</v>
      </c>
      <c r="U136" s="19">
        <f t="shared" si="13"/>
        <v>23.519458544839257</v>
      </c>
      <c r="V136" s="41">
        <v>283226</v>
      </c>
      <c r="W136" s="34">
        <v>10563</v>
      </c>
      <c r="X136" s="43">
        <f t="shared" si="14"/>
        <v>3.7295304809586689</v>
      </c>
      <c r="Y136" s="46">
        <v>0.90997760000000005</v>
      </c>
      <c r="Z136" s="46">
        <v>0.83607909999999996</v>
      </c>
      <c r="AA136" s="46">
        <v>0.89190689999999995</v>
      </c>
      <c r="AB136" s="46">
        <v>0.99633329999999998</v>
      </c>
      <c r="AC136" s="46">
        <v>0.9085742</v>
      </c>
    </row>
    <row r="137" spans="1:29" x14ac:dyDescent="0.25">
      <c r="A137" s="2" t="s">
        <v>150</v>
      </c>
      <c r="B137" s="2" t="s">
        <v>17</v>
      </c>
      <c r="C137" s="16">
        <v>14</v>
      </c>
      <c r="D137" s="16">
        <v>2</v>
      </c>
      <c r="E137" s="16">
        <v>1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11</v>
      </c>
      <c r="L137" s="16">
        <v>0</v>
      </c>
      <c r="M137" s="16">
        <v>14</v>
      </c>
      <c r="N137" s="21">
        <v>33131</v>
      </c>
      <c r="O137" s="33">
        <f t="shared" si="15"/>
        <v>2366.5</v>
      </c>
      <c r="P137" s="16">
        <v>326</v>
      </c>
      <c r="Q137" s="16">
        <v>24</v>
      </c>
      <c r="R137" s="19">
        <f t="shared" si="16"/>
        <v>7.3619631901840492</v>
      </c>
      <c r="S137" s="16">
        <v>504</v>
      </c>
      <c r="T137" s="16">
        <v>106</v>
      </c>
      <c r="U137" s="19">
        <f t="shared" si="13"/>
        <v>21.031746031746032</v>
      </c>
      <c r="V137" s="41">
        <v>35451</v>
      </c>
      <c r="W137" s="34">
        <v>3156</v>
      </c>
      <c r="X137" s="43">
        <f t="shared" si="14"/>
        <v>8.9024287044089014</v>
      </c>
      <c r="Y137" s="46">
        <v>0.70251509999999995</v>
      </c>
      <c r="Z137" s="46">
        <v>0.41498790000000002</v>
      </c>
      <c r="AA137" s="46">
        <v>0.85105679999999995</v>
      </c>
      <c r="AB137" s="46">
        <v>0.85927969999999998</v>
      </c>
      <c r="AC137" s="46">
        <v>0.70695989999999997</v>
      </c>
    </row>
    <row r="138" spans="1:29" x14ac:dyDescent="0.25">
      <c r="A138" s="2" t="s">
        <v>151</v>
      </c>
      <c r="B138" s="2" t="s">
        <v>7</v>
      </c>
      <c r="C138" s="16">
        <v>4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3</v>
      </c>
      <c r="L138" s="16">
        <v>0</v>
      </c>
      <c r="M138" s="16">
        <v>4</v>
      </c>
      <c r="N138" s="21">
        <v>11600</v>
      </c>
      <c r="O138" s="33">
        <f t="shared" si="15"/>
        <v>2900</v>
      </c>
      <c r="P138" s="16">
        <v>369</v>
      </c>
      <c r="Q138" s="16">
        <v>40</v>
      </c>
      <c r="R138" s="19">
        <f t="shared" si="16"/>
        <v>10.840108401084011</v>
      </c>
      <c r="S138" s="16">
        <v>407</v>
      </c>
      <c r="T138" s="16">
        <v>102</v>
      </c>
      <c r="U138" s="19">
        <f t="shared" si="13"/>
        <v>25.061425061425062</v>
      </c>
      <c r="V138" s="41">
        <v>25790</v>
      </c>
      <c r="W138" s="34">
        <v>1869</v>
      </c>
      <c r="X138" s="43">
        <f t="shared" si="14"/>
        <v>7.2469949592865461</v>
      </c>
      <c r="Y138" s="46">
        <v>0.62073230000000001</v>
      </c>
      <c r="Z138" s="46">
        <v>0.38695309999999999</v>
      </c>
      <c r="AA138" s="46">
        <v>0.77992720000000004</v>
      </c>
      <c r="AB138" s="46">
        <v>0.83887579999999995</v>
      </c>
      <c r="AC138" s="46">
        <v>0.65662209999999999</v>
      </c>
    </row>
    <row r="139" spans="1:29" x14ac:dyDescent="0.25">
      <c r="A139" s="2" t="s">
        <v>152</v>
      </c>
      <c r="B139" s="2" t="s">
        <v>45</v>
      </c>
      <c r="C139" s="16">
        <v>4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4</v>
      </c>
      <c r="L139" s="16">
        <v>0</v>
      </c>
      <c r="M139" s="16">
        <v>4</v>
      </c>
      <c r="N139" s="35">
        <v>1740</v>
      </c>
      <c r="O139" s="33">
        <f t="shared" si="15"/>
        <v>435</v>
      </c>
      <c r="P139" s="16">
        <v>63</v>
      </c>
      <c r="Q139" s="16">
        <v>13</v>
      </c>
      <c r="R139" s="19">
        <f t="shared" si="16"/>
        <v>20.634920634920633</v>
      </c>
      <c r="S139" s="16">
        <v>93</v>
      </c>
      <c r="T139" s="16">
        <v>13</v>
      </c>
      <c r="U139" s="19">
        <f t="shared" si="13"/>
        <v>13.978494623655912</v>
      </c>
      <c r="V139" s="41">
        <v>7499</v>
      </c>
      <c r="W139" s="42">
        <v>666</v>
      </c>
      <c r="X139" s="43">
        <f t="shared" si="14"/>
        <v>8.8811841578877182</v>
      </c>
      <c r="Y139" s="46">
        <v>0.69652239999999999</v>
      </c>
      <c r="Z139" s="46">
        <v>0.50863230000000004</v>
      </c>
      <c r="AA139" s="46">
        <v>0.84180120000000003</v>
      </c>
      <c r="AB139" s="46">
        <v>0.85132350000000001</v>
      </c>
      <c r="AC139" s="46">
        <v>0.72456980000000004</v>
      </c>
    </row>
    <row r="140" spans="1:29" x14ac:dyDescent="0.25">
      <c r="A140" s="2" t="s">
        <v>153</v>
      </c>
      <c r="B140" s="2" t="s">
        <v>3</v>
      </c>
      <c r="C140" s="16" t="s">
        <v>402</v>
      </c>
      <c r="D140" s="16" t="s">
        <v>402</v>
      </c>
      <c r="E140" s="16" t="s">
        <v>402</v>
      </c>
      <c r="F140" s="16" t="s">
        <v>402</v>
      </c>
      <c r="G140" s="16" t="s">
        <v>402</v>
      </c>
      <c r="H140" s="16" t="s">
        <v>402</v>
      </c>
      <c r="I140" s="16" t="s">
        <v>402</v>
      </c>
      <c r="J140" s="16" t="s">
        <v>402</v>
      </c>
      <c r="K140" s="16" t="s">
        <v>402</v>
      </c>
      <c r="L140" s="16" t="s">
        <v>402</v>
      </c>
      <c r="M140" s="16" t="s">
        <v>402</v>
      </c>
      <c r="N140" s="16" t="s">
        <v>402</v>
      </c>
      <c r="O140" s="16" t="s">
        <v>402</v>
      </c>
      <c r="P140" s="16">
        <v>474</v>
      </c>
      <c r="Q140" s="16">
        <v>31</v>
      </c>
      <c r="R140" s="19">
        <f t="shared" si="16"/>
        <v>6.5400843881856545</v>
      </c>
      <c r="S140" s="16">
        <v>553</v>
      </c>
      <c r="T140" s="16">
        <v>121</v>
      </c>
      <c r="U140" s="19">
        <f t="shared" si="13"/>
        <v>21.880650994575046</v>
      </c>
      <c r="V140" s="41">
        <v>44526</v>
      </c>
      <c r="W140" s="34">
        <v>4112</v>
      </c>
      <c r="X140" s="43">
        <f t="shared" si="14"/>
        <v>9.2350536765036164</v>
      </c>
      <c r="Y140" s="46">
        <v>0.75275069999999999</v>
      </c>
      <c r="Z140" s="46">
        <v>0.52952049999999995</v>
      </c>
      <c r="AA140" s="46">
        <v>0.8717106</v>
      </c>
      <c r="AB140" s="46">
        <v>0.82826849999999996</v>
      </c>
      <c r="AC140" s="46">
        <v>0.74556259999999996</v>
      </c>
    </row>
    <row r="141" spans="1:29" x14ac:dyDescent="0.25">
      <c r="A141" s="2" t="s">
        <v>154</v>
      </c>
      <c r="B141" s="2" t="s">
        <v>45</v>
      </c>
      <c r="C141" s="16">
        <v>17</v>
      </c>
      <c r="D141" s="16">
        <v>1</v>
      </c>
      <c r="E141" s="16">
        <v>3</v>
      </c>
      <c r="F141" s="16">
        <v>0</v>
      </c>
      <c r="G141" s="16">
        <v>1</v>
      </c>
      <c r="H141" s="16">
        <v>0</v>
      </c>
      <c r="I141" s="16">
        <v>0</v>
      </c>
      <c r="J141" s="16">
        <v>0</v>
      </c>
      <c r="K141" s="16">
        <v>10</v>
      </c>
      <c r="L141" s="16">
        <v>2</v>
      </c>
      <c r="M141" s="16">
        <v>17</v>
      </c>
      <c r="N141" s="21">
        <v>79053</v>
      </c>
      <c r="O141" s="33">
        <f>(N141/M141)</f>
        <v>4650.1764705882351</v>
      </c>
      <c r="P141" s="21">
        <v>1745</v>
      </c>
      <c r="Q141" s="16">
        <v>92</v>
      </c>
      <c r="R141" s="19">
        <f t="shared" si="16"/>
        <v>5.2722063037249285</v>
      </c>
      <c r="S141" s="21">
        <v>1230</v>
      </c>
      <c r="T141" s="16">
        <v>270</v>
      </c>
      <c r="U141" s="19">
        <f t="shared" si="13"/>
        <v>21.951219512195124</v>
      </c>
      <c r="V141" s="41">
        <v>90048</v>
      </c>
      <c r="W141" s="34">
        <v>8012</v>
      </c>
      <c r="X141" s="43">
        <f t="shared" si="14"/>
        <v>8.8974769012082433</v>
      </c>
      <c r="Y141" s="46">
        <v>0.69923869999999999</v>
      </c>
      <c r="Z141" s="46">
        <v>0.43174170000000001</v>
      </c>
      <c r="AA141" s="46">
        <v>0.8232353</v>
      </c>
      <c r="AB141" s="46">
        <v>0.8174401</v>
      </c>
      <c r="AC141" s="46">
        <v>0.69291389999999997</v>
      </c>
    </row>
    <row r="142" spans="1:29" x14ac:dyDescent="0.25">
      <c r="A142" s="2" t="s">
        <v>155</v>
      </c>
      <c r="B142" s="2" t="s">
        <v>53</v>
      </c>
      <c r="C142" s="16">
        <v>2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</v>
      </c>
      <c r="L142" s="16">
        <v>0</v>
      </c>
      <c r="M142" s="16">
        <v>2</v>
      </c>
      <c r="N142" s="38">
        <v>3331</v>
      </c>
      <c r="O142" s="33">
        <f>(N142/M142)</f>
        <v>1665.5</v>
      </c>
      <c r="P142" s="16">
        <v>55</v>
      </c>
      <c r="Q142" s="16">
        <v>3</v>
      </c>
      <c r="R142" s="19">
        <f t="shared" si="16"/>
        <v>5.4545454545454541</v>
      </c>
      <c r="S142" s="16">
        <v>84</v>
      </c>
      <c r="T142" s="16">
        <v>22</v>
      </c>
      <c r="U142" s="19">
        <f t="shared" si="13"/>
        <v>26.190476190476193</v>
      </c>
      <c r="V142" s="41">
        <v>5608</v>
      </c>
      <c r="W142" s="42">
        <v>348</v>
      </c>
      <c r="X142" s="43">
        <f t="shared" si="14"/>
        <v>6.2054208273894433</v>
      </c>
      <c r="Y142" s="46">
        <v>0.61030980000000001</v>
      </c>
      <c r="Z142" s="46">
        <v>0.50441250000000004</v>
      </c>
      <c r="AA142" s="46">
        <v>0.93112360000000005</v>
      </c>
      <c r="AB142" s="46">
        <v>0.77481149999999999</v>
      </c>
      <c r="AC142" s="46">
        <v>0.70516440000000002</v>
      </c>
    </row>
    <row r="143" spans="1:29" x14ac:dyDescent="0.25">
      <c r="A143" s="2" t="s">
        <v>156</v>
      </c>
      <c r="B143" s="2" t="s">
        <v>3</v>
      </c>
      <c r="C143" s="16">
        <v>5</v>
      </c>
      <c r="D143" s="16">
        <v>0</v>
      </c>
      <c r="E143" s="16">
        <v>1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4</v>
      </c>
      <c r="L143" s="16">
        <v>0</v>
      </c>
      <c r="M143" s="16">
        <v>5</v>
      </c>
      <c r="N143" s="21">
        <v>15400</v>
      </c>
      <c r="O143" s="33">
        <f>(N143/M143)</f>
        <v>3080</v>
      </c>
      <c r="P143" s="16">
        <v>96</v>
      </c>
      <c r="Q143" s="16">
        <v>12</v>
      </c>
      <c r="R143" s="19">
        <f t="shared" si="16"/>
        <v>12.5</v>
      </c>
      <c r="S143" s="16">
        <v>203</v>
      </c>
      <c r="T143" s="16">
        <v>54</v>
      </c>
      <c r="U143" s="19">
        <f t="shared" si="13"/>
        <v>26.600985221674879</v>
      </c>
      <c r="V143" s="41">
        <v>18151</v>
      </c>
      <c r="W143" s="34">
        <v>1429</v>
      </c>
      <c r="X143" s="43">
        <f t="shared" si="14"/>
        <v>7.8728444713789871</v>
      </c>
      <c r="Y143" s="46">
        <v>0.6617189</v>
      </c>
      <c r="Z143" s="46">
        <v>0.4958766</v>
      </c>
      <c r="AA143" s="46">
        <v>0.86756789999999995</v>
      </c>
      <c r="AB143" s="46">
        <v>0.88383590000000001</v>
      </c>
      <c r="AC143" s="46">
        <v>0.72724979999999995</v>
      </c>
    </row>
    <row r="144" spans="1:29" x14ac:dyDescent="0.25">
      <c r="A144" s="2" t="s">
        <v>157</v>
      </c>
      <c r="B144" s="2" t="s">
        <v>13</v>
      </c>
      <c r="C144" s="16" t="s">
        <v>402</v>
      </c>
      <c r="D144" s="16" t="s">
        <v>402</v>
      </c>
      <c r="E144" s="16" t="s">
        <v>402</v>
      </c>
      <c r="F144" s="16" t="s">
        <v>402</v>
      </c>
      <c r="G144" s="16" t="s">
        <v>402</v>
      </c>
      <c r="H144" s="16" t="s">
        <v>402</v>
      </c>
      <c r="I144" s="16" t="s">
        <v>402</v>
      </c>
      <c r="J144" s="16" t="s">
        <v>402</v>
      </c>
      <c r="K144" s="16" t="s">
        <v>402</v>
      </c>
      <c r="L144" s="16" t="s">
        <v>402</v>
      </c>
      <c r="M144" s="16" t="s">
        <v>402</v>
      </c>
      <c r="N144" s="16" t="s">
        <v>402</v>
      </c>
      <c r="O144" s="16" t="s">
        <v>402</v>
      </c>
      <c r="P144" s="16">
        <v>274</v>
      </c>
      <c r="Q144" s="16">
        <v>38</v>
      </c>
      <c r="R144" s="19">
        <f t="shared" si="16"/>
        <v>13.868613138686131</v>
      </c>
      <c r="S144" s="16">
        <v>366</v>
      </c>
      <c r="T144" s="16">
        <v>79</v>
      </c>
      <c r="U144" s="19">
        <f t="shared" si="13"/>
        <v>21.584699453551913</v>
      </c>
      <c r="V144" s="41">
        <v>23379</v>
      </c>
      <c r="W144" s="34">
        <v>1931</v>
      </c>
      <c r="X144" s="43">
        <f t="shared" si="14"/>
        <v>8.2595491680568021</v>
      </c>
      <c r="Y144" s="46">
        <v>0.6677575</v>
      </c>
      <c r="Z144" s="46">
        <v>0.49147750000000001</v>
      </c>
      <c r="AA144" s="46">
        <v>0.85750740000000003</v>
      </c>
      <c r="AB144" s="46">
        <v>0.86626999999999998</v>
      </c>
      <c r="AC144" s="46">
        <v>0.72075310000000004</v>
      </c>
    </row>
    <row r="145" spans="1:29" x14ac:dyDescent="0.25">
      <c r="A145" s="2" t="s">
        <v>158</v>
      </c>
      <c r="B145" s="2" t="s">
        <v>5</v>
      </c>
      <c r="C145" s="16">
        <v>5</v>
      </c>
      <c r="D145" s="16">
        <v>2</v>
      </c>
      <c r="E145" s="16">
        <v>1</v>
      </c>
      <c r="F145" s="16">
        <v>0</v>
      </c>
      <c r="G145" s="16">
        <v>1</v>
      </c>
      <c r="H145" s="16">
        <v>0</v>
      </c>
      <c r="I145" s="16">
        <v>0</v>
      </c>
      <c r="J145" s="16">
        <v>0</v>
      </c>
      <c r="K145" s="16">
        <v>0</v>
      </c>
      <c r="L145" s="16">
        <v>1</v>
      </c>
      <c r="M145" s="16">
        <v>5</v>
      </c>
      <c r="N145" s="21">
        <v>36411</v>
      </c>
      <c r="O145" s="33">
        <f t="shared" ref="O145:O157" si="17">(N145/M145)</f>
        <v>7282.2</v>
      </c>
      <c r="P145" s="16">
        <v>380</v>
      </c>
      <c r="Q145" s="16">
        <v>35</v>
      </c>
      <c r="R145" s="19">
        <f t="shared" si="16"/>
        <v>9.2105263157894726</v>
      </c>
      <c r="S145" s="16">
        <v>423</v>
      </c>
      <c r="T145" s="16">
        <v>74</v>
      </c>
      <c r="U145" s="19">
        <f t="shared" si="13"/>
        <v>17.494089834515368</v>
      </c>
      <c r="V145" s="41">
        <v>103376</v>
      </c>
      <c r="W145" s="34">
        <v>3428</v>
      </c>
      <c r="X145" s="43">
        <f t="shared" si="14"/>
        <v>3.3160501470360626</v>
      </c>
      <c r="Y145" s="46">
        <v>0.81783530000000004</v>
      </c>
      <c r="Z145" s="46">
        <v>0.72358750000000005</v>
      </c>
      <c r="AA145" s="46">
        <v>0.88168469999999999</v>
      </c>
      <c r="AB145" s="46">
        <v>0.96334350000000002</v>
      </c>
      <c r="AC145" s="46">
        <v>0.84661280000000005</v>
      </c>
    </row>
    <row r="146" spans="1:29" x14ac:dyDescent="0.25">
      <c r="A146" s="2" t="s">
        <v>159</v>
      </c>
      <c r="B146" s="2" t="s">
        <v>5</v>
      </c>
      <c r="C146" s="16">
        <v>9</v>
      </c>
      <c r="D146" s="16">
        <v>0</v>
      </c>
      <c r="E146" s="16">
        <v>2</v>
      </c>
      <c r="F146" s="16">
        <v>0</v>
      </c>
      <c r="G146" s="16">
        <v>1</v>
      </c>
      <c r="H146" s="16">
        <v>0</v>
      </c>
      <c r="I146" s="16">
        <v>0</v>
      </c>
      <c r="J146" s="16">
        <v>2</v>
      </c>
      <c r="K146" s="16">
        <v>0</v>
      </c>
      <c r="L146" s="16">
        <v>4</v>
      </c>
      <c r="M146" s="16">
        <v>9</v>
      </c>
      <c r="N146" s="21">
        <v>100998</v>
      </c>
      <c r="O146" s="33">
        <f t="shared" si="17"/>
        <v>11222</v>
      </c>
      <c r="P146" s="16">
        <v>413</v>
      </c>
      <c r="Q146" s="16">
        <v>47</v>
      </c>
      <c r="R146" s="19">
        <f t="shared" si="16"/>
        <v>11.380145278450362</v>
      </c>
      <c r="S146" s="16">
        <v>962</v>
      </c>
      <c r="T146" s="16">
        <v>279</v>
      </c>
      <c r="U146" s="19">
        <f t="shared" si="13"/>
        <v>29.002079002079</v>
      </c>
      <c r="V146" s="41">
        <v>102242</v>
      </c>
      <c r="W146" s="34">
        <v>9275</v>
      </c>
      <c r="X146" s="43">
        <f t="shared" si="14"/>
        <v>9.0716144050390248</v>
      </c>
      <c r="Y146" s="46">
        <v>0.69079000000000002</v>
      </c>
      <c r="Z146" s="46">
        <v>0.50235980000000002</v>
      </c>
      <c r="AA146" s="46">
        <v>0.85742879999999999</v>
      </c>
      <c r="AB146" s="46">
        <v>0.89627100000000004</v>
      </c>
      <c r="AC146" s="46">
        <v>0.73671240000000004</v>
      </c>
    </row>
    <row r="147" spans="1:29" x14ac:dyDescent="0.25">
      <c r="A147" s="2" t="s">
        <v>160</v>
      </c>
      <c r="B147" s="2" t="s">
        <v>5</v>
      </c>
      <c r="C147" s="16">
        <v>5</v>
      </c>
      <c r="D147" s="16">
        <v>0</v>
      </c>
      <c r="E147" s="16">
        <v>3</v>
      </c>
      <c r="F147" s="16">
        <v>0</v>
      </c>
      <c r="G147" s="16">
        <v>1</v>
      </c>
      <c r="H147" s="16">
        <v>0</v>
      </c>
      <c r="I147" s="16">
        <v>0</v>
      </c>
      <c r="J147" s="16">
        <v>1</v>
      </c>
      <c r="K147" s="16">
        <v>0</v>
      </c>
      <c r="L147" s="16">
        <v>0</v>
      </c>
      <c r="M147" s="16">
        <v>5</v>
      </c>
      <c r="N147" s="21">
        <v>139555</v>
      </c>
      <c r="O147" s="33">
        <f t="shared" si="17"/>
        <v>27911</v>
      </c>
      <c r="P147" s="16">
        <v>226</v>
      </c>
      <c r="Q147" s="16">
        <v>5</v>
      </c>
      <c r="R147" s="19">
        <f t="shared" si="16"/>
        <v>2.2123893805309733</v>
      </c>
      <c r="S147" s="16">
        <v>876</v>
      </c>
      <c r="T147" s="16">
        <v>199</v>
      </c>
      <c r="U147" s="19">
        <f t="shared" si="13"/>
        <v>22.716894977168948</v>
      </c>
      <c r="V147" s="41">
        <v>94744</v>
      </c>
      <c r="W147" s="34">
        <v>8435</v>
      </c>
      <c r="X147" s="43">
        <f t="shared" si="14"/>
        <v>8.9029384446508484</v>
      </c>
      <c r="Y147" s="46">
        <v>0.72722969999999998</v>
      </c>
      <c r="Z147" s="46">
        <v>0.51396850000000005</v>
      </c>
      <c r="AA147" s="46">
        <v>0.87657030000000002</v>
      </c>
      <c r="AB147" s="46">
        <v>0.93146039999999997</v>
      </c>
      <c r="AC147" s="46">
        <v>0.76230719999999996</v>
      </c>
    </row>
    <row r="148" spans="1:29" x14ac:dyDescent="0.25">
      <c r="A148" s="2" t="s">
        <v>161</v>
      </c>
      <c r="B148" s="2" t="s">
        <v>53</v>
      </c>
      <c r="C148" s="16">
        <v>2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2</v>
      </c>
      <c r="L148" s="16">
        <v>0</v>
      </c>
      <c r="M148" s="16">
        <v>2</v>
      </c>
      <c r="N148" s="21">
        <v>5404</v>
      </c>
      <c r="O148" s="33">
        <f t="shared" si="17"/>
        <v>2702</v>
      </c>
      <c r="P148" s="16">
        <v>95</v>
      </c>
      <c r="Q148" s="16">
        <v>12</v>
      </c>
      <c r="R148" s="19">
        <f t="shared" si="16"/>
        <v>12.631578947368421</v>
      </c>
      <c r="S148" s="16">
        <v>73</v>
      </c>
      <c r="T148" s="16">
        <v>24</v>
      </c>
      <c r="U148" s="19">
        <f t="shared" si="13"/>
        <v>32.87671232876712</v>
      </c>
      <c r="V148" s="41">
        <v>6554</v>
      </c>
      <c r="W148" s="42">
        <v>444</v>
      </c>
      <c r="X148" s="43">
        <f t="shared" si="14"/>
        <v>6.7744888617638086</v>
      </c>
      <c r="Y148" s="46">
        <v>0.54531130000000005</v>
      </c>
      <c r="Z148" s="46">
        <v>0.4875891</v>
      </c>
      <c r="AA148" s="46">
        <v>0.88969299999999996</v>
      </c>
      <c r="AB148" s="46">
        <v>0.63903929999999998</v>
      </c>
      <c r="AC148" s="46">
        <v>0.64040819999999998</v>
      </c>
    </row>
    <row r="149" spans="1:29" x14ac:dyDescent="0.25">
      <c r="A149" s="2" t="s">
        <v>162</v>
      </c>
      <c r="B149" s="2" t="s">
        <v>17</v>
      </c>
      <c r="C149" s="16">
        <v>6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6</v>
      </c>
      <c r="L149" s="16">
        <v>0</v>
      </c>
      <c r="M149" s="16">
        <v>6</v>
      </c>
      <c r="N149" s="21">
        <v>11963</v>
      </c>
      <c r="O149" s="33">
        <f t="shared" si="17"/>
        <v>1993.8333333333333</v>
      </c>
      <c r="P149" s="16">
        <v>258</v>
      </c>
      <c r="Q149" s="16">
        <v>15</v>
      </c>
      <c r="R149" s="19">
        <f t="shared" si="16"/>
        <v>5.8139534883720927</v>
      </c>
      <c r="S149" s="16">
        <v>297</v>
      </c>
      <c r="T149" s="16">
        <v>73</v>
      </c>
      <c r="U149" s="19">
        <f t="shared" si="13"/>
        <v>24.579124579124578</v>
      </c>
      <c r="V149" s="41">
        <v>22191</v>
      </c>
      <c r="W149" s="34">
        <v>2355</v>
      </c>
      <c r="X149" s="43">
        <f t="shared" si="14"/>
        <v>10.612410436663513</v>
      </c>
      <c r="Y149" s="46">
        <v>0.67106290000000002</v>
      </c>
      <c r="Z149" s="46">
        <v>0.38830300000000001</v>
      </c>
      <c r="AA149" s="46">
        <v>0.8309223</v>
      </c>
      <c r="AB149" s="46">
        <v>0.79370200000000002</v>
      </c>
      <c r="AC149" s="46">
        <v>0.67099759999999997</v>
      </c>
    </row>
    <row r="150" spans="1:29" x14ac:dyDescent="0.25">
      <c r="A150" s="2" t="s">
        <v>163</v>
      </c>
      <c r="B150" s="2" t="s">
        <v>45</v>
      </c>
      <c r="C150" s="16">
        <v>11</v>
      </c>
      <c r="D150" s="16">
        <v>1</v>
      </c>
      <c r="E150" s="16">
        <v>1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8</v>
      </c>
      <c r="L150" s="16">
        <v>1</v>
      </c>
      <c r="M150" s="16">
        <v>11</v>
      </c>
      <c r="N150" s="21">
        <v>30484</v>
      </c>
      <c r="O150" s="33">
        <f t="shared" si="17"/>
        <v>2771.2727272727275</v>
      </c>
      <c r="P150" s="16">
        <v>215</v>
      </c>
      <c r="Q150" s="16">
        <v>41</v>
      </c>
      <c r="R150" s="19">
        <f t="shared" si="16"/>
        <v>19.069767441860467</v>
      </c>
      <c r="S150" s="16">
        <v>364</v>
      </c>
      <c r="T150" s="16">
        <v>115</v>
      </c>
      <c r="U150" s="19">
        <f t="shared" si="13"/>
        <v>31.593406593406591</v>
      </c>
      <c r="V150" s="41">
        <v>28782</v>
      </c>
      <c r="W150" s="34">
        <v>2303</v>
      </c>
      <c r="X150" s="43">
        <f t="shared" si="14"/>
        <v>8.0015287332360501</v>
      </c>
      <c r="Y150" s="46">
        <v>0.64520109999999997</v>
      </c>
      <c r="Z150" s="46">
        <v>0.51137279999999996</v>
      </c>
      <c r="AA150" s="46">
        <v>0.88297700000000001</v>
      </c>
      <c r="AB150" s="46">
        <v>0.74699979999999999</v>
      </c>
      <c r="AC150" s="46">
        <v>0.69663770000000003</v>
      </c>
    </row>
    <row r="151" spans="1:29" x14ac:dyDescent="0.25">
      <c r="A151" s="2" t="s">
        <v>164</v>
      </c>
      <c r="B151" s="2" t="s">
        <v>17</v>
      </c>
      <c r="C151" s="16">
        <v>8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8</v>
      </c>
      <c r="L151" s="16">
        <v>0</v>
      </c>
      <c r="M151" s="16">
        <v>8</v>
      </c>
      <c r="N151" s="21">
        <v>5578</v>
      </c>
      <c r="O151" s="33">
        <f t="shared" si="17"/>
        <v>697.25</v>
      </c>
      <c r="P151" s="16">
        <v>85</v>
      </c>
      <c r="Q151" s="16">
        <v>2</v>
      </c>
      <c r="R151" s="19">
        <f t="shared" si="16"/>
        <v>2.3529411764705883</v>
      </c>
      <c r="S151" s="16">
        <v>162</v>
      </c>
      <c r="T151" s="16">
        <v>31</v>
      </c>
      <c r="U151" s="19">
        <f t="shared" si="13"/>
        <v>19.1358024691358</v>
      </c>
      <c r="V151" s="41">
        <v>11341</v>
      </c>
      <c r="W151" s="42">
        <v>803</v>
      </c>
      <c r="X151" s="43">
        <f t="shared" si="14"/>
        <v>7.0805043646944714</v>
      </c>
      <c r="Y151" s="46">
        <v>0.65128600000000003</v>
      </c>
      <c r="Z151" s="46">
        <v>0.42564419999999997</v>
      </c>
      <c r="AA151" s="46">
        <v>0.81285960000000002</v>
      </c>
      <c r="AB151" s="46">
        <v>0.75147470000000005</v>
      </c>
      <c r="AC151" s="46">
        <v>0.66031609999999996</v>
      </c>
    </row>
    <row r="152" spans="1:29" x14ac:dyDescent="0.25">
      <c r="A152" s="2" t="s">
        <v>165</v>
      </c>
      <c r="B152" s="2" t="s">
        <v>7</v>
      </c>
      <c r="C152" s="16">
        <v>7</v>
      </c>
      <c r="D152" s="16">
        <v>1</v>
      </c>
      <c r="E152" s="16">
        <v>1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5</v>
      </c>
      <c r="L152" s="16">
        <v>0</v>
      </c>
      <c r="M152" s="16">
        <v>7</v>
      </c>
      <c r="N152" s="21">
        <v>21370</v>
      </c>
      <c r="O152" s="33">
        <f t="shared" si="17"/>
        <v>3052.8571428571427</v>
      </c>
      <c r="P152" s="16">
        <v>274</v>
      </c>
      <c r="Q152" s="16">
        <v>36</v>
      </c>
      <c r="R152" s="19">
        <f t="shared" si="16"/>
        <v>13.138686131386862</v>
      </c>
      <c r="S152" s="16">
        <v>368</v>
      </c>
      <c r="T152" s="16">
        <v>97</v>
      </c>
      <c r="U152" s="19">
        <f t="shared" si="13"/>
        <v>26.358695652173914</v>
      </c>
      <c r="V152" s="41">
        <v>20723</v>
      </c>
      <c r="W152" s="34">
        <v>2699</v>
      </c>
      <c r="X152" s="43">
        <f t="shared" si="14"/>
        <v>13.024176036288182</v>
      </c>
      <c r="Y152" s="46">
        <v>0.64881489999999997</v>
      </c>
      <c r="Z152" s="46">
        <v>0.43396269999999998</v>
      </c>
      <c r="AA152" s="46">
        <v>0.81424059999999998</v>
      </c>
      <c r="AB152" s="46">
        <v>0.81648620000000005</v>
      </c>
      <c r="AC152" s="46">
        <v>0.67837610000000004</v>
      </c>
    </row>
    <row r="153" spans="1:29" x14ac:dyDescent="0.25">
      <c r="A153" s="2" t="s">
        <v>166</v>
      </c>
      <c r="B153" s="2" t="s">
        <v>3</v>
      </c>
      <c r="C153" s="16">
        <v>3</v>
      </c>
      <c r="D153" s="16">
        <v>1</v>
      </c>
      <c r="E153" s="16">
        <v>1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1</v>
      </c>
      <c r="L153" s="16">
        <v>0</v>
      </c>
      <c r="M153" s="16">
        <v>3</v>
      </c>
      <c r="N153" s="21">
        <v>27688</v>
      </c>
      <c r="O153" s="33">
        <f t="shared" si="17"/>
        <v>9229.3333333333339</v>
      </c>
      <c r="P153" s="21">
        <v>1065</v>
      </c>
      <c r="Q153" s="16">
        <v>100</v>
      </c>
      <c r="R153" s="19">
        <f t="shared" si="16"/>
        <v>9.3896713615023462</v>
      </c>
      <c r="S153" s="16">
        <v>839</v>
      </c>
      <c r="T153" s="16">
        <v>220</v>
      </c>
      <c r="U153" s="19">
        <f t="shared" si="13"/>
        <v>26.221692491060789</v>
      </c>
      <c r="V153" s="41">
        <v>72661</v>
      </c>
      <c r="W153" s="34">
        <v>4898</v>
      </c>
      <c r="X153" s="43">
        <f t="shared" si="14"/>
        <v>6.7408926384167565</v>
      </c>
      <c r="Y153" s="46">
        <v>0.78799169999999996</v>
      </c>
      <c r="Z153" s="46">
        <v>0.56701210000000002</v>
      </c>
      <c r="AA153" s="46">
        <v>0.84606599999999998</v>
      </c>
      <c r="AB153" s="46">
        <v>0.92113319999999999</v>
      </c>
      <c r="AC153" s="46">
        <v>0.78055070000000004</v>
      </c>
    </row>
    <row r="154" spans="1:29" x14ac:dyDescent="0.25">
      <c r="A154" s="2" t="s">
        <v>167</v>
      </c>
      <c r="B154" s="2" t="s">
        <v>7</v>
      </c>
      <c r="C154" s="16">
        <v>29</v>
      </c>
      <c r="D154" s="16">
        <v>5</v>
      </c>
      <c r="E154" s="16">
        <v>6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16</v>
      </c>
      <c r="L154" s="16">
        <v>2</v>
      </c>
      <c r="M154" s="16">
        <v>29</v>
      </c>
      <c r="N154" s="21">
        <v>159484</v>
      </c>
      <c r="O154" s="33">
        <f t="shared" si="17"/>
        <v>5499.4482758620688</v>
      </c>
      <c r="P154" s="21">
        <v>2328</v>
      </c>
      <c r="Q154" s="16">
        <v>152</v>
      </c>
      <c r="R154" s="19">
        <f t="shared" si="16"/>
        <v>6.5292096219931279</v>
      </c>
      <c r="S154" s="21">
        <v>2103</v>
      </c>
      <c r="T154" s="16">
        <v>455</v>
      </c>
      <c r="U154" s="19">
        <f t="shared" si="13"/>
        <v>21.635758440323347</v>
      </c>
      <c r="V154" s="41">
        <v>195813</v>
      </c>
      <c r="W154" s="34">
        <v>16663</v>
      </c>
      <c r="X154" s="43">
        <f t="shared" si="14"/>
        <v>8.509649512545133</v>
      </c>
      <c r="Y154" s="46">
        <v>0.73783710000000002</v>
      </c>
      <c r="Z154" s="46">
        <v>0.45823249999999999</v>
      </c>
      <c r="AA154" s="46">
        <v>0.87971770000000005</v>
      </c>
      <c r="AB154" s="46">
        <v>0.85460899999999995</v>
      </c>
      <c r="AC154" s="46">
        <v>0.73259909999999995</v>
      </c>
    </row>
    <row r="155" spans="1:29" x14ac:dyDescent="0.25">
      <c r="A155" s="2" t="s">
        <v>13</v>
      </c>
      <c r="B155" s="2" t="s">
        <v>83</v>
      </c>
      <c r="C155" s="16">
        <v>8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1</v>
      </c>
      <c r="K155" s="16">
        <v>6</v>
      </c>
      <c r="L155" s="16">
        <v>0</v>
      </c>
      <c r="M155" s="16">
        <v>8</v>
      </c>
      <c r="N155" s="21">
        <v>22215</v>
      </c>
      <c r="O155" s="33">
        <f t="shared" si="17"/>
        <v>2776.875</v>
      </c>
      <c r="P155" s="16">
        <v>205</v>
      </c>
      <c r="Q155" s="16">
        <v>23</v>
      </c>
      <c r="R155" s="19">
        <f t="shared" si="16"/>
        <v>11.219512195121952</v>
      </c>
      <c r="S155" s="16">
        <v>281</v>
      </c>
      <c r="T155" s="16">
        <v>56</v>
      </c>
      <c r="U155" s="19">
        <f t="shared" si="13"/>
        <v>19.9288256227758</v>
      </c>
      <c r="V155" s="41">
        <v>21577</v>
      </c>
      <c r="W155" s="34">
        <v>1684</v>
      </c>
      <c r="X155" s="43">
        <f t="shared" si="14"/>
        <v>7.8046067571951623</v>
      </c>
      <c r="Y155" s="46">
        <v>0.6451597</v>
      </c>
      <c r="Z155" s="46">
        <v>0.48889630000000001</v>
      </c>
      <c r="AA155" s="46">
        <v>0.88392990000000005</v>
      </c>
      <c r="AB155" s="46">
        <v>0.85750159999999997</v>
      </c>
      <c r="AC155" s="46">
        <v>0.71887190000000001</v>
      </c>
    </row>
    <row r="156" spans="1:29" x14ac:dyDescent="0.25">
      <c r="A156" s="2" t="s">
        <v>168</v>
      </c>
      <c r="B156" s="2" t="s">
        <v>13</v>
      </c>
      <c r="C156" s="16">
        <v>6</v>
      </c>
      <c r="D156" s="16">
        <v>0</v>
      </c>
      <c r="E156" s="16">
        <v>1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5</v>
      </c>
      <c r="L156" s="16">
        <v>0</v>
      </c>
      <c r="M156" s="16">
        <v>6</v>
      </c>
      <c r="N156" s="21">
        <v>15067</v>
      </c>
      <c r="O156" s="33">
        <f t="shared" si="17"/>
        <v>2511.1666666666665</v>
      </c>
      <c r="P156" s="16">
        <v>158</v>
      </c>
      <c r="Q156" s="16">
        <v>9</v>
      </c>
      <c r="R156" s="19">
        <f t="shared" si="16"/>
        <v>5.6962025316455698</v>
      </c>
      <c r="S156" s="16">
        <v>211</v>
      </c>
      <c r="T156" s="16">
        <v>55</v>
      </c>
      <c r="U156" s="19">
        <f t="shared" si="13"/>
        <v>26.066350710900476</v>
      </c>
      <c r="V156" s="41">
        <v>16522</v>
      </c>
      <c r="W156" s="34">
        <v>1730</v>
      </c>
      <c r="X156" s="43">
        <f t="shared" si="14"/>
        <v>10.470887301779445</v>
      </c>
      <c r="Y156" s="46">
        <v>0.67644720000000003</v>
      </c>
      <c r="Z156" s="46">
        <v>0.51041599999999998</v>
      </c>
      <c r="AA156" s="46">
        <v>0.84696009999999999</v>
      </c>
      <c r="AB156" s="46">
        <v>0.88743059999999996</v>
      </c>
      <c r="AC156" s="46">
        <v>0.73031349999999995</v>
      </c>
    </row>
    <row r="157" spans="1:29" x14ac:dyDescent="0.25">
      <c r="A157" s="2" t="s">
        <v>169</v>
      </c>
      <c r="B157" s="2" t="s">
        <v>17</v>
      </c>
      <c r="C157" s="16">
        <v>5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1</v>
      </c>
      <c r="J157" s="16">
        <v>0</v>
      </c>
      <c r="K157" s="16">
        <v>4</v>
      </c>
      <c r="L157" s="16">
        <v>0</v>
      </c>
      <c r="M157" s="16">
        <v>5</v>
      </c>
      <c r="N157" s="21">
        <v>8510</v>
      </c>
      <c r="O157" s="33">
        <f t="shared" si="17"/>
        <v>1702</v>
      </c>
      <c r="P157" s="16">
        <v>63</v>
      </c>
      <c r="Q157" s="16">
        <v>6</v>
      </c>
      <c r="R157" s="19">
        <f t="shared" si="16"/>
        <v>9.5238095238095237</v>
      </c>
      <c r="S157" s="16">
        <v>43</v>
      </c>
      <c r="T157" s="16">
        <v>11</v>
      </c>
      <c r="U157" s="19">
        <f t="shared" si="13"/>
        <v>25.581395348837212</v>
      </c>
      <c r="V157" s="41">
        <v>6490</v>
      </c>
      <c r="W157" s="42">
        <v>862</v>
      </c>
      <c r="X157" s="43">
        <f t="shared" si="14"/>
        <v>13.281972265023112</v>
      </c>
      <c r="Y157" s="46">
        <v>0.55566579999999999</v>
      </c>
      <c r="Z157" s="46">
        <v>0.39721899999999999</v>
      </c>
      <c r="AA157" s="46">
        <v>0.85980239999999997</v>
      </c>
      <c r="AB157" s="46">
        <v>0.66355730000000002</v>
      </c>
      <c r="AC157" s="46">
        <v>0.61906110000000003</v>
      </c>
    </row>
    <row r="158" spans="1:29" x14ac:dyDescent="0.25">
      <c r="A158" s="2" t="s">
        <v>170</v>
      </c>
      <c r="B158" s="2" t="s">
        <v>15</v>
      </c>
      <c r="C158" s="16">
        <v>4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4</v>
      </c>
      <c r="L158" s="16">
        <v>0</v>
      </c>
      <c r="M158" s="16">
        <v>4</v>
      </c>
      <c r="N158" s="21" t="s">
        <v>49</v>
      </c>
      <c r="O158" s="21" t="s">
        <v>49</v>
      </c>
      <c r="P158" s="16">
        <v>236</v>
      </c>
      <c r="Q158" s="16">
        <v>18</v>
      </c>
      <c r="R158" s="19">
        <f t="shared" si="16"/>
        <v>7.6271186440677967</v>
      </c>
      <c r="S158" s="16">
        <v>271</v>
      </c>
      <c r="T158" s="16">
        <v>64</v>
      </c>
      <c r="U158" s="19">
        <f t="shared" si="13"/>
        <v>23.616236162361623</v>
      </c>
      <c r="V158" s="41">
        <v>18727</v>
      </c>
      <c r="W158" s="34">
        <v>1406</v>
      </c>
      <c r="X158" s="43">
        <f t="shared" si="14"/>
        <v>7.5078763282960423</v>
      </c>
      <c r="Y158" s="46">
        <v>0.72478830000000005</v>
      </c>
      <c r="Z158" s="46">
        <v>0.49966480000000002</v>
      </c>
      <c r="AA158" s="46">
        <v>0.91265479999999999</v>
      </c>
      <c r="AB158" s="46">
        <v>0.91600150000000002</v>
      </c>
      <c r="AC158" s="46">
        <v>0.76327730000000005</v>
      </c>
    </row>
    <row r="159" spans="1:29" x14ac:dyDescent="0.25">
      <c r="A159" s="2" t="s">
        <v>171</v>
      </c>
      <c r="B159" s="2" t="s">
        <v>7</v>
      </c>
      <c r="C159" s="16">
        <v>3</v>
      </c>
      <c r="D159" s="16">
        <v>1</v>
      </c>
      <c r="E159" s="16">
        <v>2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3</v>
      </c>
      <c r="N159" s="21">
        <v>33966</v>
      </c>
      <c r="O159" s="33">
        <f t="shared" ref="O159:O166" si="18">(N159/M159)</f>
        <v>11322</v>
      </c>
      <c r="P159" s="16">
        <v>548</v>
      </c>
      <c r="Q159" s="16">
        <v>36</v>
      </c>
      <c r="R159" s="19">
        <f t="shared" si="16"/>
        <v>6.5693430656934311</v>
      </c>
      <c r="S159" s="16">
        <v>581</v>
      </c>
      <c r="T159" s="16">
        <v>137</v>
      </c>
      <c r="U159" s="19">
        <f t="shared" si="13"/>
        <v>23.580034423407916</v>
      </c>
      <c r="V159" s="41">
        <v>48045</v>
      </c>
      <c r="W159" s="34">
        <v>5183</v>
      </c>
      <c r="X159" s="43">
        <f t="shared" si="14"/>
        <v>10.787803101259236</v>
      </c>
      <c r="Y159" s="46">
        <v>0.70960690000000004</v>
      </c>
      <c r="Z159" s="46">
        <v>0.43925239999999999</v>
      </c>
      <c r="AA159" s="46">
        <v>0.83313689999999996</v>
      </c>
      <c r="AB159" s="46">
        <v>0.9144679</v>
      </c>
      <c r="AC159" s="46">
        <v>0.72411599999999998</v>
      </c>
    </row>
    <row r="160" spans="1:29" x14ac:dyDescent="0.25">
      <c r="A160" s="2" t="s">
        <v>172</v>
      </c>
      <c r="B160" s="2" t="s">
        <v>17</v>
      </c>
      <c r="C160" s="16">
        <v>7</v>
      </c>
      <c r="D160" s="16">
        <v>1</v>
      </c>
      <c r="E160" s="16">
        <v>0</v>
      </c>
      <c r="F160" s="16">
        <v>0</v>
      </c>
      <c r="G160" s="16">
        <v>0</v>
      </c>
      <c r="H160" s="16">
        <v>0</v>
      </c>
      <c r="I160" s="16">
        <v>1</v>
      </c>
      <c r="J160" s="16">
        <v>0</v>
      </c>
      <c r="K160" s="16">
        <v>5</v>
      </c>
      <c r="L160" s="16">
        <v>0</v>
      </c>
      <c r="M160" s="16">
        <v>7</v>
      </c>
      <c r="N160" s="21">
        <v>10759</v>
      </c>
      <c r="O160" s="33">
        <f t="shared" si="18"/>
        <v>1537</v>
      </c>
      <c r="P160" s="16">
        <v>58</v>
      </c>
      <c r="Q160" s="16">
        <v>6</v>
      </c>
      <c r="R160" s="19">
        <f t="shared" si="16"/>
        <v>10.344827586206897</v>
      </c>
      <c r="S160" s="16">
        <v>123</v>
      </c>
      <c r="T160" s="16">
        <v>27</v>
      </c>
      <c r="U160" s="19">
        <f t="shared" si="13"/>
        <v>21.951219512195124</v>
      </c>
      <c r="V160" s="41">
        <v>10479</v>
      </c>
      <c r="W160" s="34">
        <v>1079</v>
      </c>
      <c r="X160" s="43">
        <f t="shared" si="14"/>
        <v>10.296784044279034</v>
      </c>
      <c r="Y160" s="46">
        <v>0.62676220000000005</v>
      </c>
      <c r="Z160" s="46">
        <v>0.40419559999999999</v>
      </c>
      <c r="AA160" s="46">
        <v>0.8167278</v>
      </c>
      <c r="AB160" s="46">
        <v>0.62218969999999996</v>
      </c>
      <c r="AC160" s="46">
        <v>0.61746880000000004</v>
      </c>
    </row>
    <row r="161" spans="1:29" x14ac:dyDescent="0.25">
      <c r="A161" s="2" t="s">
        <v>173</v>
      </c>
      <c r="B161" s="2" t="s">
        <v>53</v>
      </c>
      <c r="C161" s="16">
        <v>3</v>
      </c>
      <c r="D161" s="16">
        <v>0</v>
      </c>
      <c r="E161" s="16">
        <v>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</v>
      </c>
      <c r="L161" s="16">
        <v>1</v>
      </c>
      <c r="M161" s="16">
        <v>3</v>
      </c>
      <c r="N161" s="21">
        <v>22526</v>
      </c>
      <c r="O161" s="33">
        <f t="shared" si="18"/>
        <v>7508.666666666667</v>
      </c>
      <c r="P161" s="16">
        <v>209</v>
      </c>
      <c r="Q161" s="16">
        <v>22</v>
      </c>
      <c r="R161" s="19">
        <f t="shared" si="16"/>
        <v>10.526315789473683</v>
      </c>
      <c r="S161" s="16">
        <v>391</v>
      </c>
      <c r="T161" s="16">
        <v>70</v>
      </c>
      <c r="U161" s="19">
        <f t="shared" si="13"/>
        <v>17.902813299232736</v>
      </c>
      <c r="V161" s="41">
        <v>34243</v>
      </c>
      <c r="W161" s="34">
        <v>2333</v>
      </c>
      <c r="X161" s="43">
        <f t="shared" si="14"/>
        <v>6.8130712846421169</v>
      </c>
      <c r="Y161" s="46">
        <v>0.66678939999999998</v>
      </c>
      <c r="Z161" s="46">
        <v>0.50938479999999997</v>
      </c>
      <c r="AA161" s="46">
        <v>0.88470850000000001</v>
      </c>
      <c r="AB161" s="46">
        <v>0.77065950000000005</v>
      </c>
      <c r="AC161" s="46">
        <v>0.7078856</v>
      </c>
    </row>
    <row r="162" spans="1:29" x14ac:dyDescent="0.25">
      <c r="A162" s="2" t="s">
        <v>174</v>
      </c>
      <c r="B162" s="2" t="s">
        <v>5</v>
      </c>
      <c r="C162" s="16">
        <v>5</v>
      </c>
      <c r="D162" s="16">
        <v>0</v>
      </c>
      <c r="E162" s="16">
        <v>3</v>
      </c>
      <c r="F162" s="16">
        <v>0</v>
      </c>
      <c r="G162" s="16">
        <v>1</v>
      </c>
      <c r="H162" s="16">
        <v>0</v>
      </c>
      <c r="I162" s="16">
        <v>0</v>
      </c>
      <c r="J162" s="16">
        <v>0</v>
      </c>
      <c r="K162" s="16">
        <v>0</v>
      </c>
      <c r="L162" s="16">
        <v>1</v>
      </c>
      <c r="M162" s="16">
        <v>5</v>
      </c>
      <c r="N162" s="21">
        <v>119148</v>
      </c>
      <c r="O162" s="33">
        <f t="shared" si="18"/>
        <v>23829.599999999999</v>
      </c>
      <c r="P162" s="16">
        <v>542</v>
      </c>
      <c r="Q162" s="16">
        <v>33</v>
      </c>
      <c r="R162" s="19">
        <f t="shared" si="16"/>
        <v>6.0885608856088558</v>
      </c>
      <c r="S162" s="16">
        <v>810</v>
      </c>
      <c r="T162" s="16">
        <v>198</v>
      </c>
      <c r="U162" s="19">
        <f t="shared" si="13"/>
        <v>24.444444444444443</v>
      </c>
      <c r="V162" s="41">
        <v>100942</v>
      </c>
      <c r="W162" s="34">
        <v>7424</v>
      </c>
      <c r="X162" s="43">
        <f t="shared" si="14"/>
        <v>7.3547185512472506</v>
      </c>
      <c r="Y162" s="46">
        <v>0.79740449999999996</v>
      </c>
      <c r="Z162" s="46">
        <v>0.50426859999999996</v>
      </c>
      <c r="AA162" s="46">
        <v>0.8534834</v>
      </c>
      <c r="AB162" s="46">
        <v>0.90221419999999997</v>
      </c>
      <c r="AC162" s="46">
        <v>0.76434270000000004</v>
      </c>
    </row>
    <row r="163" spans="1:29" x14ac:dyDescent="0.25">
      <c r="A163" s="2" t="s">
        <v>175</v>
      </c>
      <c r="B163" s="2" t="s">
        <v>83</v>
      </c>
      <c r="C163" s="16">
        <v>2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1</v>
      </c>
      <c r="J163" s="16">
        <v>0</v>
      </c>
      <c r="K163" s="16">
        <v>1</v>
      </c>
      <c r="L163" s="16">
        <v>0</v>
      </c>
      <c r="M163" s="16">
        <v>2</v>
      </c>
      <c r="N163" s="21">
        <v>9207</v>
      </c>
      <c r="O163" s="33">
        <f t="shared" si="18"/>
        <v>4603.5</v>
      </c>
      <c r="P163" s="16">
        <v>73</v>
      </c>
      <c r="Q163" s="16">
        <v>6</v>
      </c>
      <c r="R163" s="19">
        <f t="shared" si="16"/>
        <v>8.2191780821917799</v>
      </c>
      <c r="S163" s="16">
        <v>97</v>
      </c>
      <c r="T163" s="16">
        <v>18</v>
      </c>
      <c r="U163" s="19">
        <f t="shared" si="13"/>
        <v>18.556701030927837</v>
      </c>
      <c r="V163" s="41">
        <v>7036</v>
      </c>
      <c r="W163" s="42">
        <v>594</v>
      </c>
      <c r="X163" s="43">
        <f t="shared" si="14"/>
        <v>8.4422967595224563</v>
      </c>
      <c r="Y163" s="46">
        <v>0.64925840000000001</v>
      </c>
      <c r="Z163" s="46">
        <v>0.47844330000000002</v>
      </c>
      <c r="AA163" s="46">
        <v>0.8529371</v>
      </c>
      <c r="AB163" s="46">
        <v>0.82792670000000002</v>
      </c>
      <c r="AC163" s="46">
        <v>0.70214140000000003</v>
      </c>
    </row>
    <row r="164" spans="1:29" x14ac:dyDescent="0.25">
      <c r="A164" s="2" t="s">
        <v>176</v>
      </c>
      <c r="B164" s="2" t="s">
        <v>5</v>
      </c>
      <c r="C164" s="16">
        <v>9</v>
      </c>
      <c r="D164" s="16">
        <v>3</v>
      </c>
      <c r="E164" s="16">
        <v>3</v>
      </c>
      <c r="F164" s="16">
        <v>0</v>
      </c>
      <c r="G164" s="16">
        <v>1</v>
      </c>
      <c r="H164" s="16">
        <v>0</v>
      </c>
      <c r="I164" s="16">
        <v>0</v>
      </c>
      <c r="J164" s="16">
        <v>2</v>
      </c>
      <c r="K164" s="16">
        <v>0</v>
      </c>
      <c r="L164" s="16">
        <v>0</v>
      </c>
      <c r="M164" s="16">
        <v>9</v>
      </c>
      <c r="N164" s="21">
        <v>113090</v>
      </c>
      <c r="O164" s="33">
        <f t="shared" si="18"/>
        <v>12565.555555555555</v>
      </c>
      <c r="P164" s="21">
        <v>4723</v>
      </c>
      <c r="Q164" s="16">
        <v>225</v>
      </c>
      <c r="R164" s="19">
        <f t="shared" si="16"/>
        <v>4.7639212365022239</v>
      </c>
      <c r="S164" s="21">
        <v>4904</v>
      </c>
      <c r="T164" s="21">
        <v>1106</v>
      </c>
      <c r="U164" s="19">
        <f t="shared" si="13"/>
        <v>22.553017944535071</v>
      </c>
      <c r="V164" s="41">
        <v>770290</v>
      </c>
      <c r="W164" s="34">
        <v>27804</v>
      </c>
      <c r="X164" s="43">
        <f t="shared" si="14"/>
        <v>3.6095496501317688</v>
      </c>
      <c r="Y164" s="46">
        <v>0.78270419999999996</v>
      </c>
      <c r="Z164" s="46">
        <v>0.56683810000000001</v>
      </c>
      <c r="AA164" s="46">
        <v>0.86690109999999998</v>
      </c>
      <c r="AB164" s="46">
        <v>0.96644870000000005</v>
      </c>
      <c r="AC164" s="46">
        <v>0.79572299999999996</v>
      </c>
    </row>
    <row r="165" spans="1:29" x14ac:dyDescent="0.25">
      <c r="A165" s="2" t="s">
        <v>177</v>
      </c>
      <c r="B165" s="2" t="s">
        <v>53</v>
      </c>
      <c r="C165" s="16">
        <v>3</v>
      </c>
      <c r="D165" s="16">
        <v>0</v>
      </c>
      <c r="E165" s="16">
        <v>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1</v>
      </c>
      <c r="L165" s="16">
        <v>0</v>
      </c>
      <c r="M165" s="16">
        <v>3</v>
      </c>
      <c r="N165" s="21">
        <v>13614</v>
      </c>
      <c r="O165" s="33">
        <f t="shared" si="18"/>
        <v>4538</v>
      </c>
      <c r="P165" s="16">
        <v>38</v>
      </c>
      <c r="Q165" s="16">
        <v>2</v>
      </c>
      <c r="R165" s="19">
        <f t="shared" si="16"/>
        <v>5.2631578947368416</v>
      </c>
      <c r="S165" s="16">
        <v>98</v>
      </c>
      <c r="T165" s="16">
        <v>23</v>
      </c>
      <c r="U165" s="19">
        <f t="shared" si="13"/>
        <v>23.469387755102041</v>
      </c>
      <c r="V165" s="41">
        <v>13657</v>
      </c>
      <c r="W165" s="34">
        <v>1145</v>
      </c>
      <c r="X165" s="43">
        <f t="shared" si="14"/>
        <v>8.3839789119133048</v>
      </c>
      <c r="Y165" s="46">
        <v>0.61191070000000003</v>
      </c>
      <c r="Z165" s="46">
        <v>0.52490329999999996</v>
      </c>
      <c r="AA165" s="46">
        <v>0.86618079999999997</v>
      </c>
      <c r="AB165" s="46">
        <v>0.63527129999999998</v>
      </c>
      <c r="AC165" s="46">
        <v>0.65956649999999994</v>
      </c>
    </row>
    <row r="166" spans="1:29" x14ac:dyDescent="0.25">
      <c r="A166" s="2" t="s">
        <v>178</v>
      </c>
      <c r="B166" s="2" t="s">
        <v>53</v>
      </c>
      <c r="C166" s="16">
        <v>2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2</v>
      </c>
      <c r="L166" s="16">
        <v>0</v>
      </c>
      <c r="M166" s="16">
        <v>2</v>
      </c>
      <c r="N166" s="21">
        <v>2189</v>
      </c>
      <c r="O166" s="33">
        <f t="shared" si="18"/>
        <v>1094.5</v>
      </c>
      <c r="P166" s="16">
        <v>49</v>
      </c>
      <c r="Q166" s="16">
        <v>4</v>
      </c>
      <c r="R166" s="19">
        <f t="shared" si="16"/>
        <v>8.1632653061224492</v>
      </c>
      <c r="S166" s="16">
        <v>51</v>
      </c>
      <c r="T166" s="16">
        <v>10</v>
      </c>
      <c r="U166" s="19">
        <f t="shared" si="13"/>
        <v>19.607843137254903</v>
      </c>
      <c r="V166" s="41">
        <v>7635</v>
      </c>
      <c r="W166" s="42">
        <v>310</v>
      </c>
      <c r="X166" s="43">
        <f t="shared" si="14"/>
        <v>4.0602488539620163</v>
      </c>
      <c r="Y166" s="46">
        <v>0.64520279999999997</v>
      </c>
      <c r="Z166" s="46">
        <v>0.54060889999999995</v>
      </c>
      <c r="AA166" s="46">
        <v>0.93620080000000006</v>
      </c>
      <c r="AB166" s="46">
        <v>0.76779739999999996</v>
      </c>
      <c r="AC166" s="46">
        <v>0.72245250000000005</v>
      </c>
    </row>
    <row r="167" spans="1:29" x14ac:dyDescent="0.25">
      <c r="A167" s="2" t="s">
        <v>179</v>
      </c>
      <c r="B167" s="2" t="s">
        <v>18</v>
      </c>
      <c r="C167" s="16">
        <v>2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16">
        <v>1</v>
      </c>
      <c r="L167" s="16">
        <v>0</v>
      </c>
      <c r="M167" s="16">
        <v>2</v>
      </c>
      <c r="N167" s="21" t="s">
        <v>49</v>
      </c>
      <c r="O167" s="21" t="s">
        <v>49</v>
      </c>
      <c r="P167" s="16">
        <v>52</v>
      </c>
      <c r="Q167" s="16">
        <v>3</v>
      </c>
      <c r="R167" s="19">
        <f t="shared" si="16"/>
        <v>5.7692307692307692</v>
      </c>
      <c r="S167" s="16">
        <v>89</v>
      </c>
      <c r="T167" s="16">
        <v>17</v>
      </c>
      <c r="U167" s="19">
        <f t="shared" si="13"/>
        <v>19.101123595505616</v>
      </c>
      <c r="V167" s="41">
        <v>4214</v>
      </c>
      <c r="W167" s="42">
        <v>157</v>
      </c>
      <c r="X167" s="43">
        <f t="shared" si="14"/>
        <v>3.7256763170384435</v>
      </c>
      <c r="Y167" s="46">
        <v>0.73978630000000001</v>
      </c>
      <c r="Z167" s="46">
        <v>0.53494710000000001</v>
      </c>
      <c r="AA167" s="46">
        <v>0.90921529999999995</v>
      </c>
      <c r="AB167" s="46">
        <v>0.67722669999999996</v>
      </c>
      <c r="AC167" s="46">
        <v>0.71529390000000004</v>
      </c>
    </row>
    <row r="168" spans="1:29" x14ac:dyDescent="0.25">
      <c r="A168" s="2" t="s">
        <v>180</v>
      </c>
      <c r="B168" s="2" t="s">
        <v>5</v>
      </c>
      <c r="C168" s="16">
        <v>4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16">
        <v>3</v>
      </c>
      <c r="L168" s="16">
        <v>0</v>
      </c>
      <c r="M168" s="16">
        <v>4</v>
      </c>
      <c r="N168" s="21">
        <v>10675</v>
      </c>
      <c r="O168" s="33">
        <f>(N168/M168)</f>
        <v>2668.75</v>
      </c>
      <c r="P168" s="16">
        <v>99</v>
      </c>
      <c r="Q168" s="16">
        <v>18</v>
      </c>
      <c r="R168" s="19">
        <f t="shared" si="16"/>
        <v>18.181818181818183</v>
      </c>
      <c r="S168" s="16">
        <v>140</v>
      </c>
      <c r="T168" s="16">
        <v>35</v>
      </c>
      <c r="U168" s="19">
        <f t="shared" si="13"/>
        <v>25</v>
      </c>
      <c r="V168" s="41">
        <v>11581</v>
      </c>
      <c r="W168" s="42">
        <v>642</v>
      </c>
      <c r="X168" s="43">
        <f t="shared" si="14"/>
        <v>5.543562732061134</v>
      </c>
      <c r="Y168" s="46">
        <v>0.6494683</v>
      </c>
      <c r="Z168" s="46">
        <v>0.53034829999999999</v>
      </c>
      <c r="AA168" s="46">
        <v>0.85950000000000004</v>
      </c>
      <c r="AB168" s="46">
        <v>0.82380779999999998</v>
      </c>
      <c r="AC168" s="46">
        <v>0.71578109999999995</v>
      </c>
    </row>
    <row r="169" spans="1:29" x14ac:dyDescent="0.25">
      <c r="A169" s="2" t="s">
        <v>181</v>
      </c>
      <c r="B169" s="2" t="s">
        <v>83</v>
      </c>
      <c r="C169" s="16">
        <v>10</v>
      </c>
      <c r="D169" s="16">
        <v>2</v>
      </c>
      <c r="E169" s="16">
        <v>0</v>
      </c>
      <c r="F169" s="16">
        <v>0</v>
      </c>
      <c r="G169" s="16">
        <v>0</v>
      </c>
      <c r="H169" s="16">
        <v>0</v>
      </c>
      <c r="I169" s="16">
        <v>1</v>
      </c>
      <c r="J169" s="16">
        <v>0</v>
      </c>
      <c r="K169" s="16">
        <v>7</v>
      </c>
      <c r="L169" s="16">
        <v>0</v>
      </c>
      <c r="M169" s="16">
        <v>10</v>
      </c>
      <c r="N169" s="21">
        <v>20293</v>
      </c>
      <c r="O169" s="33">
        <f>(N169/M169)</f>
        <v>2029.3</v>
      </c>
      <c r="P169" s="16">
        <v>259</v>
      </c>
      <c r="Q169" s="16">
        <v>26</v>
      </c>
      <c r="R169" s="19">
        <f t="shared" si="16"/>
        <v>10.038610038610038</v>
      </c>
      <c r="S169" s="16">
        <v>315</v>
      </c>
      <c r="T169" s="16">
        <v>82</v>
      </c>
      <c r="U169" s="19">
        <f t="shared" si="13"/>
        <v>26.031746031746035</v>
      </c>
      <c r="V169" s="41">
        <v>18503</v>
      </c>
      <c r="W169" s="34">
        <v>1966</v>
      </c>
      <c r="X169" s="43">
        <f t="shared" si="14"/>
        <v>10.625304004755986</v>
      </c>
      <c r="Y169" s="46">
        <v>0.66063620000000001</v>
      </c>
      <c r="Z169" s="46">
        <v>0.50611090000000003</v>
      </c>
      <c r="AA169" s="46">
        <v>0.87922679999999998</v>
      </c>
      <c r="AB169" s="46">
        <v>0.81395090000000003</v>
      </c>
      <c r="AC169" s="46">
        <v>0.71498119999999998</v>
      </c>
    </row>
    <row r="170" spans="1:29" x14ac:dyDescent="0.25">
      <c r="A170" s="2" t="s">
        <v>45</v>
      </c>
      <c r="B170" s="2" t="s">
        <v>45</v>
      </c>
      <c r="C170" s="16">
        <v>5</v>
      </c>
      <c r="D170" s="16">
        <v>0</v>
      </c>
      <c r="E170" s="16">
        <v>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4</v>
      </c>
      <c r="L170" s="16">
        <v>0</v>
      </c>
      <c r="M170" s="16">
        <v>5</v>
      </c>
      <c r="N170" s="21">
        <v>22934</v>
      </c>
      <c r="O170" s="33">
        <f>(N170/M170)</f>
        <v>4586.8</v>
      </c>
      <c r="P170" s="16">
        <v>64</v>
      </c>
      <c r="Q170" s="16">
        <v>4</v>
      </c>
      <c r="R170" s="19">
        <f t="shared" si="16"/>
        <v>6.25</v>
      </c>
      <c r="S170" s="16">
        <v>229</v>
      </c>
      <c r="T170" s="16">
        <v>43</v>
      </c>
      <c r="U170" s="19">
        <f t="shared" si="13"/>
        <v>18.777292576419214</v>
      </c>
      <c r="V170" s="41">
        <v>20695</v>
      </c>
      <c r="W170" s="34">
        <v>1477</v>
      </c>
      <c r="X170" s="43">
        <f t="shared" si="14"/>
        <v>7.136989611017154</v>
      </c>
      <c r="Y170" s="46">
        <v>0.58632669999999998</v>
      </c>
      <c r="Z170" s="46">
        <v>0.47862749999999998</v>
      </c>
      <c r="AA170" s="46">
        <v>0.84361350000000002</v>
      </c>
      <c r="AB170" s="46">
        <v>0.81317649999999997</v>
      </c>
      <c r="AC170" s="46">
        <v>0.68043609999999999</v>
      </c>
    </row>
    <row r="171" spans="1:29" x14ac:dyDescent="0.25">
      <c r="A171" s="2" t="s">
        <v>182</v>
      </c>
      <c r="B171" s="2" t="s">
        <v>13</v>
      </c>
      <c r="C171" s="16">
        <v>6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6</v>
      </c>
      <c r="L171" s="16">
        <v>0</v>
      </c>
      <c r="M171" s="16">
        <v>6</v>
      </c>
      <c r="N171" s="21">
        <v>12612</v>
      </c>
      <c r="O171" s="33">
        <f>(N171/M171)</f>
        <v>2102</v>
      </c>
      <c r="P171" s="16">
        <v>124</v>
      </c>
      <c r="Q171" s="16">
        <v>3</v>
      </c>
      <c r="R171" s="19">
        <f t="shared" si="16"/>
        <v>2.4193548387096775</v>
      </c>
      <c r="S171" s="16">
        <v>131</v>
      </c>
      <c r="T171" s="16">
        <v>23</v>
      </c>
      <c r="U171" s="19">
        <f t="shared" si="13"/>
        <v>17.557251908396946</v>
      </c>
      <c r="V171" s="41">
        <v>13914</v>
      </c>
      <c r="W171" s="34">
        <v>2004</v>
      </c>
      <c r="X171" s="43">
        <f t="shared" si="14"/>
        <v>14.402759810263044</v>
      </c>
      <c r="Y171" s="46">
        <v>0.6135507</v>
      </c>
      <c r="Z171" s="46">
        <v>0.50686759999999997</v>
      </c>
      <c r="AA171" s="46">
        <v>0.82445849999999998</v>
      </c>
      <c r="AB171" s="46">
        <v>0.86809780000000003</v>
      </c>
      <c r="AC171" s="46">
        <v>0.70324370000000003</v>
      </c>
    </row>
    <row r="172" spans="1:29" x14ac:dyDescent="0.25">
      <c r="A172" s="2" t="s">
        <v>183</v>
      </c>
      <c r="B172" s="2" t="s">
        <v>18</v>
      </c>
      <c r="C172" s="16" t="s">
        <v>402</v>
      </c>
      <c r="D172" s="16" t="s">
        <v>402</v>
      </c>
      <c r="E172" s="16" t="s">
        <v>402</v>
      </c>
      <c r="F172" s="16" t="s">
        <v>402</v>
      </c>
      <c r="G172" s="16" t="s">
        <v>402</v>
      </c>
      <c r="H172" s="16" t="s">
        <v>402</v>
      </c>
      <c r="I172" s="16" t="s">
        <v>402</v>
      </c>
      <c r="J172" s="16" t="s">
        <v>402</v>
      </c>
      <c r="K172" s="16" t="s">
        <v>402</v>
      </c>
      <c r="L172" s="16" t="s">
        <v>402</v>
      </c>
      <c r="M172" s="16" t="s">
        <v>402</v>
      </c>
      <c r="N172" s="16" t="s">
        <v>402</v>
      </c>
      <c r="O172" s="16" t="s">
        <v>402</v>
      </c>
      <c r="P172" s="16">
        <v>73</v>
      </c>
      <c r="Q172" s="16">
        <v>9</v>
      </c>
      <c r="R172" s="19">
        <f t="shared" si="16"/>
        <v>12.328767123287671</v>
      </c>
      <c r="S172" s="16">
        <v>148</v>
      </c>
      <c r="T172" s="16">
        <v>31</v>
      </c>
      <c r="U172" s="19">
        <f t="shared" si="13"/>
        <v>20.945945945945947</v>
      </c>
      <c r="V172" s="41">
        <v>10605</v>
      </c>
      <c r="W172" s="42">
        <v>797</v>
      </c>
      <c r="X172" s="43">
        <f t="shared" si="14"/>
        <v>7.5153229608675156</v>
      </c>
      <c r="Y172" s="46">
        <v>0.72999709999999995</v>
      </c>
      <c r="Z172" s="46">
        <v>0.54917530000000003</v>
      </c>
      <c r="AA172" s="46">
        <v>0.92892180000000002</v>
      </c>
      <c r="AB172" s="46">
        <v>0.86069439999999997</v>
      </c>
      <c r="AC172" s="46">
        <v>0.76719720000000002</v>
      </c>
    </row>
    <row r="173" spans="1:29" x14ac:dyDescent="0.25">
      <c r="A173" s="2" t="s">
        <v>184</v>
      </c>
      <c r="B173" s="2" t="s">
        <v>17</v>
      </c>
      <c r="C173" s="16">
        <v>4</v>
      </c>
      <c r="D173" s="16">
        <v>0</v>
      </c>
      <c r="E173" s="16">
        <v>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</v>
      </c>
      <c r="L173" s="16">
        <v>0</v>
      </c>
      <c r="M173" s="16">
        <v>4</v>
      </c>
      <c r="N173" s="21">
        <v>6925</v>
      </c>
      <c r="O173" s="33">
        <f t="shared" ref="O173:O188" si="19">(N173/M173)</f>
        <v>1731.25</v>
      </c>
      <c r="P173" s="16">
        <v>38</v>
      </c>
      <c r="Q173" s="16">
        <v>3</v>
      </c>
      <c r="R173" s="19">
        <f t="shared" si="16"/>
        <v>7.8947368421052628</v>
      </c>
      <c r="S173" s="16">
        <v>60</v>
      </c>
      <c r="T173" s="16">
        <v>11</v>
      </c>
      <c r="U173" s="19">
        <f t="shared" si="13"/>
        <v>18.333333333333332</v>
      </c>
      <c r="V173" s="41">
        <v>5451</v>
      </c>
      <c r="W173" s="42">
        <v>307</v>
      </c>
      <c r="X173" s="43">
        <f t="shared" si="14"/>
        <v>5.6319941295175191</v>
      </c>
      <c r="Y173" s="46">
        <v>0.58799000000000001</v>
      </c>
      <c r="Z173" s="46">
        <v>0.45744950000000001</v>
      </c>
      <c r="AA173" s="46">
        <v>0.76930399999999999</v>
      </c>
      <c r="AB173" s="46">
        <v>0.73445249999999995</v>
      </c>
      <c r="AC173" s="46">
        <v>0.63729899999999995</v>
      </c>
    </row>
    <row r="174" spans="1:29" x14ac:dyDescent="0.25">
      <c r="A174" s="2" t="s">
        <v>185</v>
      </c>
      <c r="B174" s="2" t="s">
        <v>5</v>
      </c>
      <c r="C174" s="16">
        <v>11</v>
      </c>
      <c r="D174" s="16">
        <v>3</v>
      </c>
      <c r="E174" s="16">
        <v>2</v>
      </c>
      <c r="F174" s="16">
        <v>0</v>
      </c>
      <c r="G174" s="16">
        <v>1</v>
      </c>
      <c r="H174" s="16">
        <v>0</v>
      </c>
      <c r="I174" s="16">
        <v>1</v>
      </c>
      <c r="J174" s="16">
        <v>1</v>
      </c>
      <c r="K174" s="16">
        <v>3</v>
      </c>
      <c r="L174" s="16">
        <v>0</v>
      </c>
      <c r="M174" s="16">
        <v>11</v>
      </c>
      <c r="N174" s="21">
        <v>97456</v>
      </c>
      <c r="O174" s="33">
        <f t="shared" si="19"/>
        <v>8859.636363636364</v>
      </c>
      <c r="P174" s="21">
        <v>1364</v>
      </c>
      <c r="Q174" s="16">
        <v>118</v>
      </c>
      <c r="R174" s="19">
        <f t="shared" si="16"/>
        <v>8.651026392961878</v>
      </c>
      <c r="S174" s="21">
        <v>1125</v>
      </c>
      <c r="T174" s="16">
        <v>270</v>
      </c>
      <c r="U174" s="19">
        <f t="shared" si="13"/>
        <v>24</v>
      </c>
      <c r="V174" s="41">
        <v>105820</v>
      </c>
      <c r="W174" s="34">
        <v>8415</v>
      </c>
      <c r="X174" s="43">
        <f t="shared" si="14"/>
        <v>7.9521829521829526</v>
      </c>
      <c r="Y174" s="46">
        <v>0.67725849999999999</v>
      </c>
      <c r="Z174" s="46">
        <v>0.51932920000000005</v>
      </c>
      <c r="AA174" s="46">
        <v>0.85854759999999997</v>
      </c>
      <c r="AB174" s="46">
        <v>0.84343389999999996</v>
      </c>
      <c r="AC174" s="46">
        <v>0.72464229999999996</v>
      </c>
    </row>
    <row r="175" spans="1:29" x14ac:dyDescent="0.25">
      <c r="A175" s="2" t="s">
        <v>186</v>
      </c>
      <c r="B175" s="2" t="s">
        <v>45</v>
      </c>
      <c r="C175" s="16">
        <v>6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5</v>
      </c>
      <c r="L175" s="16">
        <v>0</v>
      </c>
      <c r="M175" s="16">
        <v>6</v>
      </c>
      <c r="N175" s="21">
        <v>23933</v>
      </c>
      <c r="O175" s="33">
        <f t="shared" si="19"/>
        <v>3988.8333333333335</v>
      </c>
      <c r="P175" s="16">
        <v>466</v>
      </c>
      <c r="Q175" s="16">
        <v>44</v>
      </c>
      <c r="R175" s="19">
        <f t="shared" si="16"/>
        <v>9.4420600858369106</v>
      </c>
      <c r="S175" s="16">
        <v>409</v>
      </c>
      <c r="T175" s="16">
        <v>69</v>
      </c>
      <c r="U175" s="19">
        <f t="shared" si="13"/>
        <v>16.87041564792176</v>
      </c>
      <c r="V175" s="41">
        <v>42022</v>
      </c>
      <c r="W175" s="34">
        <v>3964</v>
      </c>
      <c r="X175" s="43">
        <f t="shared" si="14"/>
        <v>9.4331540621579162</v>
      </c>
      <c r="Y175" s="46">
        <v>0.66625670000000004</v>
      </c>
      <c r="Z175" s="46">
        <v>0.46425169999999999</v>
      </c>
      <c r="AA175" s="46">
        <v>0.85230360000000005</v>
      </c>
      <c r="AB175" s="46">
        <v>0.7848039</v>
      </c>
      <c r="AC175" s="46">
        <v>0.69190399999999996</v>
      </c>
    </row>
    <row r="176" spans="1:29" x14ac:dyDescent="0.25">
      <c r="A176" s="2" t="s">
        <v>187</v>
      </c>
      <c r="B176" s="2" t="s">
        <v>15</v>
      </c>
      <c r="C176" s="16">
        <v>13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4</v>
      </c>
      <c r="J176" s="16">
        <v>0</v>
      </c>
      <c r="K176" s="16">
        <v>9</v>
      </c>
      <c r="L176" s="16">
        <v>0</v>
      </c>
      <c r="M176" s="16">
        <v>13</v>
      </c>
      <c r="N176" s="21">
        <v>33404</v>
      </c>
      <c r="O176" s="33">
        <f t="shared" si="19"/>
        <v>2569.5384615384614</v>
      </c>
      <c r="P176" s="16">
        <v>101</v>
      </c>
      <c r="Q176" s="16">
        <v>4</v>
      </c>
      <c r="R176" s="19">
        <f t="shared" si="16"/>
        <v>3.9603960396039604</v>
      </c>
      <c r="S176" s="16">
        <v>488</v>
      </c>
      <c r="T176" s="16">
        <v>107</v>
      </c>
      <c r="U176" s="19">
        <f t="shared" si="13"/>
        <v>21.92622950819672</v>
      </c>
      <c r="V176" s="41">
        <v>31986</v>
      </c>
      <c r="W176" s="34">
        <v>1637</v>
      </c>
      <c r="X176" s="43">
        <f t="shared" si="14"/>
        <v>5.1178640655286687</v>
      </c>
      <c r="Y176" s="46">
        <v>0.65219009999999999</v>
      </c>
      <c r="Z176" s="46">
        <v>0.50161489999999997</v>
      </c>
      <c r="AA176" s="46">
        <v>0.89086200000000004</v>
      </c>
      <c r="AB176" s="46">
        <v>0.68686840000000005</v>
      </c>
      <c r="AC176" s="46">
        <v>0.68288380000000004</v>
      </c>
    </row>
    <row r="177" spans="1:29" x14ac:dyDescent="0.25">
      <c r="A177" s="2" t="s">
        <v>188</v>
      </c>
      <c r="B177" s="2" t="s">
        <v>53</v>
      </c>
      <c r="C177" s="16">
        <v>2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1</v>
      </c>
      <c r="L177" s="16">
        <v>0</v>
      </c>
      <c r="M177" s="16">
        <v>2</v>
      </c>
      <c r="N177" s="21">
        <v>21110</v>
      </c>
      <c r="O177" s="33">
        <f t="shared" si="19"/>
        <v>10555</v>
      </c>
      <c r="P177" s="16">
        <v>137</v>
      </c>
      <c r="Q177" s="16">
        <v>8</v>
      </c>
      <c r="R177" s="19">
        <f t="shared" si="16"/>
        <v>5.8394160583941606</v>
      </c>
      <c r="S177" s="16">
        <v>238</v>
      </c>
      <c r="T177" s="16">
        <v>59</v>
      </c>
      <c r="U177" s="19">
        <f t="shared" si="13"/>
        <v>24.789915966386555</v>
      </c>
      <c r="V177" s="41">
        <v>25816</v>
      </c>
      <c r="W177" s="34">
        <v>1887</v>
      </c>
      <c r="X177" s="43">
        <f t="shared" si="14"/>
        <v>7.3094205144096689</v>
      </c>
      <c r="Y177" s="46">
        <v>0.62686140000000001</v>
      </c>
      <c r="Z177" s="46">
        <v>0.5311342</v>
      </c>
      <c r="AA177" s="46">
        <v>0.88580159999999997</v>
      </c>
      <c r="AB177" s="46">
        <v>0.79900110000000002</v>
      </c>
      <c r="AC177" s="46">
        <v>0.71069959999999999</v>
      </c>
    </row>
    <row r="178" spans="1:29" x14ac:dyDescent="0.25">
      <c r="A178" s="2" t="s">
        <v>189</v>
      </c>
      <c r="B178" s="2" t="s">
        <v>7</v>
      </c>
      <c r="C178" s="16">
        <v>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6</v>
      </c>
      <c r="L178" s="16">
        <v>0</v>
      </c>
      <c r="M178" s="16">
        <v>6</v>
      </c>
      <c r="N178" s="21">
        <v>3569</v>
      </c>
      <c r="O178" s="33">
        <f t="shared" si="19"/>
        <v>594.83333333333337</v>
      </c>
      <c r="P178" s="16">
        <v>358</v>
      </c>
      <c r="Q178" s="16">
        <v>33</v>
      </c>
      <c r="R178" s="19">
        <f t="shared" si="16"/>
        <v>9.2178770949720672</v>
      </c>
      <c r="S178" s="16">
        <v>387</v>
      </c>
      <c r="T178" s="16">
        <v>117</v>
      </c>
      <c r="U178" s="19">
        <f t="shared" si="13"/>
        <v>30.232558139534881</v>
      </c>
      <c r="V178" s="41">
        <v>28517</v>
      </c>
      <c r="W178" s="34">
        <v>2629</v>
      </c>
      <c r="X178" s="43">
        <f t="shared" si="14"/>
        <v>9.219062313707612</v>
      </c>
      <c r="Y178" s="46">
        <v>0.66128710000000002</v>
      </c>
      <c r="Z178" s="46">
        <v>0.46473979999999998</v>
      </c>
      <c r="AA178" s="46">
        <v>0.83541670000000001</v>
      </c>
      <c r="AB178" s="46">
        <v>0.85450040000000005</v>
      </c>
      <c r="AC178" s="46">
        <v>0.703986</v>
      </c>
    </row>
    <row r="179" spans="1:29" x14ac:dyDescent="0.25">
      <c r="A179" s="2" t="s">
        <v>190</v>
      </c>
      <c r="B179" s="2" t="s">
        <v>7</v>
      </c>
      <c r="C179" s="16">
        <v>6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6</v>
      </c>
      <c r="L179" s="16">
        <v>0</v>
      </c>
      <c r="M179" s="16">
        <v>6</v>
      </c>
      <c r="N179" s="21">
        <v>3538</v>
      </c>
      <c r="O179" s="33">
        <f t="shared" si="19"/>
        <v>589.66666666666663</v>
      </c>
      <c r="P179" s="16">
        <v>390</v>
      </c>
      <c r="Q179" s="16">
        <v>34</v>
      </c>
      <c r="R179" s="19">
        <f t="shared" si="16"/>
        <v>8.7179487179487172</v>
      </c>
      <c r="S179" s="16">
        <v>419</v>
      </c>
      <c r="T179" s="16">
        <v>107</v>
      </c>
      <c r="U179" s="19">
        <f t="shared" si="13"/>
        <v>25.536992840095461</v>
      </c>
      <c r="V179" s="41">
        <v>26145</v>
      </c>
      <c r="W179" s="34">
        <v>2282</v>
      </c>
      <c r="X179" s="43">
        <f t="shared" si="14"/>
        <v>8.7282463186077646</v>
      </c>
      <c r="Y179" s="46">
        <v>0.70066589999999995</v>
      </c>
      <c r="Z179" s="46">
        <v>0.43223549999999999</v>
      </c>
      <c r="AA179" s="46">
        <v>0.83504579999999995</v>
      </c>
      <c r="AB179" s="46">
        <v>0.81797620000000004</v>
      </c>
      <c r="AC179" s="46">
        <v>0.69648080000000001</v>
      </c>
    </row>
    <row r="180" spans="1:29" x14ac:dyDescent="0.25">
      <c r="A180" s="2" t="s">
        <v>191</v>
      </c>
      <c r="B180" s="2" t="s">
        <v>53</v>
      </c>
      <c r="C180" s="16">
        <v>4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1</v>
      </c>
      <c r="J180" s="16">
        <v>0</v>
      </c>
      <c r="K180" s="16">
        <v>3</v>
      </c>
      <c r="L180" s="16">
        <v>0</v>
      </c>
      <c r="M180" s="16">
        <v>4</v>
      </c>
      <c r="N180" s="21">
        <v>6357</v>
      </c>
      <c r="O180" s="33">
        <f t="shared" si="19"/>
        <v>1589.25</v>
      </c>
      <c r="P180" s="16">
        <v>155</v>
      </c>
      <c r="Q180" s="16">
        <v>11</v>
      </c>
      <c r="R180" s="19">
        <f t="shared" si="16"/>
        <v>7.096774193548387</v>
      </c>
      <c r="S180" s="16">
        <v>156</v>
      </c>
      <c r="T180" s="16">
        <v>40</v>
      </c>
      <c r="U180" s="19">
        <f t="shared" si="13"/>
        <v>25.641025641025639</v>
      </c>
      <c r="V180" s="41">
        <v>17110</v>
      </c>
      <c r="W180" s="34">
        <v>1164</v>
      </c>
      <c r="X180" s="43">
        <f t="shared" si="14"/>
        <v>6.803039158386909</v>
      </c>
      <c r="Y180" s="46">
        <v>0.65062679999999995</v>
      </c>
      <c r="Z180" s="46">
        <v>0.50398120000000002</v>
      </c>
      <c r="AA180" s="46">
        <v>0.90308140000000003</v>
      </c>
      <c r="AB180" s="46">
        <v>0.76535419999999998</v>
      </c>
      <c r="AC180" s="46">
        <v>0.70576090000000002</v>
      </c>
    </row>
    <row r="181" spans="1:29" x14ac:dyDescent="0.25">
      <c r="A181" s="2" t="s">
        <v>192</v>
      </c>
      <c r="B181" s="2" t="s">
        <v>28</v>
      </c>
      <c r="C181" s="16">
        <v>3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1</v>
      </c>
      <c r="K181" s="16">
        <v>2</v>
      </c>
      <c r="L181" s="16">
        <v>0</v>
      </c>
      <c r="M181" s="16">
        <v>3</v>
      </c>
      <c r="N181" s="21">
        <v>17517</v>
      </c>
      <c r="O181" s="33">
        <f t="shared" si="19"/>
        <v>5839</v>
      </c>
      <c r="P181" s="16">
        <v>229</v>
      </c>
      <c r="Q181" s="16">
        <v>30</v>
      </c>
      <c r="R181" s="19">
        <f t="shared" si="16"/>
        <v>13.100436681222707</v>
      </c>
      <c r="S181" s="16">
        <v>218</v>
      </c>
      <c r="T181" s="16">
        <v>84</v>
      </c>
      <c r="U181" s="19">
        <f t="shared" si="13"/>
        <v>38.532110091743121</v>
      </c>
      <c r="V181" s="41">
        <v>20855</v>
      </c>
      <c r="W181" s="34">
        <v>1433</v>
      </c>
      <c r="X181" s="43">
        <f t="shared" si="14"/>
        <v>6.8712538959482137</v>
      </c>
      <c r="Y181" s="46">
        <v>0.71211040000000003</v>
      </c>
      <c r="Z181" s="46">
        <v>0.49732320000000002</v>
      </c>
      <c r="AA181" s="46">
        <v>0.89938300000000004</v>
      </c>
      <c r="AB181" s="46">
        <v>0.90038660000000004</v>
      </c>
      <c r="AC181" s="46">
        <v>0.75230079999999999</v>
      </c>
    </row>
    <row r="182" spans="1:29" x14ac:dyDescent="0.25">
      <c r="A182" s="2" t="s">
        <v>193</v>
      </c>
      <c r="B182" s="2" t="s">
        <v>53</v>
      </c>
      <c r="C182" s="16">
        <v>4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1</v>
      </c>
      <c r="J182" s="16">
        <v>0</v>
      </c>
      <c r="K182" s="16">
        <v>3</v>
      </c>
      <c r="L182" s="16">
        <v>0</v>
      </c>
      <c r="M182" s="16">
        <v>4</v>
      </c>
      <c r="N182" s="21">
        <v>4994</v>
      </c>
      <c r="O182" s="33">
        <f t="shared" si="19"/>
        <v>1248.5</v>
      </c>
      <c r="P182" s="16">
        <v>45</v>
      </c>
      <c r="Q182" s="16">
        <v>10</v>
      </c>
      <c r="R182" s="19">
        <f t="shared" si="16"/>
        <v>22.222222222222221</v>
      </c>
      <c r="S182" s="16">
        <v>35</v>
      </c>
      <c r="T182" s="16">
        <v>8</v>
      </c>
      <c r="U182" s="19">
        <f t="shared" si="13"/>
        <v>22.857142857142858</v>
      </c>
      <c r="V182" s="41">
        <v>5465</v>
      </c>
      <c r="W182" s="42">
        <v>447</v>
      </c>
      <c r="X182" s="43">
        <f t="shared" si="14"/>
        <v>8.1793229643183896</v>
      </c>
      <c r="Y182" s="46">
        <v>0.72069320000000003</v>
      </c>
      <c r="Z182" s="46">
        <v>0.57702229999999999</v>
      </c>
      <c r="AA182" s="46">
        <v>0.951874</v>
      </c>
      <c r="AB182" s="46">
        <v>0.75354909999999997</v>
      </c>
      <c r="AC182" s="46">
        <v>0.75078469999999997</v>
      </c>
    </row>
    <row r="183" spans="1:29" x14ac:dyDescent="0.25">
      <c r="A183" s="2" t="s">
        <v>194</v>
      </c>
      <c r="B183" s="2" t="s">
        <v>7</v>
      </c>
      <c r="C183" s="16">
        <v>3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1</v>
      </c>
      <c r="J183" s="16">
        <v>0</v>
      </c>
      <c r="K183" s="16">
        <v>2</v>
      </c>
      <c r="L183" s="16">
        <v>0</v>
      </c>
      <c r="M183" s="16">
        <v>3</v>
      </c>
      <c r="N183" s="21">
        <v>10294</v>
      </c>
      <c r="O183" s="33">
        <f t="shared" si="19"/>
        <v>3431.3333333333335</v>
      </c>
      <c r="P183" s="16">
        <v>112</v>
      </c>
      <c r="Q183" s="16">
        <v>12</v>
      </c>
      <c r="R183" s="19">
        <f t="shared" si="16"/>
        <v>10.714285714285714</v>
      </c>
      <c r="S183" s="16">
        <v>156</v>
      </c>
      <c r="T183" s="16">
        <v>35</v>
      </c>
      <c r="U183" s="19">
        <f t="shared" si="13"/>
        <v>22.435897435897438</v>
      </c>
      <c r="V183" s="41">
        <v>8933</v>
      </c>
      <c r="W183" s="42">
        <v>739</v>
      </c>
      <c r="X183" s="43">
        <f t="shared" si="14"/>
        <v>8.2726967424157625</v>
      </c>
      <c r="Y183" s="46">
        <v>0.69541070000000005</v>
      </c>
      <c r="Z183" s="46">
        <v>0.44485540000000001</v>
      </c>
      <c r="AA183" s="46">
        <v>0.85466129999999996</v>
      </c>
      <c r="AB183" s="46">
        <v>0.82174780000000003</v>
      </c>
      <c r="AC183" s="46">
        <v>0.70416880000000004</v>
      </c>
    </row>
    <row r="184" spans="1:29" x14ac:dyDescent="0.25">
      <c r="A184" s="2" t="s">
        <v>195</v>
      </c>
      <c r="B184" s="2" t="s">
        <v>7</v>
      </c>
      <c r="C184" s="16">
        <v>3</v>
      </c>
      <c r="D184" s="16">
        <v>0</v>
      </c>
      <c r="E184" s="16">
        <v>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2</v>
      </c>
      <c r="L184" s="16">
        <v>0</v>
      </c>
      <c r="M184" s="16">
        <v>3</v>
      </c>
      <c r="N184" s="21">
        <v>5648</v>
      </c>
      <c r="O184" s="33">
        <f t="shared" si="19"/>
        <v>1882.6666666666667</v>
      </c>
      <c r="P184" s="16">
        <v>50</v>
      </c>
      <c r="Q184" s="16">
        <v>3</v>
      </c>
      <c r="R184" s="19">
        <f t="shared" si="16"/>
        <v>6</v>
      </c>
      <c r="S184" s="16">
        <v>60</v>
      </c>
      <c r="T184" s="16">
        <v>14</v>
      </c>
      <c r="U184" s="19">
        <f t="shared" si="13"/>
        <v>23.333333333333332</v>
      </c>
      <c r="V184" s="41">
        <v>5278</v>
      </c>
      <c r="W184" s="42">
        <v>794</v>
      </c>
      <c r="X184" s="43">
        <f t="shared" si="14"/>
        <v>15.04357711254263</v>
      </c>
      <c r="Y184" s="46">
        <v>0.62080789999999997</v>
      </c>
      <c r="Z184" s="46">
        <v>0.44628600000000002</v>
      </c>
      <c r="AA184" s="46">
        <v>0.73287139999999995</v>
      </c>
      <c r="AB184" s="46">
        <v>0.60821510000000001</v>
      </c>
      <c r="AC184" s="46">
        <v>0.6020451</v>
      </c>
    </row>
    <row r="185" spans="1:29" x14ac:dyDescent="0.25">
      <c r="A185" s="2" t="s">
        <v>196</v>
      </c>
      <c r="B185" s="2" t="s">
        <v>3</v>
      </c>
      <c r="C185" s="16">
        <v>3</v>
      </c>
      <c r="D185" s="16">
        <v>1</v>
      </c>
      <c r="E185" s="16">
        <v>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3</v>
      </c>
      <c r="N185" s="21">
        <v>21024</v>
      </c>
      <c r="O185" s="33">
        <f t="shared" si="19"/>
        <v>7008</v>
      </c>
      <c r="P185" s="16">
        <v>214</v>
      </c>
      <c r="Q185" s="16">
        <v>13</v>
      </c>
      <c r="R185" s="19">
        <f t="shared" si="16"/>
        <v>6.0747663551401869</v>
      </c>
      <c r="S185" s="16">
        <v>187</v>
      </c>
      <c r="T185" s="16">
        <v>25</v>
      </c>
      <c r="U185" s="19">
        <f t="shared" si="13"/>
        <v>13.368983957219251</v>
      </c>
      <c r="V185" s="41">
        <v>25397</v>
      </c>
      <c r="W185" s="34">
        <v>1157</v>
      </c>
      <c r="X185" s="43">
        <f t="shared" si="14"/>
        <v>4.5556561798637638</v>
      </c>
      <c r="Y185" s="46">
        <v>0.70189900000000005</v>
      </c>
      <c r="Z185" s="46">
        <v>0.49863740000000001</v>
      </c>
      <c r="AA185" s="46">
        <v>0.89267609999999997</v>
      </c>
      <c r="AB185" s="46">
        <v>0.87361750000000005</v>
      </c>
      <c r="AC185" s="46">
        <v>0.74170749999999996</v>
      </c>
    </row>
    <row r="186" spans="1:29" x14ac:dyDescent="0.25">
      <c r="A186" s="2" t="s">
        <v>197</v>
      </c>
      <c r="B186" s="2" t="s">
        <v>17</v>
      </c>
      <c r="C186" s="16">
        <v>9</v>
      </c>
      <c r="D186" s="16">
        <v>0</v>
      </c>
      <c r="E186" s="16">
        <v>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8</v>
      </c>
      <c r="L186" s="16">
        <v>0</v>
      </c>
      <c r="M186" s="16">
        <v>9</v>
      </c>
      <c r="N186" s="21">
        <v>30444</v>
      </c>
      <c r="O186" s="33">
        <f t="shared" si="19"/>
        <v>3382.6666666666665</v>
      </c>
      <c r="P186" s="16">
        <v>651</v>
      </c>
      <c r="Q186" s="16">
        <v>37</v>
      </c>
      <c r="R186" s="19">
        <f t="shared" si="16"/>
        <v>5.6835637480798766</v>
      </c>
      <c r="S186" s="16">
        <v>491</v>
      </c>
      <c r="T186" s="16">
        <v>121</v>
      </c>
      <c r="U186" s="19">
        <f t="shared" si="13"/>
        <v>24.643584521384927</v>
      </c>
      <c r="V186" s="41">
        <v>32109</v>
      </c>
      <c r="W186" s="34">
        <v>2999</v>
      </c>
      <c r="X186" s="43">
        <f t="shared" si="14"/>
        <v>9.3400604191971102</v>
      </c>
      <c r="Y186" s="46">
        <v>0.70580710000000002</v>
      </c>
      <c r="Z186" s="46">
        <v>0.4323747</v>
      </c>
      <c r="AA186" s="46">
        <v>0.87179499999999999</v>
      </c>
      <c r="AB186" s="46">
        <v>0.71718530000000003</v>
      </c>
      <c r="AC186" s="46">
        <v>0.68179049999999997</v>
      </c>
    </row>
    <row r="187" spans="1:29" x14ac:dyDescent="0.25">
      <c r="A187" s="2" t="s">
        <v>198</v>
      </c>
      <c r="B187" s="2" t="s">
        <v>7</v>
      </c>
      <c r="C187" s="16">
        <v>6</v>
      </c>
      <c r="D187" s="16">
        <v>0</v>
      </c>
      <c r="E187" s="16">
        <v>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5</v>
      </c>
      <c r="L187" s="16">
        <v>0</v>
      </c>
      <c r="M187" s="16">
        <v>6</v>
      </c>
      <c r="N187" s="21">
        <v>9561</v>
      </c>
      <c r="O187" s="33">
        <f t="shared" si="19"/>
        <v>1593.5</v>
      </c>
      <c r="P187" s="16">
        <v>57</v>
      </c>
      <c r="Q187" s="16">
        <v>5</v>
      </c>
      <c r="R187" s="19">
        <f t="shared" si="16"/>
        <v>8.7719298245614024</v>
      </c>
      <c r="S187" s="16">
        <v>131</v>
      </c>
      <c r="T187" s="16">
        <v>24</v>
      </c>
      <c r="U187" s="19">
        <f t="shared" si="13"/>
        <v>18.320610687022899</v>
      </c>
      <c r="V187" s="41">
        <v>10063</v>
      </c>
      <c r="W187" s="42">
        <v>838</v>
      </c>
      <c r="X187" s="43">
        <f t="shared" si="14"/>
        <v>8.3275365199244771</v>
      </c>
      <c r="Y187" s="46">
        <v>0.6811102</v>
      </c>
      <c r="Z187" s="46">
        <v>0.50826340000000003</v>
      </c>
      <c r="AA187" s="46">
        <v>0.83598479999999997</v>
      </c>
      <c r="AB187" s="46">
        <v>0.79754360000000002</v>
      </c>
      <c r="AC187" s="46">
        <v>0.70572550000000001</v>
      </c>
    </row>
    <row r="188" spans="1:29" x14ac:dyDescent="0.25">
      <c r="A188" s="2" t="s">
        <v>199</v>
      </c>
      <c r="B188" s="2" t="s">
        <v>5</v>
      </c>
      <c r="C188" s="16">
        <v>5</v>
      </c>
      <c r="D188" s="16">
        <v>0</v>
      </c>
      <c r="E188" s="16">
        <v>2</v>
      </c>
      <c r="F188" s="16">
        <v>0</v>
      </c>
      <c r="G188" s="16">
        <v>1</v>
      </c>
      <c r="H188" s="16">
        <v>0</v>
      </c>
      <c r="I188" s="16">
        <v>0</v>
      </c>
      <c r="J188" s="16">
        <v>0</v>
      </c>
      <c r="K188" s="16">
        <v>0</v>
      </c>
      <c r="L188" s="16">
        <v>2</v>
      </c>
      <c r="M188" s="16">
        <v>5</v>
      </c>
      <c r="N188" s="21">
        <v>78158</v>
      </c>
      <c r="O188" s="33">
        <f t="shared" si="19"/>
        <v>15631.6</v>
      </c>
      <c r="P188" s="21">
        <v>2719</v>
      </c>
      <c r="Q188" s="16">
        <v>176</v>
      </c>
      <c r="R188" s="19">
        <f t="shared" si="16"/>
        <v>6.4729680029422587</v>
      </c>
      <c r="S188" s="16">
        <v>864</v>
      </c>
      <c r="T188" s="16">
        <v>169</v>
      </c>
      <c r="U188" s="19">
        <f t="shared" si="13"/>
        <v>19.560185185185187</v>
      </c>
      <c r="V188" s="41">
        <v>149205</v>
      </c>
      <c r="W188" s="34">
        <v>9809</v>
      </c>
      <c r="X188" s="43">
        <f t="shared" si="14"/>
        <v>6.5741764686170034</v>
      </c>
      <c r="Y188" s="46">
        <v>0.89226660000000002</v>
      </c>
      <c r="Z188" s="46">
        <v>0.62787130000000002</v>
      </c>
      <c r="AA188" s="46">
        <v>0.87952359999999996</v>
      </c>
      <c r="AB188" s="46">
        <v>0.98029200000000005</v>
      </c>
      <c r="AC188" s="46">
        <v>0.84498839999999997</v>
      </c>
    </row>
    <row r="189" spans="1:29" x14ac:dyDescent="0.25">
      <c r="A189" s="2" t="s">
        <v>53</v>
      </c>
      <c r="B189" s="2" t="s">
        <v>23</v>
      </c>
      <c r="C189" s="16" t="s">
        <v>402</v>
      </c>
      <c r="D189" s="16" t="s">
        <v>402</v>
      </c>
      <c r="E189" s="16" t="s">
        <v>402</v>
      </c>
      <c r="F189" s="16" t="s">
        <v>402</v>
      </c>
      <c r="G189" s="16" t="s">
        <v>402</v>
      </c>
      <c r="H189" s="16" t="s">
        <v>402</v>
      </c>
      <c r="I189" s="16" t="s">
        <v>402</v>
      </c>
      <c r="J189" s="16" t="s">
        <v>402</v>
      </c>
      <c r="K189" s="16" t="s">
        <v>402</v>
      </c>
      <c r="L189" s="16" t="s">
        <v>402</v>
      </c>
      <c r="M189" s="16" t="s">
        <v>402</v>
      </c>
      <c r="N189" s="16" t="s">
        <v>402</v>
      </c>
      <c r="O189" s="16" t="s">
        <v>402</v>
      </c>
      <c r="P189" s="16" t="s">
        <v>460</v>
      </c>
      <c r="Q189" s="16" t="s">
        <v>460</v>
      </c>
      <c r="R189" s="16" t="s">
        <v>460</v>
      </c>
      <c r="S189" s="16" t="s">
        <v>460</v>
      </c>
      <c r="T189" s="16" t="s">
        <v>460</v>
      </c>
      <c r="U189" s="16" t="s">
        <v>460</v>
      </c>
      <c r="V189" s="44">
        <v>641</v>
      </c>
      <c r="W189" s="42">
        <v>34</v>
      </c>
      <c r="X189" s="43">
        <f t="shared" si="14"/>
        <v>5.3042121684867398</v>
      </c>
      <c r="Y189" s="46" t="s">
        <v>460</v>
      </c>
      <c r="Z189" s="46" t="s">
        <v>460</v>
      </c>
      <c r="AA189" s="46" t="s">
        <v>460</v>
      </c>
      <c r="AB189" s="46" t="s">
        <v>460</v>
      </c>
      <c r="AC189" s="46" t="s">
        <v>460</v>
      </c>
    </row>
    <row r="190" spans="1:29" x14ac:dyDescent="0.25">
      <c r="A190" s="2" t="s">
        <v>200</v>
      </c>
      <c r="B190" s="2" t="s">
        <v>53</v>
      </c>
      <c r="C190" s="16">
        <v>2</v>
      </c>
      <c r="D190" s="16">
        <v>0</v>
      </c>
      <c r="E190" s="16">
        <v>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1</v>
      </c>
      <c r="L190" s="16">
        <v>0</v>
      </c>
      <c r="M190" s="16">
        <v>2</v>
      </c>
      <c r="N190" s="21">
        <v>11740</v>
      </c>
      <c r="O190" s="33">
        <f>(N190/M190)</f>
        <v>5870</v>
      </c>
      <c r="P190" s="16">
        <v>98</v>
      </c>
      <c r="Q190" s="16">
        <v>22</v>
      </c>
      <c r="R190" s="19">
        <f t="shared" si="16"/>
        <v>22.448979591836736</v>
      </c>
      <c r="S190" s="16">
        <v>161</v>
      </c>
      <c r="T190" s="16">
        <v>42</v>
      </c>
      <c r="U190" s="19">
        <f t="shared" si="13"/>
        <v>26.086956521739129</v>
      </c>
      <c r="V190" s="41">
        <v>13743</v>
      </c>
      <c r="W190" s="34">
        <v>1427</v>
      </c>
      <c r="X190" s="43">
        <f t="shared" si="14"/>
        <v>10.383467947318636</v>
      </c>
      <c r="Y190" s="46">
        <v>0.65388440000000003</v>
      </c>
      <c r="Z190" s="46">
        <v>0.49768289999999998</v>
      </c>
      <c r="AA190" s="46">
        <v>0.84870219999999996</v>
      </c>
      <c r="AB190" s="46">
        <v>0.74465709999999996</v>
      </c>
      <c r="AC190" s="46">
        <v>0.68623160000000005</v>
      </c>
    </row>
    <row r="191" spans="1:29" x14ac:dyDescent="0.25">
      <c r="A191" s="2" t="s">
        <v>201</v>
      </c>
      <c r="B191" s="2" t="s">
        <v>18</v>
      </c>
      <c r="C191" s="16">
        <v>1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1</v>
      </c>
      <c r="L191" s="16">
        <v>0</v>
      </c>
      <c r="M191" s="16">
        <v>1</v>
      </c>
      <c r="N191" s="21" t="s">
        <v>49</v>
      </c>
      <c r="O191" s="21" t="s">
        <v>49</v>
      </c>
      <c r="P191" s="16" t="s">
        <v>460</v>
      </c>
      <c r="Q191" s="16" t="s">
        <v>460</v>
      </c>
      <c r="R191" s="16" t="s">
        <v>460</v>
      </c>
      <c r="S191" s="16" t="s">
        <v>460</v>
      </c>
      <c r="T191" s="16" t="s">
        <v>460</v>
      </c>
      <c r="U191" s="16" t="s">
        <v>460</v>
      </c>
      <c r="V191" s="44">
        <v>251</v>
      </c>
      <c r="W191" s="42">
        <v>5</v>
      </c>
      <c r="X191" s="43">
        <f t="shared" si="14"/>
        <v>1.9920318725099602</v>
      </c>
      <c r="Y191" s="46">
        <v>0.64982150000000005</v>
      </c>
      <c r="Z191" s="46">
        <v>0.53195239999999999</v>
      </c>
      <c r="AA191" s="46">
        <v>0.92712430000000001</v>
      </c>
      <c r="AB191" s="46">
        <v>0.69166669999999997</v>
      </c>
      <c r="AC191" s="46">
        <v>0.70014120000000002</v>
      </c>
    </row>
    <row r="192" spans="1:29" x14ac:dyDescent="0.25">
      <c r="A192" s="2" t="s">
        <v>202</v>
      </c>
      <c r="B192" s="2" t="s">
        <v>3</v>
      </c>
      <c r="C192" s="16">
        <v>4</v>
      </c>
      <c r="D192" s="16">
        <v>0</v>
      </c>
      <c r="E192" s="16">
        <v>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3</v>
      </c>
      <c r="L192" s="16">
        <v>0</v>
      </c>
      <c r="M192" s="16">
        <v>4</v>
      </c>
      <c r="N192" s="21">
        <v>17263</v>
      </c>
      <c r="O192" s="33">
        <f>(N192/M192)</f>
        <v>4315.75</v>
      </c>
      <c r="P192" s="16">
        <v>133</v>
      </c>
      <c r="Q192" s="16">
        <v>22</v>
      </c>
      <c r="R192" s="19">
        <f t="shared" si="16"/>
        <v>16.541353383458645</v>
      </c>
      <c r="S192" s="16">
        <v>162</v>
      </c>
      <c r="T192" s="16">
        <v>20</v>
      </c>
      <c r="U192" s="19">
        <f t="shared" si="13"/>
        <v>12.345679012345679</v>
      </c>
      <c r="V192" s="41">
        <v>15800</v>
      </c>
      <c r="W192" s="34">
        <v>1400</v>
      </c>
      <c r="X192" s="43">
        <f t="shared" si="14"/>
        <v>8.8607594936708853</v>
      </c>
      <c r="Y192" s="46">
        <v>0.69348639999999995</v>
      </c>
      <c r="Z192" s="46">
        <v>0.53536980000000001</v>
      </c>
      <c r="AA192" s="46">
        <v>0.8678034</v>
      </c>
      <c r="AB192" s="46">
        <v>0.82247809999999999</v>
      </c>
      <c r="AC192" s="46">
        <v>0.72978449999999995</v>
      </c>
    </row>
    <row r="193" spans="1:29" x14ac:dyDescent="0.25">
      <c r="A193" s="2" t="s">
        <v>203</v>
      </c>
      <c r="B193" s="2" t="s">
        <v>13</v>
      </c>
      <c r="C193" s="16">
        <v>12</v>
      </c>
      <c r="D193" s="16">
        <v>2</v>
      </c>
      <c r="E193" s="16">
        <v>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2</v>
      </c>
      <c r="L193" s="16">
        <v>2</v>
      </c>
      <c r="M193" s="16">
        <v>12</v>
      </c>
      <c r="N193" s="21">
        <v>142196</v>
      </c>
      <c r="O193" s="33">
        <f>(N193/M193)</f>
        <v>11849.666666666666</v>
      </c>
      <c r="P193" s="21">
        <v>1775</v>
      </c>
      <c r="Q193" s="16">
        <v>147</v>
      </c>
      <c r="R193" s="19">
        <f t="shared" si="16"/>
        <v>8.28169014084507</v>
      </c>
      <c r="S193" s="21">
        <v>1548</v>
      </c>
      <c r="T193" s="16">
        <v>368</v>
      </c>
      <c r="U193" s="19">
        <f t="shared" si="13"/>
        <v>23.772609819121445</v>
      </c>
      <c r="V193" s="41">
        <v>161858</v>
      </c>
      <c r="W193" s="34">
        <v>16631</v>
      </c>
      <c r="X193" s="43">
        <f t="shared" si="14"/>
        <v>10.275055913207874</v>
      </c>
      <c r="Y193" s="46">
        <v>0.73156770000000004</v>
      </c>
      <c r="Z193" s="46">
        <v>0.49913350000000001</v>
      </c>
      <c r="AA193" s="46">
        <v>0.86328289999999996</v>
      </c>
      <c r="AB193" s="46">
        <v>0.8868973</v>
      </c>
      <c r="AC193" s="46">
        <v>0.74522040000000001</v>
      </c>
    </row>
    <row r="194" spans="1:29" x14ac:dyDescent="0.25">
      <c r="A194" s="2" t="s">
        <v>204</v>
      </c>
      <c r="B194" s="2" t="s">
        <v>15</v>
      </c>
      <c r="C194" s="16">
        <v>17</v>
      </c>
      <c r="D194" s="16">
        <v>2</v>
      </c>
      <c r="E194" s="16">
        <v>3</v>
      </c>
      <c r="F194" s="16">
        <v>0</v>
      </c>
      <c r="G194" s="16">
        <v>0</v>
      </c>
      <c r="H194" s="16">
        <v>0</v>
      </c>
      <c r="I194" s="16">
        <v>1</v>
      </c>
      <c r="J194" s="16">
        <v>0</v>
      </c>
      <c r="K194" s="16">
        <v>9</v>
      </c>
      <c r="L194" s="16">
        <v>2</v>
      </c>
      <c r="M194" s="16">
        <v>17</v>
      </c>
      <c r="N194" s="21">
        <v>94483</v>
      </c>
      <c r="O194" s="33">
        <f>(N194/M194)</f>
        <v>5557.8235294117649</v>
      </c>
      <c r="P194" s="21">
        <v>1677</v>
      </c>
      <c r="Q194" s="16">
        <v>160</v>
      </c>
      <c r="R194" s="19">
        <f t="shared" ref="R194:R257" si="20">(Q194/P194)*100</f>
        <v>9.5408467501490755</v>
      </c>
      <c r="S194" s="21">
        <v>1371</v>
      </c>
      <c r="T194" s="16">
        <v>339</v>
      </c>
      <c r="U194" s="19">
        <f t="shared" ref="U194:U257" si="21">(T194/S194)*100</f>
        <v>24.726477024070022</v>
      </c>
      <c r="V194" s="41">
        <v>110141</v>
      </c>
      <c r="W194" s="34">
        <v>7060</v>
      </c>
      <c r="X194" s="43">
        <f t="shared" ref="X194:X257" si="22">(W194/V194)*100</f>
        <v>6.4099654079770474</v>
      </c>
      <c r="Y194" s="46">
        <v>0.67702790000000002</v>
      </c>
      <c r="Z194" s="46">
        <v>0.43966329999999998</v>
      </c>
      <c r="AA194" s="46">
        <v>0.8530645</v>
      </c>
      <c r="AB194" s="46">
        <v>0.78783259999999999</v>
      </c>
      <c r="AC194" s="46">
        <v>0.68939709999999998</v>
      </c>
    </row>
    <row r="195" spans="1:29" x14ac:dyDescent="0.25">
      <c r="A195" s="2" t="s">
        <v>205</v>
      </c>
      <c r="B195" s="2" t="s">
        <v>5</v>
      </c>
      <c r="C195" s="16">
        <v>2</v>
      </c>
      <c r="D195" s="16">
        <v>0</v>
      </c>
      <c r="E195" s="16">
        <v>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1</v>
      </c>
      <c r="M195" s="16">
        <v>2</v>
      </c>
      <c r="N195" s="21">
        <v>43538</v>
      </c>
      <c r="O195" s="33">
        <f>(N195/M195)</f>
        <v>21769</v>
      </c>
      <c r="P195" s="16">
        <v>574</v>
      </c>
      <c r="Q195" s="16">
        <v>37</v>
      </c>
      <c r="R195" s="19">
        <f t="shared" si="20"/>
        <v>6.4459930313588849</v>
      </c>
      <c r="S195" s="16">
        <v>439</v>
      </c>
      <c r="T195" s="16">
        <v>93</v>
      </c>
      <c r="U195" s="19">
        <f t="shared" si="21"/>
        <v>21.184510250569478</v>
      </c>
      <c r="V195" s="41">
        <v>48272</v>
      </c>
      <c r="W195" s="34">
        <v>2727</v>
      </c>
      <c r="X195" s="43">
        <f t="shared" si="22"/>
        <v>5.6492376532979787</v>
      </c>
      <c r="Y195" s="46">
        <v>0.68809790000000004</v>
      </c>
      <c r="Z195" s="46">
        <v>0.48026219999999997</v>
      </c>
      <c r="AA195" s="46">
        <v>0.86153930000000001</v>
      </c>
      <c r="AB195" s="46">
        <v>0.8794689</v>
      </c>
      <c r="AC195" s="46">
        <v>0.72734209999999999</v>
      </c>
    </row>
    <row r="196" spans="1:29" x14ac:dyDescent="0.25">
      <c r="A196" s="2" t="s">
        <v>206</v>
      </c>
      <c r="B196" s="2" t="s">
        <v>17</v>
      </c>
      <c r="C196" s="16">
        <v>9</v>
      </c>
      <c r="D196" s="16">
        <v>0</v>
      </c>
      <c r="E196" s="16">
        <v>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5</v>
      </c>
      <c r="L196" s="16">
        <v>1</v>
      </c>
      <c r="M196" s="16">
        <v>9</v>
      </c>
      <c r="N196" s="21">
        <v>67607</v>
      </c>
      <c r="O196" s="33">
        <f>(N196/M196)</f>
        <v>7511.8888888888887</v>
      </c>
      <c r="P196" s="16">
        <v>604</v>
      </c>
      <c r="Q196" s="16">
        <v>43</v>
      </c>
      <c r="R196" s="19">
        <f t="shared" si="20"/>
        <v>7.1192052980132452</v>
      </c>
      <c r="S196" s="16">
        <v>768</v>
      </c>
      <c r="T196" s="16">
        <v>206</v>
      </c>
      <c r="U196" s="19">
        <f t="shared" si="21"/>
        <v>26.822916666666668</v>
      </c>
      <c r="V196" s="41">
        <v>72135</v>
      </c>
      <c r="W196" s="34">
        <v>5536</v>
      </c>
      <c r="X196" s="43">
        <f t="shared" si="22"/>
        <v>7.6744992028834824</v>
      </c>
      <c r="Y196" s="46">
        <v>0.66663720000000004</v>
      </c>
      <c r="Z196" s="46">
        <v>0.40348349999999999</v>
      </c>
      <c r="AA196" s="46">
        <v>0.78383650000000005</v>
      </c>
      <c r="AB196" s="46">
        <v>0.71968920000000003</v>
      </c>
      <c r="AC196" s="46">
        <v>0.64341159999999997</v>
      </c>
    </row>
    <row r="197" spans="1:29" x14ac:dyDescent="0.25">
      <c r="A197" s="2" t="s">
        <v>207</v>
      </c>
      <c r="B197" s="2" t="s">
        <v>15</v>
      </c>
      <c r="C197" s="16">
        <v>4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1</v>
      </c>
      <c r="J197" s="16">
        <v>0</v>
      </c>
      <c r="K197" s="16">
        <v>3</v>
      </c>
      <c r="L197" s="16">
        <v>0</v>
      </c>
      <c r="M197" s="16">
        <v>4</v>
      </c>
      <c r="N197" s="21" t="s">
        <v>49</v>
      </c>
      <c r="O197" s="21" t="s">
        <v>49</v>
      </c>
      <c r="P197" s="16">
        <v>27</v>
      </c>
      <c r="Q197" s="16">
        <v>3</v>
      </c>
      <c r="R197" s="19">
        <f t="shared" si="20"/>
        <v>11.111111111111111</v>
      </c>
      <c r="S197" s="16">
        <v>68</v>
      </c>
      <c r="T197" s="16">
        <v>10</v>
      </c>
      <c r="U197" s="19">
        <f t="shared" si="21"/>
        <v>14.705882352941178</v>
      </c>
      <c r="V197" s="41">
        <v>4486</v>
      </c>
      <c r="W197" s="42">
        <v>212</v>
      </c>
      <c r="X197" s="43">
        <f t="shared" si="22"/>
        <v>4.7258136424431569</v>
      </c>
      <c r="Y197" s="46">
        <v>0.6550433</v>
      </c>
      <c r="Z197" s="46">
        <v>0.520922</v>
      </c>
      <c r="AA197" s="46">
        <v>0.91558890000000004</v>
      </c>
      <c r="AB197" s="46">
        <v>0.7538707</v>
      </c>
      <c r="AC197" s="46">
        <v>0.71135619999999999</v>
      </c>
    </row>
    <row r="198" spans="1:29" x14ac:dyDescent="0.25">
      <c r="A198" s="2" t="s">
        <v>208</v>
      </c>
      <c r="B198" s="2" t="s">
        <v>83</v>
      </c>
      <c r="C198" s="16">
        <v>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1</v>
      </c>
      <c r="K198" s="16">
        <v>5</v>
      </c>
      <c r="L198" s="16">
        <v>0</v>
      </c>
      <c r="M198" s="16">
        <v>6</v>
      </c>
      <c r="N198" s="21">
        <v>19098</v>
      </c>
      <c r="O198" s="33">
        <f>(N198/M198)</f>
        <v>3183</v>
      </c>
      <c r="P198" s="16">
        <v>200</v>
      </c>
      <c r="Q198" s="16">
        <v>17</v>
      </c>
      <c r="R198" s="19">
        <f t="shared" si="20"/>
        <v>8.5</v>
      </c>
      <c r="S198" s="16">
        <v>282</v>
      </c>
      <c r="T198" s="16">
        <v>67</v>
      </c>
      <c r="U198" s="19">
        <f t="shared" si="21"/>
        <v>23.75886524822695</v>
      </c>
      <c r="V198" s="41">
        <v>19873</v>
      </c>
      <c r="W198" s="34">
        <v>1684</v>
      </c>
      <c r="X198" s="43">
        <f t="shared" si="22"/>
        <v>8.473808685150706</v>
      </c>
      <c r="Y198" s="46">
        <v>0.68388510000000002</v>
      </c>
      <c r="Z198" s="46">
        <v>0.45662819999999998</v>
      </c>
      <c r="AA198" s="46">
        <v>0.84986819999999996</v>
      </c>
      <c r="AB198" s="46">
        <v>0.876664</v>
      </c>
      <c r="AC198" s="46">
        <v>0.71676139999999999</v>
      </c>
    </row>
    <row r="199" spans="1:29" x14ac:dyDescent="0.25">
      <c r="A199" s="2" t="s">
        <v>209</v>
      </c>
      <c r="B199" s="2" t="s">
        <v>5</v>
      </c>
      <c r="C199" s="16">
        <v>8</v>
      </c>
      <c r="D199" s="16">
        <v>0</v>
      </c>
      <c r="E199" s="16">
        <v>1</v>
      </c>
      <c r="F199" s="16">
        <v>0</v>
      </c>
      <c r="G199" s="16">
        <v>0</v>
      </c>
      <c r="H199" s="16">
        <v>0</v>
      </c>
      <c r="I199" s="16">
        <v>1</v>
      </c>
      <c r="J199" s="16">
        <v>0</v>
      </c>
      <c r="K199" s="16">
        <v>5</v>
      </c>
      <c r="L199" s="16">
        <v>1</v>
      </c>
      <c r="M199" s="16">
        <v>8</v>
      </c>
      <c r="N199" s="21">
        <v>52911</v>
      </c>
      <c r="O199" s="33">
        <f>(N199/M199)</f>
        <v>6613.875</v>
      </c>
      <c r="P199" s="16">
        <v>635</v>
      </c>
      <c r="Q199" s="16">
        <v>52</v>
      </c>
      <c r="R199" s="19">
        <f t="shared" si="20"/>
        <v>8.1889763779527556</v>
      </c>
      <c r="S199" s="16">
        <v>773</v>
      </c>
      <c r="T199" s="16">
        <v>142</v>
      </c>
      <c r="U199" s="19">
        <f t="shared" si="21"/>
        <v>18.369987063389392</v>
      </c>
      <c r="V199" s="41">
        <v>62930</v>
      </c>
      <c r="W199" s="34">
        <v>4188</v>
      </c>
      <c r="X199" s="43">
        <f t="shared" si="22"/>
        <v>6.6550135070713488</v>
      </c>
      <c r="Y199" s="46">
        <v>0.70261150000000006</v>
      </c>
      <c r="Z199" s="46">
        <v>0.48850650000000001</v>
      </c>
      <c r="AA199" s="46">
        <v>0.87670190000000003</v>
      </c>
      <c r="AB199" s="46">
        <v>0.80263689999999999</v>
      </c>
      <c r="AC199" s="46">
        <v>0.71761419999999998</v>
      </c>
    </row>
    <row r="200" spans="1:29" x14ac:dyDescent="0.25">
      <c r="A200" s="2" t="s">
        <v>210</v>
      </c>
      <c r="B200" s="2" t="s">
        <v>13</v>
      </c>
      <c r="C200" s="16">
        <v>1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1</v>
      </c>
      <c r="N200" s="21" t="s">
        <v>49</v>
      </c>
      <c r="O200" s="21" t="s">
        <v>49</v>
      </c>
      <c r="P200" s="16" t="s">
        <v>460</v>
      </c>
      <c r="Q200" s="16" t="s">
        <v>460</v>
      </c>
      <c r="R200" s="16" t="s">
        <v>460</v>
      </c>
      <c r="S200" s="16">
        <v>22</v>
      </c>
      <c r="T200" s="16">
        <v>8</v>
      </c>
      <c r="U200" s="19">
        <f t="shared" si="21"/>
        <v>36.363636363636367</v>
      </c>
      <c r="V200" s="41">
        <v>1665</v>
      </c>
      <c r="W200" s="42">
        <v>319</v>
      </c>
      <c r="X200" s="43">
        <f t="shared" si="22"/>
        <v>19.159159159159159</v>
      </c>
      <c r="Y200" s="46">
        <v>0.63848450000000001</v>
      </c>
      <c r="Z200" s="46">
        <v>0.53174390000000005</v>
      </c>
      <c r="AA200" s="46">
        <v>0.89346409999999998</v>
      </c>
      <c r="AB200" s="46">
        <v>0.93022389999999999</v>
      </c>
      <c r="AC200" s="46">
        <v>0.74847909999999995</v>
      </c>
    </row>
    <row r="201" spans="1:29" x14ac:dyDescent="0.25">
      <c r="A201" s="2" t="s">
        <v>211</v>
      </c>
      <c r="B201" s="2" t="s">
        <v>53</v>
      </c>
      <c r="C201" s="16">
        <v>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4</v>
      </c>
      <c r="L201" s="16">
        <v>0</v>
      </c>
      <c r="M201" s="16">
        <v>4</v>
      </c>
      <c r="N201" s="35">
        <v>12152</v>
      </c>
      <c r="O201" s="33">
        <f t="shared" ref="O201:O226" si="23">(N201/M201)</f>
        <v>3038</v>
      </c>
      <c r="P201" s="16">
        <v>45</v>
      </c>
      <c r="Q201" s="16">
        <v>6</v>
      </c>
      <c r="R201" s="19">
        <f t="shared" si="20"/>
        <v>13.333333333333334</v>
      </c>
      <c r="S201" s="16">
        <v>110</v>
      </c>
      <c r="T201" s="16">
        <v>40</v>
      </c>
      <c r="U201" s="19">
        <f t="shared" si="21"/>
        <v>36.363636363636367</v>
      </c>
      <c r="V201" s="41">
        <v>11655</v>
      </c>
      <c r="W201" s="42">
        <v>663</v>
      </c>
      <c r="X201" s="43">
        <f t="shared" si="22"/>
        <v>5.6885456885456884</v>
      </c>
      <c r="Y201" s="46">
        <v>0.64296430000000004</v>
      </c>
      <c r="Z201" s="46">
        <v>0.51754040000000001</v>
      </c>
      <c r="AA201" s="46">
        <v>0.90950980000000003</v>
      </c>
      <c r="AB201" s="46">
        <v>0.75494830000000002</v>
      </c>
      <c r="AC201" s="46">
        <v>0.70624070000000005</v>
      </c>
    </row>
    <row r="202" spans="1:29" x14ac:dyDescent="0.25">
      <c r="A202" s="2" t="s">
        <v>212</v>
      </c>
      <c r="B202" s="2" t="s">
        <v>83</v>
      </c>
      <c r="C202" s="16">
        <v>12</v>
      </c>
      <c r="D202" s="16">
        <v>1</v>
      </c>
      <c r="E202" s="16">
        <v>1</v>
      </c>
      <c r="F202" s="16">
        <v>0</v>
      </c>
      <c r="G202" s="16">
        <v>0</v>
      </c>
      <c r="H202" s="16">
        <v>0</v>
      </c>
      <c r="I202" s="16">
        <v>2</v>
      </c>
      <c r="J202" s="16">
        <v>0</v>
      </c>
      <c r="K202" s="16">
        <v>8</v>
      </c>
      <c r="L202" s="16">
        <v>0</v>
      </c>
      <c r="M202" s="16">
        <v>12</v>
      </c>
      <c r="N202" s="21">
        <v>38778</v>
      </c>
      <c r="O202" s="33">
        <f t="shared" si="23"/>
        <v>3231.5</v>
      </c>
      <c r="P202" s="16">
        <v>482</v>
      </c>
      <c r="Q202" s="16">
        <v>52</v>
      </c>
      <c r="R202" s="19">
        <f t="shared" si="20"/>
        <v>10.78838174273859</v>
      </c>
      <c r="S202" s="16">
        <v>486</v>
      </c>
      <c r="T202" s="16">
        <v>92</v>
      </c>
      <c r="U202" s="19">
        <f t="shared" si="21"/>
        <v>18.930041152263374</v>
      </c>
      <c r="V202" s="41">
        <v>34926</v>
      </c>
      <c r="W202" s="34">
        <v>3289</v>
      </c>
      <c r="X202" s="43">
        <f t="shared" si="22"/>
        <v>9.4170531981904606</v>
      </c>
      <c r="Y202" s="46">
        <v>0.63043740000000004</v>
      </c>
      <c r="Z202" s="46">
        <v>0.44874560000000002</v>
      </c>
      <c r="AA202" s="46">
        <v>0.8081874</v>
      </c>
      <c r="AB202" s="46">
        <v>0.79764630000000003</v>
      </c>
      <c r="AC202" s="46">
        <v>0.67125420000000002</v>
      </c>
    </row>
    <row r="203" spans="1:29" x14ac:dyDescent="0.25">
      <c r="A203" s="2" t="s">
        <v>213</v>
      </c>
      <c r="B203" s="2" t="s">
        <v>3</v>
      </c>
      <c r="C203" s="16">
        <v>1</v>
      </c>
      <c r="D203" s="16">
        <v>0</v>
      </c>
      <c r="E203" s="16">
        <v>1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1</v>
      </c>
      <c r="N203" s="21">
        <v>6670</v>
      </c>
      <c r="O203" s="33">
        <f t="shared" si="23"/>
        <v>6670</v>
      </c>
      <c r="P203" s="16">
        <v>35</v>
      </c>
      <c r="Q203" s="16">
        <v>2</v>
      </c>
      <c r="R203" s="19">
        <f t="shared" si="20"/>
        <v>5.7142857142857144</v>
      </c>
      <c r="S203" s="16">
        <v>76</v>
      </c>
      <c r="T203" s="16">
        <v>16</v>
      </c>
      <c r="U203" s="19">
        <f t="shared" si="21"/>
        <v>21.052631578947366</v>
      </c>
      <c r="V203" s="41">
        <v>7368</v>
      </c>
      <c r="W203" s="42">
        <v>882</v>
      </c>
      <c r="X203" s="43">
        <f t="shared" si="22"/>
        <v>11.970684039087947</v>
      </c>
      <c r="Y203" s="46">
        <v>0.68880490000000005</v>
      </c>
      <c r="Z203" s="46">
        <v>0.50187700000000002</v>
      </c>
      <c r="AA203" s="46">
        <v>0.89442319999999997</v>
      </c>
      <c r="AB203" s="46">
        <v>0.88359549999999998</v>
      </c>
      <c r="AC203" s="46">
        <v>0.74217509999999998</v>
      </c>
    </row>
    <row r="204" spans="1:29" x14ac:dyDescent="0.25">
      <c r="A204" s="2" t="s">
        <v>214</v>
      </c>
      <c r="B204" s="2" t="s">
        <v>3</v>
      </c>
      <c r="C204" s="16">
        <v>2</v>
      </c>
      <c r="D204" s="16">
        <v>0</v>
      </c>
      <c r="E204" s="16">
        <v>1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1</v>
      </c>
      <c r="L204" s="16">
        <v>0</v>
      </c>
      <c r="M204" s="16">
        <v>2</v>
      </c>
      <c r="N204" s="21">
        <v>5041</v>
      </c>
      <c r="O204" s="33">
        <f t="shared" si="23"/>
        <v>2520.5</v>
      </c>
      <c r="P204" s="16">
        <v>28</v>
      </c>
      <c r="Q204" s="16">
        <v>7</v>
      </c>
      <c r="R204" s="19">
        <f t="shared" si="20"/>
        <v>25</v>
      </c>
      <c r="S204" s="16">
        <v>38</v>
      </c>
      <c r="T204" s="16">
        <v>7</v>
      </c>
      <c r="U204" s="19">
        <f t="shared" si="21"/>
        <v>18.421052631578945</v>
      </c>
      <c r="V204" s="41">
        <v>5411</v>
      </c>
      <c r="W204" s="42">
        <v>267</v>
      </c>
      <c r="X204" s="43">
        <f t="shared" si="22"/>
        <v>4.9343929033450378</v>
      </c>
      <c r="Y204" s="46">
        <v>0.70653120000000003</v>
      </c>
      <c r="Z204" s="46">
        <v>0.5139106</v>
      </c>
      <c r="AA204" s="46">
        <v>0.85523329999999997</v>
      </c>
      <c r="AB204" s="46">
        <v>0.85205560000000002</v>
      </c>
      <c r="AC204" s="46">
        <v>0.73193269999999999</v>
      </c>
    </row>
    <row r="205" spans="1:29" x14ac:dyDescent="0.25">
      <c r="A205" s="2" t="s">
        <v>215</v>
      </c>
      <c r="B205" s="2" t="s">
        <v>53</v>
      </c>
      <c r="C205" s="16">
        <v>4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1</v>
      </c>
      <c r="J205" s="16">
        <v>0</v>
      </c>
      <c r="K205" s="16">
        <v>3</v>
      </c>
      <c r="L205" s="16">
        <v>0</v>
      </c>
      <c r="M205" s="16">
        <v>4</v>
      </c>
      <c r="N205" s="21">
        <v>5752</v>
      </c>
      <c r="O205" s="33">
        <f t="shared" si="23"/>
        <v>1438</v>
      </c>
      <c r="P205" s="16">
        <v>30</v>
      </c>
      <c r="Q205" s="16">
        <v>7</v>
      </c>
      <c r="R205" s="19">
        <f t="shared" si="20"/>
        <v>23.333333333333332</v>
      </c>
      <c r="S205" s="16">
        <v>62</v>
      </c>
      <c r="T205" s="16">
        <v>11</v>
      </c>
      <c r="U205" s="19">
        <f t="shared" si="21"/>
        <v>17.741935483870968</v>
      </c>
      <c r="V205" s="41">
        <v>6815</v>
      </c>
      <c r="W205" s="42">
        <v>497</v>
      </c>
      <c r="X205" s="43">
        <f t="shared" si="22"/>
        <v>7.2927366104181948</v>
      </c>
      <c r="Y205" s="46">
        <v>0.66454139999999995</v>
      </c>
      <c r="Z205" s="46">
        <v>0.50373380000000001</v>
      </c>
      <c r="AA205" s="46">
        <v>0.88635059999999999</v>
      </c>
      <c r="AB205" s="46">
        <v>0.62649449999999995</v>
      </c>
      <c r="AC205" s="46">
        <v>0.67028010000000005</v>
      </c>
    </row>
    <row r="206" spans="1:29" x14ac:dyDescent="0.25">
      <c r="A206" s="2" t="s">
        <v>216</v>
      </c>
      <c r="B206" s="2" t="s">
        <v>45</v>
      </c>
      <c r="C206" s="16">
        <v>15</v>
      </c>
      <c r="D206" s="16">
        <v>1</v>
      </c>
      <c r="E206" s="16">
        <v>1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12</v>
      </c>
      <c r="L206" s="16">
        <v>1</v>
      </c>
      <c r="M206" s="16">
        <v>15</v>
      </c>
      <c r="N206" s="21">
        <v>38533</v>
      </c>
      <c r="O206" s="33">
        <f t="shared" si="23"/>
        <v>2568.8666666666668</v>
      </c>
      <c r="P206" s="16">
        <v>525</v>
      </c>
      <c r="Q206" s="16">
        <v>33</v>
      </c>
      <c r="R206" s="19">
        <f t="shared" si="20"/>
        <v>6.2857142857142865</v>
      </c>
      <c r="S206" s="16">
        <v>579</v>
      </c>
      <c r="T206" s="16">
        <v>113</v>
      </c>
      <c r="U206" s="19">
        <f t="shared" si="21"/>
        <v>19.516407599309154</v>
      </c>
      <c r="V206" s="41">
        <v>37910</v>
      </c>
      <c r="W206" s="34">
        <v>3666</v>
      </c>
      <c r="X206" s="43">
        <f t="shared" si="22"/>
        <v>9.6702716961223949</v>
      </c>
      <c r="Y206" s="46">
        <v>0.70563949999999998</v>
      </c>
      <c r="Z206" s="46">
        <v>0.4472411</v>
      </c>
      <c r="AA206" s="46">
        <v>0.8552168</v>
      </c>
      <c r="AB206" s="46">
        <v>0.76890029999999998</v>
      </c>
      <c r="AC206" s="46">
        <v>0.69424940000000002</v>
      </c>
    </row>
    <row r="207" spans="1:29" x14ac:dyDescent="0.25">
      <c r="A207" s="2" t="s">
        <v>217</v>
      </c>
      <c r="B207" s="2" t="s">
        <v>5</v>
      </c>
      <c r="C207" s="16">
        <v>9</v>
      </c>
      <c r="D207" s="16">
        <v>1</v>
      </c>
      <c r="E207" s="16">
        <v>3</v>
      </c>
      <c r="F207" s="16">
        <v>0</v>
      </c>
      <c r="G207" s="16">
        <v>1</v>
      </c>
      <c r="H207" s="16">
        <v>0</v>
      </c>
      <c r="I207" s="16">
        <v>0</v>
      </c>
      <c r="J207" s="16">
        <v>1</v>
      </c>
      <c r="K207" s="16">
        <v>0</v>
      </c>
      <c r="L207" s="16">
        <v>3</v>
      </c>
      <c r="M207" s="16">
        <v>9</v>
      </c>
      <c r="N207" s="21">
        <v>98842</v>
      </c>
      <c r="O207" s="33">
        <f t="shared" si="23"/>
        <v>10982.444444444445</v>
      </c>
      <c r="P207" s="16">
        <v>506</v>
      </c>
      <c r="Q207" s="16">
        <v>39</v>
      </c>
      <c r="R207" s="19">
        <f t="shared" si="20"/>
        <v>7.7075098814229248</v>
      </c>
      <c r="S207" s="16">
        <v>861</v>
      </c>
      <c r="T207" s="16">
        <v>214</v>
      </c>
      <c r="U207" s="19">
        <f t="shared" si="21"/>
        <v>24.854819976771196</v>
      </c>
      <c r="V207" s="41">
        <v>96993</v>
      </c>
      <c r="W207" s="34">
        <v>9103</v>
      </c>
      <c r="X207" s="43">
        <f t="shared" si="22"/>
        <v>9.385213365913005</v>
      </c>
      <c r="Y207" s="46">
        <v>0.69517879999999999</v>
      </c>
      <c r="Z207" s="46">
        <v>0.49601990000000001</v>
      </c>
      <c r="AA207" s="46">
        <v>0.85230349999999999</v>
      </c>
      <c r="AB207" s="46">
        <v>0.94319969999999997</v>
      </c>
      <c r="AC207" s="46">
        <v>0.74667550000000005</v>
      </c>
    </row>
    <row r="208" spans="1:29" x14ac:dyDescent="0.25">
      <c r="A208" s="2" t="s">
        <v>218</v>
      </c>
      <c r="B208" s="2" t="s">
        <v>45</v>
      </c>
      <c r="C208" s="16">
        <v>3</v>
      </c>
      <c r="D208" s="16">
        <v>0</v>
      </c>
      <c r="E208" s="16">
        <v>1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2</v>
      </c>
      <c r="L208" s="16">
        <v>0</v>
      </c>
      <c r="M208" s="16">
        <v>3</v>
      </c>
      <c r="N208" s="21">
        <v>8833</v>
      </c>
      <c r="O208" s="33">
        <f t="shared" si="23"/>
        <v>2944.3333333333335</v>
      </c>
      <c r="P208" s="16" t="s">
        <v>460</v>
      </c>
      <c r="Q208" s="16" t="s">
        <v>460</v>
      </c>
      <c r="R208" s="16" t="s">
        <v>460</v>
      </c>
      <c r="S208" s="16">
        <v>80</v>
      </c>
      <c r="T208" s="16">
        <v>13</v>
      </c>
      <c r="U208" s="19">
        <f t="shared" si="21"/>
        <v>16.25</v>
      </c>
      <c r="V208" s="41">
        <v>7034</v>
      </c>
      <c r="W208" s="42">
        <v>864</v>
      </c>
      <c r="X208" s="43">
        <f t="shared" si="22"/>
        <v>12.283195905601364</v>
      </c>
      <c r="Y208" s="46">
        <v>0.60491919999999999</v>
      </c>
      <c r="Z208" s="46">
        <v>0.46578360000000002</v>
      </c>
      <c r="AA208" s="46">
        <v>0.84255040000000003</v>
      </c>
      <c r="AB208" s="46">
        <v>0.68744799999999995</v>
      </c>
      <c r="AC208" s="46">
        <v>0.65017530000000001</v>
      </c>
    </row>
    <row r="209" spans="1:29" x14ac:dyDescent="0.25">
      <c r="A209" s="2" t="s">
        <v>219</v>
      </c>
      <c r="B209" s="2" t="s">
        <v>45</v>
      </c>
      <c r="C209" s="16">
        <v>3</v>
      </c>
      <c r="D209" s="16">
        <v>0</v>
      </c>
      <c r="E209" s="16">
        <v>1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2</v>
      </c>
      <c r="L209" s="16">
        <v>0</v>
      </c>
      <c r="M209" s="16">
        <v>3</v>
      </c>
      <c r="N209" s="21">
        <v>6974</v>
      </c>
      <c r="O209" s="33">
        <f t="shared" si="23"/>
        <v>2324.6666666666665</v>
      </c>
      <c r="P209" s="16">
        <v>50</v>
      </c>
      <c r="Q209" s="16">
        <v>3</v>
      </c>
      <c r="R209" s="19">
        <f t="shared" si="20"/>
        <v>6</v>
      </c>
      <c r="S209" s="16">
        <v>79</v>
      </c>
      <c r="T209" s="16">
        <v>15</v>
      </c>
      <c r="U209" s="19">
        <f t="shared" si="21"/>
        <v>18.9873417721519</v>
      </c>
      <c r="V209" s="41">
        <v>7570</v>
      </c>
      <c r="W209" s="42">
        <v>233</v>
      </c>
      <c r="X209" s="43">
        <f t="shared" si="22"/>
        <v>3.0779392338177014</v>
      </c>
      <c r="Y209" s="46">
        <v>0.62989090000000003</v>
      </c>
      <c r="Z209" s="46">
        <v>0.44334299999999999</v>
      </c>
      <c r="AA209" s="46">
        <v>0.82592739999999998</v>
      </c>
      <c r="AB209" s="46">
        <v>0.77583449999999998</v>
      </c>
      <c r="AC209" s="46">
        <v>0.66874889999999998</v>
      </c>
    </row>
    <row r="210" spans="1:29" x14ac:dyDescent="0.25">
      <c r="A210" s="2" t="s">
        <v>220</v>
      </c>
      <c r="B210" s="2" t="s">
        <v>7</v>
      </c>
      <c r="C210" s="16">
        <v>3</v>
      </c>
      <c r="D210" s="16">
        <v>0</v>
      </c>
      <c r="E210" s="16">
        <v>1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2</v>
      </c>
      <c r="L210" s="16">
        <v>0</v>
      </c>
      <c r="M210" s="16">
        <v>3</v>
      </c>
      <c r="N210" s="21">
        <v>7685</v>
      </c>
      <c r="O210" s="33">
        <f t="shared" si="23"/>
        <v>2561.6666666666665</v>
      </c>
      <c r="P210" s="16">
        <v>63</v>
      </c>
      <c r="Q210" s="16">
        <v>3</v>
      </c>
      <c r="R210" s="19">
        <f t="shared" si="20"/>
        <v>4.7619047619047619</v>
      </c>
      <c r="S210" s="16">
        <v>121</v>
      </c>
      <c r="T210" s="16">
        <v>24</v>
      </c>
      <c r="U210" s="19">
        <f t="shared" si="21"/>
        <v>19.834710743801654</v>
      </c>
      <c r="V210" s="41">
        <v>9120</v>
      </c>
      <c r="W210" s="42">
        <v>746</v>
      </c>
      <c r="X210" s="43">
        <f t="shared" si="22"/>
        <v>8.1798245614035086</v>
      </c>
      <c r="Y210" s="46">
        <v>0.64130189999999998</v>
      </c>
      <c r="Z210" s="46">
        <v>0.43835980000000002</v>
      </c>
      <c r="AA210" s="46">
        <v>0.80745509999999998</v>
      </c>
      <c r="AB210" s="46">
        <v>0.79460350000000002</v>
      </c>
      <c r="AC210" s="46">
        <v>0.67043010000000003</v>
      </c>
    </row>
    <row r="211" spans="1:29" x14ac:dyDescent="0.25">
      <c r="A211" s="2" t="s">
        <v>221</v>
      </c>
      <c r="B211" s="2" t="s">
        <v>45</v>
      </c>
      <c r="C211" s="16">
        <v>7</v>
      </c>
      <c r="D211" s="16">
        <v>1</v>
      </c>
      <c r="E211" s="16">
        <v>1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5</v>
      </c>
      <c r="L211" s="16">
        <v>0</v>
      </c>
      <c r="M211" s="16">
        <v>7</v>
      </c>
      <c r="N211" s="21">
        <v>8635</v>
      </c>
      <c r="O211" s="33">
        <f t="shared" si="23"/>
        <v>1233.5714285714287</v>
      </c>
      <c r="P211" s="16">
        <v>29</v>
      </c>
      <c r="Q211" s="16">
        <v>4</v>
      </c>
      <c r="R211" s="19">
        <f t="shared" si="20"/>
        <v>13.793103448275861</v>
      </c>
      <c r="S211" s="16">
        <v>93</v>
      </c>
      <c r="T211" s="16">
        <v>24</v>
      </c>
      <c r="U211" s="19">
        <f t="shared" si="21"/>
        <v>25.806451612903224</v>
      </c>
      <c r="V211" s="41">
        <v>9021</v>
      </c>
      <c r="W211" s="42">
        <v>997</v>
      </c>
      <c r="X211" s="43">
        <f t="shared" si="22"/>
        <v>11.051989801574106</v>
      </c>
      <c r="Y211" s="46">
        <v>0.62946709999999995</v>
      </c>
      <c r="Z211" s="46">
        <v>0.53359310000000004</v>
      </c>
      <c r="AA211" s="46">
        <v>0.93908599999999998</v>
      </c>
      <c r="AB211" s="46">
        <v>0.71518680000000001</v>
      </c>
      <c r="AC211" s="46">
        <v>0.70433319999999999</v>
      </c>
    </row>
    <row r="212" spans="1:29" x14ac:dyDescent="0.25">
      <c r="A212" s="2" t="s">
        <v>222</v>
      </c>
      <c r="B212" s="2" t="s">
        <v>7</v>
      </c>
      <c r="C212" s="16">
        <v>4</v>
      </c>
      <c r="D212" s="16">
        <v>2</v>
      </c>
      <c r="E212" s="16">
        <v>1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1</v>
      </c>
      <c r="M212" s="16">
        <v>4</v>
      </c>
      <c r="N212" s="21">
        <v>32808</v>
      </c>
      <c r="O212" s="33">
        <f t="shared" si="23"/>
        <v>8202</v>
      </c>
      <c r="P212" s="16">
        <v>182</v>
      </c>
      <c r="Q212" s="16">
        <v>16</v>
      </c>
      <c r="R212" s="19">
        <f t="shared" si="20"/>
        <v>8.791208791208792</v>
      </c>
      <c r="S212" s="16">
        <v>578</v>
      </c>
      <c r="T212" s="16">
        <v>154</v>
      </c>
      <c r="U212" s="19">
        <f t="shared" si="21"/>
        <v>26.643598615916954</v>
      </c>
      <c r="V212" s="41">
        <v>52389</v>
      </c>
      <c r="W212" s="34">
        <v>3698</v>
      </c>
      <c r="X212" s="43">
        <f t="shared" si="22"/>
        <v>7.058733703640077</v>
      </c>
      <c r="Y212" s="46">
        <v>0.73627489999999995</v>
      </c>
      <c r="Z212" s="46">
        <v>0.43723269999999997</v>
      </c>
      <c r="AA212" s="46">
        <v>0.8409721</v>
      </c>
      <c r="AB212" s="46">
        <v>0.89599969999999995</v>
      </c>
      <c r="AC212" s="46">
        <v>0.72761980000000004</v>
      </c>
    </row>
    <row r="213" spans="1:29" x14ac:dyDescent="0.25">
      <c r="A213" s="2" t="s">
        <v>223</v>
      </c>
      <c r="B213" s="2" t="s">
        <v>5</v>
      </c>
      <c r="C213" s="16">
        <v>3</v>
      </c>
      <c r="D213" s="16">
        <v>0</v>
      </c>
      <c r="E213" s="16">
        <v>2</v>
      </c>
      <c r="F213" s="16">
        <v>0</v>
      </c>
      <c r="G213" s="16">
        <v>1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3</v>
      </c>
      <c r="N213" s="21">
        <v>73563</v>
      </c>
      <c r="O213" s="33">
        <f t="shared" si="23"/>
        <v>24521</v>
      </c>
      <c r="P213" s="16">
        <v>544</v>
      </c>
      <c r="Q213" s="16">
        <v>50</v>
      </c>
      <c r="R213" s="19">
        <f t="shared" si="20"/>
        <v>9.1911764705882355</v>
      </c>
      <c r="S213" s="16">
        <v>898</v>
      </c>
      <c r="T213" s="16">
        <v>239</v>
      </c>
      <c r="U213" s="19">
        <f t="shared" si="21"/>
        <v>26.614699331848552</v>
      </c>
      <c r="V213" s="41">
        <v>83298</v>
      </c>
      <c r="W213" s="34">
        <v>4636</v>
      </c>
      <c r="X213" s="43">
        <f t="shared" si="22"/>
        <v>5.5655597973540782</v>
      </c>
      <c r="Y213" s="46">
        <v>0.76269410000000004</v>
      </c>
      <c r="Z213" s="46">
        <v>0.51957620000000004</v>
      </c>
      <c r="AA213" s="46">
        <v>0.85860409999999998</v>
      </c>
      <c r="AB213" s="46">
        <v>0.89604039999999996</v>
      </c>
      <c r="AC213" s="46">
        <v>0.75922869999999998</v>
      </c>
    </row>
    <row r="214" spans="1:29" x14ac:dyDescent="0.25">
      <c r="A214" s="2" t="s">
        <v>224</v>
      </c>
      <c r="B214" s="2" t="s">
        <v>5</v>
      </c>
      <c r="C214" s="16">
        <v>12</v>
      </c>
      <c r="D214" s="16">
        <v>1</v>
      </c>
      <c r="E214" s="16">
        <v>6</v>
      </c>
      <c r="F214" s="16">
        <v>0</v>
      </c>
      <c r="G214" s="16">
        <v>1</v>
      </c>
      <c r="H214" s="16">
        <v>0</v>
      </c>
      <c r="I214" s="16">
        <v>0</v>
      </c>
      <c r="J214" s="16">
        <v>0</v>
      </c>
      <c r="K214" s="16">
        <v>0</v>
      </c>
      <c r="L214" s="16">
        <v>4</v>
      </c>
      <c r="M214" s="16">
        <v>12</v>
      </c>
      <c r="N214" s="21">
        <v>206665</v>
      </c>
      <c r="O214" s="33">
        <f t="shared" si="23"/>
        <v>17222.083333333332</v>
      </c>
      <c r="P214" s="16">
        <v>922</v>
      </c>
      <c r="Q214" s="16">
        <v>60</v>
      </c>
      <c r="R214" s="19">
        <f t="shared" si="20"/>
        <v>6.5075921908893708</v>
      </c>
      <c r="S214" s="21">
        <v>1621</v>
      </c>
      <c r="T214" s="16">
        <v>326</v>
      </c>
      <c r="U214" s="19">
        <f t="shared" si="21"/>
        <v>20.111042566317089</v>
      </c>
      <c r="V214" s="41">
        <v>244903</v>
      </c>
      <c r="W214" s="34">
        <v>15733</v>
      </c>
      <c r="X214" s="43">
        <f t="shared" si="22"/>
        <v>6.4241761023752257</v>
      </c>
      <c r="Y214" s="46">
        <v>0.74956860000000003</v>
      </c>
      <c r="Z214" s="46">
        <v>0.52664239999999996</v>
      </c>
      <c r="AA214" s="46">
        <v>0.90045790000000003</v>
      </c>
      <c r="AB214" s="46">
        <v>0.86848890000000001</v>
      </c>
      <c r="AC214" s="46">
        <v>0.7612894</v>
      </c>
    </row>
    <row r="215" spans="1:29" x14ac:dyDescent="0.25">
      <c r="A215" s="2" t="s">
        <v>225</v>
      </c>
      <c r="B215" s="2" t="s">
        <v>53</v>
      </c>
      <c r="C215" s="16">
        <v>4</v>
      </c>
      <c r="D215" s="16">
        <v>0</v>
      </c>
      <c r="E215" s="16">
        <v>1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3</v>
      </c>
      <c r="L215" s="16">
        <v>0</v>
      </c>
      <c r="M215" s="16">
        <v>4</v>
      </c>
      <c r="N215" s="21">
        <v>13549</v>
      </c>
      <c r="O215" s="33">
        <f t="shared" si="23"/>
        <v>3387.25</v>
      </c>
      <c r="P215" s="16">
        <v>91</v>
      </c>
      <c r="Q215" s="16">
        <v>20</v>
      </c>
      <c r="R215" s="19">
        <f t="shared" si="20"/>
        <v>21.978021978021978</v>
      </c>
      <c r="S215" s="16">
        <v>63</v>
      </c>
      <c r="T215" s="16">
        <v>14</v>
      </c>
      <c r="U215" s="19">
        <f t="shared" si="21"/>
        <v>22.222222222222221</v>
      </c>
      <c r="V215" s="41">
        <v>10419</v>
      </c>
      <c r="W215" s="42">
        <v>810</v>
      </c>
      <c r="X215" s="43">
        <f t="shared" si="22"/>
        <v>7.7742585660811976</v>
      </c>
      <c r="Y215" s="46">
        <v>0.61504080000000005</v>
      </c>
      <c r="Z215" s="46">
        <v>0.47193230000000003</v>
      </c>
      <c r="AA215" s="46">
        <v>0.87808969999999997</v>
      </c>
      <c r="AB215" s="46">
        <v>0.80344409999999999</v>
      </c>
      <c r="AC215" s="46">
        <v>0.69212669999999998</v>
      </c>
    </row>
    <row r="216" spans="1:29" x14ac:dyDescent="0.25">
      <c r="A216" s="2" t="s">
        <v>226</v>
      </c>
      <c r="B216" s="2" t="s">
        <v>17</v>
      </c>
      <c r="C216" s="16">
        <v>4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1</v>
      </c>
      <c r="J216" s="16">
        <v>0</v>
      </c>
      <c r="K216" s="16">
        <v>3</v>
      </c>
      <c r="L216" s="16">
        <v>0</v>
      </c>
      <c r="M216" s="16">
        <v>4</v>
      </c>
      <c r="N216" s="21">
        <v>5192</v>
      </c>
      <c r="O216" s="33">
        <f t="shared" si="23"/>
        <v>1298</v>
      </c>
      <c r="P216" s="16">
        <v>105</v>
      </c>
      <c r="Q216" s="16">
        <v>10</v>
      </c>
      <c r="R216" s="19">
        <f t="shared" si="20"/>
        <v>9.5238095238095237</v>
      </c>
      <c r="S216" s="16">
        <v>109</v>
      </c>
      <c r="T216" s="16">
        <v>17</v>
      </c>
      <c r="U216" s="19">
        <f t="shared" si="21"/>
        <v>15.596330275229359</v>
      </c>
      <c r="V216" s="41">
        <v>6911</v>
      </c>
      <c r="W216" s="42">
        <v>544</v>
      </c>
      <c r="X216" s="43">
        <f t="shared" si="22"/>
        <v>7.8715091882506156</v>
      </c>
      <c r="Y216" s="46">
        <v>0.61641270000000004</v>
      </c>
      <c r="Z216" s="46">
        <v>0.41626629999999998</v>
      </c>
      <c r="AA216" s="46">
        <v>0.79191860000000003</v>
      </c>
      <c r="AB216" s="46">
        <v>0.70265650000000002</v>
      </c>
      <c r="AC216" s="46">
        <v>0.63181350000000003</v>
      </c>
    </row>
    <row r="217" spans="1:29" x14ac:dyDescent="0.25">
      <c r="A217" s="2" t="s">
        <v>227</v>
      </c>
      <c r="B217" s="2" t="s">
        <v>3</v>
      </c>
      <c r="C217" s="16">
        <v>3</v>
      </c>
      <c r="D217" s="16">
        <v>1</v>
      </c>
      <c r="E217" s="16">
        <v>1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1</v>
      </c>
      <c r="L217" s="16">
        <v>0</v>
      </c>
      <c r="M217" s="16">
        <v>3</v>
      </c>
      <c r="N217" s="21">
        <v>8426</v>
      </c>
      <c r="O217" s="33">
        <f t="shared" si="23"/>
        <v>2808.6666666666665</v>
      </c>
      <c r="P217" s="16">
        <v>86</v>
      </c>
      <c r="Q217" s="16">
        <v>9</v>
      </c>
      <c r="R217" s="19">
        <f t="shared" si="20"/>
        <v>10.465116279069768</v>
      </c>
      <c r="S217" s="16">
        <v>116</v>
      </c>
      <c r="T217" s="16">
        <v>31</v>
      </c>
      <c r="U217" s="19">
        <f t="shared" si="21"/>
        <v>26.72413793103448</v>
      </c>
      <c r="V217" s="41">
        <v>9754</v>
      </c>
      <c r="W217" s="42">
        <v>761</v>
      </c>
      <c r="X217" s="43">
        <f t="shared" si="22"/>
        <v>7.8019274143940942</v>
      </c>
      <c r="Y217" s="46">
        <v>0.67513480000000003</v>
      </c>
      <c r="Z217" s="46">
        <v>0.49887199999999998</v>
      </c>
      <c r="AA217" s="46">
        <v>0.89560110000000004</v>
      </c>
      <c r="AB217" s="46">
        <v>0.79282699999999995</v>
      </c>
      <c r="AC217" s="46">
        <v>0.71560869999999999</v>
      </c>
    </row>
    <row r="218" spans="1:29" x14ac:dyDescent="0.25">
      <c r="A218" s="2" t="s">
        <v>228</v>
      </c>
      <c r="B218" s="2" t="s">
        <v>53</v>
      </c>
      <c r="C218" s="16">
        <v>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1</v>
      </c>
      <c r="L218" s="16">
        <v>0</v>
      </c>
      <c r="M218" s="16">
        <v>1</v>
      </c>
      <c r="N218" s="21">
        <v>3609</v>
      </c>
      <c r="O218" s="33">
        <f t="shared" si="23"/>
        <v>3609</v>
      </c>
      <c r="P218" s="16">
        <v>110</v>
      </c>
      <c r="Q218" s="16">
        <v>10</v>
      </c>
      <c r="R218" s="19">
        <f t="shared" si="20"/>
        <v>9.0909090909090917</v>
      </c>
      <c r="S218" s="16">
        <v>170</v>
      </c>
      <c r="T218" s="16">
        <v>43</v>
      </c>
      <c r="U218" s="19">
        <f t="shared" si="21"/>
        <v>25.294117647058822</v>
      </c>
      <c r="V218" s="41">
        <v>15209</v>
      </c>
      <c r="W218" s="34">
        <v>1238</v>
      </c>
      <c r="X218" s="43">
        <f t="shared" si="22"/>
        <v>8.1399171543165227</v>
      </c>
      <c r="Y218" s="46">
        <v>0.62711229999999996</v>
      </c>
      <c r="Z218" s="46">
        <v>0.48587740000000001</v>
      </c>
      <c r="AA218" s="46">
        <v>0.91618900000000003</v>
      </c>
      <c r="AB218" s="46">
        <v>0.81914759999999998</v>
      </c>
      <c r="AC218" s="46">
        <v>0.71208159999999998</v>
      </c>
    </row>
    <row r="219" spans="1:29" x14ac:dyDescent="0.25">
      <c r="A219" s="2" t="s">
        <v>229</v>
      </c>
      <c r="B219" s="2" t="s">
        <v>11</v>
      </c>
      <c r="C219" s="16">
        <v>3</v>
      </c>
      <c r="D219" s="16">
        <v>0</v>
      </c>
      <c r="E219" s="16">
        <v>1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2</v>
      </c>
      <c r="L219" s="16">
        <v>0</v>
      </c>
      <c r="M219" s="16">
        <v>3</v>
      </c>
      <c r="N219" s="21">
        <v>2840</v>
      </c>
      <c r="O219" s="33">
        <f t="shared" si="23"/>
        <v>946.66666666666663</v>
      </c>
      <c r="P219" s="16">
        <v>62</v>
      </c>
      <c r="Q219" s="16">
        <v>5</v>
      </c>
      <c r="R219" s="19">
        <f t="shared" si="20"/>
        <v>8.064516129032258</v>
      </c>
      <c r="S219" s="16">
        <v>66</v>
      </c>
      <c r="T219" s="16">
        <v>15</v>
      </c>
      <c r="U219" s="19">
        <f t="shared" si="21"/>
        <v>22.727272727272727</v>
      </c>
      <c r="V219" s="41">
        <v>15488</v>
      </c>
      <c r="W219" s="42">
        <v>341</v>
      </c>
      <c r="X219" s="43">
        <f t="shared" si="22"/>
        <v>2.2017045454545454</v>
      </c>
      <c r="Y219" s="46">
        <v>0.75200020000000001</v>
      </c>
      <c r="Z219" s="46">
        <v>0.50210480000000002</v>
      </c>
      <c r="AA219" s="46">
        <v>0.90059840000000002</v>
      </c>
      <c r="AB219" s="46">
        <v>0.75376790000000005</v>
      </c>
      <c r="AC219" s="46">
        <v>0.72711780000000004</v>
      </c>
    </row>
    <row r="220" spans="1:29" x14ac:dyDescent="0.25">
      <c r="A220" s="2" t="s">
        <v>230</v>
      </c>
      <c r="B220" s="2" t="s">
        <v>53</v>
      </c>
      <c r="C220" s="16">
        <v>6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6</v>
      </c>
      <c r="L220" s="16">
        <v>0</v>
      </c>
      <c r="M220" s="16">
        <v>6</v>
      </c>
      <c r="N220" s="21">
        <v>12023</v>
      </c>
      <c r="O220" s="33">
        <f t="shared" si="23"/>
        <v>2003.8333333333333</v>
      </c>
      <c r="P220" s="16">
        <v>145</v>
      </c>
      <c r="Q220" s="16">
        <v>34</v>
      </c>
      <c r="R220" s="19">
        <f t="shared" si="20"/>
        <v>23.448275862068964</v>
      </c>
      <c r="S220" s="16">
        <v>250</v>
      </c>
      <c r="T220" s="16">
        <v>69</v>
      </c>
      <c r="U220" s="19">
        <f t="shared" si="21"/>
        <v>27.6</v>
      </c>
      <c r="V220" s="41">
        <v>19071</v>
      </c>
      <c r="W220" s="34">
        <v>1606</v>
      </c>
      <c r="X220" s="43">
        <f t="shared" si="22"/>
        <v>8.4211630223900151</v>
      </c>
      <c r="Y220" s="46">
        <v>0.64535109999999996</v>
      </c>
      <c r="Z220" s="46">
        <v>0.51525460000000001</v>
      </c>
      <c r="AA220" s="46">
        <v>0.88939880000000004</v>
      </c>
      <c r="AB220" s="46">
        <v>0.71699310000000005</v>
      </c>
      <c r="AC220" s="46">
        <v>0.69174939999999996</v>
      </c>
    </row>
    <row r="221" spans="1:29" x14ac:dyDescent="0.25">
      <c r="A221" s="2" t="s">
        <v>231</v>
      </c>
      <c r="B221" s="2" t="s">
        <v>53</v>
      </c>
      <c r="C221" s="16">
        <v>3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3</v>
      </c>
      <c r="L221" s="16">
        <v>0</v>
      </c>
      <c r="M221" s="16">
        <v>3</v>
      </c>
      <c r="N221" s="21">
        <v>3737</v>
      </c>
      <c r="O221" s="33">
        <f t="shared" si="23"/>
        <v>1245.6666666666667</v>
      </c>
      <c r="P221" s="16">
        <v>143</v>
      </c>
      <c r="Q221" s="16">
        <v>20</v>
      </c>
      <c r="R221" s="19">
        <f t="shared" si="20"/>
        <v>13.986013986013987</v>
      </c>
      <c r="S221" s="16">
        <v>163</v>
      </c>
      <c r="T221" s="16">
        <v>31</v>
      </c>
      <c r="U221" s="19">
        <f t="shared" si="21"/>
        <v>19.018404907975462</v>
      </c>
      <c r="V221" s="41">
        <v>14505</v>
      </c>
      <c r="W221" s="34">
        <v>1142</v>
      </c>
      <c r="X221" s="43">
        <f t="shared" si="22"/>
        <v>7.8731471906239232</v>
      </c>
      <c r="Y221" s="46">
        <v>0.7115534</v>
      </c>
      <c r="Z221" s="46">
        <v>0.49542530000000001</v>
      </c>
      <c r="AA221" s="46">
        <v>0.89360569999999995</v>
      </c>
      <c r="AB221" s="46">
        <v>0.79676210000000003</v>
      </c>
      <c r="AC221" s="46">
        <v>0.7243366</v>
      </c>
    </row>
    <row r="222" spans="1:29" x14ac:dyDescent="0.25">
      <c r="A222" s="2" t="s">
        <v>232</v>
      </c>
      <c r="B222" s="2" t="s">
        <v>7</v>
      </c>
      <c r="C222" s="16">
        <v>3</v>
      </c>
      <c r="D222" s="16">
        <v>0</v>
      </c>
      <c r="E222" s="16">
        <v>1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2</v>
      </c>
      <c r="L222" s="16">
        <v>0</v>
      </c>
      <c r="M222" s="16">
        <v>3</v>
      </c>
      <c r="N222" s="21">
        <v>10350</v>
      </c>
      <c r="O222" s="33">
        <f t="shared" si="23"/>
        <v>3450</v>
      </c>
      <c r="P222" s="16">
        <v>153</v>
      </c>
      <c r="Q222" s="16">
        <v>26</v>
      </c>
      <c r="R222" s="19">
        <f t="shared" si="20"/>
        <v>16.993464052287582</v>
      </c>
      <c r="S222" s="16">
        <v>150</v>
      </c>
      <c r="T222" s="16">
        <v>41</v>
      </c>
      <c r="U222" s="19">
        <f t="shared" si="21"/>
        <v>27.333333333333332</v>
      </c>
      <c r="V222" s="41">
        <v>10883</v>
      </c>
      <c r="W222" s="34">
        <v>1326</v>
      </c>
      <c r="X222" s="43">
        <f t="shared" si="22"/>
        <v>12.184140402462557</v>
      </c>
      <c r="Y222" s="46">
        <v>0.67176659999999999</v>
      </c>
      <c r="Z222" s="46">
        <v>0.46699819999999997</v>
      </c>
      <c r="AA222" s="46">
        <v>0.81637300000000002</v>
      </c>
      <c r="AB222" s="46">
        <v>0.78531790000000001</v>
      </c>
      <c r="AC222" s="46">
        <v>0.68511390000000005</v>
      </c>
    </row>
    <row r="223" spans="1:29" x14ac:dyDescent="0.25">
      <c r="A223" s="2" t="s">
        <v>233</v>
      </c>
      <c r="B223" s="2" t="s">
        <v>5</v>
      </c>
      <c r="C223" s="16">
        <v>7</v>
      </c>
      <c r="D223" s="16">
        <v>0</v>
      </c>
      <c r="E223" s="16">
        <v>1</v>
      </c>
      <c r="F223" s="16">
        <v>0</v>
      </c>
      <c r="G223" s="16">
        <v>1</v>
      </c>
      <c r="H223" s="16">
        <v>0</v>
      </c>
      <c r="I223" s="16">
        <v>1</v>
      </c>
      <c r="J223" s="16">
        <v>0</v>
      </c>
      <c r="K223" s="16">
        <v>4</v>
      </c>
      <c r="L223" s="16">
        <v>0</v>
      </c>
      <c r="M223" s="16">
        <v>7</v>
      </c>
      <c r="N223" s="21">
        <v>18433</v>
      </c>
      <c r="O223" s="33">
        <f t="shared" si="23"/>
        <v>2633.2857142857142</v>
      </c>
      <c r="P223" s="16">
        <v>233</v>
      </c>
      <c r="Q223" s="16">
        <v>15</v>
      </c>
      <c r="R223" s="19">
        <f t="shared" si="20"/>
        <v>6.4377682403433472</v>
      </c>
      <c r="S223" s="16">
        <v>184</v>
      </c>
      <c r="T223" s="16">
        <v>43</v>
      </c>
      <c r="U223" s="19">
        <f t="shared" si="21"/>
        <v>23.369565217391305</v>
      </c>
      <c r="V223" s="41">
        <v>22353</v>
      </c>
      <c r="W223" s="34">
        <v>1275</v>
      </c>
      <c r="X223" s="43">
        <f t="shared" si="22"/>
        <v>5.7039323580727421</v>
      </c>
      <c r="Y223" s="46">
        <v>0.71687279999999998</v>
      </c>
      <c r="Z223" s="46">
        <v>0.50033709999999998</v>
      </c>
      <c r="AA223" s="46">
        <v>0.8719943</v>
      </c>
      <c r="AB223" s="46">
        <v>0.84920910000000005</v>
      </c>
      <c r="AC223" s="46">
        <v>0.73460329999999996</v>
      </c>
    </row>
    <row r="224" spans="1:29" x14ac:dyDescent="0.25">
      <c r="A224" s="2" t="s">
        <v>234</v>
      </c>
      <c r="B224" s="2" t="s">
        <v>17</v>
      </c>
      <c r="C224" s="16">
        <v>8</v>
      </c>
      <c r="D224" s="16">
        <v>1</v>
      </c>
      <c r="E224" s="16">
        <v>0</v>
      </c>
      <c r="F224" s="16">
        <v>0</v>
      </c>
      <c r="G224" s="16">
        <v>0</v>
      </c>
      <c r="H224" s="16">
        <v>0</v>
      </c>
      <c r="I224" s="16">
        <v>1</v>
      </c>
      <c r="J224" s="16">
        <v>0</v>
      </c>
      <c r="K224" s="16">
        <v>6</v>
      </c>
      <c r="L224" s="16">
        <v>0</v>
      </c>
      <c r="M224" s="16">
        <v>8</v>
      </c>
      <c r="N224" s="21">
        <v>20635</v>
      </c>
      <c r="O224" s="33">
        <f t="shared" si="23"/>
        <v>2579.375</v>
      </c>
      <c r="P224" s="16">
        <v>506</v>
      </c>
      <c r="Q224" s="16">
        <v>29</v>
      </c>
      <c r="R224" s="19">
        <f t="shared" si="20"/>
        <v>5.7312252964426875</v>
      </c>
      <c r="S224" s="16">
        <v>199</v>
      </c>
      <c r="T224" s="16">
        <v>22</v>
      </c>
      <c r="U224" s="19">
        <f t="shared" si="21"/>
        <v>11.055276381909549</v>
      </c>
      <c r="V224" s="41">
        <v>23776</v>
      </c>
      <c r="W224" s="34">
        <v>2502</v>
      </c>
      <c r="X224" s="43">
        <f t="shared" si="22"/>
        <v>10.52321668909825</v>
      </c>
      <c r="Y224" s="46">
        <v>0.71081870000000003</v>
      </c>
      <c r="Z224" s="46">
        <v>0.47553459999999997</v>
      </c>
      <c r="AA224" s="46">
        <v>0.81643330000000003</v>
      </c>
      <c r="AB224" s="46">
        <v>0.82135219999999998</v>
      </c>
      <c r="AC224" s="46">
        <v>0.70603470000000002</v>
      </c>
    </row>
    <row r="225" spans="1:29" x14ac:dyDescent="0.25">
      <c r="A225" s="2" t="s">
        <v>235</v>
      </c>
      <c r="B225" s="2" t="s">
        <v>53</v>
      </c>
      <c r="C225" s="16">
        <v>3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1</v>
      </c>
      <c r="J225" s="16">
        <v>0</v>
      </c>
      <c r="K225" s="16">
        <v>2</v>
      </c>
      <c r="L225" s="16">
        <v>0</v>
      </c>
      <c r="M225" s="16">
        <v>3</v>
      </c>
      <c r="N225" s="21">
        <v>7238</v>
      </c>
      <c r="O225" s="33">
        <f t="shared" si="23"/>
        <v>2412.6666666666665</v>
      </c>
      <c r="P225" s="16">
        <v>17</v>
      </c>
      <c r="Q225" s="16">
        <v>1</v>
      </c>
      <c r="R225" s="19">
        <f t="shared" si="20"/>
        <v>5.8823529411764701</v>
      </c>
      <c r="S225" s="16">
        <v>72</v>
      </c>
      <c r="T225" s="16">
        <v>14</v>
      </c>
      <c r="U225" s="19">
        <f t="shared" si="21"/>
        <v>19.444444444444446</v>
      </c>
      <c r="V225" s="41">
        <v>8470</v>
      </c>
      <c r="W225" s="42">
        <v>364</v>
      </c>
      <c r="X225" s="43">
        <f t="shared" si="22"/>
        <v>4.2975206611570247</v>
      </c>
      <c r="Y225" s="46">
        <v>0.63895900000000005</v>
      </c>
      <c r="Z225" s="46">
        <v>0.48982389999999998</v>
      </c>
      <c r="AA225" s="46">
        <v>0.84760579999999996</v>
      </c>
      <c r="AB225" s="46">
        <v>0.71986000000000006</v>
      </c>
      <c r="AC225" s="46">
        <v>0.67406219999999994</v>
      </c>
    </row>
    <row r="226" spans="1:29" x14ac:dyDescent="0.25">
      <c r="A226" s="2" t="s">
        <v>236</v>
      </c>
      <c r="B226" s="2" t="s">
        <v>7</v>
      </c>
      <c r="C226" s="16">
        <v>3</v>
      </c>
      <c r="D226" s="16">
        <v>0</v>
      </c>
      <c r="E226" s="16">
        <v>1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2</v>
      </c>
      <c r="L226" s="16">
        <v>0</v>
      </c>
      <c r="M226" s="16">
        <v>3</v>
      </c>
      <c r="N226" s="21">
        <v>5017</v>
      </c>
      <c r="O226" s="33">
        <f t="shared" si="23"/>
        <v>1672.3333333333333</v>
      </c>
      <c r="P226" s="16">
        <v>61</v>
      </c>
      <c r="Q226" s="16">
        <v>6</v>
      </c>
      <c r="R226" s="19">
        <f t="shared" si="20"/>
        <v>9.8360655737704921</v>
      </c>
      <c r="S226" s="16">
        <v>66</v>
      </c>
      <c r="T226" s="16">
        <v>12</v>
      </c>
      <c r="U226" s="19">
        <f t="shared" si="21"/>
        <v>18.181818181818183</v>
      </c>
      <c r="V226" s="41">
        <v>5061</v>
      </c>
      <c r="W226" s="42">
        <v>900</v>
      </c>
      <c r="X226" s="43">
        <f t="shared" si="22"/>
        <v>17.783046828689983</v>
      </c>
      <c r="Y226" s="46">
        <v>0.65044109999999999</v>
      </c>
      <c r="Z226" s="46">
        <v>0.4370964</v>
      </c>
      <c r="AA226" s="46">
        <v>0.83545469999999999</v>
      </c>
      <c r="AB226" s="46">
        <v>0.6466963</v>
      </c>
      <c r="AC226" s="46">
        <v>0.6424221</v>
      </c>
    </row>
    <row r="227" spans="1:29" x14ac:dyDescent="0.25">
      <c r="A227" s="2" t="s">
        <v>237</v>
      </c>
      <c r="B227" s="2" t="s">
        <v>28</v>
      </c>
      <c r="C227" s="16" t="s">
        <v>402</v>
      </c>
      <c r="D227" s="16" t="s">
        <v>402</v>
      </c>
      <c r="E227" s="16" t="s">
        <v>402</v>
      </c>
      <c r="F227" s="16" t="s">
        <v>402</v>
      </c>
      <c r="G227" s="16" t="s">
        <v>402</v>
      </c>
      <c r="H227" s="16" t="s">
        <v>402</v>
      </c>
      <c r="I227" s="16" t="s">
        <v>402</v>
      </c>
      <c r="J227" s="16" t="s">
        <v>402</v>
      </c>
      <c r="K227" s="16" t="s">
        <v>402</v>
      </c>
      <c r="L227" s="16" t="s">
        <v>402</v>
      </c>
      <c r="M227" s="16" t="s">
        <v>402</v>
      </c>
      <c r="N227" s="16" t="s">
        <v>402</v>
      </c>
      <c r="O227" s="16" t="s">
        <v>402</v>
      </c>
      <c r="P227" s="16">
        <v>53</v>
      </c>
      <c r="Q227" s="16">
        <v>12</v>
      </c>
      <c r="R227" s="19">
        <f t="shared" si="20"/>
        <v>22.641509433962266</v>
      </c>
      <c r="S227" s="16">
        <v>88</v>
      </c>
      <c r="T227" s="16">
        <v>19</v>
      </c>
      <c r="U227" s="19">
        <f t="shared" si="21"/>
        <v>21.59090909090909</v>
      </c>
      <c r="V227" s="41">
        <v>5616</v>
      </c>
      <c r="W227" s="42">
        <v>504</v>
      </c>
      <c r="X227" s="43">
        <f t="shared" si="22"/>
        <v>8.9743589743589745</v>
      </c>
      <c r="Y227" s="46">
        <v>0.74259759999999997</v>
      </c>
      <c r="Z227" s="46">
        <v>0.61784430000000001</v>
      </c>
      <c r="AA227" s="46">
        <v>0.89607190000000003</v>
      </c>
      <c r="AB227" s="46">
        <v>0.92618509999999998</v>
      </c>
      <c r="AC227" s="46">
        <v>0.79567469999999996</v>
      </c>
    </row>
    <row r="228" spans="1:29" x14ac:dyDescent="0.25">
      <c r="A228" s="2" t="s">
        <v>238</v>
      </c>
      <c r="B228" s="2" t="s">
        <v>11</v>
      </c>
      <c r="C228" s="16">
        <v>5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16">
        <v>3</v>
      </c>
      <c r="L228" s="16">
        <v>1</v>
      </c>
      <c r="M228" s="16">
        <v>5</v>
      </c>
      <c r="N228" s="21">
        <v>10675</v>
      </c>
      <c r="O228" s="33">
        <f>(N228/M228)</f>
        <v>2135</v>
      </c>
      <c r="P228" s="16">
        <v>135</v>
      </c>
      <c r="Q228" s="16">
        <v>23</v>
      </c>
      <c r="R228" s="19">
        <f t="shared" si="20"/>
        <v>17.037037037037038</v>
      </c>
      <c r="S228" s="16">
        <v>194</v>
      </c>
      <c r="T228" s="16">
        <v>76</v>
      </c>
      <c r="U228" s="19">
        <f t="shared" si="21"/>
        <v>39.175257731958766</v>
      </c>
      <c r="V228" s="41">
        <v>16126</v>
      </c>
      <c r="W228" s="42">
        <v>536</v>
      </c>
      <c r="X228" s="43">
        <f t="shared" si="22"/>
        <v>3.3238248790772666</v>
      </c>
      <c r="Y228" s="46">
        <v>0.74327770000000004</v>
      </c>
      <c r="Z228" s="46">
        <v>0.50230370000000002</v>
      </c>
      <c r="AA228" s="46">
        <v>0.90941380000000005</v>
      </c>
      <c r="AB228" s="46">
        <v>0.72808019999999996</v>
      </c>
      <c r="AC228" s="46">
        <v>0.72076879999999999</v>
      </c>
    </row>
    <row r="229" spans="1:29" x14ac:dyDescent="0.25">
      <c r="A229" s="2" t="s">
        <v>239</v>
      </c>
      <c r="B229" s="2" t="s">
        <v>28</v>
      </c>
      <c r="C229" s="16" t="s">
        <v>402</v>
      </c>
      <c r="D229" s="16" t="s">
        <v>402</v>
      </c>
      <c r="E229" s="16" t="s">
        <v>402</v>
      </c>
      <c r="F229" s="16" t="s">
        <v>402</v>
      </c>
      <c r="G229" s="16" t="s">
        <v>402</v>
      </c>
      <c r="H229" s="16" t="s">
        <v>402</v>
      </c>
      <c r="I229" s="16" t="s">
        <v>402</v>
      </c>
      <c r="J229" s="16" t="s">
        <v>402</v>
      </c>
      <c r="K229" s="16" t="s">
        <v>402</v>
      </c>
      <c r="L229" s="16" t="s">
        <v>402</v>
      </c>
      <c r="M229" s="16" t="s">
        <v>402</v>
      </c>
      <c r="N229" s="16" t="s">
        <v>402</v>
      </c>
      <c r="O229" s="16" t="s">
        <v>402</v>
      </c>
      <c r="P229" s="16" t="s">
        <v>460</v>
      </c>
      <c r="Q229" s="16" t="s">
        <v>460</v>
      </c>
      <c r="R229" s="16" t="s">
        <v>460</v>
      </c>
      <c r="S229" s="16">
        <v>11</v>
      </c>
      <c r="T229" s="16">
        <v>4</v>
      </c>
      <c r="U229" s="19">
        <f t="shared" si="21"/>
        <v>36.363636363636367</v>
      </c>
      <c r="V229" s="44">
        <v>637</v>
      </c>
      <c r="W229" s="42">
        <v>29</v>
      </c>
      <c r="X229" s="43">
        <f t="shared" si="22"/>
        <v>4.5525902668759812</v>
      </c>
      <c r="Y229" s="46">
        <v>0.69059959999999998</v>
      </c>
      <c r="Z229" s="46">
        <v>0.58509169999999999</v>
      </c>
      <c r="AA229" s="46">
        <v>0.95607869999999995</v>
      </c>
      <c r="AB229" s="46">
        <v>0.83074360000000003</v>
      </c>
      <c r="AC229" s="46">
        <v>0.76562839999999999</v>
      </c>
    </row>
    <row r="230" spans="1:29" x14ac:dyDescent="0.25">
      <c r="A230" s="2" t="s">
        <v>240</v>
      </c>
      <c r="B230" s="2" t="s">
        <v>5</v>
      </c>
      <c r="C230" s="16">
        <v>4</v>
      </c>
      <c r="D230" s="16">
        <v>0</v>
      </c>
      <c r="E230" s="16">
        <v>2</v>
      </c>
      <c r="F230" s="16">
        <v>0</v>
      </c>
      <c r="G230" s="16">
        <v>1</v>
      </c>
      <c r="H230" s="16">
        <v>0</v>
      </c>
      <c r="I230" s="16">
        <v>0</v>
      </c>
      <c r="J230" s="16">
        <v>1</v>
      </c>
      <c r="K230" s="16">
        <v>0</v>
      </c>
      <c r="L230" s="16">
        <v>0</v>
      </c>
      <c r="M230" s="16">
        <v>4</v>
      </c>
      <c r="N230" s="21">
        <v>47237</v>
      </c>
      <c r="O230" s="33">
        <f t="shared" ref="O230:O244" si="24">(N230/M230)</f>
        <v>11809.25</v>
      </c>
      <c r="P230" s="21">
        <v>1779</v>
      </c>
      <c r="Q230" s="16">
        <v>90</v>
      </c>
      <c r="R230" s="19">
        <f t="shared" si="20"/>
        <v>5.0590219224283306</v>
      </c>
      <c r="S230" s="16">
        <v>466</v>
      </c>
      <c r="T230" s="16">
        <v>100</v>
      </c>
      <c r="U230" s="19">
        <f t="shared" si="21"/>
        <v>21.459227467811161</v>
      </c>
      <c r="V230" s="41">
        <v>126436</v>
      </c>
      <c r="W230" s="34">
        <v>7266</v>
      </c>
      <c r="X230" s="43">
        <f t="shared" si="22"/>
        <v>5.7467809801006045</v>
      </c>
      <c r="Y230" s="46">
        <v>0.88240649999999998</v>
      </c>
      <c r="Z230" s="46">
        <v>0.77158320000000002</v>
      </c>
      <c r="AA230" s="46">
        <v>0.91085020000000005</v>
      </c>
      <c r="AB230" s="46">
        <v>0.98866670000000001</v>
      </c>
      <c r="AC230" s="46">
        <v>0.88837659999999996</v>
      </c>
    </row>
    <row r="231" spans="1:29" x14ac:dyDescent="0.25">
      <c r="A231" s="2" t="s">
        <v>241</v>
      </c>
      <c r="B231" s="2" t="s">
        <v>3</v>
      </c>
      <c r="C231" s="16">
        <v>5</v>
      </c>
      <c r="D231" s="16">
        <v>0</v>
      </c>
      <c r="E231" s="16">
        <v>2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2</v>
      </c>
      <c r="L231" s="16">
        <v>1</v>
      </c>
      <c r="M231" s="16">
        <v>5</v>
      </c>
      <c r="N231" s="21">
        <v>15888</v>
      </c>
      <c r="O231" s="33">
        <f t="shared" si="24"/>
        <v>3177.6</v>
      </c>
      <c r="P231" s="16">
        <v>145</v>
      </c>
      <c r="Q231" s="16">
        <v>18</v>
      </c>
      <c r="R231" s="19">
        <f t="shared" si="20"/>
        <v>12.413793103448276</v>
      </c>
      <c r="S231" s="16">
        <v>162</v>
      </c>
      <c r="T231" s="16">
        <v>33</v>
      </c>
      <c r="U231" s="19">
        <f t="shared" si="21"/>
        <v>20.37037037037037</v>
      </c>
      <c r="V231" s="41">
        <v>15692</v>
      </c>
      <c r="W231" s="34">
        <v>1182</v>
      </c>
      <c r="X231" s="43">
        <f t="shared" si="22"/>
        <v>7.5325006372673977</v>
      </c>
      <c r="Y231" s="46">
        <v>0.71066130000000005</v>
      </c>
      <c r="Z231" s="46">
        <v>0.52805939999999996</v>
      </c>
      <c r="AA231" s="46">
        <v>0.85380549999999999</v>
      </c>
      <c r="AB231" s="46">
        <v>0.82283640000000002</v>
      </c>
      <c r="AC231" s="46">
        <v>0.72884070000000001</v>
      </c>
    </row>
    <row r="232" spans="1:29" x14ac:dyDescent="0.25">
      <c r="A232" s="2" t="s">
        <v>242</v>
      </c>
      <c r="B232" s="2" t="s">
        <v>17</v>
      </c>
      <c r="C232" s="16">
        <v>5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1</v>
      </c>
      <c r="J232" s="16">
        <v>0</v>
      </c>
      <c r="K232" s="16">
        <v>4</v>
      </c>
      <c r="L232" s="16">
        <v>0</v>
      </c>
      <c r="M232" s="16">
        <v>5</v>
      </c>
      <c r="N232" s="21">
        <v>21485</v>
      </c>
      <c r="O232" s="33">
        <f t="shared" si="24"/>
        <v>4297</v>
      </c>
      <c r="P232" s="16">
        <v>260</v>
      </c>
      <c r="Q232" s="16">
        <v>21</v>
      </c>
      <c r="R232" s="19">
        <f t="shared" si="20"/>
        <v>8.0769230769230766</v>
      </c>
      <c r="S232" s="16">
        <v>292</v>
      </c>
      <c r="T232" s="16">
        <v>70</v>
      </c>
      <c r="U232" s="19">
        <f t="shared" si="21"/>
        <v>23.972602739726025</v>
      </c>
      <c r="V232" s="41">
        <v>29987</v>
      </c>
      <c r="W232" s="34">
        <v>1172</v>
      </c>
      <c r="X232" s="43">
        <f t="shared" si="22"/>
        <v>3.9083602894587655</v>
      </c>
      <c r="Y232" s="46">
        <v>0.69110389999999999</v>
      </c>
      <c r="Z232" s="46">
        <v>0.47692289999999998</v>
      </c>
      <c r="AA232" s="46">
        <v>0.84623859999999995</v>
      </c>
      <c r="AB232" s="46">
        <v>0.80798360000000002</v>
      </c>
      <c r="AC232" s="46">
        <v>0.70556229999999998</v>
      </c>
    </row>
    <row r="233" spans="1:29" x14ac:dyDescent="0.25">
      <c r="A233" s="2" t="s">
        <v>243</v>
      </c>
      <c r="B233" s="2" t="s">
        <v>5</v>
      </c>
      <c r="C233" s="16">
        <v>11</v>
      </c>
      <c r="D233" s="16">
        <v>5</v>
      </c>
      <c r="E233" s="16">
        <v>2</v>
      </c>
      <c r="F233" s="16">
        <v>0</v>
      </c>
      <c r="G233" s="16">
        <v>0</v>
      </c>
      <c r="H233" s="16">
        <v>0</v>
      </c>
      <c r="I233" s="16">
        <v>0</v>
      </c>
      <c r="J233" s="16">
        <v>3</v>
      </c>
      <c r="K233" s="16">
        <v>1</v>
      </c>
      <c r="L233" s="16">
        <v>0</v>
      </c>
      <c r="M233" s="16">
        <v>11</v>
      </c>
      <c r="N233" s="21">
        <v>205347</v>
      </c>
      <c r="O233" s="33">
        <f t="shared" si="24"/>
        <v>18667.909090909092</v>
      </c>
      <c r="P233" s="21">
        <v>1196</v>
      </c>
      <c r="Q233" s="16">
        <v>82</v>
      </c>
      <c r="R233" s="19">
        <f t="shared" si="20"/>
        <v>6.8561872909698991</v>
      </c>
      <c r="S233" s="21">
        <v>2029</v>
      </c>
      <c r="T233" s="16">
        <v>493</v>
      </c>
      <c r="U233" s="19">
        <f t="shared" si="21"/>
        <v>24.297683587974372</v>
      </c>
      <c r="V233" s="41">
        <v>256540</v>
      </c>
      <c r="W233" s="34">
        <v>14286</v>
      </c>
      <c r="X233" s="43">
        <f t="shared" si="22"/>
        <v>5.5687222265533638</v>
      </c>
      <c r="Y233" s="46">
        <v>0.72012929999999997</v>
      </c>
      <c r="Z233" s="46">
        <v>0.50571219999999995</v>
      </c>
      <c r="AA233" s="46">
        <v>0.85558639999999997</v>
      </c>
      <c r="AB233" s="46">
        <v>0.91240900000000003</v>
      </c>
      <c r="AC233" s="46">
        <v>0.74845919999999999</v>
      </c>
    </row>
    <row r="234" spans="1:29" x14ac:dyDescent="0.25">
      <c r="A234" s="2" t="s">
        <v>244</v>
      </c>
      <c r="B234" s="2" t="s">
        <v>5</v>
      </c>
      <c r="C234" s="16">
        <v>15</v>
      </c>
      <c r="D234" s="16">
        <v>0</v>
      </c>
      <c r="E234" s="16">
        <v>6</v>
      </c>
      <c r="F234" s="16">
        <v>0</v>
      </c>
      <c r="G234" s="16">
        <v>1</v>
      </c>
      <c r="H234" s="16">
        <v>0</v>
      </c>
      <c r="I234" s="16">
        <v>0</v>
      </c>
      <c r="J234" s="16">
        <v>2</v>
      </c>
      <c r="K234" s="16">
        <v>0</v>
      </c>
      <c r="L234" s="16">
        <v>6</v>
      </c>
      <c r="M234" s="16">
        <v>15</v>
      </c>
      <c r="N234" s="21">
        <v>372598</v>
      </c>
      <c r="O234" s="33">
        <f t="shared" si="24"/>
        <v>24839.866666666665</v>
      </c>
      <c r="P234" s="21">
        <v>4870</v>
      </c>
      <c r="Q234" s="16">
        <v>343</v>
      </c>
      <c r="R234" s="19">
        <f t="shared" si="20"/>
        <v>7.0431211498973303</v>
      </c>
      <c r="S234" s="21">
        <v>4539</v>
      </c>
      <c r="T234" s="16">
        <v>947</v>
      </c>
      <c r="U234" s="19">
        <f t="shared" si="21"/>
        <v>20.863626349416169</v>
      </c>
      <c r="V234" s="41">
        <v>691742</v>
      </c>
      <c r="W234" s="34">
        <v>32616</v>
      </c>
      <c r="X234" s="43">
        <f t="shared" si="22"/>
        <v>4.7150527219685952</v>
      </c>
      <c r="Y234" s="46">
        <v>0.73318660000000002</v>
      </c>
      <c r="Z234" s="46">
        <v>0.49993310000000002</v>
      </c>
      <c r="AA234" s="46">
        <v>0.87681350000000002</v>
      </c>
      <c r="AB234" s="46">
        <v>0.94435630000000004</v>
      </c>
      <c r="AC234" s="46">
        <v>0.76357240000000004</v>
      </c>
    </row>
    <row r="235" spans="1:29" x14ac:dyDescent="0.25">
      <c r="A235" s="2" t="s">
        <v>245</v>
      </c>
      <c r="B235" s="2" t="s">
        <v>13</v>
      </c>
      <c r="C235" s="16">
        <v>25</v>
      </c>
      <c r="D235" s="16">
        <v>3</v>
      </c>
      <c r="E235" s="16">
        <v>5</v>
      </c>
      <c r="F235" s="16">
        <v>0</v>
      </c>
      <c r="G235" s="16">
        <v>1</v>
      </c>
      <c r="H235" s="16">
        <v>0</v>
      </c>
      <c r="I235" s="16">
        <v>0</v>
      </c>
      <c r="J235" s="16">
        <v>0</v>
      </c>
      <c r="K235" s="16">
        <v>12</v>
      </c>
      <c r="L235" s="16">
        <v>4</v>
      </c>
      <c r="M235" s="16">
        <v>25</v>
      </c>
      <c r="N235" s="21">
        <v>208031</v>
      </c>
      <c r="O235" s="33">
        <f t="shared" si="24"/>
        <v>8321.24</v>
      </c>
      <c r="P235" s="21">
        <v>1958</v>
      </c>
      <c r="Q235" s="16">
        <v>130</v>
      </c>
      <c r="R235" s="19">
        <f t="shared" si="20"/>
        <v>6.6394279877425939</v>
      </c>
      <c r="S235" s="21">
        <v>1833</v>
      </c>
      <c r="T235" s="16">
        <v>508</v>
      </c>
      <c r="U235" s="19">
        <f t="shared" si="21"/>
        <v>27.714129841789415</v>
      </c>
      <c r="V235" s="41">
        <v>230885</v>
      </c>
      <c r="W235" s="34">
        <v>19274</v>
      </c>
      <c r="X235" s="43">
        <f t="shared" si="22"/>
        <v>8.3478788141282454</v>
      </c>
      <c r="Y235" s="46">
        <v>0.69609549999999998</v>
      </c>
      <c r="Z235" s="46">
        <v>0.4927802</v>
      </c>
      <c r="AA235" s="46">
        <v>0.83711829999999998</v>
      </c>
      <c r="AB235" s="46">
        <v>0.93995260000000003</v>
      </c>
      <c r="AC235" s="46">
        <v>0.7414866</v>
      </c>
    </row>
    <row r="236" spans="1:29" x14ac:dyDescent="0.25">
      <c r="A236" s="2" t="s">
        <v>246</v>
      </c>
      <c r="B236" s="2" t="s">
        <v>13</v>
      </c>
      <c r="C236" s="16">
        <v>6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6</v>
      </c>
      <c r="L236" s="16">
        <v>0</v>
      </c>
      <c r="M236" s="16">
        <v>6</v>
      </c>
      <c r="N236" s="21">
        <v>4830</v>
      </c>
      <c r="O236" s="33">
        <f t="shared" si="24"/>
        <v>805</v>
      </c>
      <c r="P236" s="16">
        <v>20</v>
      </c>
      <c r="Q236" s="16">
        <v>2</v>
      </c>
      <c r="R236" s="19">
        <f t="shared" si="20"/>
        <v>10</v>
      </c>
      <c r="S236" s="16">
        <v>75</v>
      </c>
      <c r="T236" s="16">
        <v>9</v>
      </c>
      <c r="U236" s="19">
        <f t="shared" si="21"/>
        <v>12</v>
      </c>
      <c r="V236" s="41">
        <v>9480</v>
      </c>
      <c r="W236" s="42">
        <v>861</v>
      </c>
      <c r="X236" s="43">
        <f t="shared" si="22"/>
        <v>9.0822784810126578</v>
      </c>
      <c r="Y236" s="46">
        <v>0.65511299999999995</v>
      </c>
      <c r="Z236" s="46">
        <v>0.5014248</v>
      </c>
      <c r="AA236" s="46">
        <v>0.87826720000000003</v>
      </c>
      <c r="AB236" s="46">
        <v>0.83201040000000004</v>
      </c>
      <c r="AC236" s="46">
        <v>0.71670389999999995</v>
      </c>
    </row>
    <row r="237" spans="1:29" x14ac:dyDescent="0.25">
      <c r="A237" s="2" t="s">
        <v>247</v>
      </c>
      <c r="B237" s="2" t="s">
        <v>13</v>
      </c>
      <c r="C237" s="16">
        <v>8</v>
      </c>
      <c r="D237" s="16">
        <v>0</v>
      </c>
      <c r="E237" s="16">
        <v>1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6</v>
      </c>
      <c r="L237" s="16">
        <v>1</v>
      </c>
      <c r="M237" s="16">
        <v>8</v>
      </c>
      <c r="N237" s="21">
        <v>27237</v>
      </c>
      <c r="O237" s="33">
        <f t="shared" si="24"/>
        <v>3404.625</v>
      </c>
      <c r="P237" s="16">
        <v>308</v>
      </c>
      <c r="Q237" s="16">
        <v>11</v>
      </c>
      <c r="R237" s="19">
        <f t="shared" si="20"/>
        <v>3.5714285714285712</v>
      </c>
      <c r="S237" s="16">
        <v>381</v>
      </c>
      <c r="T237" s="16">
        <v>107</v>
      </c>
      <c r="U237" s="19">
        <f t="shared" si="21"/>
        <v>28.083989501312335</v>
      </c>
      <c r="V237" s="41">
        <v>39414</v>
      </c>
      <c r="W237" s="34">
        <v>2570</v>
      </c>
      <c r="X237" s="43">
        <f t="shared" si="22"/>
        <v>6.5205257015273759</v>
      </c>
      <c r="Y237" s="46">
        <v>0.75698200000000004</v>
      </c>
      <c r="Z237" s="46">
        <v>0.4999113</v>
      </c>
      <c r="AA237" s="46">
        <v>0.87743709999999997</v>
      </c>
      <c r="AB237" s="46">
        <v>0.8330014</v>
      </c>
      <c r="AC237" s="46">
        <v>0.74183299999999996</v>
      </c>
    </row>
    <row r="238" spans="1:29" x14ac:dyDescent="0.25">
      <c r="A238" s="2" t="s">
        <v>248</v>
      </c>
      <c r="B238" s="2" t="s">
        <v>53</v>
      </c>
      <c r="C238" s="16">
        <v>3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3</v>
      </c>
      <c r="L238" s="16">
        <v>0</v>
      </c>
      <c r="M238" s="16">
        <v>3</v>
      </c>
      <c r="N238" s="21">
        <v>2122</v>
      </c>
      <c r="O238" s="33">
        <f t="shared" si="24"/>
        <v>707.33333333333337</v>
      </c>
      <c r="P238" s="16" t="s">
        <v>460</v>
      </c>
      <c r="Q238" s="16" t="s">
        <v>460</v>
      </c>
      <c r="R238" s="16" t="s">
        <v>460</v>
      </c>
      <c r="S238" s="16">
        <v>16</v>
      </c>
      <c r="T238" s="16">
        <v>8</v>
      </c>
      <c r="U238" s="19">
        <f t="shared" si="21"/>
        <v>50</v>
      </c>
      <c r="V238" s="41">
        <v>3191</v>
      </c>
      <c r="W238" s="42">
        <v>269</v>
      </c>
      <c r="X238" s="43">
        <f t="shared" si="22"/>
        <v>8.4299592604199312</v>
      </c>
      <c r="Y238" s="46">
        <v>0.59928199999999998</v>
      </c>
      <c r="Z238" s="46">
        <v>0.5043704</v>
      </c>
      <c r="AA238" s="46">
        <v>0.8937716</v>
      </c>
      <c r="AB238" s="46">
        <v>0.61269280000000004</v>
      </c>
      <c r="AC238" s="46">
        <v>0.65252920000000003</v>
      </c>
    </row>
    <row r="239" spans="1:29" x14ac:dyDescent="0.25">
      <c r="A239" s="2" t="s">
        <v>249</v>
      </c>
      <c r="B239" s="2" t="s">
        <v>15</v>
      </c>
      <c r="C239" s="16">
        <v>4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1</v>
      </c>
      <c r="J239" s="16">
        <v>0</v>
      </c>
      <c r="K239" s="16">
        <v>3</v>
      </c>
      <c r="L239" s="16">
        <v>0</v>
      </c>
      <c r="M239" s="16">
        <v>4</v>
      </c>
      <c r="N239" s="21">
        <v>11420</v>
      </c>
      <c r="O239" s="33">
        <f t="shared" si="24"/>
        <v>2855</v>
      </c>
      <c r="P239" s="16">
        <v>93</v>
      </c>
      <c r="Q239" s="16">
        <v>8</v>
      </c>
      <c r="R239" s="19">
        <f t="shared" si="20"/>
        <v>8.6021505376344098</v>
      </c>
      <c r="S239" s="16">
        <v>159</v>
      </c>
      <c r="T239" s="16">
        <v>25</v>
      </c>
      <c r="U239" s="19">
        <f t="shared" si="21"/>
        <v>15.723270440251572</v>
      </c>
      <c r="V239" s="41">
        <v>10318</v>
      </c>
      <c r="W239" s="42">
        <v>937</v>
      </c>
      <c r="X239" s="43">
        <f t="shared" si="22"/>
        <v>9.0812172901725141</v>
      </c>
      <c r="Y239" s="46">
        <v>0.66455090000000006</v>
      </c>
      <c r="Z239" s="46">
        <v>0.47435860000000002</v>
      </c>
      <c r="AA239" s="46">
        <v>0.89382399999999995</v>
      </c>
      <c r="AB239" s="46">
        <v>0.72067199999999998</v>
      </c>
      <c r="AC239" s="46">
        <v>0.68835139999999995</v>
      </c>
    </row>
    <row r="240" spans="1:29" x14ac:dyDescent="0.25">
      <c r="A240" s="2" t="s">
        <v>250</v>
      </c>
      <c r="B240" s="2" t="s">
        <v>28</v>
      </c>
      <c r="C240" s="16">
        <v>11</v>
      </c>
      <c r="D240" s="16">
        <v>2</v>
      </c>
      <c r="E240" s="16">
        <v>4</v>
      </c>
      <c r="F240" s="16">
        <v>0</v>
      </c>
      <c r="G240" s="16">
        <v>1</v>
      </c>
      <c r="H240" s="16">
        <v>0</v>
      </c>
      <c r="I240" s="16">
        <v>0</v>
      </c>
      <c r="J240" s="16">
        <v>1</v>
      </c>
      <c r="K240" s="16">
        <v>1</v>
      </c>
      <c r="L240" s="16">
        <v>2</v>
      </c>
      <c r="M240" s="16">
        <v>11</v>
      </c>
      <c r="N240" s="21">
        <v>88654</v>
      </c>
      <c r="O240" s="33">
        <f t="shared" si="24"/>
        <v>8059.454545454545</v>
      </c>
      <c r="P240" s="21">
        <v>1405</v>
      </c>
      <c r="Q240" s="16">
        <v>142</v>
      </c>
      <c r="R240" s="19">
        <f t="shared" si="20"/>
        <v>10.106761565836299</v>
      </c>
      <c r="S240" s="21">
        <v>1458</v>
      </c>
      <c r="T240" s="16">
        <v>459</v>
      </c>
      <c r="U240" s="19">
        <f t="shared" si="21"/>
        <v>31.481481481481481</v>
      </c>
      <c r="V240" s="41">
        <v>124624</v>
      </c>
      <c r="W240" s="34">
        <v>10824</v>
      </c>
      <c r="X240" s="43">
        <f t="shared" si="22"/>
        <v>8.6853254589806141</v>
      </c>
      <c r="Y240" s="46">
        <v>0.72916879999999995</v>
      </c>
      <c r="Z240" s="46">
        <v>0.52635359999999998</v>
      </c>
      <c r="AA240" s="46">
        <v>0.90547580000000005</v>
      </c>
      <c r="AB240" s="46">
        <v>0.91743160000000001</v>
      </c>
      <c r="AC240" s="46">
        <v>0.7696075</v>
      </c>
    </row>
    <row r="241" spans="1:29" x14ac:dyDescent="0.25">
      <c r="A241" s="2" t="s">
        <v>251</v>
      </c>
      <c r="B241" s="2" t="s">
        <v>13</v>
      </c>
      <c r="C241" s="16">
        <v>5</v>
      </c>
      <c r="D241" s="16">
        <v>0</v>
      </c>
      <c r="E241" s="16">
        <v>1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4</v>
      </c>
      <c r="L241" s="16">
        <v>0</v>
      </c>
      <c r="M241" s="16">
        <v>5</v>
      </c>
      <c r="N241" s="21">
        <v>2900</v>
      </c>
      <c r="O241" s="33">
        <f t="shared" si="24"/>
        <v>580</v>
      </c>
      <c r="P241" s="16" t="s">
        <v>460</v>
      </c>
      <c r="Q241" s="16" t="s">
        <v>460</v>
      </c>
      <c r="R241" s="16" t="s">
        <v>460</v>
      </c>
      <c r="S241" s="16">
        <v>64</v>
      </c>
      <c r="T241" s="16">
        <v>12</v>
      </c>
      <c r="U241" s="19">
        <f t="shared" si="21"/>
        <v>18.75</v>
      </c>
      <c r="V241" s="41">
        <v>4097</v>
      </c>
      <c r="W241" s="42">
        <v>191</v>
      </c>
      <c r="X241" s="43">
        <f t="shared" si="22"/>
        <v>4.6619477666585309</v>
      </c>
      <c r="Y241" s="46">
        <v>0.64035640000000005</v>
      </c>
      <c r="Z241" s="46">
        <v>0.51727909999999999</v>
      </c>
      <c r="AA241" s="46">
        <v>0.88711720000000005</v>
      </c>
      <c r="AB241" s="46">
        <v>0.81057060000000003</v>
      </c>
      <c r="AC241" s="46">
        <v>0.71383079999999999</v>
      </c>
    </row>
    <row r="242" spans="1:29" x14ac:dyDescent="0.25">
      <c r="A242" s="2" t="s">
        <v>252</v>
      </c>
      <c r="B242" s="2" t="s">
        <v>17</v>
      </c>
      <c r="C242" s="16">
        <v>5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5</v>
      </c>
      <c r="L242" s="16">
        <v>0</v>
      </c>
      <c r="M242" s="16">
        <v>5</v>
      </c>
      <c r="N242" s="21">
        <v>1630</v>
      </c>
      <c r="O242" s="33">
        <f t="shared" si="24"/>
        <v>326</v>
      </c>
      <c r="P242" s="16">
        <v>111</v>
      </c>
      <c r="Q242" s="16">
        <v>5</v>
      </c>
      <c r="R242" s="19">
        <f t="shared" si="20"/>
        <v>4.5045045045045047</v>
      </c>
      <c r="S242" s="16">
        <v>153</v>
      </c>
      <c r="T242" s="16">
        <v>43</v>
      </c>
      <c r="U242" s="19">
        <f t="shared" si="21"/>
        <v>28.104575163398692</v>
      </c>
      <c r="V242" s="41">
        <v>11789</v>
      </c>
      <c r="W242" s="34">
        <v>1404</v>
      </c>
      <c r="X242" s="43">
        <f t="shared" si="22"/>
        <v>11.909407074391382</v>
      </c>
      <c r="Y242" s="46">
        <v>0.6243708</v>
      </c>
      <c r="Z242" s="46">
        <v>0.39438970000000001</v>
      </c>
      <c r="AA242" s="46">
        <v>0.82736330000000002</v>
      </c>
      <c r="AB242" s="46">
        <v>0.67860379999999998</v>
      </c>
      <c r="AC242" s="46">
        <v>0.63118189999999996</v>
      </c>
    </row>
    <row r="243" spans="1:29" x14ac:dyDescent="0.25">
      <c r="A243" s="2" t="s">
        <v>253</v>
      </c>
      <c r="B243" s="2" t="s">
        <v>13</v>
      </c>
      <c r="C243" s="16">
        <v>10</v>
      </c>
      <c r="D243" s="16">
        <v>0</v>
      </c>
      <c r="E243" s="16">
        <v>1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9</v>
      </c>
      <c r="L243" s="16">
        <v>0</v>
      </c>
      <c r="M243" s="16">
        <v>10</v>
      </c>
      <c r="N243" s="21">
        <v>20763</v>
      </c>
      <c r="O243" s="33">
        <f t="shared" si="24"/>
        <v>2076.3000000000002</v>
      </c>
      <c r="P243" s="16">
        <v>302</v>
      </c>
      <c r="Q243" s="16">
        <v>40</v>
      </c>
      <c r="R243" s="19">
        <f t="shared" si="20"/>
        <v>13.245033112582782</v>
      </c>
      <c r="S243" s="16">
        <v>250</v>
      </c>
      <c r="T243" s="16">
        <v>49</v>
      </c>
      <c r="U243" s="19">
        <f t="shared" si="21"/>
        <v>19.600000000000001</v>
      </c>
      <c r="V243" s="41">
        <v>20768</v>
      </c>
      <c r="W243" s="34">
        <v>1879</v>
      </c>
      <c r="X243" s="43">
        <f t="shared" si="22"/>
        <v>9.0475731895223426</v>
      </c>
      <c r="Y243" s="46">
        <v>0.68323750000000005</v>
      </c>
      <c r="Z243" s="46">
        <v>0.48079070000000002</v>
      </c>
      <c r="AA243" s="46">
        <v>0.82013990000000003</v>
      </c>
      <c r="AB243" s="46">
        <v>0.90376489999999998</v>
      </c>
      <c r="AC243" s="46">
        <v>0.72198329999999999</v>
      </c>
    </row>
    <row r="244" spans="1:29" x14ac:dyDescent="0.25">
      <c r="A244" s="2" t="s">
        <v>254</v>
      </c>
      <c r="B244" s="2" t="s">
        <v>3</v>
      </c>
      <c r="C244" s="16">
        <v>5</v>
      </c>
      <c r="D244" s="16">
        <v>0</v>
      </c>
      <c r="E244" s="16">
        <v>1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4</v>
      </c>
      <c r="L244" s="16">
        <v>0</v>
      </c>
      <c r="M244" s="16">
        <v>5</v>
      </c>
      <c r="N244" s="21">
        <v>14586</v>
      </c>
      <c r="O244" s="33">
        <f t="shared" si="24"/>
        <v>2917.2</v>
      </c>
      <c r="P244" s="16">
        <v>16</v>
      </c>
      <c r="Q244" s="16">
        <v>2</v>
      </c>
      <c r="R244" s="19">
        <f t="shared" si="20"/>
        <v>12.5</v>
      </c>
      <c r="S244" s="16">
        <v>109</v>
      </c>
      <c r="T244" s="16">
        <v>14</v>
      </c>
      <c r="U244" s="19">
        <f t="shared" si="21"/>
        <v>12.844036697247708</v>
      </c>
      <c r="V244" s="41">
        <v>16771</v>
      </c>
      <c r="W244" s="34">
        <v>1276</v>
      </c>
      <c r="X244" s="43">
        <f t="shared" si="22"/>
        <v>7.6083715938226701</v>
      </c>
      <c r="Y244" s="46">
        <v>0.71001780000000003</v>
      </c>
      <c r="Z244" s="46">
        <v>0.52722239999999998</v>
      </c>
      <c r="AA244" s="46">
        <v>0.861622</v>
      </c>
      <c r="AB244" s="46">
        <v>0.83278339999999995</v>
      </c>
      <c r="AC244" s="46">
        <v>0.73291139999999999</v>
      </c>
    </row>
    <row r="245" spans="1:29" x14ac:dyDescent="0.25">
      <c r="A245" s="2" t="s">
        <v>255</v>
      </c>
      <c r="B245" s="2" t="s">
        <v>22</v>
      </c>
      <c r="C245" s="16">
        <v>3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2</v>
      </c>
      <c r="L245" s="16">
        <v>0</v>
      </c>
      <c r="M245" s="16">
        <v>3</v>
      </c>
      <c r="N245" s="21" t="s">
        <v>49</v>
      </c>
      <c r="O245" s="21" t="s">
        <v>49</v>
      </c>
      <c r="P245" s="16" t="s">
        <v>460</v>
      </c>
      <c r="Q245" s="16" t="s">
        <v>460</v>
      </c>
      <c r="R245" s="16" t="s">
        <v>460</v>
      </c>
      <c r="S245" s="16">
        <v>21</v>
      </c>
      <c r="T245" s="16">
        <v>3</v>
      </c>
      <c r="U245" s="19">
        <f t="shared" si="21"/>
        <v>14.285714285714285</v>
      </c>
      <c r="V245" s="41">
        <v>1381</v>
      </c>
      <c r="W245" s="42">
        <v>34</v>
      </c>
      <c r="X245" s="43">
        <f t="shared" si="22"/>
        <v>2.4619840695148443</v>
      </c>
      <c r="Y245" s="46">
        <v>0.66964699999999999</v>
      </c>
      <c r="Z245" s="46">
        <v>0.4184156</v>
      </c>
      <c r="AA245" s="46">
        <v>0.90390389999999998</v>
      </c>
      <c r="AB245" s="46">
        <v>0.42695420000000001</v>
      </c>
      <c r="AC245" s="46">
        <v>0.6047302</v>
      </c>
    </row>
    <row r="246" spans="1:29" x14ac:dyDescent="0.25">
      <c r="A246" s="2" t="s">
        <v>256</v>
      </c>
      <c r="B246" s="2" t="s">
        <v>13</v>
      </c>
      <c r="C246" s="16">
        <v>5</v>
      </c>
      <c r="D246" s="16">
        <v>1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3</v>
      </c>
      <c r="L246" s="16">
        <v>0</v>
      </c>
      <c r="M246" s="16">
        <v>5</v>
      </c>
      <c r="N246" s="21">
        <v>10981</v>
      </c>
      <c r="O246" s="33">
        <f t="shared" ref="O246:O259" si="25">(N246/M246)</f>
        <v>2196.1999999999998</v>
      </c>
      <c r="P246" s="16">
        <v>158</v>
      </c>
      <c r="Q246" s="16">
        <v>14</v>
      </c>
      <c r="R246" s="19">
        <f t="shared" si="20"/>
        <v>8.8607594936708853</v>
      </c>
      <c r="S246" s="16">
        <v>161</v>
      </c>
      <c r="T246" s="16">
        <v>56</v>
      </c>
      <c r="U246" s="19">
        <f t="shared" si="21"/>
        <v>34.782608695652172</v>
      </c>
      <c r="V246" s="41">
        <v>11370</v>
      </c>
      <c r="W246" s="42">
        <v>971</v>
      </c>
      <c r="X246" s="43">
        <f t="shared" si="22"/>
        <v>8.5400175901495157</v>
      </c>
      <c r="Y246" s="46">
        <v>0.71986620000000001</v>
      </c>
      <c r="Z246" s="46">
        <v>0.54823809999999995</v>
      </c>
      <c r="AA246" s="46">
        <v>0.87775729999999996</v>
      </c>
      <c r="AB246" s="46">
        <v>0.88059719999999997</v>
      </c>
      <c r="AC246" s="46">
        <v>0.75661469999999997</v>
      </c>
    </row>
    <row r="247" spans="1:29" x14ac:dyDescent="0.25">
      <c r="A247" s="2" t="s">
        <v>257</v>
      </c>
      <c r="B247" s="2" t="s">
        <v>13</v>
      </c>
      <c r="C247" s="16">
        <v>8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8</v>
      </c>
      <c r="L247" s="16">
        <v>0</v>
      </c>
      <c r="M247" s="16">
        <v>8</v>
      </c>
      <c r="N247" s="21">
        <v>297</v>
      </c>
      <c r="O247" s="33">
        <f t="shared" si="25"/>
        <v>37.125</v>
      </c>
      <c r="P247" s="16">
        <v>45</v>
      </c>
      <c r="Q247" s="16">
        <v>5</v>
      </c>
      <c r="R247" s="19">
        <f t="shared" si="20"/>
        <v>11.111111111111111</v>
      </c>
      <c r="S247" s="16">
        <v>89</v>
      </c>
      <c r="T247" s="16">
        <v>31</v>
      </c>
      <c r="U247" s="19">
        <f t="shared" si="21"/>
        <v>34.831460674157306</v>
      </c>
      <c r="V247" s="41">
        <v>5319</v>
      </c>
      <c r="W247" s="42">
        <v>472</v>
      </c>
      <c r="X247" s="43">
        <f t="shared" si="22"/>
        <v>8.8738484677570977</v>
      </c>
      <c r="Y247" s="46">
        <v>0.6212046</v>
      </c>
      <c r="Z247" s="46">
        <v>0.49926939999999997</v>
      </c>
      <c r="AA247" s="46">
        <v>0.85862959999999999</v>
      </c>
      <c r="AB247" s="46">
        <v>0.86849339999999997</v>
      </c>
      <c r="AC247" s="46">
        <v>0.71189930000000001</v>
      </c>
    </row>
    <row r="248" spans="1:29" x14ac:dyDescent="0.25">
      <c r="A248" s="2" t="s">
        <v>258</v>
      </c>
      <c r="B248" s="2" t="s">
        <v>13</v>
      </c>
      <c r="C248" s="16">
        <v>16</v>
      </c>
      <c r="D248" s="16">
        <v>2</v>
      </c>
      <c r="E248" s="16">
        <v>1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13</v>
      </c>
      <c r="L248" s="16">
        <v>0</v>
      </c>
      <c r="M248" s="16">
        <v>16</v>
      </c>
      <c r="N248" s="21">
        <v>26912</v>
      </c>
      <c r="O248" s="33">
        <f t="shared" si="25"/>
        <v>1682</v>
      </c>
      <c r="P248" s="16">
        <v>181</v>
      </c>
      <c r="Q248" s="16">
        <v>10</v>
      </c>
      <c r="R248" s="19">
        <f t="shared" si="20"/>
        <v>5.5248618784530388</v>
      </c>
      <c r="S248" s="16">
        <v>431</v>
      </c>
      <c r="T248" s="16">
        <v>108</v>
      </c>
      <c r="U248" s="19">
        <f t="shared" si="21"/>
        <v>25.05800464037123</v>
      </c>
      <c r="V248" s="41">
        <v>30964</v>
      </c>
      <c r="W248" s="34">
        <v>2517</v>
      </c>
      <c r="X248" s="43">
        <f t="shared" si="22"/>
        <v>8.1287947293631309</v>
      </c>
      <c r="Y248" s="46">
        <v>0.66269040000000001</v>
      </c>
      <c r="Z248" s="46">
        <v>0.45048179999999999</v>
      </c>
      <c r="AA248" s="46">
        <v>0.82621080000000002</v>
      </c>
      <c r="AB248" s="46">
        <v>0.89072859999999998</v>
      </c>
      <c r="AC248" s="46">
        <v>0.70752789999999999</v>
      </c>
    </row>
    <row r="249" spans="1:29" x14ac:dyDescent="0.25">
      <c r="A249" s="2" t="s">
        <v>259</v>
      </c>
      <c r="B249" s="2" t="s">
        <v>13</v>
      </c>
      <c r="C249" s="16">
        <v>10</v>
      </c>
      <c r="D249" s="16">
        <v>1</v>
      </c>
      <c r="E249" s="16">
        <v>0</v>
      </c>
      <c r="F249" s="16">
        <v>0</v>
      </c>
      <c r="G249" s="16">
        <v>0</v>
      </c>
      <c r="H249" s="16">
        <v>0</v>
      </c>
      <c r="I249" s="16">
        <v>1</v>
      </c>
      <c r="J249" s="16">
        <v>0</v>
      </c>
      <c r="K249" s="16">
        <v>8</v>
      </c>
      <c r="L249" s="16">
        <v>0</v>
      </c>
      <c r="M249" s="16">
        <v>10</v>
      </c>
      <c r="N249" s="21">
        <v>9567</v>
      </c>
      <c r="O249" s="33">
        <f t="shared" si="25"/>
        <v>956.7</v>
      </c>
      <c r="P249" s="16">
        <v>28</v>
      </c>
      <c r="Q249" s="16">
        <v>3</v>
      </c>
      <c r="R249" s="19">
        <f t="shared" si="20"/>
        <v>10.714285714285714</v>
      </c>
      <c r="S249" s="16">
        <v>137</v>
      </c>
      <c r="T249" s="16">
        <v>26</v>
      </c>
      <c r="U249" s="19">
        <f t="shared" si="21"/>
        <v>18.978102189781019</v>
      </c>
      <c r="V249" s="41">
        <v>9191</v>
      </c>
      <c r="W249" s="42">
        <v>662</v>
      </c>
      <c r="X249" s="43">
        <f t="shared" si="22"/>
        <v>7.2026982918072022</v>
      </c>
      <c r="Y249" s="46">
        <v>0.64821200000000001</v>
      </c>
      <c r="Z249" s="46">
        <v>0.52770950000000005</v>
      </c>
      <c r="AA249" s="46">
        <v>0.88139160000000005</v>
      </c>
      <c r="AB249" s="46">
        <v>0.82009390000000004</v>
      </c>
      <c r="AC249" s="46">
        <v>0.71935170000000004</v>
      </c>
    </row>
    <row r="250" spans="1:29" x14ac:dyDescent="0.25">
      <c r="A250" s="2" t="s">
        <v>260</v>
      </c>
      <c r="B250" s="2" t="s">
        <v>7</v>
      </c>
      <c r="C250" s="16">
        <v>5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5</v>
      </c>
      <c r="L250" s="16">
        <v>0</v>
      </c>
      <c r="M250" s="16">
        <v>5</v>
      </c>
      <c r="N250" s="21">
        <v>2944</v>
      </c>
      <c r="O250" s="33">
        <f t="shared" si="25"/>
        <v>588.79999999999995</v>
      </c>
      <c r="P250" s="16">
        <v>12</v>
      </c>
      <c r="Q250" s="16">
        <v>3</v>
      </c>
      <c r="R250" s="19">
        <f t="shared" si="20"/>
        <v>25</v>
      </c>
      <c r="S250" s="16">
        <v>41</v>
      </c>
      <c r="T250" s="16">
        <v>7</v>
      </c>
      <c r="U250" s="19">
        <f t="shared" si="21"/>
        <v>17.073170731707318</v>
      </c>
      <c r="V250" s="41">
        <v>3722</v>
      </c>
      <c r="W250" s="42">
        <v>205</v>
      </c>
      <c r="X250" s="43">
        <f t="shared" si="22"/>
        <v>5.5077915099408914</v>
      </c>
      <c r="Y250" s="46">
        <v>0.64766420000000002</v>
      </c>
      <c r="Z250" s="46">
        <v>0.45079029999999998</v>
      </c>
      <c r="AA250" s="46">
        <v>0.77007060000000005</v>
      </c>
      <c r="AB250" s="46">
        <v>0.76467240000000003</v>
      </c>
      <c r="AC250" s="46">
        <v>0.65829930000000003</v>
      </c>
    </row>
    <row r="251" spans="1:29" x14ac:dyDescent="0.25">
      <c r="A251" s="2" t="s">
        <v>261</v>
      </c>
      <c r="B251" s="2" t="s">
        <v>5</v>
      </c>
      <c r="C251" s="16">
        <v>8</v>
      </c>
      <c r="D251" s="16">
        <v>2</v>
      </c>
      <c r="E251" s="16">
        <v>1</v>
      </c>
      <c r="F251" s="16">
        <v>0</v>
      </c>
      <c r="G251" s="16">
        <v>1</v>
      </c>
      <c r="H251" s="16">
        <v>0</v>
      </c>
      <c r="I251" s="16">
        <v>0</v>
      </c>
      <c r="J251" s="16">
        <v>2</v>
      </c>
      <c r="K251" s="16">
        <v>0</v>
      </c>
      <c r="L251" s="16">
        <v>2</v>
      </c>
      <c r="M251" s="16">
        <v>8</v>
      </c>
      <c r="N251" s="21">
        <v>120154</v>
      </c>
      <c r="O251" s="33">
        <f t="shared" si="25"/>
        <v>15019.25</v>
      </c>
      <c r="P251" s="21">
        <v>1385</v>
      </c>
      <c r="Q251" s="16">
        <v>85</v>
      </c>
      <c r="R251" s="19">
        <f t="shared" si="20"/>
        <v>6.1371841155234659</v>
      </c>
      <c r="S251" s="21">
        <v>1996</v>
      </c>
      <c r="T251" s="16">
        <v>379</v>
      </c>
      <c r="U251" s="19">
        <f t="shared" si="21"/>
        <v>18.987975951903806</v>
      </c>
      <c r="V251" s="41">
        <v>197160</v>
      </c>
      <c r="W251" s="34">
        <v>9963</v>
      </c>
      <c r="X251" s="43">
        <f t="shared" si="22"/>
        <v>5.0532562385879487</v>
      </c>
      <c r="Y251" s="46">
        <v>0.76893739999999999</v>
      </c>
      <c r="Z251" s="46">
        <v>0.49643359999999997</v>
      </c>
      <c r="AA251" s="46">
        <v>0.88651190000000002</v>
      </c>
      <c r="AB251" s="46">
        <v>0.9396736</v>
      </c>
      <c r="AC251" s="46">
        <v>0.7728891</v>
      </c>
    </row>
    <row r="252" spans="1:29" x14ac:dyDescent="0.25">
      <c r="A252" s="2" t="s">
        <v>262</v>
      </c>
      <c r="B252" s="2" t="s">
        <v>7</v>
      </c>
      <c r="C252" s="16">
        <v>5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2</v>
      </c>
      <c r="J252" s="16">
        <v>0</v>
      </c>
      <c r="K252" s="16">
        <v>3</v>
      </c>
      <c r="L252" s="16">
        <v>0</v>
      </c>
      <c r="M252" s="16">
        <v>5</v>
      </c>
      <c r="N252" s="21">
        <v>10396</v>
      </c>
      <c r="O252" s="33">
        <f t="shared" si="25"/>
        <v>2079.1999999999998</v>
      </c>
      <c r="P252" s="16">
        <v>82</v>
      </c>
      <c r="Q252" s="16">
        <v>2</v>
      </c>
      <c r="R252" s="19">
        <f t="shared" si="20"/>
        <v>2.4390243902439024</v>
      </c>
      <c r="S252" s="16">
        <v>126</v>
      </c>
      <c r="T252" s="16">
        <v>19</v>
      </c>
      <c r="U252" s="19">
        <f t="shared" si="21"/>
        <v>15.079365079365079</v>
      </c>
      <c r="V252" s="41">
        <v>10396</v>
      </c>
      <c r="W252" s="42">
        <v>677</v>
      </c>
      <c r="X252" s="43">
        <f t="shared" si="22"/>
        <v>6.5121200461716047</v>
      </c>
      <c r="Y252" s="46">
        <v>0.64645129999999995</v>
      </c>
      <c r="Z252" s="46">
        <v>0.45537899999999998</v>
      </c>
      <c r="AA252" s="46">
        <v>0.8383159</v>
      </c>
      <c r="AB252" s="46">
        <v>0.74929159999999995</v>
      </c>
      <c r="AC252" s="46">
        <v>0.6723595</v>
      </c>
    </row>
    <row r="253" spans="1:29" x14ac:dyDescent="0.25">
      <c r="A253" s="2" t="s">
        <v>263</v>
      </c>
      <c r="B253" s="2" t="s">
        <v>7</v>
      </c>
      <c r="C253" s="16">
        <v>6</v>
      </c>
      <c r="D253" s="16">
        <v>1</v>
      </c>
      <c r="E253" s="16">
        <v>1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4</v>
      </c>
      <c r="L253" s="16">
        <v>0</v>
      </c>
      <c r="M253" s="16">
        <v>6</v>
      </c>
      <c r="N253" s="21">
        <v>15859</v>
      </c>
      <c r="O253" s="33">
        <f t="shared" si="25"/>
        <v>2643.1666666666665</v>
      </c>
      <c r="P253" s="16">
        <v>65</v>
      </c>
      <c r="Q253" s="16">
        <v>2</v>
      </c>
      <c r="R253" s="19">
        <f t="shared" si="20"/>
        <v>3.0769230769230771</v>
      </c>
      <c r="S253" s="16">
        <v>166</v>
      </c>
      <c r="T253" s="16">
        <v>35</v>
      </c>
      <c r="U253" s="19">
        <f t="shared" si="21"/>
        <v>21.084337349397593</v>
      </c>
      <c r="V253" s="41">
        <v>15525</v>
      </c>
      <c r="W253" s="34">
        <v>1266</v>
      </c>
      <c r="X253" s="43">
        <f t="shared" si="22"/>
        <v>8.154589371980677</v>
      </c>
      <c r="Y253" s="46">
        <v>0.62167150000000004</v>
      </c>
      <c r="Z253" s="46">
        <v>0.46621109999999999</v>
      </c>
      <c r="AA253" s="46">
        <v>0.83535079999999995</v>
      </c>
      <c r="AB253" s="46">
        <v>0.79839859999999996</v>
      </c>
      <c r="AC253" s="46">
        <v>0.68040800000000001</v>
      </c>
    </row>
    <row r="254" spans="1:29" x14ac:dyDescent="0.25">
      <c r="A254" s="2" t="s">
        <v>264</v>
      </c>
      <c r="B254" s="2" t="s">
        <v>3</v>
      </c>
      <c r="C254" s="16">
        <v>7</v>
      </c>
      <c r="D254" s="16">
        <v>1</v>
      </c>
      <c r="E254" s="16">
        <v>3</v>
      </c>
      <c r="F254" s="16">
        <v>0</v>
      </c>
      <c r="G254" s="16">
        <v>0</v>
      </c>
      <c r="H254" s="16">
        <v>0</v>
      </c>
      <c r="I254" s="16">
        <v>0</v>
      </c>
      <c r="J254" s="16">
        <v>2</v>
      </c>
      <c r="K254" s="16">
        <v>1</v>
      </c>
      <c r="L254" s="16">
        <v>0</v>
      </c>
      <c r="M254" s="16">
        <v>7</v>
      </c>
      <c r="N254" s="21">
        <v>84589</v>
      </c>
      <c r="O254" s="33">
        <f t="shared" si="25"/>
        <v>12084.142857142857</v>
      </c>
      <c r="P254" s="16">
        <v>305</v>
      </c>
      <c r="Q254" s="16">
        <v>18</v>
      </c>
      <c r="R254" s="19">
        <f t="shared" si="20"/>
        <v>5.9016393442622954</v>
      </c>
      <c r="S254" s="16">
        <v>673</v>
      </c>
      <c r="T254" s="16">
        <v>203</v>
      </c>
      <c r="U254" s="19">
        <f t="shared" si="21"/>
        <v>30.163447251114412</v>
      </c>
      <c r="V254" s="41">
        <v>86160</v>
      </c>
      <c r="W254" s="34">
        <v>7422</v>
      </c>
      <c r="X254" s="43">
        <f t="shared" si="22"/>
        <v>8.6142061281337039</v>
      </c>
      <c r="Y254" s="46">
        <v>0.71908510000000003</v>
      </c>
      <c r="Z254" s="46">
        <v>0.51402939999999997</v>
      </c>
      <c r="AA254" s="46">
        <v>0.88755790000000001</v>
      </c>
      <c r="AB254" s="46">
        <v>0.92436819999999997</v>
      </c>
      <c r="AC254" s="46">
        <v>0.76126020000000005</v>
      </c>
    </row>
    <row r="255" spans="1:29" x14ac:dyDescent="0.25">
      <c r="A255" s="2" t="s">
        <v>265</v>
      </c>
      <c r="B255" s="2" t="s">
        <v>3</v>
      </c>
      <c r="C255" s="16">
        <v>7</v>
      </c>
      <c r="D255" s="16">
        <v>0</v>
      </c>
      <c r="E255" s="16">
        <v>1</v>
      </c>
      <c r="F255" s="16">
        <v>0</v>
      </c>
      <c r="G255" s="16">
        <v>0</v>
      </c>
      <c r="H255" s="16">
        <v>0</v>
      </c>
      <c r="I255" s="16">
        <v>0</v>
      </c>
      <c r="J255" s="16">
        <v>4</v>
      </c>
      <c r="K255" s="16">
        <v>1</v>
      </c>
      <c r="L255" s="16">
        <v>1</v>
      </c>
      <c r="M255" s="16">
        <v>7</v>
      </c>
      <c r="N255" s="21">
        <v>122362</v>
      </c>
      <c r="O255" s="33">
        <f t="shared" si="25"/>
        <v>17480.285714285714</v>
      </c>
      <c r="P255" s="21">
        <v>1637</v>
      </c>
      <c r="Q255" s="16">
        <v>115</v>
      </c>
      <c r="R255" s="19">
        <f t="shared" si="20"/>
        <v>7.0250458155161883</v>
      </c>
      <c r="S255" s="21">
        <v>1281</v>
      </c>
      <c r="T255" s="16">
        <v>242</v>
      </c>
      <c r="U255" s="19">
        <f t="shared" si="21"/>
        <v>18.891491022638562</v>
      </c>
      <c r="V255" s="41">
        <v>155318</v>
      </c>
      <c r="W255" s="34">
        <v>9075</v>
      </c>
      <c r="X255" s="43">
        <f t="shared" si="22"/>
        <v>5.8428514402709286</v>
      </c>
      <c r="Y255" s="46">
        <v>0.77868769999999998</v>
      </c>
      <c r="Z255" s="46">
        <v>0.52664509999999998</v>
      </c>
      <c r="AA255" s="46">
        <v>0.83477780000000001</v>
      </c>
      <c r="AB255" s="46">
        <v>0.95278320000000005</v>
      </c>
      <c r="AC255" s="46">
        <v>0.77322340000000001</v>
      </c>
    </row>
    <row r="256" spans="1:29" x14ac:dyDescent="0.25">
      <c r="A256" s="2" t="s">
        <v>266</v>
      </c>
      <c r="B256" s="2" t="s">
        <v>13</v>
      </c>
      <c r="C256" s="16">
        <v>10</v>
      </c>
      <c r="D256" s="16">
        <v>1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9</v>
      </c>
      <c r="L256" s="16">
        <v>0</v>
      </c>
      <c r="M256" s="16">
        <v>10</v>
      </c>
      <c r="N256" s="21">
        <v>5342</v>
      </c>
      <c r="O256" s="33">
        <f t="shared" si="25"/>
        <v>534.20000000000005</v>
      </c>
      <c r="P256" s="16">
        <v>153</v>
      </c>
      <c r="Q256" s="16">
        <v>10</v>
      </c>
      <c r="R256" s="19">
        <f t="shared" si="20"/>
        <v>6.5359477124183014</v>
      </c>
      <c r="S256" s="16">
        <v>155</v>
      </c>
      <c r="T256" s="16">
        <v>44</v>
      </c>
      <c r="U256" s="19">
        <f t="shared" si="21"/>
        <v>28.387096774193548</v>
      </c>
      <c r="V256" s="41">
        <v>9043</v>
      </c>
      <c r="W256" s="34">
        <v>1085</v>
      </c>
      <c r="X256" s="43">
        <f t="shared" si="22"/>
        <v>11.998230675660732</v>
      </c>
      <c r="Y256" s="46">
        <v>0.66639219999999999</v>
      </c>
      <c r="Z256" s="46">
        <v>0.51886710000000003</v>
      </c>
      <c r="AA256" s="46">
        <v>0.85715169999999996</v>
      </c>
      <c r="AB256" s="46">
        <v>0.78489180000000003</v>
      </c>
      <c r="AC256" s="46">
        <v>0.7068257</v>
      </c>
    </row>
    <row r="257" spans="1:29" x14ac:dyDescent="0.25">
      <c r="A257" s="2" t="s">
        <v>267</v>
      </c>
      <c r="B257" s="2" t="s">
        <v>53</v>
      </c>
      <c r="C257" s="16">
        <v>2</v>
      </c>
      <c r="D257" s="16">
        <v>1</v>
      </c>
      <c r="E257" s="16">
        <v>0</v>
      </c>
      <c r="F257" s="16">
        <v>0</v>
      </c>
      <c r="G257" s="16">
        <v>0</v>
      </c>
      <c r="H257" s="16">
        <v>0</v>
      </c>
      <c r="I257" s="16">
        <v>1</v>
      </c>
      <c r="J257" s="16">
        <v>0</v>
      </c>
      <c r="K257" s="16">
        <v>0</v>
      </c>
      <c r="L257" s="16">
        <v>0</v>
      </c>
      <c r="M257" s="16">
        <v>2</v>
      </c>
      <c r="N257" s="21">
        <v>12794</v>
      </c>
      <c r="O257" s="33">
        <f t="shared" si="25"/>
        <v>6397</v>
      </c>
      <c r="P257" s="16">
        <v>134</v>
      </c>
      <c r="Q257" s="16">
        <v>15</v>
      </c>
      <c r="R257" s="19">
        <f t="shared" si="20"/>
        <v>11.194029850746269</v>
      </c>
      <c r="S257" s="16">
        <v>156</v>
      </c>
      <c r="T257" s="16">
        <v>28</v>
      </c>
      <c r="U257" s="19">
        <f t="shared" si="21"/>
        <v>17.948717948717949</v>
      </c>
      <c r="V257" s="41">
        <v>12014</v>
      </c>
      <c r="W257" s="34">
        <v>1133</v>
      </c>
      <c r="X257" s="43">
        <f t="shared" si="22"/>
        <v>9.4306642250707498</v>
      </c>
      <c r="Y257" s="46">
        <v>0.62002299999999999</v>
      </c>
      <c r="Z257" s="46">
        <v>0.52544179999999996</v>
      </c>
      <c r="AA257" s="46">
        <v>0.90466179999999996</v>
      </c>
      <c r="AB257" s="46">
        <v>0.76839089999999999</v>
      </c>
      <c r="AC257" s="46">
        <v>0.70462939999999996</v>
      </c>
    </row>
    <row r="258" spans="1:29" x14ac:dyDescent="0.25">
      <c r="A258" s="2" t="s">
        <v>268</v>
      </c>
      <c r="B258" s="2" t="s">
        <v>5</v>
      </c>
      <c r="C258" s="16">
        <v>5</v>
      </c>
      <c r="D258" s="16">
        <v>2</v>
      </c>
      <c r="E258" s="16">
        <v>2</v>
      </c>
      <c r="F258" s="16">
        <v>0</v>
      </c>
      <c r="G258" s="16">
        <v>1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5</v>
      </c>
      <c r="N258" s="21">
        <v>67638</v>
      </c>
      <c r="O258" s="33">
        <f t="shared" si="25"/>
        <v>13527.6</v>
      </c>
      <c r="P258" s="21">
        <v>1890</v>
      </c>
      <c r="Q258" s="16">
        <v>153</v>
      </c>
      <c r="R258" s="19">
        <f t="shared" ref="R258:R321" si="26">(Q258/P258)*100</f>
        <v>8.0952380952380949</v>
      </c>
      <c r="S258" s="21">
        <v>1148</v>
      </c>
      <c r="T258" s="16">
        <v>312</v>
      </c>
      <c r="U258" s="19">
        <f t="shared" ref="U258:U321" si="27">(T258/S258)*100</f>
        <v>27.177700348432055</v>
      </c>
      <c r="V258" s="41">
        <v>90483</v>
      </c>
      <c r="W258" s="34">
        <v>8325</v>
      </c>
      <c r="X258" s="43">
        <f t="shared" ref="X258:X321" si="28">(W258/V258)*100</f>
        <v>9.2006233215079067</v>
      </c>
      <c r="Y258" s="46">
        <v>0.74149730000000003</v>
      </c>
      <c r="Z258" s="46">
        <v>0.54308730000000005</v>
      </c>
      <c r="AA258" s="46">
        <v>0.86072329999999997</v>
      </c>
      <c r="AB258" s="46">
        <v>0.88988990000000001</v>
      </c>
      <c r="AC258" s="46">
        <v>0.75879940000000001</v>
      </c>
    </row>
    <row r="259" spans="1:29" x14ac:dyDescent="0.25">
      <c r="A259" s="2" t="s">
        <v>269</v>
      </c>
      <c r="B259" s="2" t="s">
        <v>3</v>
      </c>
      <c r="C259" s="16">
        <v>1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1</v>
      </c>
      <c r="L259" s="16">
        <v>0</v>
      </c>
      <c r="M259" s="16">
        <v>1</v>
      </c>
      <c r="N259" s="21">
        <v>8140</v>
      </c>
      <c r="O259" s="33">
        <f t="shared" si="25"/>
        <v>8140</v>
      </c>
      <c r="P259" s="16">
        <v>282</v>
      </c>
      <c r="Q259" s="16">
        <v>31</v>
      </c>
      <c r="R259" s="19">
        <f t="shared" si="26"/>
        <v>10.99290780141844</v>
      </c>
      <c r="S259" s="16">
        <v>313</v>
      </c>
      <c r="T259" s="16">
        <v>90</v>
      </c>
      <c r="U259" s="19">
        <f t="shared" si="27"/>
        <v>28.753993610223645</v>
      </c>
      <c r="V259" s="41">
        <v>25054</v>
      </c>
      <c r="W259" s="34">
        <v>1928</v>
      </c>
      <c r="X259" s="43">
        <f t="shared" si="28"/>
        <v>7.6953779835555194</v>
      </c>
      <c r="Y259" s="46">
        <v>0.71622589999999997</v>
      </c>
      <c r="Z259" s="46">
        <v>0.49666250000000001</v>
      </c>
      <c r="AA259" s="46">
        <v>0.84777619999999998</v>
      </c>
      <c r="AB259" s="46">
        <v>0.8224899</v>
      </c>
      <c r="AC259" s="46">
        <v>0.7207886</v>
      </c>
    </row>
    <row r="260" spans="1:29" x14ac:dyDescent="0.25">
      <c r="A260" s="2" t="s">
        <v>270</v>
      </c>
      <c r="B260" s="2" t="s">
        <v>7</v>
      </c>
      <c r="C260" s="16">
        <v>1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1</v>
      </c>
      <c r="L260" s="16">
        <v>0</v>
      </c>
      <c r="M260" s="16">
        <v>1</v>
      </c>
      <c r="N260" s="21" t="s">
        <v>49</v>
      </c>
      <c r="O260" s="21" t="s">
        <v>49</v>
      </c>
      <c r="P260" s="16">
        <v>121</v>
      </c>
      <c r="Q260" s="16">
        <v>7</v>
      </c>
      <c r="R260" s="19">
        <f t="shared" si="26"/>
        <v>5.785123966942149</v>
      </c>
      <c r="S260" s="16">
        <v>120</v>
      </c>
      <c r="T260" s="16">
        <v>27</v>
      </c>
      <c r="U260" s="19">
        <f t="shared" si="27"/>
        <v>22.5</v>
      </c>
      <c r="V260" s="41">
        <v>11851</v>
      </c>
      <c r="W260" s="34">
        <v>1441</v>
      </c>
      <c r="X260" s="43">
        <f t="shared" si="28"/>
        <v>12.159311450510506</v>
      </c>
      <c r="Y260" s="46">
        <v>0.67963680000000004</v>
      </c>
      <c r="Z260" s="46">
        <v>0.4592947</v>
      </c>
      <c r="AA260" s="46">
        <v>0.82968649999999999</v>
      </c>
      <c r="AB260" s="46">
        <v>0.71699939999999995</v>
      </c>
      <c r="AC260" s="46">
        <v>0.67140440000000001</v>
      </c>
    </row>
    <row r="261" spans="1:29" x14ac:dyDescent="0.25">
      <c r="A261" s="2" t="s">
        <v>271</v>
      </c>
      <c r="B261" s="2" t="s">
        <v>53</v>
      </c>
      <c r="C261" s="16">
        <v>14</v>
      </c>
      <c r="D261" s="16">
        <v>3</v>
      </c>
      <c r="E261" s="16">
        <v>6</v>
      </c>
      <c r="F261" s="16">
        <v>0</v>
      </c>
      <c r="G261" s="16">
        <v>0</v>
      </c>
      <c r="H261" s="16">
        <v>1</v>
      </c>
      <c r="I261" s="16">
        <v>0</v>
      </c>
      <c r="J261" s="16">
        <v>0</v>
      </c>
      <c r="K261" s="16">
        <v>0</v>
      </c>
      <c r="L261" s="16">
        <v>4</v>
      </c>
      <c r="M261" s="16">
        <v>14</v>
      </c>
      <c r="N261" s="21">
        <v>191859</v>
      </c>
      <c r="O261" s="33">
        <f t="shared" ref="O261:O272" si="29">(N261/M261)</f>
        <v>13704.214285714286</v>
      </c>
      <c r="P261" s="21">
        <v>2717</v>
      </c>
      <c r="Q261" s="16">
        <v>212</v>
      </c>
      <c r="R261" s="19">
        <f t="shared" si="26"/>
        <v>7.8027235921972764</v>
      </c>
      <c r="S261" s="21">
        <v>2415</v>
      </c>
      <c r="T261" s="16">
        <v>575</v>
      </c>
      <c r="U261" s="19">
        <f t="shared" si="27"/>
        <v>23.809523809523807</v>
      </c>
      <c r="V261" s="41">
        <v>242833</v>
      </c>
      <c r="W261" s="34">
        <v>20625</v>
      </c>
      <c r="X261" s="43">
        <f t="shared" si="28"/>
        <v>8.4934914117932898</v>
      </c>
      <c r="Y261" s="46">
        <v>0.73539460000000001</v>
      </c>
      <c r="Z261" s="46">
        <v>0.53781069999999997</v>
      </c>
      <c r="AA261" s="46">
        <v>0.89255180000000001</v>
      </c>
      <c r="AB261" s="46">
        <v>0.9163308</v>
      </c>
      <c r="AC261" s="46">
        <v>0.77052200000000004</v>
      </c>
    </row>
    <row r="262" spans="1:29" x14ac:dyDescent="0.25">
      <c r="A262" s="2" t="s">
        <v>272</v>
      </c>
      <c r="B262" s="2" t="s">
        <v>7</v>
      </c>
      <c r="C262" s="16">
        <v>3</v>
      </c>
      <c r="D262" s="16">
        <v>0</v>
      </c>
      <c r="E262" s="16">
        <v>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2</v>
      </c>
      <c r="L262" s="16">
        <v>0</v>
      </c>
      <c r="M262" s="16">
        <v>3</v>
      </c>
      <c r="N262" s="21">
        <v>6075</v>
      </c>
      <c r="O262" s="33">
        <f t="shared" si="29"/>
        <v>2025</v>
      </c>
      <c r="P262" s="16">
        <v>55</v>
      </c>
      <c r="Q262" s="16">
        <v>7</v>
      </c>
      <c r="R262" s="19">
        <f t="shared" si="26"/>
        <v>12.727272727272727</v>
      </c>
      <c r="S262" s="16">
        <v>72</v>
      </c>
      <c r="T262" s="16">
        <v>32</v>
      </c>
      <c r="U262" s="19">
        <f t="shared" si="27"/>
        <v>44.444444444444443</v>
      </c>
      <c r="V262" s="41">
        <v>4983</v>
      </c>
      <c r="W262" s="42">
        <v>603</v>
      </c>
      <c r="X262" s="43">
        <f t="shared" si="28"/>
        <v>12.101143889223358</v>
      </c>
      <c r="Y262" s="46">
        <v>0.63157509999999994</v>
      </c>
      <c r="Z262" s="46">
        <v>0.47122639999999999</v>
      </c>
      <c r="AA262" s="46">
        <v>0.8426728</v>
      </c>
      <c r="AB262" s="46">
        <v>0.79578850000000001</v>
      </c>
      <c r="AC262" s="46">
        <v>0.68531569999999997</v>
      </c>
    </row>
    <row r="263" spans="1:29" x14ac:dyDescent="0.25">
      <c r="A263" s="2" t="s">
        <v>273</v>
      </c>
      <c r="B263" s="2" t="s">
        <v>45</v>
      </c>
      <c r="C263" s="16">
        <v>4</v>
      </c>
      <c r="D263" s="16">
        <v>0</v>
      </c>
      <c r="E263" s="16">
        <v>1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3</v>
      </c>
      <c r="L263" s="16">
        <v>0</v>
      </c>
      <c r="M263" s="16">
        <v>4</v>
      </c>
      <c r="N263" s="21">
        <v>9302</v>
      </c>
      <c r="O263" s="33">
        <f t="shared" si="29"/>
        <v>2325.5</v>
      </c>
      <c r="P263" s="16">
        <v>45</v>
      </c>
      <c r="Q263" s="16">
        <v>5</v>
      </c>
      <c r="R263" s="19">
        <f t="shared" si="26"/>
        <v>11.111111111111111</v>
      </c>
      <c r="S263" s="16">
        <v>86</v>
      </c>
      <c r="T263" s="16">
        <v>11</v>
      </c>
      <c r="U263" s="19">
        <f t="shared" si="27"/>
        <v>12.790697674418606</v>
      </c>
      <c r="V263" s="41">
        <v>9477</v>
      </c>
      <c r="W263" s="42">
        <v>674</v>
      </c>
      <c r="X263" s="43">
        <f t="shared" si="28"/>
        <v>7.1119552601034091</v>
      </c>
      <c r="Y263" s="46">
        <v>0.63429199999999997</v>
      </c>
      <c r="Z263" s="46">
        <v>0.49891540000000001</v>
      </c>
      <c r="AA263" s="46">
        <v>0.88362700000000005</v>
      </c>
      <c r="AB263" s="46">
        <v>0.73564280000000004</v>
      </c>
      <c r="AC263" s="46">
        <v>0.68811929999999999</v>
      </c>
    </row>
    <row r="264" spans="1:29" x14ac:dyDescent="0.25">
      <c r="A264" s="2" t="s">
        <v>274</v>
      </c>
      <c r="B264" s="2" t="s">
        <v>5</v>
      </c>
      <c r="C264" s="16">
        <v>7</v>
      </c>
      <c r="D264" s="16">
        <v>0</v>
      </c>
      <c r="E264" s="16">
        <v>4</v>
      </c>
      <c r="F264" s="16">
        <v>0</v>
      </c>
      <c r="G264" s="16">
        <v>1</v>
      </c>
      <c r="H264" s="16">
        <v>0</v>
      </c>
      <c r="I264" s="16">
        <v>0</v>
      </c>
      <c r="J264" s="16">
        <v>0</v>
      </c>
      <c r="K264" s="16">
        <v>0</v>
      </c>
      <c r="L264" s="16">
        <v>2</v>
      </c>
      <c r="M264" s="16">
        <v>7</v>
      </c>
      <c r="N264" s="21">
        <v>99858</v>
      </c>
      <c r="O264" s="33">
        <f t="shared" si="29"/>
        <v>14265.428571428571</v>
      </c>
      <c r="P264" s="21">
        <v>2101</v>
      </c>
      <c r="Q264" s="16">
        <v>198</v>
      </c>
      <c r="R264" s="19">
        <f t="shared" si="26"/>
        <v>9.4240837696335085</v>
      </c>
      <c r="S264" s="21">
        <v>1723</v>
      </c>
      <c r="T264" s="16">
        <v>357</v>
      </c>
      <c r="U264" s="19">
        <f t="shared" si="27"/>
        <v>20.719674985490425</v>
      </c>
      <c r="V264" s="41">
        <v>129735</v>
      </c>
      <c r="W264" s="34">
        <v>15449</v>
      </c>
      <c r="X264" s="43">
        <f t="shared" si="28"/>
        <v>11.908120399275447</v>
      </c>
      <c r="Y264" s="46">
        <v>0.72542410000000002</v>
      </c>
      <c r="Z264" s="46">
        <v>0.51609000000000005</v>
      </c>
      <c r="AA264" s="46">
        <v>0.84975429999999996</v>
      </c>
      <c r="AB264" s="46">
        <v>0.87927069999999996</v>
      </c>
      <c r="AC264" s="46">
        <v>0.74263480000000004</v>
      </c>
    </row>
    <row r="265" spans="1:29" x14ac:dyDescent="0.25">
      <c r="A265" s="2" t="s">
        <v>275</v>
      </c>
      <c r="B265" s="2" t="s">
        <v>17</v>
      </c>
      <c r="C265" s="16">
        <v>2</v>
      </c>
      <c r="D265" s="16">
        <v>0</v>
      </c>
      <c r="E265" s="16">
        <v>1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1</v>
      </c>
      <c r="L265" s="16">
        <v>0</v>
      </c>
      <c r="M265" s="16">
        <v>2</v>
      </c>
      <c r="N265" s="21">
        <v>12852</v>
      </c>
      <c r="O265" s="33">
        <f t="shared" si="29"/>
        <v>6426</v>
      </c>
      <c r="P265" s="16">
        <v>92</v>
      </c>
      <c r="Q265" s="16">
        <v>6</v>
      </c>
      <c r="R265" s="19">
        <f t="shared" si="26"/>
        <v>6.5217391304347823</v>
      </c>
      <c r="S265" s="16">
        <v>70</v>
      </c>
      <c r="T265" s="16">
        <v>12</v>
      </c>
      <c r="U265" s="19">
        <f t="shared" si="27"/>
        <v>17.142857142857142</v>
      </c>
      <c r="V265" s="41">
        <v>9028</v>
      </c>
      <c r="W265" s="42">
        <v>852</v>
      </c>
      <c r="X265" s="43">
        <f t="shared" si="28"/>
        <v>9.4373061586176341</v>
      </c>
      <c r="Y265" s="46">
        <v>0.64345739999999996</v>
      </c>
      <c r="Z265" s="46">
        <v>0.44129879999999999</v>
      </c>
      <c r="AA265" s="46">
        <v>0.87515600000000004</v>
      </c>
      <c r="AB265" s="46">
        <v>0.82732919999999999</v>
      </c>
      <c r="AC265" s="46">
        <v>0.69681040000000005</v>
      </c>
    </row>
    <row r="266" spans="1:29" x14ac:dyDescent="0.25">
      <c r="A266" s="2" t="s">
        <v>276</v>
      </c>
      <c r="B266" s="2" t="s">
        <v>5</v>
      </c>
      <c r="C266" s="16">
        <v>6</v>
      </c>
      <c r="D266" s="16">
        <v>0</v>
      </c>
      <c r="E266" s="16">
        <v>0</v>
      </c>
      <c r="F266" s="16">
        <v>0</v>
      </c>
      <c r="G266" s="16">
        <v>1</v>
      </c>
      <c r="H266" s="16">
        <v>0</v>
      </c>
      <c r="I266" s="16">
        <v>0</v>
      </c>
      <c r="J266" s="16">
        <v>4</v>
      </c>
      <c r="K266" s="16">
        <v>0</v>
      </c>
      <c r="L266" s="16">
        <v>1</v>
      </c>
      <c r="M266" s="16">
        <v>6</v>
      </c>
      <c r="N266" s="21">
        <v>121058</v>
      </c>
      <c r="O266" s="33">
        <f t="shared" si="29"/>
        <v>20176.333333333332</v>
      </c>
      <c r="P266" s="21">
        <v>1186</v>
      </c>
      <c r="Q266" s="16">
        <v>115</v>
      </c>
      <c r="R266" s="19">
        <f t="shared" si="26"/>
        <v>9.6964586846543011</v>
      </c>
      <c r="S266" s="21">
        <v>1467</v>
      </c>
      <c r="T266" s="16">
        <v>369</v>
      </c>
      <c r="U266" s="19">
        <f t="shared" si="27"/>
        <v>25.153374233128833</v>
      </c>
      <c r="V266" s="41">
        <v>132647</v>
      </c>
      <c r="W266" s="34">
        <v>11545</v>
      </c>
      <c r="X266" s="43">
        <f t="shared" si="28"/>
        <v>8.70355153150844</v>
      </c>
      <c r="Y266" s="46">
        <v>0.73878239999999995</v>
      </c>
      <c r="Z266" s="46">
        <v>0.48836610000000003</v>
      </c>
      <c r="AA266" s="46">
        <v>0.89380300000000001</v>
      </c>
      <c r="AB266" s="46">
        <v>0.91014079999999997</v>
      </c>
      <c r="AC266" s="46">
        <v>0.75777309999999998</v>
      </c>
    </row>
    <row r="267" spans="1:29" x14ac:dyDescent="0.25">
      <c r="A267" s="2" t="s">
        <v>277</v>
      </c>
      <c r="B267" s="2" t="s">
        <v>53</v>
      </c>
      <c r="C267" s="16">
        <v>6</v>
      </c>
      <c r="D267" s="16">
        <v>0</v>
      </c>
      <c r="E267" s="16">
        <v>2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4</v>
      </c>
      <c r="L267" s="16">
        <v>0</v>
      </c>
      <c r="M267" s="16">
        <v>6</v>
      </c>
      <c r="N267" s="21">
        <v>45594</v>
      </c>
      <c r="O267" s="33">
        <f t="shared" si="29"/>
        <v>7599</v>
      </c>
      <c r="P267" s="16">
        <v>653</v>
      </c>
      <c r="Q267" s="16">
        <v>52</v>
      </c>
      <c r="R267" s="19">
        <f t="shared" si="26"/>
        <v>7.9632465543644715</v>
      </c>
      <c r="S267" s="16">
        <v>677</v>
      </c>
      <c r="T267" s="16">
        <v>175</v>
      </c>
      <c r="U267" s="19">
        <f t="shared" si="27"/>
        <v>25.849335302806498</v>
      </c>
      <c r="V267" s="41">
        <v>59240</v>
      </c>
      <c r="W267" s="34">
        <v>4656</v>
      </c>
      <c r="X267" s="43">
        <f t="shared" si="28"/>
        <v>7.8595543551654279</v>
      </c>
      <c r="Y267" s="46">
        <v>0.725989</v>
      </c>
      <c r="Z267" s="46">
        <v>0.52032719999999999</v>
      </c>
      <c r="AA267" s="46">
        <v>0.89101920000000001</v>
      </c>
      <c r="AB267" s="46">
        <v>0.84962970000000004</v>
      </c>
      <c r="AC267" s="46">
        <v>0.74674130000000005</v>
      </c>
    </row>
    <row r="268" spans="1:29" x14ac:dyDescent="0.25">
      <c r="A268" s="2" t="s">
        <v>278</v>
      </c>
      <c r="B268" s="2" t="s">
        <v>53</v>
      </c>
      <c r="C268" s="16">
        <v>4</v>
      </c>
      <c r="D268" s="16">
        <v>0</v>
      </c>
      <c r="E268" s="16">
        <v>1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3</v>
      </c>
      <c r="L268" s="16">
        <v>0</v>
      </c>
      <c r="M268" s="16">
        <v>4</v>
      </c>
      <c r="N268" s="21">
        <v>22757</v>
      </c>
      <c r="O268" s="33">
        <f t="shared" si="29"/>
        <v>5689.25</v>
      </c>
      <c r="P268" s="16">
        <v>150</v>
      </c>
      <c r="Q268" s="16">
        <v>16</v>
      </c>
      <c r="R268" s="19">
        <f t="shared" si="26"/>
        <v>10.666666666666668</v>
      </c>
      <c r="S268" s="16">
        <v>267</v>
      </c>
      <c r="T268" s="16">
        <v>64</v>
      </c>
      <c r="U268" s="19">
        <f t="shared" si="27"/>
        <v>23.970037453183522</v>
      </c>
      <c r="V268" s="41">
        <v>25379</v>
      </c>
      <c r="W268" s="34">
        <v>1855</v>
      </c>
      <c r="X268" s="43">
        <f t="shared" si="28"/>
        <v>7.3091926395839089</v>
      </c>
      <c r="Y268" s="46">
        <v>0.65554349999999995</v>
      </c>
      <c r="Z268" s="46">
        <v>0.51588319999999999</v>
      </c>
      <c r="AA268" s="46">
        <v>0.92555189999999998</v>
      </c>
      <c r="AB268" s="46">
        <v>0.79538010000000003</v>
      </c>
      <c r="AC268" s="46">
        <v>0.72308969999999995</v>
      </c>
    </row>
    <row r="269" spans="1:29" x14ac:dyDescent="0.25">
      <c r="A269" s="2" t="s">
        <v>279</v>
      </c>
      <c r="B269" s="2" t="s">
        <v>45</v>
      </c>
      <c r="C269" s="16">
        <v>10</v>
      </c>
      <c r="D269" s="16">
        <v>1</v>
      </c>
      <c r="E269" s="16">
        <v>1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8</v>
      </c>
      <c r="L269" s="16">
        <v>0</v>
      </c>
      <c r="M269" s="16">
        <v>10</v>
      </c>
      <c r="N269" s="21">
        <v>20523</v>
      </c>
      <c r="O269" s="33">
        <f t="shared" si="29"/>
        <v>2052.3000000000002</v>
      </c>
      <c r="P269" s="16">
        <v>92</v>
      </c>
      <c r="Q269" s="16">
        <v>5</v>
      </c>
      <c r="R269" s="19">
        <f t="shared" si="26"/>
        <v>5.4347826086956523</v>
      </c>
      <c r="S269" s="16">
        <v>202</v>
      </c>
      <c r="T269" s="16">
        <v>43</v>
      </c>
      <c r="U269" s="19">
        <f t="shared" si="27"/>
        <v>21.287128712871286</v>
      </c>
      <c r="V269" s="41">
        <v>17693</v>
      </c>
      <c r="W269" s="34">
        <v>1480</v>
      </c>
      <c r="X269" s="43">
        <f t="shared" si="28"/>
        <v>8.3648900695190189</v>
      </c>
      <c r="Y269" s="46">
        <v>0.60344260000000005</v>
      </c>
      <c r="Z269" s="46">
        <v>0.4514379</v>
      </c>
      <c r="AA269" s="46">
        <v>0.83046120000000001</v>
      </c>
      <c r="AB269" s="46">
        <v>0.69266740000000004</v>
      </c>
      <c r="AC269" s="46">
        <v>0.64450229999999997</v>
      </c>
    </row>
    <row r="270" spans="1:29" x14ac:dyDescent="0.25">
      <c r="A270" s="2" t="s">
        <v>280</v>
      </c>
      <c r="B270" s="2" t="s">
        <v>3</v>
      </c>
      <c r="C270" s="16">
        <v>1</v>
      </c>
      <c r="D270" s="16">
        <v>0</v>
      </c>
      <c r="E270" s="16">
        <v>1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1</v>
      </c>
      <c r="N270" s="21">
        <v>8196</v>
      </c>
      <c r="O270" s="33">
        <f t="shared" si="29"/>
        <v>8196</v>
      </c>
      <c r="P270" s="16">
        <v>33</v>
      </c>
      <c r="Q270" s="16">
        <v>8</v>
      </c>
      <c r="R270" s="19">
        <f t="shared" si="26"/>
        <v>24.242424242424242</v>
      </c>
      <c r="S270" s="16">
        <v>91</v>
      </c>
      <c r="T270" s="16">
        <v>14</v>
      </c>
      <c r="U270" s="19">
        <f t="shared" si="27"/>
        <v>15.384615384615385</v>
      </c>
      <c r="V270" s="41">
        <v>7814</v>
      </c>
      <c r="W270" s="42">
        <v>571</v>
      </c>
      <c r="X270" s="43">
        <f t="shared" si="28"/>
        <v>7.3073969797798828</v>
      </c>
      <c r="Y270" s="46">
        <v>0.66868190000000005</v>
      </c>
      <c r="Z270" s="46">
        <v>0.54236870000000004</v>
      </c>
      <c r="AA270" s="46">
        <v>0.84661410000000004</v>
      </c>
      <c r="AB270" s="46">
        <v>0.77475899999999998</v>
      </c>
      <c r="AC270" s="46">
        <v>0.70810589999999995</v>
      </c>
    </row>
    <row r="271" spans="1:29" x14ac:dyDescent="0.25">
      <c r="A271" s="2" t="s">
        <v>281</v>
      </c>
      <c r="B271" s="2" t="s">
        <v>83</v>
      </c>
      <c r="C271" s="16">
        <v>9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16">
        <v>7</v>
      </c>
      <c r="L271" s="16">
        <v>1</v>
      </c>
      <c r="M271" s="16">
        <v>9</v>
      </c>
      <c r="N271" s="21">
        <v>31519</v>
      </c>
      <c r="O271" s="33">
        <f t="shared" si="29"/>
        <v>3502.1111111111113</v>
      </c>
      <c r="P271" s="16">
        <v>322</v>
      </c>
      <c r="Q271" s="16">
        <v>26</v>
      </c>
      <c r="R271" s="19">
        <f t="shared" si="26"/>
        <v>8.0745341614906838</v>
      </c>
      <c r="S271" s="16">
        <v>435</v>
      </c>
      <c r="T271" s="16">
        <v>112</v>
      </c>
      <c r="U271" s="19">
        <f t="shared" si="27"/>
        <v>25.74712643678161</v>
      </c>
      <c r="V271" s="41">
        <v>31690</v>
      </c>
      <c r="W271" s="34">
        <v>2719</v>
      </c>
      <c r="X271" s="43">
        <f t="shared" si="28"/>
        <v>8.5799936888608386</v>
      </c>
      <c r="Y271" s="46">
        <v>0.63850439999999997</v>
      </c>
      <c r="Z271" s="46">
        <v>0.46062819999999999</v>
      </c>
      <c r="AA271" s="46">
        <v>0.85976920000000001</v>
      </c>
      <c r="AB271" s="46">
        <v>0.74421970000000004</v>
      </c>
      <c r="AC271" s="46">
        <v>0.67578039999999995</v>
      </c>
    </row>
    <row r="272" spans="1:29" x14ac:dyDescent="0.25">
      <c r="A272" s="2" t="s">
        <v>282</v>
      </c>
      <c r="B272" s="2" t="s">
        <v>45</v>
      </c>
      <c r="C272" s="16">
        <v>6</v>
      </c>
      <c r="D272" s="16">
        <v>0</v>
      </c>
      <c r="E272" s="16">
        <v>1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5</v>
      </c>
      <c r="L272" s="16">
        <v>0</v>
      </c>
      <c r="M272" s="16">
        <v>6</v>
      </c>
      <c r="N272" s="21">
        <v>12147</v>
      </c>
      <c r="O272" s="33">
        <f t="shared" si="29"/>
        <v>2024.5</v>
      </c>
      <c r="P272" s="16">
        <v>70</v>
      </c>
      <c r="Q272" s="16">
        <v>3</v>
      </c>
      <c r="R272" s="19">
        <f t="shared" si="26"/>
        <v>4.2857142857142856</v>
      </c>
      <c r="S272" s="16">
        <v>159</v>
      </c>
      <c r="T272" s="16">
        <v>41</v>
      </c>
      <c r="U272" s="19">
        <f t="shared" si="27"/>
        <v>25.786163522012579</v>
      </c>
      <c r="V272" s="41">
        <v>13032</v>
      </c>
      <c r="W272" s="42">
        <v>903</v>
      </c>
      <c r="X272" s="43">
        <f t="shared" si="28"/>
        <v>6.9290976058931868</v>
      </c>
      <c r="Y272" s="46">
        <v>0.5733781</v>
      </c>
      <c r="Z272" s="46">
        <v>0.4890776</v>
      </c>
      <c r="AA272" s="46">
        <v>0.8584425</v>
      </c>
      <c r="AB272" s="46">
        <v>0.68567650000000002</v>
      </c>
      <c r="AC272" s="46">
        <v>0.65164370000000005</v>
      </c>
    </row>
    <row r="273" spans="1:29" x14ac:dyDescent="0.25">
      <c r="A273" s="2" t="s">
        <v>283</v>
      </c>
      <c r="B273" s="2" t="s">
        <v>15</v>
      </c>
      <c r="C273" s="16">
        <v>7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16">
        <v>6</v>
      </c>
      <c r="L273" s="16">
        <v>0</v>
      </c>
      <c r="M273" s="16">
        <v>7</v>
      </c>
      <c r="N273" s="21" t="s">
        <v>49</v>
      </c>
      <c r="O273" s="21" t="s">
        <v>49</v>
      </c>
      <c r="P273" s="16">
        <v>42</v>
      </c>
      <c r="Q273" s="16">
        <v>5</v>
      </c>
      <c r="R273" s="19">
        <f t="shared" si="26"/>
        <v>11.904761904761903</v>
      </c>
      <c r="S273" s="16">
        <v>41</v>
      </c>
      <c r="T273" s="16">
        <v>3</v>
      </c>
      <c r="U273" s="19">
        <f t="shared" si="27"/>
        <v>7.3170731707317067</v>
      </c>
      <c r="V273" s="41">
        <v>4481</v>
      </c>
      <c r="W273" s="42">
        <v>251</v>
      </c>
      <c r="X273" s="43">
        <f t="shared" si="28"/>
        <v>5.601428252622183</v>
      </c>
      <c r="Y273" s="46">
        <v>0.58791400000000005</v>
      </c>
      <c r="Z273" s="46">
        <v>0.499971</v>
      </c>
      <c r="AA273" s="46">
        <v>0.91066009999999997</v>
      </c>
      <c r="AB273" s="46">
        <v>0.68897229999999998</v>
      </c>
      <c r="AC273" s="46">
        <v>0.67187929999999996</v>
      </c>
    </row>
    <row r="274" spans="1:29" x14ac:dyDescent="0.25">
      <c r="A274" s="2" t="s">
        <v>284</v>
      </c>
      <c r="B274" s="2" t="s">
        <v>23</v>
      </c>
      <c r="C274" s="16" t="s">
        <v>402</v>
      </c>
      <c r="D274" s="16" t="s">
        <v>402</v>
      </c>
      <c r="E274" s="16" t="s">
        <v>402</v>
      </c>
      <c r="F274" s="16" t="s">
        <v>402</v>
      </c>
      <c r="G274" s="16" t="s">
        <v>402</v>
      </c>
      <c r="H274" s="16" t="s">
        <v>402</v>
      </c>
      <c r="I274" s="16" t="s">
        <v>402</v>
      </c>
      <c r="J274" s="16" t="s">
        <v>402</v>
      </c>
      <c r="K274" s="16" t="s">
        <v>402</v>
      </c>
      <c r="L274" s="16" t="s">
        <v>402</v>
      </c>
      <c r="M274" s="16" t="s">
        <v>402</v>
      </c>
      <c r="N274" s="39">
        <v>4331</v>
      </c>
      <c r="O274" s="21" t="s">
        <v>49</v>
      </c>
      <c r="P274" s="16" t="s">
        <v>460</v>
      </c>
      <c r="Q274" s="16" t="s">
        <v>460</v>
      </c>
      <c r="R274" s="16" t="s">
        <v>460</v>
      </c>
      <c r="S274" s="16">
        <v>43</v>
      </c>
      <c r="T274" s="16">
        <v>12</v>
      </c>
      <c r="U274" s="19">
        <f t="shared" si="27"/>
        <v>27.906976744186046</v>
      </c>
      <c r="V274" s="41">
        <v>2171</v>
      </c>
      <c r="W274" s="42">
        <v>192</v>
      </c>
      <c r="X274" s="43">
        <f t="shared" si="28"/>
        <v>8.8438507600184249</v>
      </c>
      <c r="Y274" s="46">
        <v>0.65840120000000002</v>
      </c>
      <c r="Z274" s="46">
        <v>0.51649369999999994</v>
      </c>
      <c r="AA274" s="46">
        <v>0.85171390000000002</v>
      </c>
      <c r="AB274" s="46">
        <v>0.78422550000000002</v>
      </c>
      <c r="AC274" s="46">
        <v>0.70270860000000002</v>
      </c>
    </row>
    <row r="275" spans="1:29" x14ac:dyDescent="0.25">
      <c r="A275" s="2" t="s">
        <v>285</v>
      </c>
      <c r="B275" s="2" t="s">
        <v>13</v>
      </c>
      <c r="C275" s="16">
        <v>4</v>
      </c>
      <c r="D275" s="16">
        <v>1</v>
      </c>
      <c r="E275" s="16">
        <v>1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2</v>
      </c>
      <c r="L275" s="16">
        <v>0</v>
      </c>
      <c r="M275" s="16">
        <v>4</v>
      </c>
      <c r="N275" s="21">
        <v>11951</v>
      </c>
      <c r="O275" s="33">
        <f>(N275/M275)</f>
        <v>2987.75</v>
      </c>
      <c r="P275" s="16">
        <v>132</v>
      </c>
      <c r="Q275" s="16">
        <v>15</v>
      </c>
      <c r="R275" s="19">
        <f t="shared" si="26"/>
        <v>11.363636363636363</v>
      </c>
      <c r="S275" s="16">
        <v>97</v>
      </c>
      <c r="T275" s="16">
        <v>23</v>
      </c>
      <c r="U275" s="19">
        <f t="shared" si="27"/>
        <v>23.711340206185564</v>
      </c>
      <c r="V275" s="41">
        <v>13425</v>
      </c>
      <c r="W275" s="34">
        <v>1103</v>
      </c>
      <c r="X275" s="43">
        <f t="shared" si="28"/>
        <v>8.2160148975791429</v>
      </c>
      <c r="Y275" s="46">
        <v>0.65653320000000004</v>
      </c>
      <c r="Z275" s="46">
        <v>0.4961912</v>
      </c>
      <c r="AA275" s="46">
        <v>0.81047400000000003</v>
      </c>
      <c r="AB275" s="46">
        <v>0.86517200000000005</v>
      </c>
      <c r="AC275" s="46">
        <v>0.70709259999999996</v>
      </c>
    </row>
    <row r="276" spans="1:29" x14ac:dyDescent="0.25">
      <c r="A276" s="2" t="s">
        <v>286</v>
      </c>
      <c r="B276" s="2" t="s">
        <v>28</v>
      </c>
      <c r="C276" s="16">
        <v>1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1</v>
      </c>
      <c r="L276" s="16">
        <v>0</v>
      </c>
      <c r="M276" s="16">
        <v>1</v>
      </c>
      <c r="N276" s="21" t="s">
        <v>49</v>
      </c>
      <c r="O276" s="21" t="s">
        <v>49</v>
      </c>
      <c r="P276" s="16" t="s">
        <v>460</v>
      </c>
      <c r="Q276" s="16" t="s">
        <v>460</v>
      </c>
      <c r="R276" s="16" t="s">
        <v>460</v>
      </c>
      <c r="S276" s="16">
        <v>1</v>
      </c>
      <c r="T276" s="16">
        <v>0</v>
      </c>
      <c r="U276" s="19">
        <f t="shared" si="27"/>
        <v>0</v>
      </c>
      <c r="V276" s="44">
        <v>365</v>
      </c>
      <c r="W276" s="42">
        <v>17</v>
      </c>
      <c r="X276" s="43">
        <f t="shared" si="28"/>
        <v>4.6575342465753424</v>
      </c>
      <c r="Y276" s="46" t="s">
        <v>460</v>
      </c>
      <c r="Z276" s="46" t="s">
        <v>460</v>
      </c>
      <c r="AA276" s="46" t="s">
        <v>460</v>
      </c>
      <c r="AB276" s="46" t="s">
        <v>460</v>
      </c>
      <c r="AC276" s="46" t="s">
        <v>460</v>
      </c>
    </row>
    <row r="277" spans="1:29" x14ac:dyDescent="0.25">
      <c r="A277" s="2" t="s">
        <v>287</v>
      </c>
      <c r="B277" s="2" t="s">
        <v>45</v>
      </c>
      <c r="C277" s="16">
        <v>4</v>
      </c>
      <c r="D277" s="16">
        <v>0</v>
      </c>
      <c r="E277" s="16">
        <v>1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3</v>
      </c>
      <c r="L277" s="16">
        <v>0</v>
      </c>
      <c r="M277" s="16">
        <v>4</v>
      </c>
      <c r="N277" s="21">
        <v>13082</v>
      </c>
      <c r="O277" s="33">
        <f>(N277/M277)</f>
        <v>3270.5</v>
      </c>
      <c r="P277" s="16">
        <v>135</v>
      </c>
      <c r="Q277" s="16">
        <v>9</v>
      </c>
      <c r="R277" s="19">
        <f t="shared" si="26"/>
        <v>6.666666666666667</v>
      </c>
      <c r="S277" s="16">
        <v>149</v>
      </c>
      <c r="T277" s="16">
        <v>28</v>
      </c>
      <c r="U277" s="19">
        <f t="shared" si="27"/>
        <v>18.791946308724832</v>
      </c>
      <c r="V277" s="41">
        <v>14225</v>
      </c>
      <c r="W277" s="42">
        <v>956</v>
      </c>
      <c r="X277" s="43">
        <f t="shared" si="28"/>
        <v>6.7205623901581717</v>
      </c>
      <c r="Y277" s="46">
        <v>0.64344449999999997</v>
      </c>
      <c r="Z277" s="46">
        <v>0.50612690000000005</v>
      </c>
      <c r="AA277" s="46">
        <v>0.87075800000000003</v>
      </c>
      <c r="AB277" s="46">
        <v>0.75667899999999999</v>
      </c>
      <c r="AC277" s="46">
        <v>0.69425210000000004</v>
      </c>
    </row>
    <row r="278" spans="1:29" x14ac:dyDescent="0.25">
      <c r="A278" s="2" t="s">
        <v>288</v>
      </c>
      <c r="B278" s="2" t="s">
        <v>17</v>
      </c>
      <c r="C278" s="16">
        <v>14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14</v>
      </c>
      <c r="L278" s="16">
        <v>0</v>
      </c>
      <c r="M278" s="16">
        <v>14</v>
      </c>
      <c r="N278" s="21">
        <v>11941</v>
      </c>
      <c r="O278" s="33">
        <f>(N278/M278)</f>
        <v>852.92857142857144</v>
      </c>
      <c r="P278" s="16">
        <v>109</v>
      </c>
      <c r="Q278" s="16">
        <v>6</v>
      </c>
      <c r="R278" s="19">
        <f t="shared" si="26"/>
        <v>5.5045871559633035</v>
      </c>
      <c r="S278" s="16">
        <v>166</v>
      </c>
      <c r="T278" s="16">
        <v>41</v>
      </c>
      <c r="U278" s="19">
        <f t="shared" si="27"/>
        <v>24.69879518072289</v>
      </c>
      <c r="V278" s="41">
        <v>13481</v>
      </c>
      <c r="W278" s="34">
        <v>1940</v>
      </c>
      <c r="X278" s="43">
        <f t="shared" si="28"/>
        <v>14.390623840961354</v>
      </c>
      <c r="Y278" s="46">
        <v>0.61542059999999998</v>
      </c>
      <c r="Z278" s="46">
        <v>0.43469010000000002</v>
      </c>
      <c r="AA278" s="46">
        <v>0.79284399999999999</v>
      </c>
      <c r="AB278" s="46">
        <v>0.58851169999999997</v>
      </c>
      <c r="AC278" s="46">
        <v>0.60786660000000003</v>
      </c>
    </row>
    <row r="279" spans="1:29" x14ac:dyDescent="0.25">
      <c r="A279" s="2" t="s">
        <v>289</v>
      </c>
      <c r="B279" s="2" t="s">
        <v>45</v>
      </c>
      <c r="C279" s="16">
        <v>4</v>
      </c>
      <c r="D279" s="16">
        <v>0</v>
      </c>
      <c r="E279" s="16">
        <v>2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2</v>
      </c>
      <c r="L279" s="16">
        <v>0</v>
      </c>
      <c r="M279" s="16">
        <v>4</v>
      </c>
      <c r="N279" s="21">
        <v>17259</v>
      </c>
      <c r="O279" s="33">
        <f>(N279/M279)</f>
        <v>4314.75</v>
      </c>
      <c r="P279" s="16">
        <v>102</v>
      </c>
      <c r="Q279" s="16">
        <v>18</v>
      </c>
      <c r="R279" s="19">
        <f t="shared" si="26"/>
        <v>17.647058823529413</v>
      </c>
      <c r="S279" s="16">
        <v>187</v>
      </c>
      <c r="T279" s="16">
        <v>34</v>
      </c>
      <c r="U279" s="19">
        <f t="shared" si="27"/>
        <v>18.181818181818183</v>
      </c>
      <c r="V279" s="41">
        <v>18473</v>
      </c>
      <c r="W279" s="34">
        <v>1654</v>
      </c>
      <c r="X279" s="43">
        <f t="shared" si="28"/>
        <v>8.9536079683862937</v>
      </c>
      <c r="Y279" s="46">
        <v>0.59815459999999998</v>
      </c>
      <c r="Z279" s="46">
        <v>0.4937396</v>
      </c>
      <c r="AA279" s="46">
        <v>0.87994190000000005</v>
      </c>
      <c r="AB279" s="46">
        <v>0.79120740000000001</v>
      </c>
      <c r="AC279" s="46">
        <v>0.69076090000000001</v>
      </c>
    </row>
    <row r="280" spans="1:29" x14ac:dyDescent="0.25">
      <c r="A280" s="2" t="s">
        <v>290</v>
      </c>
      <c r="B280" s="2" t="s">
        <v>15</v>
      </c>
      <c r="C280" s="16">
        <v>10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10</v>
      </c>
      <c r="L280" s="16">
        <v>0</v>
      </c>
      <c r="M280" s="16">
        <v>10</v>
      </c>
      <c r="N280" s="21" t="s">
        <v>49</v>
      </c>
      <c r="O280" s="21" t="s">
        <v>49</v>
      </c>
      <c r="P280" s="16">
        <v>290</v>
      </c>
      <c r="Q280" s="16">
        <v>27</v>
      </c>
      <c r="R280" s="19">
        <f t="shared" si="26"/>
        <v>9.3103448275862082</v>
      </c>
      <c r="S280" s="16">
        <v>359</v>
      </c>
      <c r="T280" s="16">
        <v>82</v>
      </c>
      <c r="U280" s="19">
        <f t="shared" si="27"/>
        <v>22.841225626740947</v>
      </c>
      <c r="V280" s="41">
        <v>25633</v>
      </c>
      <c r="W280" s="34">
        <v>1847</v>
      </c>
      <c r="X280" s="43">
        <f t="shared" si="28"/>
        <v>7.2055553388210516</v>
      </c>
      <c r="Y280" s="46">
        <v>0.65645690000000001</v>
      </c>
      <c r="Z280" s="46">
        <v>0.47712929999999998</v>
      </c>
      <c r="AA280" s="46">
        <v>0.88740949999999996</v>
      </c>
      <c r="AB280" s="46">
        <v>0.76912460000000005</v>
      </c>
      <c r="AC280" s="46">
        <v>0.69753010000000004</v>
      </c>
    </row>
    <row r="281" spans="1:29" x14ac:dyDescent="0.25">
      <c r="A281" s="2" t="s">
        <v>291</v>
      </c>
      <c r="B281" s="2" t="s">
        <v>3</v>
      </c>
      <c r="C281" s="16">
        <v>13</v>
      </c>
      <c r="D281" s="16">
        <v>2</v>
      </c>
      <c r="E281" s="16">
        <v>5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5</v>
      </c>
      <c r="L281" s="16">
        <v>1</v>
      </c>
      <c r="M281" s="16">
        <v>13</v>
      </c>
      <c r="N281" s="21">
        <v>79779</v>
      </c>
      <c r="O281" s="33">
        <f t="shared" ref="O281:O288" si="30">(N281/M281)</f>
        <v>6136.8461538461543</v>
      </c>
      <c r="P281" s="16">
        <v>937</v>
      </c>
      <c r="Q281" s="16">
        <v>85</v>
      </c>
      <c r="R281" s="19">
        <f t="shared" si="26"/>
        <v>9.0715048025613658</v>
      </c>
      <c r="S281" s="16">
        <v>614</v>
      </c>
      <c r="T281" s="16">
        <v>170</v>
      </c>
      <c r="U281" s="19">
        <f t="shared" si="27"/>
        <v>27.687296416938111</v>
      </c>
      <c r="V281" s="41">
        <v>97467</v>
      </c>
      <c r="W281" s="34">
        <v>7329</v>
      </c>
      <c r="X281" s="43">
        <f t="shared" si="28"/>
        <v>7.5194681276739823</v>
      </c>
      <c r="Y281" s="46">
        <v>0.70826310000000003</v>
      </c>
      <c r="Z281" s="46">
        <v>0.48998589999999997</v>
      </c>
      <c r="AA281" s="46">
        <v>0.8508211</v>
      </c>
      <c r="AB281" s="46">
        <v>0.88491620000000004</v>
      </c>
      <c r="AC281" s="46">
        <v>0.73349660000000005</v>
      </c>
    </row>
    <row r="282" spans="1:29" x14ac:dyDescent="0.25">
      <c r="A282" s="2" t="s">
        <v>292</v>
      </c>
      <c r="B282" s="2" t="s">
        <v>5</v>
      </c>
      <c r="C282" s="16">
        <v>17</v>
      </c>
      <c r="D282" s="16">
        <v>3</v>
      </c>
      <c r="E282" s="16">
        <v>3</v>
      </c>
      <c r="F282" s="16">
        <v>0</v>
      </c>
      <c r="G282" s="16">
        <v>1</v>
      </c>
      <c r="H282" s="16">
        <v>0</v>
      </c>
      <c r="I282" s="16">
        <v>0</v>
      </c>
      <c r="J282" s="16">
        <v>4</v>
      </c>
      <c r="K282" s="16">
        <v>0</v>
      </c>
      <c r="L282" s="16">
        <v>6</v>
      </c>
      <c r="M282" s="16">
        <v>17</v>
      </c>
      <c r="N282" s="21">
        <v>235894</v>
      </c>
      <c r="O282" s="33">
        <f t="shared" si="30"/>
        <v>13876.117647058823</v>
      </c>
      <c r="P282" s="21">
        <v>2412</v>
      </c>
      <c r="Q282" s="16">
        <v>195</v>
      </c>
      <c r="R282" s="19">
        <f t="shared" si="26"/>
        <v>8.0845771144278622</v>
      </c>
      <c r="S282" s="21">
        <v>3119</v>
      </c>
      <c r="T282" s="16">
        <v>588</v>
      </c>
      <c r="U282" s="19">
        <f t="shared" si="27"/>
        <v>18.852196216736132</v>
      </c>
      <c r="V282" s="41">
        <v>301662</v>
      </c>
      <c r="W282" s="34">
        <v>21301</v>
      </c>
      <c r="X282" s="43">
        <f t="shared" si="28"/>
        <v>7.0612142066286108</v>
      </c>
      <c r="Y282" s="46">
        <v>0.71087140000000004</v>
      </c>
      <c r="Z282" s="46">
        <v>0.48939310000000003</v>
      </c>
      <c r="AA282" s="46">
        <v>0.89636479999999996</v>
      </c>
      <c r="AB282" s="46">
        <v>0.89531070000000001</v>
      </c>
      <c r="AC282" s="46">
        <v>0.74798500000000001</v>
      </c>
    </row>
    <row r="283" spans="1:29" x14ac:dyDescent="0.25">
      <c r="A283" s="2" t="s">
        <v>293</v>
      </c>
      <c r="B283" s="2" t="s">
        <v>7</v>
      </c>
      <c r="C283" s="16">
        <v>10</v>
      </c>
      <c r="D283" s="16">
        <v>1</v>
      </c>
      <c r="E283" s="16">
        <v>2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6</v>
      </c>
      <c r="L283" s="16">
        <v>1</v>
      </c>
      <c r="M283" s="16">
        <v>10</v>
      </c>
      <c r="N283" s="21">
        <v>51174</v>
      </c>
      <c r="O283" s="33">
        <f t="shared" si="30"/>
        <v>5117.3999999999996</v>
      </c>
      <c r="P283" s="16">
        <v>675</v>
      </c>
      <c r="Q283" s="16">
        <v>47</v>
      </c>
      <c r="R283" s="19">
        <f t="shared" si="26"/>
        <v>6.9629629629629628</v>
      </c>
      <c r="S283" s="16">
        <v>620</v>
      </c>
      <c r="T283" s="16">
        <v>178</v>
      </c>
      <c r="U283" s="19">
        <f t="shared" si="27"/>
        <v>28.70967741935484</v>
      </c>
      <c r="V283" s="41">
        <v>51335</v>
      </c>
      <c r="W283" s="34">
        <v>4679</v>
      </c>
      <c r="X283" s="43">
        <f t="shared" si="28"/>
        <v>9.1146391350930163</v>
      </c>
      <c r="Y283" s="46">
        <v>0.70013060000000005</v>
      </c>
      <c r="Z283" s="46">
        <v>0.46738950000000001</v>
      </c>
      <c r="AA283" s="46">
        <v>0.83285580000000003</v>
      </c>
      <c r="AB283" s="46">
        <v>0.77253760000000005</v>
      </c>
      <c r="AC283" s="46">
        <v>0.69322839999999997</v>
      </c>
    </row>
    <row r="284" spans="1:29" x14ac:dyDescent="0.25">
      <c r="A284" s="2" t="s">
        <v>294</v>
      </c>
      <c r="B284" s="2" t="s">
        <v>45</v>
      </c>
      <c r="C284" s="16">
        <v>19</v>
      </c>
      <c r="D284" s="16">
        <v>2</v>
      </c>
      <c r="E284" s="16">
        <v>1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15</v>
      </c>
      <c r="L284" s="16">
        <v>1</v>
      </c>
      <c r="M284" s="16">
        <v>19</v>
      </c>
      <c r="N284" s="21">
        <v>40077</v>
      </c>
      <c r="O284" s="33">
        <f t="shared" si="30"/>
        <v>2109.3157894736842</v>
      </c>
      <c r="P284" s="16">
        <v>176</v>
      </c>
      <c r="Q284" s="16">
        <v>9</v>
      </c>
      <c r="R284" s="19">
        <f t="shared" si="26"/>
        <v>5.1136363636363642</v>
      </c>
      <c r="S284" s="16">
        <v>446</v>
      </c>
      <c r="T284" s="16">
        <v>93</v>
      </c>
      <c r="U284" s="19">
        <f t="shared" si="27"/>
        <v>20.852017937219731</v>
      </c>
      <c r="V284" s="41">
        <v>38919</v>
      </c>
      <c r="W284" s="34">
        <v>3206</v>
      </c>
      <c r="X284" s="43">
        <f t="shared" si="28"/>
        <v>8.2376217271769558</v>
      </c>
      <c r="Y284" s="46">
        <v>0.62105379999999999</v>
      </c>
      <c r="Z284" s="46">
        <v>0.50497729999999996</v>
      </c>
      <c r="AA284" s="46">
        <v>0.81599189999999999</v>
      </c>
      <c r="AB284" s="46">
        <v>0.70105510000000004</v>
      </c>
      <c r="AC284" s="46">
        <v>0.66076950000000001</v>
      </c>
    </row>
    <row r="285" spans="1:29" x14ac:dyDescent="0.25">
      <c r="A285" s="2" t="s">
        <v>295</v>
      </c>
      <c r="B285" s="2" t="s">
        <v>3</v>
      </c>
      <c r="C285" s="16">
        <v>6</v>
      </c>
      <c r="D285" s="16">
        <v>1</v>
      </c>
      <c r="E285" s="16">
        <v>1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4</v>
      </c>
      <c r="L285" s="16">
        <v>0</v>
      </c>
      <c r="M285" s="16">
        <v>6</v>
      </c>
      <c r="N285" s="21">
        <v>13842</v>
      </c>
      <c r="O285" s="33">
        <f t="shared" si="30"/>
        <v>2307</v>
      </c>
      <c r="P285" s="16">
        <v>67</v>
      </c>
      <c r="Q285" s="16">
        <v>7</v>
      </c>
      <c r="R285" s="19">
        <f t="shared" si="26"/>
        <v>10.44776119402985</v>
      </c>
      <c r="S285" s="16">
        <v>131</v>
      </c>
      <c r="T285" s="16">
        <v>21</v>
      </c>
      <c r="U285" s="19">
        <f t="shared" si="27"/>
        <v>16.030534351145036</v>
      </c>
      <c r="V285" s="41">
        <v>16988</v>
      </c>
      <c r="W285" s="42">
        <v>641</v>
      </c>
      <c r="X285" s="43">
        <f t="shared" si="28"/>
        <v>3.7732517070873559</v>
      </c>
      <c r="Y285" s="46">
        <v>0.7232693</v>
      </c>
      <c r="Z285" s="46">
        <v>0.53691809999999995</v>
      </c>
      <c r="AA285" s="46">
        <v>0.92469299999999999</v>
      </c>
      <c r="AB285" s="46">
        <v>0.84251010000000004</v>
      </c>
      <c r="AC285" s="46">
        <v>0.75684759999999995</v>
      </c>
    </row>
    <row r="286" spans="1:29" x14ac:dyDescent="0.25">
      <c r="A286" s="2" t="s">
        <v>296</v>
      </c>
      <c r="B286" s="2" t="s">
        <v>7</v>
      </c>
      <c r="C286" s="16">
        <v>3</v>
      </c>
      <c r="D286" s="16">
        <v>0</v>
      </c>
      <c r="E286" s="16">
        <v>1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2</v>
      </c>
      <c r="L286" s="16">
        <v>0</v>
      </c>
      <c r="M286" s="16">
        <v>3</v>
      </c>
      <c r="N286" s="21">
        <v>3128</v>
      </c>
      <c r="O286" s="33">
        <f t="shared" si="30"/>
        <v>1042.6666666666667</v>
      </c>
      <c r="P286" s="16">
        <v>21</v>
      </c>
      <c r="Q286" s="16">
        <v>1</v>
      </c>
      <c r="R286" s="19">
        <f t="shared" si="26"/>
        <v>4.7619047619047619</v>
      </c>
      <c r="S286" s="16">
        <v>67</v>
      </c>
      <c r="T286" s="16">
        <v>19</v>
      </c>
      <c r="U286" s="19">
        <f t="shared" si="27"/>
        <v>28.35820895522388</v>
      </c>
      <c r="V286" s="41">
        <v>3503</v>
      </c>
      <c r="W286" s="42">
        <v>246</v>
      </c>
      <c r="X286" s="43">
        <f t="shared" si="28"/>
        <v>7.0225520982015412</v>
      </c>
      <c r="Y286" s="46">
        <v>0.65429159999999997</v>
      </c>
      <c r="Z286" s="46">
        <v>0.41094530000000001</v>
      </c>
      <c r="AA286" s="46">
        <v>0.83128639999999998</v>
      </c>
      <c r="AB286" s="46">
        <v>0.76346259999999999</v>
      </c>
      <c r="AC286" s="46">
        <v>0.66499649999999999</v>
      </c>
    </row>
    <row r="287" spans="1:29" x14ac:dyDescent="0.25">
      <c r="A287" s="2" t="s">
        <v>297</v>
      </c>
      <c r="B287" s="2" t="s">
        <v>3</v>
      </c>
      <c r="C287" s="16">
        <v>4</v>
      </c>
      <c r="D287" s="16">
        <v>1</v>
      </c>
      <c r="E287" s="16">
        <v>2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1</v>
      </c>
      <c r="M287" s="16">
        <v>4</v>
      </c>
      <c r="N287" s="21">
        <v>37059</v>
      </c>
      <c r="O287" s="33">
        <f t="shared" si="30"/>
        <v>9264.75</v>
      </c>
      <c r="P287" s="21">
        <v>1198</v>
      </c>
      <c r="Q287" s="16">
        <v>108</v>
      </c>
      <c r="R287" s="19">
        <f t="shared" si="26"/>
        <v>9.0150250417362265</v>
      </c>
      <c r="S287" s="16">
        <v>872</v>
      </c>
      <c r="T287" s="16">
        <v>191</v>
      </c>
      <c r="U287" s="19">
        <f t="shared" si="27"/>
        <v>21.903669724770641</v>
      </c>
      <c r="V287" s="41">
        <v>75412</v>
      </c>
      <c r="W287" s="34">
        <v>6582</v>
      </c>
      <c r="X287" s="43">
        <f t="shared" si="28"/>
        <v>8.7280538906274874</v>
      </c>
      <c r="Y287" s="46">
        <v>0.76216240000000002</v>
      </c>
      <c r="Z287" s="46">
        <v>0.51695590000000002</v>
      </c>
      <c r="AA287" s="46">
        <v>0.83135619999999999</v>
      </c>
      <c r="AB287" s="46">
        <v>0.88332840000000001</v>
      </c>
      <c r="AC287" s="46">
        <v>0.74845070000000002</v>
      </c>
    </row>
    <row r="288" spans="1:29" x14ac:dyDescent="0.25">
      <c r="A288" s="2" t="s">
        <v>298</v>
      </c>
      <c r="B288" s="2" t="s">
        <v>53</v>
      </c>
      <c r="C288" s="16">
        <v>7</v>
      </c>
      <c r="D288" s="16">
        <v>1</v>
      </c>
      <c r="E288" s="16">
        <v>2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3</v>
      </c>
      <c r="L288" s="16">
        <v>1</v>
      </c>
      <c r="M288" s="16">
        <v>7</v>
      </c>
      <c r="N288" s="21">
        <v>65257</v>
      </c>
      <c r="O288" s="33">
        <f t="shared" si="30"/>
        <v>9322.4285714285706</v>
      </c>
      <c r="P288" s="21">
        <v>1263</v>
      </c>
      <c r="Q288" s="16">
        <v>88</v>
      </c>
      <c r="R288" s="19">
        <f t="shared" si="26"/>
        <v>6.9675376088677758</v>
      </c>
      <c r="S288" s="16">
        <v>600</v>
      </c>
      <c r="T288" s="16">
        <v>156</v>
      </c>
      <c r="U288" s="19">
        <f t="shared" si="27"/>
        <v>26</v>
      </c>
      <c r="V288" s="41">
        <v>71738</v>
      </c>
      <c r="W288" s="34">
        <v>5370</v>
      </c>
      <c r="X288" s="43">
        <f t="shared" si="28"/>
        <v>7.485572499930301</v>
      </c>
      <c r="Y288" s="46">
        <v>0.69655670000000003</v>
      </c>
      <c r="Z288" s="46">
        <v>0.51895840000000004</v>
      </c>
      <c r="AA288" s="46">
        <v>0.90554109999999999</v>
      </c>
      <c r="AB288" s="46">
        <v>0.85823680000000002</v>
      </c>
      <c r="AC288" s="46">
        <v>0.74482320000000002</v>
      </c>
    </row>
    <row r="289" spans="1:29" x14ac:dyDescent="0.25">
      <c r="A289" s="2" t="s">
        <v>299</v>
      </c>
      <c r="B289" s="2" t="s">
        <v>28</v>
      </c>
      <c r="C289" s="16">
        <v>1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1</v>
      </c>
      <c r="L289" s="16">
        <v>0</v>
      </c>
      <c r="M289" s="16">
        <v>1</v>
      </c>
      <c r="N289" s="21" t="s">
        <v>49</v>
      </c>
      <c r="O289" s="21" t="s">
        <v>49</v>
      </c>
      <c r="P289" s="16" t="s">
        <v>460</v>
      </c>
      <c r="Q289" s="16" t="s">
        <v>460</v>
      </c>
      <c r="R289" s="16" t="s">
        <v>460</v>
      </c>
      <c r="S289" s="16">
        <v>6</v>
      </c>
      <c r="T289" s="16">
        <v>2</v>
      </c>
      <c r="U289" s="19">
        <f t="shared" si="27"/>
        <v>33.333333333333329</v>
      </c>
      <c r="V289" s="44">
        <v>798</v>
      </c>
      <c r="W289" s="42">
        <v>6</v>
      </c>
      <c r="X289" s="43">
        <f t="shared" si="28"/>
        <v>0.75187969924812026</v>
      </c>
      <c r="Y289" s="46">
        <v>0.86705860000000001</v>
      </c>
      <c r="Z289" s="46">
        <v>0.5773374</v>
      </c>
      <c r="AA289" s="46">
        <v>0.98750000000000004</v>
      </c>
      <c r="AB289" s="46">
        <v>0.91666669999999995</v>
      </c>
      <c r="AC289" s="46">
        <v>0.83714069999999996</v>
      </c>
    </row>
    <row r="290" spans="1:29" x14ac:dyDescent="0.25">
      <c r="A290" s="2" t="s">
        <v>300</v>
      </c>
      <c r="B290" s="2" t="s">
        <v>7</v>
      </c>
      <c r="C290" s="16">
        <v>4</v>
      </c>
      <c r="D290" s="16">
        <v>0</v>
      </c>
      <c r="E290" s="16">
        <v>2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2</v>
      </c>
      <c r="L290" s="16">
        <v>0</v>
      </c>
      <c r="M290" s="16">
        <v>4</v>
      </c>
      <c r="N290" s="21">
        <v>15107</v>
      </c>
      <c r="O290" s="33">
        <f t="shared" ref="O290:O298" si="31">(N290/M290)</f>
        <v>3776.75</v>
      </c>
      <c r="P290" s="16">
        <v>143</v>
      </c>
      <c r="Q290" s="16">
        <v>15</v>
      </c>
      <c r="R290" s="19">
        <f t="shared" si="26"/>
        <v>10.48951048951049</v>
      </c>
      <c r="S290" s="16">
        <v>188</v>
      </c>
      <c r="T290" s="16">
        <v>29</v>
      </c>
      <c r="U290" s="19">
        <f t="shared" si="27"/>
        <v>15.425531914893616</v>
      </c>
      <c r="V290" s="41">
        <v>15770</v>
      </c>
      <c r="W290" s="34">
        <v>1599</v>
      </c>
      <c r="X290" s="43">
        <f t="shared" si="28"/>
        <v>10.139505389980977</v>
      </c>
      <c r="Y290" s="46">
        <v>0.60683200000000004</v>
      </c>
      <c r="Z290" s="46">
        <v>0.4547001</v>
      </c>
      <c r="AA290" s="46">
        <v>0.80393510000000001</v>
      </c>
      <c r="AB290" s="46">
        <v>0.7685864</v>
      </c>
      <c r="AC290" s="46">
        <v>0.65851340000000003</v>
      </c>
    </row>
    <row r="291" spans="1:29" x14ac:dyDescent="0.25">
      <c r="A291" s="2" t="s">
        <v>301</v>
      </c>
      <c r="B291" s="2" t="s">
        <v>45</v>
      </c>
      <c r="C291" s="16">
        <v>11</v>
      </c>
      <c r="D291" s="16">
        <v>1</v>
      </c>
      <c r="E291" s="16">
        <v>1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9</v>
      </c>
      <c r="L291" s="16">
        <v>0</v>
      </c>
      <c r="M291" s="16">
        <v>11</v>
      </c>
      <c r="N291" s="21">
        <v>37104</v>
      </c>
      <c r="O291" s="33">
        <f t="shared" si="31"/>
        <v>3373.090909090909</v>
      </c>
      <c r="P291" s="16">
        <v>574</v>
      </c>
      <c r="Q291" s="16">
        <v>61</v>
      </c>
      <c r="R291" s="19">
        <f t="shared" si="26"/>
        <v>10.627177700348431</v>
      </c>
      <c r="S291" s="16">
        <v>577</v>
      </c>
      <c r="T291" s="16">
        <v>118</v>
      </c>
      <c r="U291" s="19">
        <f t="shared" si="27"/>
        <v>20.450606585788559</v>
      </c>
      <c r="V291" s="41">
        <v>40372</v>
      </c>
      <c r="W291" s="34">
        <v>4188</v>
      </c>
      <c r="X291" s="43">
        <f t="shared" si="28"/>
        <v>10.373526206281582</v>
      </c>
      <c r="Y291" s="46">
        <v>0.62886089999999994</v>
      </c>
      <c r="Z291" s="46">
        <v>0.44952500000000001</v>
      </c>
      <c r="AA291" s="46">
        <v>0.81450160000000005</v>
      </c>
      <c r="AB291" s="46">
        <v>0.79900139999999997</v>
      </c>
      <c r="AC291" s="46">
        <v>0.67297220000000002</v>
      </c>
    </row>
    <row r="292" spans="1:29" x14ac:dyDescent="0.25">
      <c r="A292" s="2" t="s">
        <v>302</v>
      </c>
      <c r="B292" s="2" t="s">
        <v>5</v>
      </c>
      <c r="C292" s="16">
        <v>9</v>
      </c>
      <c r="D292" s="16">
        <v>4</v>
      </c>
      <c r="E292" s="16">
        <v>3</v>
      </c>
      <c r="F292" s="16">
        <v>0</v>
      </c>
      <c r="G292" s="16">
        <v>1</v>
      </c>
      <c r="H292" s="16">
        <v>0</v>
      </c>
      <c r="I292" s="16">
        <v>0</v>
      </c>
      <c r="J292" s="16">
        <v>0</v>
      </c>
      <c r="K292" s="16">
        <v>0</v>
      </c>
      <c r="L292" s="16">
        <v>1</v>
      </c>
      <c r="M292" s="16">
        <v>9</v>
      </c>
      <c r="N292" s="21">
        <v>93703</v>
      </c>
      <c r="O292" s="33">
        <f t="shared" si="31"/>
        <v>10411.444444444445</v>
      </c>
      <c r="P292" s="16">
        <v>793</v>
      </c>
      <c r="Q292" s="16">
        <v>81</v>
      </c>
      <c r="R292" s="19">
        <f t="shared" si="26"/>
        <v>10.214375788146279</v>
      </c>
      <c r="S292" s="16">
        <v>531</v>
      </c>
      <c r="T292" s="16">
        <v>105</v>
      </c>
      <c r="U292" s="19">
        <f t="shared" si="27"/>
        <v>19.774011299435028</v>
      </c>
      <c r="V292" s="41">
        <v>81169</v>
      </c>
      <c r="W292" s="34">
        <v>8014</v>
      </c>
      <c r="X292" s="43">
        <f t="shared" si="28"/>
        <v>9.8732274636868755</v>
      </c>
      <c r="Y292" s="46">
        <v>0.71991430000000001</v>
      </c>
      <c r="Z292" s="46">
        <v>0.50984850000000004</v>
      </c>
      <c r="AA292" s="46">
        <v>0.87428099999999997</v>
      </c>
      <c r="AB292" s="46">
        <v>0.88001130000000005</v>
      </c>
      <c r="AC292" s="46">
        <v>0.74601379999999995</v>
      </c>
    </row>
    <row r="293" spans="1:29" x14ac:dyDescent="0.25">
      <c r="A293" s="2" t="s">
        <v>303</v>
      </c>
      <c r="B293" s="2" t="s">
        <v>5</v>
      </c>
      <c r="C293" s="16">
        <v>3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3</v>
      </c>
      <c r="L293" s="16">
        <v>0</v>
      </c>
      <c r="M293" s="16">
        <v>3</v>
      </c>
      <c r="N293" s="21">
        <v>2671</v>
      </c>
      <c r="O293" s="33">
        <f t="shared" si="31"/>
        <v>890.33333333333337</v>
      </c>
      <c r="P293" s="16">
        <v>151</v>
      </c>
      <c r="Q293" s="16">
        <v>10</v>
      </c>
      <c r="R293" s="19">
        <f t="shared" si="26"/>
        <v>6.6225165562913908</v>
      </c>
      <c r="S293" s="16">
        <v>207</v>
      </c>
      <c r="T293" s="16">
        <v>75</v>
      </c>
      <c r="U293" s="19">
        <f t="shared" si="27"/>
        <v>36.231884057971016</v>
      </c>
      <c r="V293" s="41">
        <v>14375</v>
      </c>
      <c r="W293" s="34">
        <v>1218</v>
      </c>
      <c r="X293" s="43">
        <f t="shared" si="28"/>
        <v>8.4730434782608697</v>
      </c>
      <c r="Y293" s="46">
        <v>0.75814040000000005</v>
      </c>
      <c r="Z293" s="46">
        <v>0.5084206</v>
      </c>
      <c r="AA293" s="46">
        <v>0.85729869999999997</v>
      </c>
      <c r="AB293" s="46">
        <v>0.84397429999999996</v>
      </c>
      <c r="AC293" s="46">
        <v>0.74195849999999997</v>
      </c>
    </row>
    <row r="294" spans="1:29" x14ac:dyDescent="0.25">
      <c r="A294" s="2" t="s">
        <v>304</v>
      </c>
      <c r="B294" s="2" t="s">
        <v>13</v>
      </c>
      <c r="C294" s="16">
        <v>4</v>
      </c>
      <c r="D294" s="16">
        <v>0</v>
      </c>
      <c r="E294" s="16">
        <v>2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2</v>
      </c>
      <c r="L294" s="16">
        <v>0</v>
      </c>
      <c r="M294" s="16">
        <v>4</v>
      </c>
      <c r="N294" s="21">
        <v>8113</v>
      </c>
      <c r="O294" s="33">
        <f t="shared" si="31"/>
        <v>2028.25</v>
      </c>
      <c r="P294" s="16" t="s">
        <v>460</v>
      </c>
      <c r="Q294" s="16" t="s">
        <v>460</v>
      </c>
      <c r="R294" s="16" t="s">
        <v>460</v>
      </c>
      <c r="S294" s="16">
        <v>78</v>
      </c>
      <c r="T294" s="16">
        <v>19</v>
      </c>
      <c r="U294" s="19">
        <f t="shared" si="27"/>
        <v>24.358974358974358</v>
      </c>
      <c r="V294" s="41">
        <v>7997</v>
      </c>
      <c r="W294" s="42">
        <v>986</v>
      </c>
      <c r="X294" s="43">
        <f t="shared" si="28"/>
        <v>12.32962360885332</v>
      </c>
      <c r="Y294" s="46">
        <v>0.60184499999999996</v>
      </c>
      <c r="Z294" s="46">
        <v>0.50850870000000004</v>
      </c>
      <c r="AA294" s="46">
        <v>0.87101770000000001</v>
      </c>
      <c r="AB294" s="46">
        <v>0.59836670000000003</v>
      </c>
      <c r="AC294" s="46">
        <v>0.64493449999999997</v>
      </c>
    </row>
    <row r="295" spans="1:29" x14ac:dyDescent="0.25">
      <c r="A295" s="2" t="s">
        <v>305</v>
      </c>
      <c r="B295" s="2" t="s">
        <v>5</v>
      </c>
      <c r="C295" s="16">
        <v>3</v>
      </c>
      <c r="D295" s="16">
        <v>0</v>
      </c>
      <c r="E295" s="16">
        <v>1</v>
      </c>
      <c r="F295" s="16">
        <v>0</v>
      </c>
      <c r="G295" s="16">
        <v>0</v>
      </c>
      <c r="H295" s="16">
        <v>0</v>
      </c>
      <c r="I295" s="16">
        <v>0</v>
      </c>
      <c r="J295" s="16">
        <v>1</v>
      </c>
      <c r="K295" s="16">
        <v>0</v>
      </c>
      <c r="L295" s="16">
        <v>1</v>
      </c>
      <c r="M295" s="16">
        <v>3</v>
      </c>
      <c r="N295" s="21">
        <v>79377</v>
      </c>
      <c r="O295" s="33">
        <f t="shared" si="31"/>
        <v>26459</v>
      </c>
      <c r="P295" s="21">
        <v>1713</v>
      </c>
      <c r="Q295" s="16">
        <v>149</v>
      </c>
      <c r="R295" s="19">
        <f t="shared" si="26"/>
        <v>8.698190309398715</v>
      </c>
      <c r="S295" s="16">
        <v>623</v>
      </c>
      <c r="T295" s="16">
        <v>133</v>
      </c>
      <c r="U295" s="19">
        <f t="shared" si="27"/>
        <v>21.348314606741571</v>
      </c>
      <c r="V295" s="41">
        <v>72901</v>
      </c>
      <c r="W295" s="34">
        <v>6285</v>
      </c>
      <c r="X295" s="43">
        <f t="shared" si="28"/>
        <v>8.6212809152137826</v>
      </c>
      <c r="Y295" s="46">
        <v>0.818554</v>
      </c>
      <c r="Z295" s="46">
        <v>0.57983899999999999</v>
      </c>
      <c r="AA295" s="46">
        <v>0.90321899999999999</v>
      </c>
      <c r="AB295" s="46">
        <v>0.93489639999999996</v>
      </c>
      <c r="AC295" s="46">
        <v>0.80912709999999999</v>
      </c>
    </row>
    <row r="296" spans="1:29" x14ac:dyDescent="0.25">
      <c r="A296" s="2" t="s">
        <v>306</v>
      </c>
      <c r="B296" s="2" t="s">
        <v>7</v>
      </c>
      <c r="C296" s="16">
        <v>2</v>
      </c>
      <c r="D296" s="16">
        <v>0</v>
      </c>
      <c r="E296" s="16">
        <v>1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1</v>
      </c>
      <c r="L296" s="16">
        <v>0</v>
      </c>
      <c r="M296" s="16">
        <v>2</v>
      </c>
      <c r="N296" s="21">
        <v>8538</v>
      </c>
      <c r="O296" s="33">
        <f t="shared" si="31"/>
        <v>4269</v>
      </c>
      <c r="P296" s="16">
        <v>87</v>
      </c>
      <c r="Q296" s="16">
        <v>4</v>
      </c>
      <c r="R296" s="19">
        <f t="shared" si="26"/>
        <v>4.5977011494252871</v>
      </c>
      <c r="S296" s="16">
        <v>119</v>
      </c>
      <c r="T296" s="16">
        <v>23</v>
      </c>
      <c r="U296" s="19">
        <f t="shared" si="27"/>
        <v>19.327731092436977</v>
      </c>
      <c r="V296" s="41">
        <v>10051</v>
      </c>
      <c r="W296" s="34">
        <v>1076</v>
      </c>
      <c r="X296" s="43">
        <f t="shared" si="28"/>
        <v>10.70540244751766</v>
      </c>
      <c r="Y296" s="46">
        <v>0.61198719999999995</v>
      </c>
      <c r="Z296" s="46">
        <v>0.46796749999999998</v>
      </c>
      <c r="AA296" s="46">
        <v>0.8381189</v>
      </c>
      <c r="AB296" s="46">
        <v>0.78425250000000002</v>
      </c>
      <c r="AC296" s="46">
        <v>0.67558149999999995</v>
      </c>
    </row>
    <row r="297" spans="1:29" x14ac:dyDescent="0.25">
      <c r="A297" s="2" t="s">
        <v>307</v>
      </c>
      <c r="B297" s="2" t="s">
        <v>13</v>
      </c>
      <c r="C297" s="16">
        <v>4</v>
      </c>
      <c r="D297" s="16">
        <v>0</v>
      </c>
      <c r="E297" s="16">
        <v>1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3</v>
      </c>
      <c r="L297" s="16">
        <v>0</v>
      </c>
      <c r="M297" s="16">
        <v>4</v>
      </c>
      <c r="N297" s="21">
        <v>10078</v>
      </c>
      <c r="O297" s="33">
        <f t="shared" si="31"/>
        <v>2519.5</v>
      </c>
      <c r="P297" s="16">
        <v>99</v>
      </c>
      <c r="Q297" s="16">
        <v>6</v>
      </c>
      <c r="R297" s="19">
        <f t="shared" si="26"/>
        <v>6.0606060606060606</v>
      </c>
      <c r="S297" s="16">
        <v>131</v>
      </c>
      <c r="T297" s="16">
        <v>31</v>
      </c>
      <c r="U297" s="19">
        <f t="shared" si="27"/>
        <v>23.664122137404579</v>
      </c>
      <c r="V297" s="41">
        <v>9150</v>
      </c>
      <c r="W297" s="42">
        <v>946</v>
      </c>
      <c r="X297" s="43">
        <f t="shared" si="28"/>
        <v>10.33879781420765</v>
      </c>
      <c r="Y297" s="46">
        <v>0.67862109999999998</v>
      </c>
      <c r="Z297" s="46">
        <v>0.50962419999999997</v>
      </c>
      <c r="AA297" s="46">
        <v>0.87387619999999999</v>
      </c>
      <c r="AB297" s="46">
        <v>0.82404219999999995</v>
      </c>
      <c r="AC297" s="46">
        <v>0.72154090000000004</v>
      </c>
    </row>
    <row r="298" spans="1:29" x14ac:dyDescent="0.25">
      <c r="A298" s="2" t="s">
        <v>308</v>
      </c>
      <c r="B298" s="2" t="s">
        <v>5</v>
      </c>
      <c r="C298" s="16">
        <v>5</v>
      </c>
      <c r="D298" s="16">
        <v>0</v>
      </c>
      <c r="E298" s="16">
        <v>0</v>
      </c>
      <c r="F298" s="16">
        <v>1</v>
      </c>
      <c r="G298" s="16">
        <v>0</v>
      </c>
      <c r="H298" s="16">
        <v>0</v>
      </c>
      <c r="I298" s="16">
        <v>0</v>
      </c>
      <c r="J298" s="16">
        <v>0</v>
      </c>
      <c r="K298" s="16">
        <v>4</v>
      </c>
      <c r="L298" s="16">
        <v>0</v>
      </c>
      <c r="M298" s="16">
        <v>5</v>
      </c>
      <c r="N298" s="21">
        <v>7713</v>
      </c>
      <c r="O298" s="33">
        <f t="shared" si="31"/>
        <v>1542.6</v>
      </c>
      <c r="P298" s="16">
        <v>70</v>
      </c>
      <c r="Q298" s="16">
        <v>6</v>
      </c>
      <c r="R298" s="19">
        <f t="shared" si="26"/>
        <v>8.5714285714285712</v>
      </c>
      <c r="S298" s="16">
        <v>180</v>
      </c>
      <c r="T298" s="16">
        <v>35</v>
      </c>
      <c r="U298" s="19">
        <f t="shared" si="27"/>
        <v>19.444444444444446</v>
      </c>
      <c r="V298" s="41">
        <v>8028</v>
      </c>
      <c r="W298" s="42">
        <v>460</v>
      </c>
      <c r="X298" s="43">
        <f t="shared" si="28"/>
        <v>5.7299451918286</v>
      </c>
      <c r="Y298" s="46">
        <v>0.64757070000000005</v>
      </c>
      <c r="Z298" s="46">
        <v>0.52752569999999999</v>
      </c>
      <c r="AA298" s="46">
        <v>0.81418069999999998</v>
      </c>
      <c r="AB298" s="46">
        <v>0.74351109999999998</v>
      </c>
      <c r="AC298" s="46">
        <v>0.68319700000000005</v>
      </c>
    </row>
    <row r="299" spans="1:29" x14ac:dyDescent="0.25">
      <c r="A299" s="2" t="s">
        <v>309</v>
      </c>
      <c r="B299" s="2" t="s">
        <v>18</v>
      </c>
      <c r="C299" s="16">
        <v>5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1</v>
      </c>
      <c r="J299" s="16">
        <v>0</v>
      </c>
      <c r="K299" s="16">
        <v>4</v>
      </c>
      <c r="L299" s="16">
        <v>0</v>
      </c>
      <c r="M299" s="16">
        <v>5</v>
      </c>
      <c r="N299" s="21" t="s">
        <v>49</v>
      </c>
      <c r="O299" s="21" t="s">
        <v>49</v>
      </c>
      <c r="P299" s="16">
        <v>40</v>
      </c>
      <c r="Q299" s="16">
        <v>3</v>
      </c>
      <c r="R299" s="19">
        <f t="shared" si="26"/>
        <v>7.5</v>
      </c>
      <c r="S299" s="16">
        <v>67</v>
      </c>
      <c r="T299" s="16">
        <v>10</v>
      </c>
      <c r="U299" s="19">
        <f t="shared" si="27"/>
        <v>14.925373134328357</v>
      </c>
      <c r="V299" s="41">
        <v>8367</v>
      </c>
      <c r="W299" s="42">
        <v>364</v>
      </c>
      <c r="X299" s="43">
        <f t="shared" si="28"/>
        <v>4.3504242858850244</v>
      </c>
      <c r="Y299" s="46">
        <v>0.65042809999999995</v>
      </c>
      <c r="Z299" s="46">
        <v>0.55664829999999998</v>
      </c>
      <c r="AA299" s="46">
        <v>0.90993999999999997</v>
      </c>
      <c r="AB299" s="46">
        <v>0.66056789999999999</v>
      </c>
      <c r="AC299" s="46">
        <v>0.69439609999999996</v>
      </c>
    </row>
    <row r="300" spans="1:29" x14ac:dyDescent="0.25">
      <c r="A300" s="2" t="s">
        <v>310</v>
      </c>
      <c r="B300" s="2" t="s">
        <v>7</v>
      </c>
      <c r="C300" s="16">
        <v>8</v>
      </c>
      <c r="D300" s="16">
        <v>1</v>
      </c>
      <c r="E300" s="16">
        <v>4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3</v>
      </c>
      <c r="M300" s="16">
        <v>8</v>
      </c>
      <c r="N300" s="21">
        <v>74742</v>
      </c>
      <c r="O300" s="33">
        <f>(N300/M300)</f>
        <v>9342.75</v>
      </c>
      <c r="P300" s="16">
        <v>396</v>
      </c>
      <c r="Q300" s="16">
        <v>23</v>
      </c>
      <c r="R300" s="19">
        <f t="shared" si="26"/>
        <v>5.808080808080808</v>
      </c>
      <c r="S300" s="16">
        <v>935</v>
      </c>
      <c r="T300" s="16">
        <v>191</v>
      </c>
      <c r="U300" s="19">
        <f t="shared" si="27"/>
        <v>20.427807486631018</v>
      </c>
      <c r="V300" s="41">
        <v>94827</v>
      </c>
      <c r="W300" s="34">
        <v>7754</v>
      </c>
      <c r="X300" s="43">
        <f t="shared" si="28"/>
        <v>8.1769960032480196</v>
      </c>
      <c r="Y300" s="46">
        <v>0.77500659999999999</v>
      </c>
      <c r="Z300" s="46">
        <v>0.50952869999999995</v>
      </c>
      <c r="AA300" s="46">
        <v>0.88007049999999998</v>
      </c>
      <c r="AB300" s="46">
        <v>0.93156930000000004</v>
      </c>
      <c r="AC300" s="46">
        <v>0.77404379999999995</v>
      </c>
    </row>
    <row r="301" spans="1:29" x14ac:dyDescent="0.25">
      <c r="A301" s="2" t="s">
        <v>311</v>
      </c>
      <c r="B301" s="2" t="s">
        <v>45</v>
      </c>
      <c r="C301" s="16">
        <v>1</v>
      </c>
      <c r="D301" s="16">
        <v>0</v>
      </c>
      <c r="E301" s="16">
        <v>1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1</v>
      </c>
      <c r="N301" s="21">
        <v>8499</v>
      </c>
      <c r="O301" s="33">
        <f>(N301/M301)</f>
        <v>8499</v>
      </c>
      <c r="P301" s="16" t="s">
        <v>460</v>
      </c>
      <c r="Q301" s="16" t="s">
        <v>460</v>
      </c>
      <c r="R301" s="16" t="s">
        <v>460</v>
      </c>
      <c r="S301" s="16">
        <v>130</v>
      </c>
      <c r="T301" s="16">
        <v>28</v>
      </c>
      <c r="U301" s="19">
        <f t="shared" si="27"/>
        <v>21.53846153846154</v>
      </c>
      <c r="V301" s="41">
        <v>8309</v>
      </c>
      <c r="W301" s="42">
        <v>571</v>
      </c>
      <c r="X301" s="43">
        <f t="shared" si="28"/>
        <v>6.8720664339872419</v>
      </c>
      <c r="Y301" s="46">
        <v>0.62338510000000003</v>
      </c>
      <c r="Z301" s="46">
        <v>0.4493492</v>
      </c>
      <c r="AA301" s="46">
        <v>0.8322484</v>
      </c>
      <c r="AB301" s="46">
        <v>0.65628330000000001</v>
      </c>
      <c r="AC301" s="46">
        <v>0.64031649999999996</v>
      </c>
    </row>
    <row r="302" spans="1:29" x14ac:dyDescent="0.25">
      <c r="A302" s="2" t="s">
        <v>312</v>
      </c>
      <c r="B302" s="2" t="s">
        <v>5</v>
      </c>
      <c r="C302" s="16">
        <v>9</v>
      </c>
      <c r="D302" s="16">
        <v>1</v>
      </c>
      <c r="E302" s="16">
        <v>2</v>
      </c>
      <c r="F302" s="16">
        <v>0</v>
      </c>
      <c r="G302" s="16">
        <v>2</v>
      </c>
      <c r="H302" s="16">
        <v>0</v>
      </c>
      <c r="I302" s="16">
        <v>0</v>
      </c>
      <c r="J302" s="16">
        <v>1</v>
      </c>
      <c r="K302" s="16">
        <v>0</v>
      </c>
      <c r="L302" s="16">
        <v>3</v>
      </c>
      <c r="M302" s="16">
        <v>9</v>
      </c>
      <c r="N302" s="21">
        <v>98925</v>
      </c>
      <c r="O302" s="33">
        <f>(N302/M302)</f>
        <v>10991.666666666666</v>
      </c>
      <c r="P302" s="16">
        <v>620</v>
      </c>
      <c r="Q302" s="16">
        <v>36</v>
      </c>
      <c r="R302" s="19">
        <f t="shared" si="26"/>
        <v>5.806451612903226</v>
      </c>
      <c r="S302" s="16">
        <v>903</v>
      </c>
      <c r="T302" s="16">
        <v>130</v>
      </c>
      <c r="U302" s="19">
        <f t="shared" si="27"/>
        <v>14.396456256921372</v>
      </c>
      <c r="V302" s="41">
        <v>86700</v>
      </c>
      <c r="W302" s="34">
        <v>8413</v>
      </c>
      <c r="X302" s="43">
        <f t="shared" si="28"/>
        <v>9.7035755478662047</v>
      </c>
      <c r="Y302" s="46">
        <v>0.65966369999999996</v>
      </c>
      <c r="Z302" s="46">
        <v>0.46398729999999999</v>
      </c>
      <c r="AA302" s="46">
        <v>0.81286130000000001</v>
      </c>
      <c r="AB302" s="46">
        <v>0.86337989999999998</v>
      </c>
      <c r="AC302" s="46">
        <v>0.69997310000000001</v>
      </c>
    </row>
    <row r="303" spans="1:29" x14ac:dyDescent="0.25">
      <c r="A303" s="2" t="s">
        <v>313</v>
      </c>
      <c r="B303" s="2" t="s">
        <v>7</v>
      </c>
      <c r="C303" s="16">
        <v>2</v>
      </c>
      <c r="D303" s="16">
        <v>0</v>
      </c>
      <c r="E303" s="16">
        <v>1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1</v>
      </c>
      <c r="L303" s="16">
        <v>0</v>
      </c>
      <c r="M303" s="16">
        <v>2</v>
      </c>
      <c r="N303" s="21">
        <v>3912</v>
      </c>
      <c r="O303" s="33">
        <f>(N303/M303)</f>
        <v>1956</v>
      </c>
      <c r="P303" s="16">
        <v>38</v>
      </c>
      <c r="Q303" s="16">
        <v>5</v>
      </c>
      <c r="R303" s="19">
        <f t="shared" si="26"/>
        <v>13.157894736842104</v>
      </c>
      <c r="S303" s="16">
        <v>35</v>
      </c>
      <c r="T303" s="16">
        <v>6</v>
      </c>
      <c r="U303" s="19">
        <f t="shared" si="27"/>
        <v>17.142857142857142</v>
      </c>
      <c r="V303" s="41">
        <v>3627</v>
      </c>
      <c r="W303" s="42">
        <v>452</v>
      </c>
      <c r="X303" s="43">
        <f t="shared" si="28"/>
        <v>12.462089881444721</v>
      </c>
      <c r="Y303" s="46">
        <v>0.73223879999999997</v>
      </c>
      <c r="Z303" s="46">
        <v>0.4400501</v>
      </c>
      <c r="AA303" s="46">
        <v>0.80562840000000002</v>
      </c>
      <c r="AB303" s="46">
        <v>0.77474100000000001</v>
      </c>
      <c r="AC303" s="46">
        <v>0.68816460000000002</v>
      </c>
    </row>
    <row r="304" spans="1:29" x14ac:dyDescent="0.25">
      <c r="A304" s="2" t="s">
        <v>314</v>
      </c>
      <c r="B304" s="2" t="s">
        <v>53</v>
      </c>
      <c r="C304" s="16">
        <v>4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4</v>
      </c>
      <c r="L304" s="16">
        <v>0</v>
      </c>
      <c r="M304" s="16">
        <v>4</v>
      </c>
      <c r="N304" s="21" t="s">
        <v>49</v>
      </c>
      <c r="O304" s="21" t="s">
        <v>49</v>
      </c>
      <c r="P304" s="16">
        <v>711</v>
      </c>
      <c r="Q304" s="16">
        <v>52</v>
      </c>
      <c r="R304" s="19">
        <f t="shared" si="26"/>
        <v>7.3136427566807312</v>
      </c>
      <c r="S304" s="16">
        <v>394</v>
      </c>
      <c r="T304" s="16">
        <v>97</v>
      </c>
      <c r="U304" s="19">
        <f t="shared" si="27"/>
        <v>24.61928934010152</v>
      </c>
      <c r="V304" s="41">
        <v>46071</v>
      </c>
      <c r="W304" s="34">
        <v>2595</v>
      </c>
      <c r="X304" s="43">
        <f t="shared" si="28"/>
        <v>5.6326105359119616</v>
      </c>
      <c r="Y304" s="46">
        <v>0.68798879999999996</v>
      </c>
      <c r="Z304" s="46">
        <v>0.53298769999999995</v>
      </c>
      <c r="AA304" s="46">
        <v>0.92372730000000003</v>
      </c>
      <c r="AB304" s="46">
        <v>0.790412</v>
      </c>
      <c r="AC304" s="46">
        <v>0.73377899999999996</v>
      </c>
    </row>
    <row r="305" spans="1:29" x14ac:dyDescent="0.25">
      <c r="A305" s="2" t="s">
        <v>315</v>
      </c>
      <c r="B305" s="2" t="s">
        <v>7</v>
      </c>
      <c r="C305" s="16">
        <v>5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5</v>
      </c>
      <c r="L305" s="16">
        <v>0</v>
      </c>
      <c r="M305" s="16">
        <v>5</v>
      </c>
      <c r="N305" s="21">
        <v>7008</v>
      </c>
      <c r="O305" s="33">
        <f>(N305/M305)</f>
        <v>1401.6</v>
      </c>
      <c r="P305" s="16">
        <v>166</v>
      </c>
      <c r="Q305" s="16">
        <v>6</v>
      </c>
      <c r="R305" s="19">
        <f t="shared" si="26"/>
        <v>3.6144578313253009</v>
      </c>
      <c r="S305" s="16">
        <v>226</v>
      </c>
      <c r="T305" s="16">
        <v>81</v>
      </c>
      <c r="U305" s="19">
        <f t="shared" si="27"/>
        <v>35.840707964601769</v>
      </c>
      <c r="V305" s="41">
        <v>14612</v>
      </c>
      <c r="W305" s="34">
        <v>1492</v>
      </c>
      <c r="X305" s="43">
        <f t="shared" si="28"/>
        <v>10.210785655625514</v>
      </c>
      <c r="Y305" s="46">
        <v>0.66604609999999997</v>
      </c>
      <c r="Z305" s="46">
        <v>0.40723589999999998</v>
      </c>
      <c r="AA305" s="46">
        <v>0.84827649999999999</v>
      </c>
      <c r="AB305" s="46">
        <v>0.77760850000000004</v>
      </c>
      <c r="AC305" s="46">
        <v>0.67479180000000005</v>
      </c>
    </row>
    <row r="306" spans="1:29" x14ac:dyDescent="0.25">
      <c r="A306" s="2" t="s">
        <v>316</v>
      </c>
      <c r="B306" s="2" t="s">
        <v>53</v>
      </c>
      <c r="C306" s="16">
        <v>6</v>
      </c>
      <c r="D306" s="16">
        <v>0</v>
      </c>
      <c r="E306" s="16">
        <v>1</v>
      </c>
      <c r="F306" s="16">
        <v>0</v>
      </c>
      <c r="G306" s="16">
        <v>1</v>
      </c>
      <c r="H306" s="16">
        <v>0</v>
      </c>
      <c r="I306" s="16">
        <v>0</v>
      </c>
      <c r="J306" s="16">
        <v>0</v>
      </c>
      <c r="K306" s="16">
        <v>4</v>
      </c>
      <c r="L306" s="16">
        <v>0</v>
      </c>
      <c r="M306" s="16">
        <v>6</v>
      </c>
      <c r="N306" s="21">
        <v>32866</v>
      </c>
      <c r="O306" s="33">
        <f>(N306/M306)</f>
        <v>5477.666666666667</v>
      </c>
      <c r="P306" s="16">
        <v>820</v>
      </c>
      <c r="Q306" s="16">
        <v>65</v>
      </c>
      <c r="R306" s="19">
        <f t="shared" si="26"/>
        <v>7.9268292682926829</v>
      </c>
      <c r="S306" s="16">
        <v>532</v>
      </c>
      <c r="T306" s="16">
        <v>164</v>
      </c>
      <c r="U306" s="19">
        <f t="shared" si="27"/>
        <v>30.82706766917293</v>
      </c>
      <c r="V306" s="41">
        <v>36061</v>
      </c>
      <c r="W306" s="34">
        <v>2368</v>
      </c>
      <c r="X306" s="43">
        <f t="shared" si="28"/>
        <v>6.5666509525526191</v>
      </c>
      <c r="Y306" s="46">
        <v>0.70356739999999995</v>
      </c>
      <c r="Z306" s="46">
        <v>0.482261</v>
      </c>
      <c r="AA306" s="46">
        <v>0.86356049999999995</v>
      </c>
      <c r="AB306" s="46">
        <v>0.79440699999999997</v>
      </c>
      <c r="AC306" s="46">
        <v>0.71094900000000005</v>
      </c>
    </row>
    <row r="307" spans="1:29" x14ac:dyDescent="0.25">
      <c r="A307" s="2" t="s">
        <v>317</v>
      </c>
      <c r="B307" s="2" t="s">
        <v>7</v>
      </c>
      <c r="C307" s="16">
        <v>6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6</v>
      </c>
      <c r="L307" s="16">
        <v>0</v>
      </c>
      <c r="M307" s="16">
        <v>6</v>
      </c>
      <c r="N307" s="21" t="s">
        <v>49</v>
      </c>
      <c r="O307" s="21" t="s">
        <v>49</v>
      </c>
      <c r="P307" s="16">
        <v>169</v>
      </c>
      <c r="Q307" s="16">
        <v>16</v>
      </c>
      <c r="R307" s="19">
        <f t="shared" si="26"/>
        <v>9.4674556213017755</v>
      </c>
      <c r="S307" s="16">
        <v>172</v>
      </c>
      <c r="T307" s="16">
        <v>27</v>
      </c>
      <c r="U307" s="19">
        <f t="shared" si="27"/>
        <v>15.697674418604651</v>
      </c>
      <c r="V307" s="41">
        <v>13331</v>
      </c>
      <c r="W307" s="34">
        <v>1045</v>
      </c>
      <c r="X307" s="43">
        <f t="shared" si="28"/>
        <v>7.8388718025654489</v>
      </c>
      <c r="Y307" s="46">
        <v>0.70436509999999997</v>
      </c>
      <c r="Z307" s="46">
        <v>0.47122760000000002</v>
      </c>
      <c r="AA307" s="46">
        <v>0.86204919999999996</v>
      </c>
      <c r="AB307" s="46">
        <v>0.84218110000000002</v>
      </c>
      <c r="AC307" s="46">
        <v>0.71995569999999998</v>
      </c>
    </row>
    <row r="308" spans="1:29" x14ac:dyDescent="0.25">
      <c r="A308" s="2" t="s">
        <v>318</v>
      </c>
      <c r="B308" s="2" t="s">
        <v>3</v>
      </c>
      <c r="C308" s="16">
        <v>3</v>
      </c>
      <c r="D308" s="16">
        <v>1</v>
      </c>
      <c r="E308" s="16">
        <v>1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1</v>
      </c>
      <c r="L308" s="16">
        <v>0</v>
      </c>
      <c r="M308" s="16">
        <v>3</v>
      </c>
      <c r="N308" s="21">
        <v>16082</v>
      </c>
      <c r="O308" s="33">
        <f>(N308/M308)</f>
        <v>5360.666666666667</v>
      </c>
      <c r="P308" s="16">
        <v>110</v>
      </c>
      <c r="Q308" s="16">
        <v>8</v>
      </c>
      <c r="R308" s="19">
        <f t="shared" si="26"/>
        <v>7.2727272727272725</v>
      </c>
      <c r="S308" s="16">
        <v>169</v>
      </c>
      <c r="T308" s="16">
        <v>29</v>
      </c>
      <c r="U308" s="19">
        <f t="shared" si="27"/>
        <v>17.159763313609467</v>
      </c>
      <c r="V308" s="41">
        <v>14342</v>
      </c>
      <c r="W308" s="42">
        <v>666</v>
      </c>
      <c r="X308" s="43">
        <f t="shared" si="28"/>
        <v>4.643703807000418</v>
      </c>
      <c r="Y308" s="46">
        <v>0.7094509</v>
      </c>
      <c r="Z308" s="46">
        <v>0.5352652</v>
      </c>
      <c r="AA308" s="46">
        <v>0.8292872</v>
      </c>
      <c r="AB308" s="46">
        <v>0.80920139999999996</v>
      </c>
      <c r="AC308" s="46">
        <v>0.72080120000000003</v>
      </c>
    </row>
    <row r="309" spans="1:29" x14ac:dyDescent="0.25">
      <c r="A309" s="2" t="s">
        <v>319</v>
      </c>
      <c r="B309" s="2" t="s">
        <v>5</v>
      </c>
      <c r="C309" s="16">
        <v>5</v>
      </c>
      <c r="D309" s="16">
        <v>0</v>
      </c>
      <c r="E309" s="16">
        <v>1</v>
      </c>
      <c r="F309" s="16">
        <v>0</v>
      </c>
      <c r="G309" s="16">
        <v>1</v>
      </c>
      <c r="H309" s="16">
        <v>0</v>
      </c>
      <c r="I309" s="16">
        <v>0</v>
      </c>
      <c r="J309" s="16">
        <v>3</v>
      </c>
      <c r="K309" s="16">
        <v>0</v>
      </c>
      <c r="L309" s="16">
        <v>0</v>
      </c>
      <c r="M309" s="16">
        <v>5</v>
      </c>
      <c r="N309" s="21">
        <v>105079</v>
      </c>
      <c r="O309" s="33">
        <f>(N309/M309)</f>
        <v>21015.8</v>
      </c>
      <c r="P309" s="21">
        <v>7750</v>
      </c>
      <c r="Q309" s="16">
        <v>512</v>
      </c>
      <c r="R309" s="19">
        <f t="shared" si="26"/>
        <v>6.6064516129032258</v>
      </c>
      <c r="S309" s="21">
        <v>2228</v>
      </c>
      <c r="T309" s="16">
        <v>479</v>
      </c>
      <c r="U309" s="19">
        <f t="shared" si="27"/>
        <v>21.499102333931777</v>
      </c>
      <c r="V309" s="41">
        <v>171616</v>
      </c>
      <c r="W309" s="34">
        <v>16781</v>
      </c>
      <c r="X309" s="43">
        <f t="shared" si="28"/>
        <v>9.7782258064516121</v>
      </c>
      <c r="Y309" s="46">
        <v>0.80517879999999997</v>
      </c>
      <c r="Z309" s="46">
        <v>0.60535669999999997</v>
      </c>
      <c r="AA309" s="46">
        <v>0.87151179999999995</v>
      </c>
      <c r="AB309" s="46">
        <v>0.87585950000000001</v>
      </c>
      <c r="AC309" s="46">
        <v>0.78947670000000003</v>
      </c>
    </row>
    <row r="310" spans="1:29" x14ac:dyDescent="0.25">
      <c r="A310" s="2" t="s">
        <v>320</v>
      </c>
      <c r="B310" s="2" t="s">
        <v>3</v>
      </c>
      <c r="C310" s="16">
        <v>4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16">
        <v>3</v>
      </c>
      <c r="L310" s="16">
        <v>0</v>
      </c>
      <c r="M310" s="16">
        <v>4</v>
      </c>
      <c r="N310" s="21">
        <v>7291</v>
      </c>
      <c r="O310" s="33">
        <f>(N310/M310)</f>
        <v>1822.75</v>
      </c>
      <c r="P310" s="16">
        <v>60</v>
      </c>
      <c r="Q310" s="16">
        <v>6</v>
      </c>
      <c r="R310" s="19">
        <f t="shared" si="26"/>
        <v>10</v>
      </c>
      <c r="S310" s="16">
        <v>69</v>
      </c>
      <c r="T310" s="16">
        <v>21</v>
      </c>
      <c r="U310" s="19">
        <f t="shared" si="27"/>
        <v>30.434782608695656</v>
      </c>
      <c r="V310" s="41">
        <v>8799</v>
      </c>
      <c r="W310" s="42">
        <v>514</v>
      </c>
      <c r="X310" s="43">
        <f t="shared" si="28"/>
        <v>5.8415729060120469</v>
      </c>
      <c r="Y310" s="46">
        <v>0.6737571</v>
      </c>
      <c r="Z310" s="46">
        <v>0.54187260000000004</v>
      </c>
      <c r="AA310" s="46">
        <v>0.85859260000000004</v>
      </c>
      <c r="AB310" s="46">
        <v>0.94515579999999999</v>
      </c>
      <c r="AC310" s="46">
        <v>0.75484450000000003</v>
      </c>
    </row>
    <row r="311" spans="1:29" x14ac:dyDescent="0.25">
      <c r="A311" s="2" t="s">
        <v>321</v>
      </c>
      <c r="B311" s="2" t="s">
        <v>18</v>
      </c>
      <c r="C311" s="16">
        <v>2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2</v>
      </c>
      <c r="L311" s="16">
        <v>0</v>
      </c>
      <c r="M311" s="16">
        <v>2</v>
      </c>
      <c r="N311" s="21" t="s">
        <v>49</v>
      </c>
      <c r="O311" s="21" t="s">
        <v>49</v>
      </c>
      <c r="P311" s="16" t="s">
        <v>460</v>
      </c>
      <c r="Q311" s="16" t="s">
        <v>460</v>
      </c>
      <c r="R311" s="16" t="s">
        <v>460</v>
      </c>
      <c r="S311" s="16">
        <v>15</v>
      </c>
      <c r="T311" s="16">
        <v>3</v>
      </c>
      <c r="U311" s="19">
        <f t="shared" si="27"/>
        <v>20</v>
      </c>
      <c r="V311" s="41">
        <v>3474</v>
      </c>
      <c r="W311" s="42">
        <v>332</v>
      </c>
      <c r="X311" s="43">
        <f t="shared" si="28"/>
        <v>9.5567069660333903</v>
      </c>
      <c r="Y311" s="46">
        <v>0.72684950000000004</v>
      </c>
      <c r="Z311" s="46">
        <v>0.55226339999999996</v>
      </c>
      <c r="AA311" s="46">
        <v>0.89186120000000002</v>
      </c>
      <c r="AB311" s="46">
        <v>0.81276579999999998</v>
      </c>
      <c r="AC311" s="46">
        <v>0.74593500000000001</v>
      </c>
    </row>
    <row r="312" spans="1:29" x14ac:dyDescent="0.25">
      <c r="A312" s="2" t="s">
        <v>322</v>
      </c>
      <c r="B312" s="2" t="s">
        <v>5</v>
      </c>
      <c r="C312" s="16">
        <v>4</v>
      </c>
      <c r="D312" s="16">
        <v>0</v>
      </c>
      <c r="E312" s="16">
        <v>1</v>
      </c>
      <c r="F312" s="16">
        <v>0</v>
      </c>
      <c r="G312" s="16">
        <v>1</v>
      </c>
      <c r="H312" s="16">
        <v>0</v>
      </c>
      <c r="I312" s="16">
        <v>0</v>
      </c>
      <c r="J312" s="16">
        <v>0</v>
      </c>
      <c r="K312" s="16">
        <v>1</v>
      </c>
      <c r="L312" s="16">
        <v>1</v>
      </c>
      <c r="M312" s="16">
        <v>4</v>
      </c>
      <c r="N312" s="21">
        <v>51289</v>
      </c>
      <c r="O312" s="33">
        <f>(N312/M312)</f>
        <v>12822.25</v>
      </c>
      <c r="P312" s="21">
        <v>1449</v>
      </c>
      <c r="Q312" s="16">
        <v>82</v>
      </c>
      <c r="R312" s="19">
        <f t="shared" si="26"/>
        <v>5.6590752242926152</v>
      </c>
      <c r="S312" s="16">
        <v>845</v>
      </c>
      <c r="T312" s="16">
        <v>202</v>
      </c>
      <c r="U312" s="19">
        <f t="shared" si="27"/>
        <v>23.905325443786982</v>
      </c>
      <c r="V312" s="41">
        <v>74844</v>
      </c>
      <c r="W312" s="34">
        <v>3891</v>
      </c>
      <c r="X312" s="43">
        <f t="shared" si="28"/>
        <v>5.1988135321468656</v>
      </c>
      <c r="Y312" s="46">
        <v>0.72894680000000001</v>
      </c>
      <c r="Z312" s="46">
        <v>0.49609249999999999</v>
      </c>
      <c r="AA312" s="46">
        <v>0.87552549999999996</v>
      </c>
      <c r="AB312" s="46">
        <v>0.90102269999999995</v>
      </c>
      <c r="AC312" s="46">
        <v>0.75039679999999997</v>
      </c>
    </row>
    <row r="313" spans="1:29" x14ac:dyDescent="0.25">
      <c r="A313" s="2" t="s">
        <v>323</v>
      </c>
      <c r="B313" s="2" t="s">
        <v>45</v>
      </c>
      <c r="C313" s="16">
        <v>14</v>
      </c>
      <c r="D313" s="16">
        <v>3</v>
      </c>
      <c r="E313" s="16">
        <v>5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1</v>
      </c>
      <c r="L313" s="16">
        <v>5</v>
      </c>
      <c r="M313" s="16">
        <v>14</v>
      </c>
      <c r="N313" s="21">
        <v>194336</v>
      </c>
      <c r="O313" s="33">
        <f>(N313/M313)</f>
        <v>13881.142857142857</v>
      </c>
      <c r="P313" s="21">
        <v>3067</v>
      </c>
      <c r="Q313" s="16">
        <v>246</v>
      </c>
      <c r="R313" s="19">
        <f t="shared" si="26"/>
        <v>8.0208672970329307</v>
      </c>
      <c r="S313" s="21">
        <v>1981</v>
      </c>
      <c r="T313" s="16">
        <v>424</v>
      </c>
      <c r="U313" s="19">
        <f t="shared" si="27"/>
        <v>21.403331650681473</v>
      </c>
      <c r="V313" s="41">
        <v>238817</v>
      </c>
      <c r="W313" s="34">
        <v>17690</v>
      </c>
      <c r="X313" s="43">
        <f t="shared" si="28"/>
        <v>7.4073453732355743</v>
      </c>
      <c r="Y313" s="46">
        <v>0.73789530000000003</v>
      </c>
      <c r="Z313" s="46">
        <v>0.48601339999999998</v>
      </c>
      <c r="AA313" s="46">
        <v>0.87067950000000005</v>
      </c>
      <c r="AB313" s="46">
        <v>0.90320330000000004</v>
      </c>
      <c r="AC313" s="46">
        <v>0.74944789999999994</v>
      </c>
    </row>
    <row r="314" spans="1:29" x14ac:dyDescent="0.25">
      <c r="A314" s="2" t="s">
        <v>324</v>
      </c>
      <c r="B314" s="2" t="s">
        <v>7</v>
      </c>
      <c r="C314" s="16">
        <v>13</v>
      </c>
      <c r="D314" s="16">
        <v>4</v>
      </c>
      <c r="E314" s="16">
        <v>4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1</v>
      </c>
      <c r="L314" s="16">
        <v>4</v>
      </c>
      <c r="M314" s="16">
        <v>13</v>
      </c>
      <c r="N314" s="21">
        <v>123169</v>
      </c>
      <c r="O314" s="33">
        <f>(N314/M314)</f>
        <v>9474.538461538461</v>
      </c>
      <c r="P314" s="16">
        <v>920</v>
      </c>
      <c r="Q314" s="16">
        <v>105</v>
      </c>
      <c r="R314" s="19">
        <f t="shared" si="26"/>
        <v>11.413043478260869</v>
      </c>
      <c r="S314" s="21">
        <v>1304</v>
      </c>
      <c r="T314" s="16">
        <v>314</v>
      </c>
      <c r="U314" s="19">
        <f t="shared" si="27"/>
        <v>24.079754601226995</v>
      </c>
      <c r="V314" s="41">
        <v>171673</v>
      </c>
      <c r="W314" s="34">
        <v>14237</v>
      </c>
      <c r="X314" s="43">
        <f t="shared" si="28"/>
        <v>8.2930920995147748</v>
      </c>
      <c r="Y314" s="46">
        <v>0.7686887</v>
      </c>
      <c r="Z314" s="46">
        <v>0.49002839999999998</v>
      </c>
      <c r="AA314" s="46">
        <v>0.86555839999999995</v>
      </c>
      <c r="AB314" s="46">
        <v>0.91914459999999998</v>
      </c>
      <c r="AC314" s="46">
        <v>0.76085499999999995</v>
      </c>
    </row>
    <row r="315" spans="1:29" x14ac:dyDescent="0.25">
      <c r="A315" s="2" t="s">
        <v>325</v>
      </c>
      <c r="B315" s="2" t="s">
        <v>18</v>
      </c>
      <c r="C315" s="16">
        <v>1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1</v>
      </c>
      <c r="L315" s="16">
        <v>0</v>
      </c>
      <c r="M315" s="16">
        <v>1</v>
      </c>
      <c r="N315" s="21" t="s">
        <v>49</v>
      </c>
      <c r="O315" s="21" t="s">
        <v>49</v>
      </c>
      <c r="P315" s="16">
        <v>161</v>
      </c>
      <c r="Q315" s="16">
        <v>19</v>
      </c>
      <c r="R315" s="19">
        <f t="shared" si="26"/>
        <v>11.801242236024844</v>
      </c>
      <c r="S315" s="16">
        <v>182</v>
      </c>
      <c r="T315" s="16">
        <v>51</v>
      </c>
      <c r="U315" s="19">
        <f t="shared" si="27"/>
        <v>28.021978021978022</v>
      </c>
      <c r="V315" s="41">
        <v>10779</v>
      </c>
      <c r="W315" s="34">
        <v>1049</v>
      </c>
      <c r="X315" s="43">
        <f t="shared" si="28"/>
        <v>9.7318860747750264</v>
      </c>
      <c r="Y315" s="46">
        <v>0.6903956</v>
      </c>
      <c r="Z315" s="46">
        <v>0.53479160000000003</v>
      </c>
      <c r="AA315" s="46">
        <v>0.89600619999999997</v>
      </c>
      <c r="AB315" s="46">
        <v>0.78143220000000002</v>
      </c>
      <c r="AC315" s="46">
        <v>0.72565639999999998</v>
      </c>
    </row>
    <row r="316" spans="1:29" x14ac:dyDescent="0.25">
      <c r="A316" s="2" t="s">
        <v>326</v>
      </c>
      <c r="B316" s="2" t="s">
        <v>17</v>
      </c>
      <c r="C316" s="16">
        <v>14</v>
      </c>
      <c r="D316" s="16">
        <v>3</v>
      </c>
      <c r="E316" s="16">
        <v>6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16">
        <v>3</v>
      </c>
      <c r="L316" s="16">
        <v>1</v>
      </c>
      <c r="M316" s="16">
        <v>14</v>
      </c>
      <c r="N316" s="21">
        <v>173775</v>
      </c>
      <c r="O316" s="33">
        <f>(N316/M316)</f>
        <v>12412.5</v>
      </c>
      <c r="P316" s="21">
        <v>3984</v>
      </c>
      <c r="Q316" s="16">
        <v>300</v>
      </c>
      <c r="R316" s="19">
        <f t="shared" si="26"/>
        <v>7.5301204819277112</v>
      </c>
      <c r="S316" s="21">
        <v>2845</v>
      </c>
      <c r="T316" s="16">
        <v>709</v>
      </c>
      <c r="U316" s="19">
        <f t="shared" si="27"/>
        <v>24.920913884007028</v>
      </c>
      <c r="V316" s="41">
        <v>298575</v>
      </c>
      <c r="W316" s="34">
        <v>19435</v>
      </c>
      <c r="X316" s="43">
        <f t="shared" si="28"/>
        <v>6.5092522816712721</v>
      </c>
      <c r="Y316" s="46">
        <v>0.77813869999999996</v>
      </c>
      <c r="Z316" s="46">
        <v>0.47048410000000002</v>
      </c>
      <c r="AA316" s="46">
        <v>0.84584950000000003</v>
      </c>
      <c r="AB316" s="46">
        <v>0.88954310000000003</v>
      </c>
      <c r="AC316" s="46">
        <v>0.74600379999999999</v>
      </c>
    </row>
    <row r="317" spans="1:29" x14ac:dyDescent="0.25">
      <c r="A317" s="2" t="s">
        <v>327</v>
      </c>
      <c r="B317" s="2" t="s">
        <v>45</v>
      </c>
      <c r="C317" s="16">
        <v>6</v>
      </c>
      <c r="D317" s="16">
        <v>0</v>
      </c>
      <c r="E317" s="16">
        <v>2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4</v>
      </c>
      <c r="L317" s="16">
        <v>0</v>
      </c>
      <c r="M317" s="16">
        <v>6</v>
      </c>
      <c r="N317" s="21">
        <v>12615</v>
      </c>
      <c r="O317" s="33">
        <f>(N317/M317)</f>
        <v>2102.5</v>
      </c>
      <c r="P317" s="16">
        <v>259</v>
      </c>
      <c r="Q317" s="16">
        <v>15</v>
      </c>
      <c r="R317" s="19">
        <f t="shared" si="26"/>
        <v>5.7915057915057915</v>
      </c>
      <c r="S317" s="16">
        <v>246</v>
      </c>
      <c r="T317" s="16">
        <v>69</v>
      </c>
      <c r="U317" s="19">
        <f t="shared" si="27"/>
        <v>28.04878048780488</v>
      </c>
      <c r="V317" s="41">
        <v>27543</v>
      </c>
      <c r="W317" s="34">
        <v>2081</v>
      </c>
      <c r="X317" s="43">
        <f t="shared" si="28"/>
        <v>7.5554587372472133</v>
      </c>
      <c r="Y317" s="46">
        <v>0.67440319999999998</v>
      </c>
      <c r="Z317" s="46">
        <v>0.51216810000000002</v>
      </c>
      <c r="AA317" s="46">
        <v>0.90367819999999999</v>
      </c>
      <c r="AB317" s="46">
        <v>0.81478930000000005</v>
      </c>
      <c r="AC317" s="46">
        <v>0.72625969999999995</v>
      </c>
    </row>
    <row r="318" spans="1:29" x14ac:dyDescent="0.25">
      <c r="A318" s="2" t="s">
        <v>328</v>
      </c>
      <c r="B318" s="2" t="s">
        <v>17</v>
      </c>
      <c r="C318" s="16">
        <v>7</v>
      </c>
      <c r="D318" s="16">
        <v>0</v>
      </c>
      <c r="E318" s="16">
        <v>2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5</v>
      </c>
      <c r="L318" s="16">
        <v>0</v>
      </c>
      <c r="M318" s="16">
        <v>7</v>
      </c>
      <c r="N318" s="21">
        <v>15374</v>
      </c>
      <c r="O318" s="33">
        <f>(N318/M318)</f>
        <v>2196.2857142857142</v>
      </c>
      <c r="P318" s="16">
        <v>91</v>
      </c>
      <c r="Q318" s="16">
        <v>8</v>
      </c>
      <c r="R318" s="19">
        <f t="shared" si="26"/>
        <v>8.791208791208792</v>
      </c>
      <c r="S318" s="16">
        <v>197</v>
      </c>
      <c r="T318" s="16">
        <v>48</v>
      </c>
      <c r="U318" s="19">
        <f t="shared" si="27"/>
        <v>24.36548223350254</v>
      </c>
      <c r="V318" s="41">
        <v>15793</v>
      </c>
      <c r="W318" s="34">
        <v>1704</v>
      </c>
      <c r="X318" s="43">
        <f t="shared" si="28"/>
        <v>10.789590324827456</v>
      </c>
      <c r="Y318" s="46">
        <v>0.65343669999999998</v>
      </c>
      <c r="Z318" s="46">
        <v>0.4492216</v>
      </c>
      <c r="AA318" s="46">
        <v>0.82320890000000002</v>
      </c>
      <c r="AB318" s="46">
        <v>0.74079740000000005</v>
      </c>
      <c r="AC318" s="46">
        <v>0.66666610000000004</v>
      </c>
    </row>
    <row r="319" spans="1:29" x14ac:dyDescent="0.25">
      <c r="A319" s="2" t="s">
        <v>329</v>
      </c>
      <c r="B319" s="2" t="s">
        <v>9</v>
      </c>
      <c r="C319" s="16">
        <v>2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1</v>
      </c>
      <c r="J319" s="16">
        <v>0</v>
      </c>
      <c r="K319" s="16">
        <v>1</v>
      </c>
      <c r="L319" s="16">
        <v>0</v>
      </c>
      <c r="M319" s="16">
        <v>2</v>
      </c>
      <c r="N319" s="21">
        <v>15524</v>
      </c>
      <c r="O319" s="33">
        <f>(N319/M319)</f>
        <v>7762</v>
      </c>
      <c r="P319" s="16">
        <v>57</v>
      </c>
      <c r="Q319" s="16">
        <v>15</v>
      </c>
      <c r="R319" s="19">
        <f t="shared" si="26"/>
        <v>26.315789473684209</v>
      </c>
      <c r="S319" s="16">
        <v>93</v>
      </c>
      <c r="T319" s="16">
        <v>19</v>
      </c>
      <c r="U319" s="19">
        <f t="shared" si="27"/>
        <v>20.43010752688172</v>
      </c>
      <c r="V319" s="41">
        <v>13830</v>
      </c>
      <c r="W319" s="34">
        <v>1102</v>
      </c>
      <c r="X319" s="43">
        <f t="shared" si="28"/>
        <v>7.9681851048445411</v>
      </c>
      <c r="Y319" s="46">
        <v>0.68026330000000002</v>
      </c>
      <c r="Z319" s="46">
        <v>0.49649399999999999</v>
      </c>
      <c r="AA319" s="46">
        <v>0.93642429999999999</v>
      </c>
      <c r="AB319" s="46">
        <v>0.68</v>
      </c>
      <c r="AC319" s="46">
        <v>0.69829540000000001</v>
      </c>
    </row>
    <row r="320" spans="1:29" x14ac:dyDescent="0.25">
      <c r="A320" s="2" t="s">
        <v>330</v>
      </c>
      <c r="B320" s="2" t="s">
        <v>5</v>
      </c>
      <c r="C320" s="16">
        <v>6</v>
      </c>
      <c r="D320" s="16">
        <v>0</v>
      </c>
      <c r="E320" s="16">
        <v>1</v>
      </c>
      <c r="F320" s="16">
        <v>0</v>
      </c>
      <c r="G320" s="16">
        <v>1</v>
      </c>
      <c r="H320" s="16">
        <v>0</v>
      </c>
      <c r="I320" s="16">
        <v>0</v>
      </c>
      <c r="J320" s="16">
        <v>0</v>
      </c>
      <c r="K320" s="16">
        <v>4</v>
      </c>
      <c r="L320" s="16">
        <v>0</v>
      </c>
      <c r="M320" s="16">
        <v>6</v>
      </c>
      <c r="N320" s="21">
        <v>13291</v>
      </c>
      <c r="O320" s="33">
        <f>(N320/M320)</f>
        <v>2215.1666666666665</v>
      </c>
      <c r="P320" s="16">
        <v>169</v>
      </c>
      <c r="Q320" s="16">
        <v>20</v>
      </c>
      <c r="R320" s="19">
        <f t="shared" si="26"/>
        <v>11.834319526627219</v>
      </c>
      <c r="S320" s="16">
        <v>245</v>
      </c>
      <c r="T320" s="16">
        <v>59</v>
      </c>
      <c r="U320" s="19">
        <f t="shared" si="27"/>
        <v>24.081632653061224</v>
      </c>
      <c r="V320" s="41">
        <v>16198</v>
      </c>
      <c r="W320" s="34">
        <v>1440</v>
      </c>
      <c r="X320" s="43">
        <f t="shared" si="28"/>
        <v>8.8899864180763046</v>
      </c>
      <c r="Y320" s="46">
        <v>0.70084679999999999</v>
      </c>
      <c r="Z320" s="46">
        <v>0.52506430000000004</v>
      </c>
      <c r="AA320" s="46">
        <v>0.89402470000000001</v>
      </c>
      <c r="AB320" s="46">
        <v>0.81660580000000005</v>
      </c>
      <c r="AC320" s="46">
        <v>0.73413539999999999</v>
      </c>
    </row>
    <row r="321" spans="1:29" x14ac:dyDescent="0.25">
      <c r="A321" s="2" t="s">
        <v>331</v>
      </c>
      <c r="B321" s="2" t="s">
        <v>28</v>
      </c>
      <c r="C321" s="16">
        <v>1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1</v>
      </c>
      <c r="L321" s="16">
        <v>0</v>
      </c>
      <c r="M321" s="16">
        <v>1</v>
      </c>
      <c r="N321" s="21" t="s">
        <v>49</v>
      </c>
      <c r="O321" s="21" t="s">
        <v>49</v>
      </c>
      <c r="P321" s="16" t="s">
        <v>460</v>
      </c>
      <c r="Q321" s="16" t="s">
        <v>460</v>
      </c>
      <c r="R321" s="16" t="s">
        <v>460</v>
      </c>
      <c r="S321" s="16" t="s">
        <v>460</v>
      </c>
      <c r="T321" s="16" t="s">
        <v>460</v>
      </c>
      <c r="U321" s="16" t="s">
        <v>460</v>
      </c>
      <c r="V321" s="44">
        <v>730</v>
      </c>
      <c r="W321" s="42">
        <v>0</v>
      </c>
      <c r="X321" s="43">
        <f t="shared" si="28"/>
        <v>0</v>
      </c>
      <c r="Y321" s="46" t="s">
        <v>460</v>
      </c>
      <c r="Z321" s="46" t="s">
        <v>460</v>
      </c>
      <c r="AA321" s="46" t="s">
        <v>460</v>
      </c>
      <c r="AB321" s="46" t="s">
        <v>460</v>
      </c>
      <c r="AC321" s="46" t="s">
        <v>460</v>
      </c>
    </row>
    <row r="322" spans="1:29" x14ac:dyDescent="0.25">
      <c r="A322" s="2" t="s">
        <v>332</v>
      </c>
      <c r="B322" s="2" t="s">
        <v>7</v>
      </c>
      <c r="C322" s="16">
        <v>8</v>
      </c>
      <c r="D322" s="16">
        <v>1</v>
      </c>
      <c r="E322" s="16">
        <v>0</v>
      </c>
      <c r="F322" s="16">
        <v>0</v>
      </c>
      <c r="G322" s="16">
        <v>0</v>
      </c>
      <c r="H322" s="16">
        <v>0</v>
      </c>
      <c r="I322" s="16">
        <v>1</v>
      </c>
      <c r="J322" s="16">
        <v>0</v>
      </c>
      <c r="K322" s="16">
        <v>6</v>
      </c>
      <c r="L322" s="16">
        <v>0</v>
      </c>
      <c r="M322" s="16">
        <v>8</v>
      </c>
      <c r="N322" s="21">
        <v>11172</v>
      </c>
      <c r="O322" s="33">
        <f>(N322/M322)</f>
        <v>1396.5</v>
      </c>
      <c r="P322" s="16">
        <v>61</v>
      </c>
      <c r="Q322" s="16">
        <v>8</v>
      </c>
      <c r="R322" s="19">
        <f t="shared" ref="R322:R346" si="32">(Q322/P322)*100</f>
        <v>13.114754098360656</v>
      </c>
      <c r="S322" s="16">
        <v>229</v>
      </c>
      <c r="T322" s="16">
        <v>47</v>
      </c>
      <c r="U322" s="19">
        <f t="shared" ref="U322:U346" si="33">(T322/S322)*100</f>
        <v>20.52401746724891</v>
      </c>
      <c r="V322" s="41">
        <v>10859</v>
      </c>
      <c r="W322" s="34">
        <v>1009</v>
      </c>
      <c r="X322" s="43">
        <f t="shared" ref="X322:X346" si="34">(W322/V322)*100</f>
        <v>9.2918316603738838</v>
      </c>
      <c r="Y322" s="46">
        <v>0.65888270000000004</v>
      </c>
      <c r="Z322" s="46">
        <v>0.42830200000000002</v>
      </c>
      <c r="AA322" s="46">
        <v>0.81357950000000001</v>
      </c>
      <c r="AB322" s="46">
        <v>0.76727250000000002</v>
      </c>
      <c r="AC322" s="46">
        <v>0.66700919999999997</v>
      </c>
    </row>
    <row r="323" spans="1:29" x14ac:dyDescent="0.25">
      <c r="A323" s="2" t="s">
        <v>333</v>
      </c>
      <c r="B323" s="2" t="s">
        <v>18</v>
      </c>
      <c r="C323" s="16" t="s">
        <v>402</v>
      </c>
      <c r="D323" s="16" t="s">
        <v>402</v>
      </c>
      <c r="E323" s="16" t="s">
        <v>402</v>
      </c>
      <c r="F323" s="16" t="s">
        <v>402</v>
      </c>
      <c r="G323" s="16" t="s">
        <v>402</v>
      </c>
      <c r="H323" s="16" t="s">
        <v>402</v>
      </c>
      <c r="I323" s="16" t="s">
        <v>402</v>
      </c>
      <c r="J323" s="16" t="s">
        <v>402</v>
      </c>
      <c r="K323" s="16" t="s">
        <v>402</v>
      </c>
      <c r="L323" s="16" t="s">
        <v>402</v>
      </c>
      <c r="M323" s="16" t="s">
        <v>402</v>
      </c>
      <c r="N323" s="16" t="s">
        <v>402</v>
      </c>
      <c r="O323" s="16" t="s">
        <v>402</v>
      </c>
      <c r="P323" s="16">
        <v>385</v>
      </c>
      <c r="Q323" s="16">
        <v>40</v>
      </c>
      <c r="R323" s="19">
        <f t="shared" si="32"/>
        <v>10.38961038961039</v>
      </c>
      <c r="S323" s="16">
        <v>346</v>
      </c>
      <c r="T323" s="16">
        <v>68</v>
      </c>
      <c r="U323" s="19">
        <f t="shared" si="33"/>
        <v>19.653179190751445</v>
      </c>
      <c r="V323" s="41">
        <v>21921</v>
      </c>
      <c r="W323" s="34">
        <v>2222</v>
      </c>
      <c r="X323" s="43">
        <f t="shared" si="34"/>
        <v>10.136398886912094</v>
      </c>
      <c r="Y323" s="46">
        <v>0.73073560000000004</v>
      </c>
      <c r="Z323" s="46">
        <v>0.51846999999999999</v>
      </c>
      <c r="AA323" s="46">
        <v>0.8802084</v>
      </c>
      <c r="AB323" s="46">
        <v>0.85345459999999995</v>
      </c>
      <c r="AC323" s="46">
        <v>0.74571719999999997</v>
      </c>
    </row>
    <row r="324" spans="1:29" x14ac:dyDescent="0.25">
      <c r="A324" s="2" t="s">
        <v>334</v>
      </c>
      <c r="B324" s="2" t="s">
        <v>17</v>
      </c>
      <c r="C324" s="16">
        <v>7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7</v>
      </c>
      <c r="L324" s="16">
        <v>0</v>
      </c>
      <c r="M324" s="16">
        <v>7</v>
      </c>
      <c r="N324" s="21">
        <v>7223</v>
      </c>
      <c r="O324" s="33">
        <f>(N324/M324)</f>
        <v>1031.8571428571429</v>
      </c>
      <c r="P324" s="16">
        <v>97</v>
      </c>
      <c r="Q324" s="16">
        <v>9</v>
      </c>
      <c r="R324" s="19">
        <f t="shared" si="32"/>
        <v>9.2783505154639183</v>
      </c>
      <c r="S324" s="16">
        <v>139</v>
      </c>
      <c r="T324" s="16">
        <v>26</v>
      </c>
      <c r="U324" s="19">
        <f t="shared" si="33"/>
        <v>18.705035971223023</v>
      </c>
      <c r="V324" s="41">
        <v>10403</v>
      </c>
      <c r="W324" s="42">
        <v>623</v>
      </c>
      <c r="X324" s="43">
        <f t="shared" si="34"/>
        <v>5.9886571181389989</v>
      </c>
      <c r="Y324" s="46">
        <v>0.6497522</v>
      </c>
      <c r="Z324" s="46">
        <v>0.40408759999999999</v>
      </c>
      <c r="AA324" s="46">
        <v>0.7783175</v>
      </c>
      <c r="AB324" s="46">
        <v>0.79114830000000003</v>
      </c>
      <c r="AC324" s="46">
        <v>0.65582640000000003</v>
      </c>
    </row>
    <row r="325" spans="1:29" x14ac:dyDescent="0.25">
      <c r="A325" s="2" t="s">
        <v>335</v>
      </c>
      <c r="B325" s="2" t="s">
        <v>7</v>
      </c>
      <c r="C325" s="16">
        <v>8</v>
      </c>
      <c r="D325" s="16">
        <v>1</v>
      </c>
      <c r="E325" s="16">
        <v>2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4</v>
      </c>
      <c r="L325" s="16">
        <v>1</v>
      </c>
      <c r="M325" s="16">
        <v>8</v>
      </c>
      <c r="N325" s="21" t="s">
        <v>49</v>
      </c>
      <c r="O325" s="21" t="s">
        <v>49</v>
      </c>
      <c r="P325" s="16">
        <v>643</v>
      </c>
      <c r="Q325" s="16">
        <v>38</v>
      </c>
      <c r="R325" s="19">
        <f t="shared" si="32"/>
        <v>5.9097978227060652</v>
      </c>
      <c r="S325" s="16">
        <v>513</v>
      </c>
      <c r="T325" s="16">
        <v>144</v>
      </c>
      <c r="U325" s="19">
        <f t="shared" si="33"/>
        <v>28.07017543859649</v>
      </c>
      <c r="V325" s="41">
        <v>55764</v>
      </c>
      <c r="W325" s="34">
        <v>4745</v>
      </c>
      <c r="X325" s="43">
        <f t="shared" si="34"/>
        <v>8.5090739545226306</v>
      </c>
      <c r="Y325" s="46">
        <v>0.75281600000000004</v>
      </c>
      <c r="Z325" s="46">
        <v>0.45173039999999998</v>
      </c>
      <c r="AA325" s="46">
        <v>0.83501639999999999</v>
      </c>
      <c r="AB325" s="46">
        <v>0.84554490000000004</v>
      </c>
      <c r="AC325" s="46">
        <v>0.7212769</v>
      </c>
    </row>
    <row r="326" spans="1:29" x14ac:dyDescent="0.25">
      <c r="A326" s="2" t="s">
        <v>336</v>
      </c>
      <c r="B326" s="2" t="s">
        <v>28</v>
      </c>
      <c r="C326" s="16">
        <v>1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1</v>
      </c>
      <c r="L326" s="16">
        <v>0</v>
      </c>
      <c r="M326" s="16">
        <v>1</v>
      </c>
      <c r="N326" s="21">
        <v>52306</v>
      </c>
      <c r="O326" s="33">
        <f>(N326/M326)</f>
        <v>52306</v>
      </c>
      <c r="P326" s="16" t="s">
        <v>460</v>
      </c>
      <c r="Q326" s="16" t="s">
        <v>460</v>
      </c>
      <c r="R326" s="16" t="s">
        <v>460</v>
      </c>
      <c r="S326" s="16">
        <v>4</v>
      </c>
      <c r="T326" s="16">
        <v>4</v>
      </c>
      <c r="U326" s="19">
        <f t="shared" si="33"/>
        <v>100</v>
      </c>
      <c r="V326" s="41">
        <v>1047</v>
      </c>
      <c r="W326" s="42">
        <v>0</v>
      </c>
      <c r="X326" s="43">
        <f t="shared" si="34"/>
        <v>0</v>
      </c>
      <c r="Y326" s="46" t="s">
        <v>460</v>
      </c>
      <c r="Z326" s="46" t="s">
        <v>460</v>
      </c>
      <c r="AA326" s="46" t="s">
        <v>460</v>
      </c>
      <c r="AB326" s="46" t="s">
        <v>460</v>
      </c>
      <c r="AC326" s="46" t="s">
        <v>460</v>
      </c>
    </row>
    <row r="327" spans="1:29" x14ac:dyDescent="0.25">
      <c r="A327" s="2" t="s">
        <v>337</v>
      </c>
      <c r="B327" s="2" t="s">
        <v>23</v>
      </c>
      <c r="C327" s="16" t="s">
        <v>402</v>
      </c>
      <c r="D327" s="16" t="s">
        <v>402</v>
      </c>
      <c r="E327" s="16" t="s">
        <v>402</v>
      </c>
      <c r="F327" s="16" t="s">
        <v>402</v>
      </c>
      <c r="G327" s="16" t="s">
        <v>402</v>
      </c>
      <c r="H327" s="16" t="s">
        <v>402</v>
      </c>
      <c r="I327" s="16" t="s">
        <v>402</v>
      </c>
      <c r="J327" s="16" t="s">
        <v>402</v>
      </c>
      <c r="K327" s="16" t="s">
        <v>402</v>
      </c>
      <c r="L327" s="16" t="s">
        <v>402</v>
      </c>
      <c r="M327" s="16" t="s">
        <v>402</v>
      </c>
      <c r="N327" s="16" t="s">
        <v>402</v>
      </c>
      <c r="O327" s="16" t="s">
        <v>402</v>
      </c>
      <c r="P327" s="16" t="s">
        <v>460</v>
      </c>
      <c r="Q327" s="16" t="s">
        <v>460</v>
      </c>
      <c r="R327" s="16" t="s">
        <v>460</v>
      </c>
      <c r="S327" s="16">
        <v>11</v>
      </c>
      <c r="T327" s="16">
        <v>3</v>
      </c>
      <c r="U327" s="19">
        <f t="shared" si="33"/>
        <v>27.27272727272727</v>
      </c>
      <c r="V327" s="41">
        <v>610</v>
      </c>
      <c r="W327" s="42">
        <v>88</v>
      </c>
      <c r="X327" s="43">
        <f t="shared" si="34"/>
        <v>14.426229508196723</v>
      </c>
      <c r="Y327" s="46" t="s">
        <v>460</v>
      </c>
      <c r="Z327" s="46" t="s">
        <v>460</v>
      </c>
      <c r="AA327" s="46" t="s">
        <v>460</v>
      </c>
      <c r="AB327" s="46" t="s">
        <v>460</v>
      </c>
      <c r="AC327" s="46" t="s">
        <v>460</v>
      </c>
    </row>
    <row r="328" spans="1:29" x14ac:dyDescent="0.25">
      <c r="A328" s="2" t="s">
        <v>338</v>
      </c>
      <c r="B328" s="2" t="s">
        <v>17</v>
      </c>
      <c r="C328" s="16">
        <v>6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6</v>
      </c>
      <c r="L328" s="16">
        <v>0</v>
      </c>
      <c r="M328" s="16">
        <v>6</v>
      </c>
      <c r="N328" s="21">
        <v>4932</v>
      </c>
      <c r="O328" s="33">
        <f t="shared" ref="O328:O346" si="35">(N328/M328)</f>
        <v>822</v>
      </c>
      <c r="P328" s="16">
        <v>272</v>
      </c>
      <c r="Q328" s="16">
        <v>21</v>
      </c>
      <c r="R328" s="19">
        <f t="shared" si="32"/>
        <v>7.7205882352941178</v>
      </c>
      <c r="S328" s="16">
        <v>270</v>
      </c>
      <c r="T328" s="16">
        <v>63</v>
      </c>
      <c r="U328" s="19">
        <f t="shared" si="33"/>
        <v>23.333333333333332</v>
      </c>
      <c r="V328" s="41">
        <v>18357</v>
      </c>
      <c r="W328" s="34">
        <v>1615</v>
      </c>
      <c r="X328" s="43">
        <f t="shared" si="34"/>
        <v>8.7977338345045482</v>
      </c>
      <c r="Y328" s="46">
        <v>0.67489209999999999</v>
      </c>
      <c r="Z328" s="46">
        <v>0.41573959999999999</v>
      </c>
      <c r="AA328" s="46">
        <v>0.80812669999999998</v>
      </c>
      <c r="AB328" s="46">
        <v>0.82942360000000004</v>
      </c>
      <c r="AC328" s="46">
        <v>0.68204549999999997</v>
      </c>
    </row>
    <row r="329" spans="1:29" x14ac:dyDescent="0.25">
      <c r="A329" s="2" t="s">
        <v>339</v>
      </c>
      <c r="B329" s="2" t="s">
        <v>7</v>
      </c>
      <c r="C329" s="16">
        <v>4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3</v>
      </c>
      <c r="L329" s="16">
        <v>0</v>
      </c>
      <c r="M329" s="16">
        <v>4</v>
      </c>
      <c r="N329" s="21">
        <v>5789</v>
      </c>
      <c r="O329" s="33">
        <f t="shared" si="35"/>
        <v>1447.25</v>
      </c>
      <c r="P329" s="16">
        <v>69</v>
      </c>
      <c r="Q329" s="16">
        <v>11</v>
      </c>
      <c r="R329" s="19">
        <f t="shared" si="32"/>
        <v>15.942028985507244</v>
      </c>
      <c r="S329" s="16">
        <v>65</v>
      </c>
      <c r="T329" s="16">
        <v>16</v>
      </c>
      <c r="U329" s="19">
        <f t="shared" si="33"/>
        <v>24.615384615384617</v>
      </c>
      <c r="V329" s="41">
        <v>4995</v>
      </c>
      <c r="W329" s="42">
        <v>660</v>
      </c>
      <c r="X329" s="43">
        <f t="shared" si="34"/>
        <v>13.213213213213212</v>
      </c>
      <c r="Y329" s="46">
        <v>0.56406049999999996</v>
      </c>
      <c r="Z329" s="46">
        <v>0.46483259999999998</v>
      </c>
      <c r="AA329" s="46">
        <v>0.82095720000000005</v>
      </c>
      <c r="AB329" s="46">
        <v>0.76280899999999996</v>
      </c>
      <c r="AC329" s="46">
        <v>0.65316490000000005</v>
      </c>
    </row>
    <row r="330" spans="1:29" x14ac:dyDescent="0.25">
      <c r="A330" s="2" t="s">
        <v>340</v>
      </c>
      <c r="B330" s="2" t="s">
        <v>7</v>
      </c>
      <c r="C330" s="16">
        <v>4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4</v>
      </c>
      <c r="L330" s="16">
        <v>0</v>
      </c>
      <c r="M330" s="16">
        <v>4</v>
      </c>
      <c r="N330" s="21">
        <v>6343</v>
      </c>
      <c r="O330" s="33">
        <f t="shared" si="35"/>
        <v>1585.75</v>
      </c>
      <c r="P330" s="16" t="s">
        <v>460</v>
      </c>
      <c r="Q330" s="16" t="s">
        <v>460</v>
      </c>
      <c r="R330" s="16" t="s">
        <v>460</v>
      </c>
      <c r="S330" s="16">
        <v>188</v>
      </c>
      <c r="T330" s="16">
        <v>28</v>
      </c>
      <c r="U330" s="19">
        <f t="shared" si="33"/>
        <v>14.893617021276595</v>
      </c>
      <c r="V330" s="41">
        <v>13442</v>
      </c>
      <c r="W330" s="34">
        <v>1020</v>
      </c>
      <c r="X330" s="43">
        <f t="shared" si="34"/>
        <v>7.5881565243267373</v>
      </c>
      <c r="Y330" s="46">
        <v>0.67523529999999998</v>
      </c>
      <c r="Z330" s="46">
        <v>0.46148800000000001</v>
      </c>
      <c r="AA330" s="46">
        <v>0.8327812</v>
      </c>
      <c r="AB330" s="46">
        <v>0.82100130000000004</v>
      </c>
      <c r="AC330" s="46">
        <v>0.69762650000000004</v>
      </c>
    </row>
    <row r="331" spans="1:29" x14ac:dyDescent="0.25">
      <c r="A331" s="2" t="s">
        <v>341</v>
      </c>
      <c r="B331" s="2" t="s">
        <v>83</v>
      </c>
      <c r="C331" s="16">
        <v>14</v>
      </c>
      <c r="D331" s="16">
        <v>3</v>
      </c>
      <c r="E331" s="16">
        <v>4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4</v>
      </c>
      <c r="L331" s="16">
        <v>3</v>
      </c>
      <c r="M331" s="16">
        <v>14</v>
      </c>
      <c r="N331" s="21">
        <v>98690</v>
      </c>
      <c r="O331" s="33">
        <f t="shared" si="35"/>
        <v>7049.2857142857147</v>
      </c>
      <c r="P331" s="21">
        <v>1962</v>
      </c>
      <c r="Q331" s="16">
        <v>162</v>
      </c>
      <c r="R331" s="19">
        <f t="shared" si="32"/>
        <v>8.2568807339449553</v>
      </c>
      <c r="S331" s="21">
        <v>1568</v>
      </c>
      <c r="T331" s="16">
        <v>377</v>
      </c>
      <c r="U331" s="19">
        <f t="shared" si="33"/>
        <v>24.043367346938776</v>
      </c>
      <c r="V331" s="41">
        <v>158626</v>
      </c>
      <c r="W331" s="34">
        <v>13146</v>
      </c>
      <c r="X331" s="43">
        <f t="shared" si="34"/>
        <v>8.2874182038253501</v>
      </c>
      <c r="Y331" s="46">
        <v>0.7524729</v>
      </c>
      <c r="Z331" s="46">
        <v>0.47370139999999999</v>
      </c>
      <c r="AA331" s="46">
        <v>0.86790670000000003</v>
      </c>
      <c r="AB331" s="46">
        <v>0.89012139999999995</v>
      </c>
      <c r="AC331" s="46">
        <v>0.74605060000000001</v>
      </c>
    </row>
    <row r="332" spans="1:29" x14ac:dyDescent="0.25">
      <c r="A332" s="2" t="s">
        <v>342</v>
      </c>
      <c r="B332" s="2" t="s">
        <v>9</v>
      </c>
      <c r="C332" s="16">
        <v>9</v>
      </c>
      <c r="D332" s="16">
        <v>0</v>
      </c>
      <c r="E332" s="16">
        <v>4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5</v>
      </c>
      <c r="L332" s="16">
        <v>0</v>
      </c>
      <c r="M332" s="16">
        <v>9</v>
      </c>
      <c r="N332" s="21">
        <v>45129</v>
      </c>
      <c r="O332" s="33">
        <f t="shared" si="35"/>
        <v>5014.333333333333</v>
      </c>
      <c r="P332" s="16">
        <v>829</v>
      </c>
      <c r="Q332" s="16">
        <v>82</v>
      </c>
      <c r="R332" s="19">
        <f t="shared" si="32"/>
        <v>9.8914354644149576</v>
      </c>
      <c r="S332" s="16">
        <v>749</v>
      </c>
      <c r="T332" s="16">
        <v>174</v>
      </c>
      <c r="U332" s="19">
        <f t="shared" si="33"/>
        <v>23.230974632843793</v>
      </c>
      <c r="V332" s="41">
        <v>47091</v>
      </c>
      <c r="W332" s="34">
        <v>4360</v>
      </c>
      <c r="X332" s="43">
        <f t="shared" si="34"/>
        <v>9.2586693848081385</v>
      </c>
      <c r="Y332" s="46">
        <v>0.72535989999999995</v>
      </c>
      <c r="Z332" s="46">
        <v>0.46885080000000001</v>
      </c>
      <c r="AA332" s="46">
        <v>0.86098850000000005</v>
      </c>
      <c r="AB332" s="46">
        <v>0.81986599999999998</v>
      </c>
      <c r="AC332" s="46">
        <v>0.71876629999999997</v>
      </c>
    </row>
    <row r="333" spans="1:29" x14ac:dyDescent="0.25">
      <c r="A333" s="2" t="s">
        <v>3</v>
      </c>
      <c r="B333" s="2" t="s">
        <v>3</v>
      </c>
      <c r="C333" s="16">
        <v>17</v>
      </c>
      <c r="D333" s="16">
        <v>1</v>
      </c>
      <c r="E333" s="16">
        <v>4</v>
      </c>
      <c r="F333" s="16">
        <v>0</v>
      </c>
      <c r="G333" s="16">
        <v>0</v>
      </c>
      <c r="H333" s="16">
        <v>0</v>
      </c>
      <c r="I333" s="16">
        <v>0</v>
      </c>
      <c r="J333" s="16">
        <v>8</v>
      </c>
      <c r="K333" s="16">
        <v>1</v>
      </c>
      <c r="L333" s="16">
        <v>3</v>
      </c>
      <c r="M333" s="16">
        <v>17</v>
      </c>
      <c r="N333" s="21">
        <v>226654</v>
      </c>
      <c r="O333" s="33">
        <f t="shared" si="35"/>
        <v>13332.588235294117</v>
      </c>
      <c r="P333" s="21">
        <v>2626</v>
      </c>
      <c r="Q333" s="16">
        <v>171</v>
      </c>
      <c r="R333" s="19">
        <f t="shared" si="32"/>
        <v>6.5118050266565115</v>
      </c>
      <c r="S333" s="21">
        <v>2153</v>
      </c>
      <c r="T333" s="16">
        <v>526</v>
      </c>
      <c r="U333" s="19">
        <f t="shared" si="33"/>
        <v>24.431026474686483</v>
      </c>
      <c r="V333" s="41">
        <v>273543</v>
      </c>
      <c r="W333" s="34">
        <v>26581</v>
      </c>
      <c r="X333" s="43">
        <f t="shared" si="34"/>
        <v>9.7173022157393909</v>
      </c>
      <c r="Y333" s="46">
        <v>0.75977039999999996</v>
      </c>
      <c r="Z333" s="46">
        <v>0.4994731</v>
      </c>
      <c r="AA333" s="46">
        <v>0.844167</v>
      </c>
      <c r="AB333" s="46">
        <v>0.85156759999999998</v>
      </c>
      <c r="AC333" s="46">
        <v>0.73874450000000003</v>
      </c>
    </row>
    <row r="334" spans="1:29" x14ac:dyDescent="0.25">
      <c r="A334" s="2" t="s">
        <v>343</v>
      </c>
      <c r="B334" s="2" t="s">
        <v>45</v>
      </c>
      <c r="C334" s="16">
        <v>5</v>
      </c>
      <c r="D334" s="16">
        <v>0</v>
      </c>
      <c r="E334" s="16">
        <v>1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4</v>
      </c>
      <c r="L334" s="16">
        <v>0</v>
      </c>
      <c r="M334" s="16">
        <v>5</v>
      </c>
      <c r="N334" s="21">
        <v>4769</v>
      </c>
      <c r="O334" s="33">
        <f t="shared" si="35"/>
        <v>953.8</v>
      </c>
      <c r="P334" s="16">
        <v>43</v>
      </c>
      <c r="Q334" s="16">
        <v>3</v>
      </c>
      <c r="R334" s="19">
        <f t="shared" si="32"/>
        <v>6.9767441860465116</v>
      </c>
      <c r="S334" s="16">
        <v>63</v>
      </c>
      <c r="T334" s="16">
        <v>18</v>
      </c>
      <c r="U334" s="19">
        <f t="shared" si="33"/>
        <v>28.571428571428569</v>
      </c>
      <c r="V334" s="41">
        <v>4961</v>
      </c>
      <c r="W334" s="42">
        <v>272</v>
      </c>
      <c r="X334" s="43">
        <f t="shared" si="34"/>
        <v>5.4827655714573673</v>
      </c>
      <c r="Y334" s="46">
        <v>0.65898049999999997</v>
      </c>
      <c r="Z334" s="46">
        <v>0.49951050000000002</v>
      </c>
      <c r="AA334" s="46">
        <v>0.8140058</v>
      </c>
      <c r="AB334" s="46">
        <v>0.76752799999999999</v>
      </c>
      <c r="AC334" s="46">
        <v>0.68500620000000001</v>
      </c>
    </row>
    <row r="335" spans="1:29" x14ac:dyDescent="0.25">
      <c r="A335" s="2" t="s">
        <v>344</v>
      </c>
      <c r="B335" s="2" t="s">
        <v>17</v>
      </c>
      <c r="C335" s="16">
        <v>9</v>
      </c>
      <c r="D335" s="16">
        <v>1</v>
      </c>
      <c r="E335" s="16">
        <v>1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7</v>
      </c>
      <c r="L335" s="16">
        <v>0</v>
      </c>
      <c r="M335" s="16">
        <v>9</v>
      </c>
      <c r="N335" s="21">
        <v>35352</v>
      </c>
      <c r="O335" s="33">
        <f t="shared" si="35"/>
        <v>3928</v>
      </c>
      <c r="P335" s="16">
        <v>446</v>
      </c>
      <c r="Q335" s="16">
        <v>24</v>
      </c>
      <c r="R335" s="19">
        <f t="shared" si="32"/>
        <v>5.3811659192825116</v>
      </c>
      <c r="S335" s="16">
        <v>354</v>
      </c>
      <c r="T335" s="16">
        <v>84</v>
      </c>
      <c r="U335" s="19">
        <f t="shared" si="33"/>
        <v>23.728813559322035</v>
      </c>
      <c r="V335" s="41">
        <v>33127</v>
      </c>
      <c r="W335" s="34">
        <v>2587</v>
      </c>
      <c r="X335" s="43">
        <f t="shared" si="34"/>
        <v>7.8093398134452263</v>
      </c>
      <c r="Y335" s="46">
        <v>0.67681899999999995</v>
      </c>
      <c r="Z335" s="46">
        <v>0.41171600000000003</v>
      </c>
      <c r="AA335" s="46">
        <v>0.81812609999999997</v>
      </c>
      <c r="AB335" s="46">
        <v>0.85876920000000001</v>
      </c>
      <c r="AC335" s="46">
        <v>0.69135760000000002</v>
      </c>
    </row>
    <row r="336" spans="1:29" x14ac:dyDescent="0.25">
      <c r="A336" s="2" t="s">
        <v>345</v>
      </c>
      <c r="B336" s="2" t="s">
        <v>15</v>
      </c>
      <c r="C336" s="16">
        <v>9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9</v>
      </c>
      <c r="L336" s="16">
        <v>0</v>
      </c>
      <c r="M336" s="16">
        <v>9</v>
      </c>
      <c r="N336" s="21">
        <v>15742</v>
      </c>
      <c r="O336" s="33">
        <f t="shared" si="35"/>
        <v>1749.1111111111111</v>
      </c>
      <c r="P336" s="16">
        <v>266</v>
      </c>
      <c r="Q336" s="16">
        <v>16</v>
      </c>
      <c r="R336" s="19">
        <f t="shared" si="32"/>
        <v>6.0150375939849621</v>
      </c>
      <c r="S336" s="16">
        <v>413</v>
      </c>
      <c r="T336" s="16">
        <v>104</v>
      </c>
      <c r="U336" s="19">
        <f t="shared" si="33"/>
        <v>25.181598062953999</v>
      </c>
      <c r="V336" s="41">
        <v>26228</v>
      </c>
      <c r="W336" s="34">
        <v>1223</v>
      </c>
      <c r="X336" s="43">
        <f t="shared" si="34"/>
        <v>4.6629556199481472</v>
      </c>
      <c r="Y336" s="46">
        <v>0.67651019999999995</v>
      </c>
      <c r="Z336" s="46">
        <v>0.47681519999999999</v>
      </c>
      <c r="AA336" s="46">
        <v>0.88531780000000004</v>
      </c>
      <c r="AB336" s="46">
        <v>0.79598409999999997</v>
      </c>
      <c r="AC336" s="46">
        <v>0.70865679999999998</v>
      </c>
    </row>
    <row r="337" spans="1:29" x14ac:dyDescent="0.25">
      <c r="A337" s="2" t="s">
        <v>346</v>
      </c>
      <c r="B337" s="2" t="s">
        <v>17</v>
      </c>
      <c r="C337" s="16">
        <v>7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7</v>
      </c>
      <c r="L337" s="16">
        <v>0</v>
      </c>
      <c r="M337" s="16">
        <v>7</v>
      </c>
      <c r="N337" s="21">
        <v>15909</v>
      </c>
      <c r="O337" s="33">
        <f t="shared" si="35"/>
        <v>2272.7142857142858</v>
      </c>
      <c r="P337" s="16">
        <v>299</v>
      </c>
      <c r="Q337" s="16">
        <v>31</v>
      </c>
      <c r="R337" s="19">
        <f t="shared" si="32"/>
        <v>10.367892976588628</v>
      </c>
      <c r="S337" s="16">
        <v>385</v>
      </c>
      <c r="T337" s="16">
        <v>79</v>
      </c>
      <c r="U337" s="19">
        <f t="shared" si="33"/>
        <v>20.519480519480521</v>
      </c>
      <c r="V337" s="41">
        <v>23823</v>
      </c>
      <c r="W337" s="34">
        <v>2474</v>
      </c>
      <c r="X337" s="43">
        <f t="shared" si="34"/>
        <v>10.384922134072115</v>
      </c>
      <c r="Y337" s="46">
        <v>0.67186939999999995</v>
      </c>
      <c r="Z337" s="46">
        <v>0.45480969999999998</v>
      </c>
      <c r="AA337" s="46">
        <v>0.82408979999999998</v>
      </c>
      <c r="AB337" s="46">
        <v>0.76393990000000001</v>
      </c>
      <c r="AC337" s="46">
        <v>0.67867719999999998</v>
      </c>
    </row>
    <row r="338" spans="1:29" x14ac:dyDescent="0.25">
      <c r="A338" s="2" t="s">
        <v>347</v>
      </c>
      <c r="B338" s="2" t="s">
        <v>45</v>
      </c>
      <c r="C338" s="16">
        <v>7</v>
      </c>
      <c r="D338" s="16">
        <v>1</v>
      </c>
      <c r="E338" s="16">
        <v>1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5</v>
      </c>
      <c r="L338" s="16">
        <v>0</v>
      </c>
      <c r="M338" s="16">
        <v>7</v>
      </c>
      <c r="N338" s="21">
        <v>16919</v>
      </c>
      <c r="O338" s="33">
        <f t="shared" si="35"/>
        <v>2417</v>
      </c>
      <c r="P338" s="16">
        <v>45</v>
      </c>
      <c r="Q338" s="16">
        <v>3</v>
      </c>
      <c r="R338" s="19">
        <f t="shared" si="32"/>
        <v>6.666666666666667</v>
      </c>
      <c r="S338" s="16">
        <v>225</v>
      </c>
      <c r="T338" s="16">
        <v>53</v>
      </c>
      <c r="U338" s="19">
        <f t="shared" si="33"/>
        <v>23.555555555555554</v>
      </c>
      <c r="V338" s="41">
        <v>14683</v>
      </c>
      <c r="W338" s="34">
        <v>1248</v>
      </c>
      <c r="X338" s="43">
        <f t="shared" si="34"/>
        <v>8.499625417149085</v>
      </c>
      <c r="Y338" s="46">
        <v>0.63560380000000005</v>
      </c>
      <c r="Z338" s="46">
        <v>0.4800104</v>
      </c>
      <c r="AA338" s="46">
        <v>0.85921139999999996</v>
      </c>
      <c r="AB338" s="46">
        <v>0.756656</v>
      </c>
      <c r="AC338" s="46">
        <v>0.68287039999999999</v>
      </c>
    </row>
    <row r="339" spans="1:29" x14ac:dyDescent="0.25">
      <c r="A339" s="2" t="s">
        <v>348</v>
      </c>
      <c r="B339" s="2" t="s">
        <v>3</v>
      </c>
      <c r="C339" s="16">
        <v>4</v>
      </c>
      <c r="D339" s="16">
        <v>0</v>
      </c>
      <c r="E339" s="16">
        <v>1</v>
      </c>
      <c r="F339" s="16">
        <v>0</v>
      </c>
      <c r="G339" s="16">
        <v>0</v>
      </c>
      <c r="H339" s="16">
        <v>0</v>
      </c>
      <c r="I339" s="16">
        <v>0</v>
      </c>
      <c r="J339" s="16">
        <v>2</v>
      </c>
      <c r="K339" s="16">
        <v>0</v>
      </c>
      <c r="L339" s="16">
        <v>1</v>
      </c>
      <c r="M339" s="16">
        <v>4</v>
      </c>
      <c r="N339" s="21">
        <v>85592</v>
      </c>
      <c r="O339" s="33">
        <f t="shared" si="35"/>
        <v>21398</v>
      </c>
      <c r="P339" s="16">
        <v>709</v>
      </c>
      <c r="Q339" s="16">
        <v>39</v>
      </c>
      <c r="R339" s="19">
        <f t="shared" si="32"/>
        <v>5.500705218617771</v>
      </c>
      <c r="S339" s="16">
        <v>752</v>
      </c>
      <c r="T339" s="16">
        <v>143</v>
      </c>
      <c r="U339" s="19">
        <f t="shared" si="33"/>
        <v>19.01595744680851</v>
      </c>
      <c r="V339" s="41">
        <v>125275</v>
      </c>
      <c r="W339" s="34">
        <v>7647</v>
      </c>
      <c r="X339" s="43">
        <f t="shared" si="34"/>
        <v>6.1041708241867898</v>
      </c>
      <c r="Y339" s="46">
        <v>0.81203550000000002</v>
      </c>
      <c r="Z339" s="46">
        <v>0.50926470000000001</v>
      </c>
      <c r="AA339" s="46">
        <v>0.84223630000000005</v>
      </c>
      <c r="AB339" s="46">
        <v>0.93828440000000002</v>
      </c>
      <c r="AC339" s="46">
        <v>0.77545520000000001</v>
      </c>
    </row>
    <row r="340" spans="1:29" x14ac:dyDescent="0.25">
      <c r="A340" s="2" t="s">
        <v>349</v>
      </c>
      <c r="B340" s="2" t="s">
        <v>17</v>
      </c>
      <c r="C340" s="16">
        <v>8</v>
      </c>
      <c r="D340" s="16">
        <v>2</v>
      </c>
      <c r="E340" s="16">
        <v>2</v>
      </c>
      <c r="F340" s="16">
        <v>0</v>
      </c>
      <c r="G340" s="16">
        <v>0</v>
      </c>
      <c r="H340" s="16">
        <v>0</v>
      </c>
      <c r="I340" s="16">
        <v>0</v>
      </c>
      <c r="J340" s="16">
        <v>1</v>
      </c>
      <c r="K340" s="16">
        <v>3</v>
      </c>
      <c r="L340" s="16">
        <v>0</v>
      </c>
      <c r="M340" s="16">
        <v>8</v>
      </c>
      <c r="N340" s="21">
        <v>42030</v>
      </c>
      <c r="O340" s="33">
        <f t="shared" si="35"/>
        <v>5253.75</v>
      </c>
      <c r="P340" s="16">
        <v>874</v>
      </c>
      <c r="Q340" s="16">
        <v>54</v>
      </c>
      <c r="R340" s="19">
        <f t="shared" si="32"/>
        <v>6.1784897025171626</v>
      </c>
      <c r="S340" s="16">
        <v>705</v>
      </c>
      <c r="T340" s="16">
        <v>163</v>
      </c>
      <c r="U340" s="19">
        <f t="shared" si="33"/>
        <v>23.120567375886523</v>
      </c>
      <c r="V340" s="41">
        <v>56178</v>
      </c>
      <c r="W340" s="34">
        <v>4259</v>
      </c>
      <c r="X340" s="43">
        <f t="shared" si="34"/>
        <v>7.5812595678023422</v>
      </c>
      <c r="Y340" s="46">
        <v>0.7428363</v>
      </c>
      <c r="Z340" s="46">
        <v>0.47082760000000001</v>
      </c>
      <c r="AA340" s="46">
        <v>0.79389330000000002</v>
      </c>
      <c r="AB340" s="46">
        <v>0.86711130000000003</v>
      </c>
      <c r="AC340" s="46">
        <v>0.7186671</v>
      </c>
    </row>
    <row r="341" spans="1:29" x14ac:dyDescent="0.25">
      <c r="A341" s="2" t="s">
        <v>350</v>
      </c>
      <c r="B341" s="2" t="s">
        <v>3</v>
      </c>
      <c r="C341" s="16">
        <v>15</v>
      </c>
      <c r="D341" s="16">
        <v>3</v>
      </c>
      <c r="E341" s="16">
        <v>10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2</v>
      </c>
      <c r="M341" s="16">
        <v>15</v>
      </c>
      <c r="N341" s="21">
        <v>239343</v>
      </c>
      <c r="O341" s="33">
        <f t="shared" si="35"/>
        <v>15956.2</v>
      </c>
      <c r="P341" s="21">
        <v>2136</v>
      </c>
      <c r="Q341" s="16">
        <v>161</v>
      </c>
      <c r="R341" s="19">
        <f t="shared" si="32"/>
        <v>7.5374531835205998</v>
      </c>
      <c r="S341" s="21">
        <v>2197</v>
      </c>
      <c r="T341" s="16">
        <v>546</v>
      </c>
      <c r="U341" s="19">
        <f t="shared" si="33"/>
        <v>24.852071005917161</v>
      </c>
      <c r="V341" s="41">
        <v>291760</v>
      </c>
      <c r="W341" s="34">
        <v>22316</v>
      </c>
      <c r="X341" s="43">
        <f t="shared" si="34"/>
        <v>7.6487523992322464</v>
      </c>
      <c r="Y341" s="46">
        <v>0.75095129999999999</v>
      </c>
      <c r="Z341" s="46">
        <v>0.51450609999999997</v>
      </c>
      <c r="AA341" s="46">
        <v>0.85256770000000004</v>
      </c>
      <c r="AB341" s="46">
        <v>0.88089260000000003</v>
      </c>
      <c r="AC341" s="46">
        <v>0.74972939999999999</v>
      </c>
    </row>
    <row r="342" spans="1:29" x14ac:dyDescent="0.25">
      <c r="A342" s="2" t="s">
        <v>351</v>
      </c>
      <c r="B342" s="2" t="s">
        <v>5</v>
      </c>
      <c r="C342" s="16">
        <v>2</v>
      </c>
      <c r="D342" s="16">
        <v>0</v>
      </c>
      <c r="E342" s="16">
        <v>1</v>
      </c>
      <c r="F342" s="16">
        <v>0</v>
      </c>
      <c r="G342" s="16">
        <v>1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2</v>
      </c>
      <c r="N342" s="21">
        <v>20209</v>
      </c>
      <c r="O342" s="33">
        <f t="shared" si="35"/>
        <v>10104.5</v>
      </c>
      <c r="P342" s="16">
        <v>245</v>
      </c>
      <c r="Q342" s="16">
        <v>7</v>
      </c>
      <c r="R342" s="19">
        <f t="shared" si="32"/>
        <v>2.8571428571428572</v>
      </c>
      <c r="S342" s="16">
        <v>183</v>
      </c>
      <c r="T342" s="16">
        <v>41</v>
      </c>
      <c r="U342" s="19">
        <f t="shared" si="33"/>
        <v>22.404371584699454</v>
      </c>
      <c r="V342" s="41">
        <v>80598</v>
      </c>
      <c r="W342" s="34">
        <v>3184</v>
      </c>
      <c r="X342" s="43">
        <f t="shared" si="34"/>
        <v>3.9504702349934244</v>
      </c>
      <c r="Y342" s="46">
        <v>0.9657</v>
      </c>
      <c r="Z342" s="46">
        <v>0.81158149999999996</v>
      </c>
      <c r="AA342" s="46">
        <v>0.9378282</v>
      </c>
      <c r="AB342" s="46">
        <v>0.99566670000000002</v>
      </c>
      <c r="AC342" s="46">
        <v>0.92769409999999997</v>
      </c>
    </row>
    <row r="343" spans="1:29" x14ac:dyDescent="0.25">
      <c r="A343" s="2" t="s">
        <v>352</v>
      </c>
      <c r="B343" s="2" t="s">
        <v>45</v>
      </c>
      <c r="C343" s="16">
        <v>4</v>
      </c>
      <c r="D343" s="16">
        <v>0</v>
      </c>
      <c r="E343" s="16">
        <v>1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3</v>
      </c>
      <c r="L343" s="16">
        <v>0</v>
      </c>
      <c r="M343" s="16">
        <v>4</v>
      </c>
      <c r="N343" s="21">
        <v>19505</v>
      </c>
      <c r="O343" s="33">
        <f t="shared" si="35"/>
        <v>4876.25</v>
      </c>
      <c r="P343" s="16">
        <v>111</v>
      </c>
      <c r="Q343" s="16">
        <v>8</v>
      </c>
      <c r="R343" s="19">
        <f t="shared" si="32"/>
        <v>7.2072072072072073</v>
      </c>
      <c r="S343" s="16">
        <v>136</v>
      </c>
      <c r="T343" s="16">
        <v>33</v>
      </c>
      <c r="U343" s="19">
        <f t="shared" si="33"/>
        <v>24.264705882352942</v>
      </c>
      <c r="V343" s="41">
        <v>17008</v>
      </c>
      <c r="W343" s="34">
        <v>1574</v>
      </c>
      <c r="X343" s="43">
        <f t="shared" si="34"/>
        <v>9.2544684854186272</v>
      </c>
      <c r="Y343" s="46">
        <v>0.59464079999999997</v>
      </c>
      <c r="Z343" s="46">
        <v>0.51946570000000003</v>
      </c>
      <c r="AA343" s="46">
        <v>0.85069320000000004</v>
      </c>
      <c r="AB343" s="46">
        <v>0.76502239999999999</v>
      </c>
      <c r="AC343" s="46">
        <v>0.68245549999999999</v>
      </c>
    </row>
    <row r="344" spans="1:29" x14ac:dyDescent="0.25">
      <c r="A344" s="2" t="s">
        <v>353</v>
      </c>
      <c r="B344" s="2" t="s">
        <v>7</v>
      </c>
      <c r="C344" s="16">
        <v>6</v>
      </c>
      <c r="D344" s="16">
        <v>0</v>
      </c>
      <c r="E344" s="16">
        <v>1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5</v>
      </c>
      <c r="L344" s="16">
        <v>0</v>
      </c>
      <c r="M344" s="16">
        <v>6</v>
      </c>
      <c r="N344" s="21">
        <v>9489</v>
      </c>
      <c r="O344" s="33">
        <f t="shared" si="35"/>
        <v>1581.5</v>
      </c>
      <c r="P344" s="16">
        <v>255</v>
      </c>
      <c r="Q344" s="16">
        <v>10</v>
      </c>
      <c r="R344" s="19">
        <f t="shared" si="32"/>
        <v>3.9215686274509802</v>
      </c>
      <c r="S344" s="16">
        <v>284</v>
      </c>
      <c r="T344" s="16">
        <v>53</v>
      </c>
      <c r="U344" s="19">
        <f t="shared" si="33"/>
        <v>18.661971830985916</v>
      </c>
      <c r="V344" s="41">
        <v>20572</v>
      </c>
      <c r="W344" s="34">
        <v>3030</v>
      </c>
      <c r="X344" s="43">
        <f t="shared" si="34"/>
        <v>14.72875753451293</v>
      </c>
      <c r="Y344" s="46">
        <v>0.66536459999999997</v>
      </c>
      <c r="Z344" s="46">
        <v>0.46469909999999998</v>
      </c>
      <c r="AA344" s="46">
        <v>0.84177650000000004</v>
      </c>
      <c r="AB344" s="46">
        <v>0.80831889999999995</v>
      </c>
      <c r="AC344" s="46">
        <v>0.69503979999999999</v>
      </c>
    </row>
    <row r="345" spans="1:29" x14ac:dyDescent="0.25">
      <c r="A345" s="2" t="s">
        <v>354</v>
      </c>
      <c r="B345" s="2" t="s">
        <v>7</v>
      </c>
      <c r="C345" s="16">
        <v>2</v>
      </c>
      <c r="D345" s="16">
        <v>0</v>
      </c>
      <c r="E345" s="16">
        <v>1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1</v>
      </c>
      <c r="L345" s="16">
        <v>0</v>
      </c>
      <c r="M345" s="16">
        <v>2</v>
      </c>
      <c r="N345" s="21">
        <v>4759</v>
      </c>
      <c r="O345" s="33">
        <f t="shared" si="35"/>
        <v>2379.5</v>
      </c>
      <c r="P345" s="16">
        <v>251</v>
      </c>
      <c r="Q345" s="16">
        <v>13</v>
      </c>
      <c r="R345" s="19">
        <f t="shared" si="32"/>
        <v>5.1792828685258963</v>
      </c>
      <c r="S345" s="16">
        <v>260</v>
      </c>
      <c r="T345" s="16">
        <v>53</v>
      </c>
      <c r="U345" s="19">
        <f t="shared" si="33"/>
        <v>20.384615384615383</v>
      </c>
      <c r="V345" s="41">
        <v>18234</v>
      </c>
      <c r="W345" s="34">
        <v>1315</v>
      </c>
      <c r="X345" s="43">
        <f t="shared" si="34"/>
        <v>7.2118021278929465</v>
      </c>
      <c r="Y345" s="46">
        <v>0.68309589999999998</v>
      </c>
      <c r="Z345" s="46">
        <v>0.44886920000000002</v>
      </c>
      <c r="AA345" s="46">
        <v>0.85389179999999998</v>
      </c>
      <c r="AB345" s="46">
        <v>0.77010069999999997</v>
      </c>
      <c r="AC345" s="46">
        <v>0.68898939999999997</v>
      </c>
    </row>
    <row r="346" spans="1:29" x14ac:dyDescent="0.25">
      <c r="A346" s="2" t="s">
        <v>355</v>
      </c>
      <c r="B346" s="2" t="s">
        <v>3</v>
      </c>
      <c r="C346" s="16">
        <v>2</v>
      </c>
      <c r="D346" s="16">
        <v>0</v>
      </c>
      <c r="E346" s="16">
        <v>1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1</v>
      </c>
      <c r="L346" s="16">
        <v>0</v>
      </c>
      <c r="M346" s="16">
        <v>2</v>
      </c>
      <c r="N346" s="21">
        <v>7114</v>
      </c>
      <c r="O346" s="33">
        <f t="shared" si="35"/>
        <v>3557</v>
      </c>
      <c r="P346" s="16">
        <v>58</v>
      </c>
      <c r="Q346" s="16">
        <v>4</v>
      </c>
      <c r="R346" s="19">
        <f t="shared" si="32"/>
        <v>6.8965517241379306</v>
      </c>
      <c r="S346" s="16">
        <v>78</v>
      </c>
      <c r="T346" s="16">
        <v>13</v>
      </c>
      <c r="U346" s="19">
        <f t="shared" si="33"/>
        <v>16.666666666666664</v>
      </c>
      <c r="V346" s="41">
        <v>6918</v>
      </c>
      <c r="W346" s="42">
        <v>314</v>
      </c>
      <c r="X346" s="43">
        <f t="shared" si="34"/>
        <v>4.5388840705406182</v>
      </c>
      <c r="Y346" s="46">
        <v>0.71038279999999998</v>
      </c>
      <c r="Z346" s="46">
        <v>0.53299960000000002</v>
      </c>
      <c r="AA346" s="46">
        <v>0.85075679999999998</v>
      </c>
      <c r="AB346" s="46">
        <v>0.84995560000000003</v>
      </c>
      <c r="AC346" s="46">
        <v>0.73602369999999995</v>
      </c>
    </row>
    <row r="347" spans="1:29" x14ac:dyDescent="0.25">
      <c r="V347" s="10"/>
    </row>
    <row r="348" spans="1:29" x14ac:dyDescent="0.25">
      <c r="V348" s="10"/>
    </row>
    <row r="349" spans="1:29" x14ac:dyDescent="0.25">
      <c r="V349" s="10"/>
    </row>
    <row r="350" spans="1:29" x14ac:dyDescent="0.25">
      <c r="V350" s="10"/>
    </row>
    <row r="351" spans="1:29" x14ac:dyDescent="0.25">
      <c r="V351" s="10"/>
    </row>
    <row r="352" spans="1:29" x14ac:dyDescent="0.25">
      <c r="V352" s="10"/>
    </row>
    <row r="353" spans="22:22" x14ac:dyDescent="0.25">
      <c r="V353" s="10"/>
    </row>
    <row r="354" spans="22:22" x14ac:dyDescent="0.25">
      <c r="V354" s="10"/>
    </row>
    <row r="355" spans="22:22" x14ac:dyDescent="0.25">
      <c r="V355" s="10"/>
    </row>
    <row r="356" spans="22:22" x14ac:dyDescent="0.25">
      <c r="V356" s="10"/>
    </row>
    <row r="357" spans="22:22" x14ac:dyDescent="0.25">
      <c r="V357" s="10"/>
    </row>
    <row r="358" spans="22:22" x14ac:dyDescent="0.25">
      <c r="V358" s="10"/>
    </row>
    <row r="359" spans="22:22" x14ac:dyDescent="0.25">
      <c r="V359" s="10"/>
    </row>
    <row r="360" spans="22:22" x14ac:dyDescent="0.25">
      <c r="V360" s="10"/>
    </row>
    <row r="361" spans="22:22" x14ac:dyDescent="0.25">
      <c r="V361" s="10"/>
    </row>
    <row r="362" spans="22:22" x14ac:dyDescent="0.25">
      <c r="V362" s="10"/>
    </row>
    <row r="363" spans="22:22" x14ac:dyDescent="0.25">
      <c r="V363" s="10"/>
    </row>
    <row r="364" spans="22:22" x14ac:dyDescent="0.25">
      <c r="V364" s="10"/>
    </row>
    <row r="365" spans="22:22" x14ac:dyDescent="0.25">
      <c r="V365" s="10"/>
    </row>
    <row r="366" spans="22:22" x14ac:dyDescent="0.25">
      <c r="V366" s="10"/>
    </row>
    <row r="367" spans="22:22" x14ac:dyDescent="0.25">
      <c r="V367" s="10"/>
    </row>
    <row r="368" spans="22:22" x14ac:dyDescent="0.25">
      <c r="V368" s="10"/>
    </row>
    <row r="369" spans="22:22" x14ac:dyDescent="0.25">
      <c r="V369" s="10"/>
    </row>
    <row r="370" spans="22:22" x14ac:dyDescent="0.25">
      <c r="V370" s="10"/>
    </row>
    <row r="371" spans="22:22" x14ac:dyDescent="0.25">
      <c r="V371" s="10"/>
    </row>
    <row r="372" spans="22:22" x14ac:dyDescent="0.25">
      <c r="V372" s="10"/>
    </row>
    <row r="373" spans="22:22" x14ac:dyDescent="0.25">
      <c r="V373" s="10"/>
    </row>
    <row r="374" spans="22:22" x14ac:dyDescent="0.25">
      <c r="V374" s="10"/>
    </row>
    <row r="375" spans="22:22" x14ac:dyDescent="0.25">
      <c r="V375" s="10"/>
    </row>
    <row r="376" spans="22:22" x14ac:dyDescent="0.25">
      <c r="V376" s="10"/>
    </row>
    <row r="377" spans="22:22" x14ac:dyDescent="0.25">
      <c r="V377" s="10"/>
    </row>
    <row r="378" spans="22:22" x14ac:dyDescent="0.25">
      <c r="V378" s="10"/>
    </row>
    <row r="379" spans="22:22" x14ac:dyDescent="0.25">
      <c r="V379" s="10"/>
    </row>
    <row r="380" spans="22:22" x14ac:dyDescent="0.25">
      <c r="V380" s="10"/>
    </row>
    <row r="381" spans="22:22" x14ac:dyDescent="0.25">
      <c r="V381" s="10"/>
    </row>
    <row r="382" spans="22:22" x14ac:dyDescent="0.25">
      <c r="V382" s="10"/>
    </row>
    <row r="383" spans="22:22" x14ac:dyDescent="0.25">
      <c r="V383" s="10"/>
    </row>
    <row r="384" spans="22:22" x14ac:dyDescent="0.25">
      <c r="V384" s="10"/>
    </row>
    <row r="385" spans="22:22" x14ac:dyDescent="0.25">
      <c r="V385" s="10"/>
    </row>
    <row r="386" spans="22:22" x14ac:dyDescent="0.25">
      <c r="V386" s="10"/>
    </row>
    <row r="387" spans="22:22" x14ac:dyDescent="0.25">
      <c r="V387" s="10"/>
    </row>
    <row r="388" spans="22:22" x14ac:dyDescent="0.25">
      <c r="V388" s="10"/>
    </row>
    <row r="389" spans="22:22" x14ac:dyDescent="0.25">
      <c r="V389" s="10"/>
    </row>
    <row r="390" spans="22:22" x14ac:dyDescent="0.25">
      <c r="V390" s="10"/>
    </row>
    <row r="391" spans="22:22" x14ac:dyDescent="0.25">
      <c r="V391" s="10"/>
    </row>
    <row r="392" spans="22:22" x14ac:dyDescent="0.25">
      <c r="V392" s="10"/>
    </row>
    <row r="393" spans="22:22" x14ac:dyDescent="0.25">
      <c r="V393" s="10"/>
    </row>
    <row r="394" spans="22:22" x14ac:dyDescent="0.25">
      <c r="V394" s="10"/>
    </row>
    <row r="395" spans="22:22" x14ac:dyDescent="0.25">
      <c r="V395" s="10"/>
    </row>
    <row r="396" spans="22:22" x14ac:dyDescent="0.25">
      <c r="V396" s="10"/>
    </row>
    <row r="397" spans="22:22" x14ac:dyDescent="0.25">
      <c r="V397" s="10"/>
    </row>
    <row r="398" spans="22:22" x14ac:dyDescent="0.25">
      <c r="V398" s="10"/>
    </row>
    <row r="399" spans="22:22" x14ac:dyDescent="0.25">
      <c r="V399" s="10"/>
    </row>
    <row r="400" spans="22:22" x14ac:dyDescent="0.25">
      <c r="V400" s="10"/>
    </row>
    <row r="401" spans="22:22" x14ac:dyDescent="0.25">
      <c r="V401" s="10"/>
    </row>
    <row r="402" spans="22:22" x14ac:dyDescent="0.25">
      <c r="V402" s="10"/>
    </row>
    <row r="403" spans="22:22" x14ac:dyDescent="0.25">
      <c r="V403" s="10"/>
    </row>
    <row r="404" spans="22:22" x14ac:dyDescent="0.25">
      <c r="V404" s="10"/>
    </row>
    <row r="405" spans="22:22" x14ac:dyDescent="0.25">
      <c r="V405" s="10"/>
    </row>
    <row r="406" spans="22:22" x14ac:dyDescent="0.25">
      <c r="V406" s="10"/>
    </row>
    <row r="407" spans="22:22" x14ac:dyDescent="0.25">
      <c r="V407" s="10"/>
    </row>
    <row r="408" spans="22:22" x14ac:dyDescent="0.25">
      <c r="V408" s="10"/>
    </row>
    <row r="409" spans="22:22" x14ac:dyDescent="0.25">
      <c r="V409" s="10"/>
    </row>
    <row r="410" spans="22:22" x14ac:dyDescent="0.25">
      <c r="V410" s="10"/>
    </row>
    <row r="411" spans="22:22" x14ac:dyDescent="0.25">
      <c r="V411" s="10"/>
    </row>
    <row r="412" spans="22:22" x14ac:dyDescent="0.25">
      <c r="V412" s="10"/>
    </row>
    <row r="413" spans="22:22" x14ac:dyDescent="0.25">
      <c r="V413" s="10"/>
    </row>
    <row r="414" spans="22:22" x14ac:dyDescent="0.25">
      <c r="V414" s="10"/>
    </row>
    <row r="415" spans="22:22" x14ac:dyDescent="0.25">
      <c r="V415" s="10"/>
    </row>
    <row r="416" spans="22:22" x14ac:dyDescent="0.25">
      <c r="V416" s="10"/>
    </row>
    <row r="417" spans="22:22" x14ac:dyDescent="0.25">
      <c r="V417" s="10"/>
    </row>
    <row r="418" spans="22:22" x14ac:dyDescent="0.25">
      <c r="V418" s="10"/>
    </row>
    <row r="419" spans="22:22" x14ac:dyDescent="0.25">
      <c r="V419" s="10"/>
    </row>
    <row r="420" spans="22:22" x14ac:dyDescent="0.25">
      <c r="V420" s="10"/>
    </row>
    <row r="421" spans="22:22" x14ac:dyDescent="0.25">
      <c r="V421" s="10"/>
    </row>
    <row r="422" spans="22:22" x14ac:dyDescent="0.25">
      <c r="V422" s="10"/>
    </row>
    <row r="423" spans="22:22" x14ac:dyDescent="0.25">
      <c r="V423" s="10"/>
    </row>
    <row r="424" spans="22:22" x14ac:dyDescent="0.25">
      <c r="V424" s="10"/>
    </row>
    <row r="425" spans="22:22" x14ac:dyDescent="0.25">
      <c r="V425" s="10"/>
    </row>
    <row r="426" spans="22:22" x14ac:dyDescent="0.25">
      <c r="V426" s="10"/>
    </row>
    <row r="427" spans="22:22" x14ac:dyDescent="0.25">
      <c r="V427" s="10"/>
    </row>
    <row r="428" spans="22:22" x14ac:dyDescent="0.25">
      <c r="V428" s="10"/>
    </row>
    <row r="429" spans="22:22" x14ac:dyDescent="0.25">
      <c r="V429" s="10"/>
    </row>
    <row r="430" spans="22:22" x14ac:dyDescent="0.25">
      <c r="V430" s="10"/>
    </row>
    <row r="431" spans="22:22" x14ac:dyDescent="0.25">
      <c r="V431" s="10"/>
    </row>
    <row r="432" spans="22:22" x14ac:dyDescent="0.25">
      <c r="V432" s="10"/>
    </row>
    <row r="433" spans="22:22" x14ac:dyDescent="0.25">
      <c r="V433" s="10"/>
    </row>
    <row r="434" spans="22:22" x14ac:dyDescent="0.25">
      <c r="V434" s="10"/>
    </row>
    <row r="435" spans="22:22" x14ac:dyDescent="0.25">
      <c r="V435" s="10"/>
    </row>
    <row r="436" spans="22:22" x14ac:dyDescent="0.25">
      <c r="V436" s="10"/>
    </row>
    <row r="437" spans="22:22" x14ac:dyDescent="0.25">
      <c r="V437" s="10"/>
    </row>
    <row r="439" spans="22:22" x14ac:dyDescent="0.25">
      <c r="V439" s="10"/>
    </row>
    <row r="440" spans="22:22" x14ac:dyDescent="0.25">
      <c r="V440" s="10"/>
    </row>
    <row r="441" spans="22:22" x14ac:dyDescent="0.25">
      <c r="V441" s="10"/>
    </row>
    <row r="442" spans="22:22" x14ac:dyDescent="0.25">
      <c r="V442" s="10"/>
    </row>
    <row r="443" spans="22:22" x14ac:dyDescent="0.25">
      <c r="V443" s="10"/>
    </row>
    <row r="444" spans="22:22" x14ac:dyDescent="0.25">
      <c r="V444" s="10"/>
    </row>
    <row r="445" spans="22:22" x14ac:dyDescent="0.25">
      <c r="V445" s="10"/>
    </row>
    <row r="446" spans="22:22" x14ac:dyDescent="0.25">
      <c r="V446" s="10"/>
    </row>
    <row r="447" spans="22:22" x14ac:dyDescent="0.25">
      <c r="V447" s="10"/>
    </row>
    <row r="448" spans="22:22" x14ac:dyDescent="0.25">
      <c r="V448" s="10"/>
    </row>
    <row r="449" spans="22:22" x14ac:dyDescent="0.25">
      <c r="V449" s="10"/>
    </row>
    <row r="450" spans="22:22" x14ac:dyDescent="0.25">
      <c r="V450" s="10"/>
    </row>
    <row r="451" spans="22:22" x14ac:dyDescent="0.25">
      <c r="V451" s="10"/>
    </row>
    <row r="454" spans="22:22" x14ac:dyDescent="0.25">
      <c r="V454" s="10"/>
    </row>
    <row r="455" spans="22:22" x14ac:dyDescent="0.25">
      <c r="V455" s="10"/>
    </row>
    <row r="456" spans="22:22" x14ac:dyDescent="0.25">
      <c r="V456" s="10"/>
    </row>
    <row r="457" spans="22:22" x14ac:dyDescent="0.25">
      <c r="V457" s="10"/>
    </row>
    <row r="458" spans="22:22" x14ac:dyDescent="0.25">
      <c r="V458" s="10"/>
    </row>
    <row r="459" spans="22:22" x14ac:dyDescent="0.25">
      <c r="V459" s="10"/>
    </row>
    <row r="460" spans="22:22" x14ac:dyDescent="0.25">
      <c r="V460" s="10"/>
    </row>
    <row r="461" spans="22:22" x14ac:dyDescent="0.25">
      <c r="V461" s="10"/>
    </row>
    <row r="462" spans="22:22" x14ac:dyDescent="0.25">
      <c r="V462" s="10"/>
    </row>
    <row r="463" spans="22:22" x14ac:dyDescent="0.25">
      <c r="V463" s="10"/>
    </row>
    <row r="464" spans="22:22" x14ac:dyDescent="0.25">
      <c r="V464" s="10"/>
    </row>
    <row r="465" spans="22:22" x14ac:dyDescent="0.25">
      <c r="V465" s="10"/>
    </row>
    <row r="466" spans="22:22" x14ac:dyDescent="0.25">
      <c r="V466" s="10"/>
    </row>
    <row r="467" spans="22:22" x14ac:dyDescent="0.25">
      <c r="V467" s="10"/>
    </row>
    <row r="468" spans="22:22" x14ac:dyDescent="0.25">
      <c r="V468" s="10"/>
    </row>
    <row r="469" spans="22:22" x14ac:dyDescent="0.25">
      <c r="V469" s="10"/>
    </row>
    <row r="470" spans="22:22" x14ac:dyDescent="0.25">
      <c r="V470" s="10"/>
    </row>
    <row r="471" spans="22:22" x14ac:dyDescent="0.25">
      <c r="V471" s="10"/>
    </row>
    <row r="472" spans="22:22" x14ac:dyDescent="0.25">
      <c r="V472" s="10"/>
    </row>
    <row r="473" spans="22:22" x14ac:dyDescent="0.25">
      <c r="V473" s="10"/>
    </row>
    <row r="474" spans="22:22" x14ac:dyDescent="0.25">
      <c r="V474" s="10"/>
    </row>
    <row r="475" spans="22:22" x14ac:dyDescent="0.25">
      <c r="V475" s="10"/>
    </row>
    <row r="476" spans="22:22" x14ac:dyDescent="0.25">
      <c r="V476" s="10"/>
    </row>
    <row r="477" spans="22:22" x14ac:dyDescent="0.25">
      <c r="V477" s="10"/>
    </row>
    <row r="478" spans="22:22" x14ac:dyDescent="0.25">
      <c r="V478" s="10"/>
    </row>
    <row r="479" spans="22:22" x14ac:dyDescent="0.25">
      <c r="V479" s="10"/>
    </row>
    <row r="480" spans="22:22" x14ac:dyDescent="0.25">
      <c r="V480" s="10"/>
    </row>
    <row r="481" spans="22:22" x14ac:dyDescent="0.25">
      <c r="V481" s="10"/>
    </row>
    <row r="482" spans="22:22" x14ac:dyDescent="0.25">
      <c r="V482" s="10"/>
    </row>
    <row r="483" spans="22:22" x14ac:dyDescent="0.25">
      <c r="V483" s="10"/>
    </row>
    <row r="484" spans="22:22" x14ac:dyDescent="0.25">
      <c r="V484" s="10"/>
    </row>
    <row r="485" spans="22:22" x14ac:dyDescent="0.25">
      <c r="V485" s="10"/>
    </row>
    <row r="486" spans="22:22" x14ac:dyDescent="0.25">
      <c r="V486" s="10"/>
    </row>
    <row r="487" spans="22:22" x14ac:dyDescent="0.25">
      <c r="V487" s="10"/>
    </row>
    <row r="488" spans="22:22" x14ac:dyDescent="0.25">
      <c r="V488" s="10"/>
    </row>
    <row r="489" spans="22:22" x14ac:dyDescent="0.25">
      <c r="V489" s="10"/>
    </row>
    <row r="490" spans="22:22" x14ac:dyDescent="0.25">
      <c r="V490" s="10"/>
    </row>
    <row r="491" spans="22:22" x14ac:dyDescent="0.25">
      <c r="V491" s="10"/>
    </row>
    <row r="492" spans="22:22" x14ac:dyDescent="0.25">
      <c r="V492" s="10"/>
    </row>
    <row r="493" spans="22:22" x14ac:dyDescent="0.25">
      <c r="V493" s="10"/>
    </row>
    <row r="494" spans="22:22" x14ac:dyDescent="0.25">
      <c r="V494" s="10"/>
    </row>
    <row r="495" spans="22:22" x14ac:dyDescent="0.25">
      <c r="V495" s="10"/>
    </row>
    <row r="496" spans="22:22" x14ac:dyDescent="0.25">
      <c r="V496" s="10"/>
    </row>
    <row r="497" spans="22:22" x14ac:dyDescent="0.25">
      <c r="V497" s="10"/>
    </row>
    <row r="498" spans="22:22" x14ac:dyDescent="0.25">
      <c r="V498" s="10"/>
    </row>
    <row r="499" spans="22:22" x14ac:dyDescent="0.25">
      <c r="V499" s="10"/>
    </row>
    <row r="500" spans="22:22" x14ac:dyDescent="0.25">
      <c r="V500" s="10"/>
    </row>
    <row r="501" spans="22:22" x14ac:dyDescent="0.25">
      <c r="V501" s="10"/>
    </row>
    <row r="502" spans="22:22" x14ac:dyDescent="0.25">
      <c r="V502" s="10"/>
    </row>
    <row r="503" spans="22:22" x14ac:dyDescent="0.25">
      <c r="V503" s="10"/>
    </row>
    <row r="504" spans="22:22" x14ac:dyDescent="0.25">
      <c r="V504" s="10"/>
    </row>
    <row r="505" spans="22:22" x14ac:dyDescent="0.25">
      <c r="V505" s="10"/>
    </row>
    <row r="506" spans="22:22" x14ac:dyDescent="0.25">
      <c r="V506" s="10"/>
    </row>
    <row r="507" spans="22:22" x14ac:dyDescent="0.25">
      <c r="V507" s="10"/>
    </row>
    <row r="508" spans="22:22" x14ac:dyDescent="0.25">
      <c r="V508" s="10"/>
    </row>
    <row r="509" spans="22:22" x14ac:dyDescent="0.25">
      <c r="V509" s="10"/>
    </row>
    <row r="510" spans="22:22" x14ac:dyDescent="0.25">
      <c r="V510" s="10"/>
    </row>
    <row r="512" spans="22:22" x14ac:dyDescent="0.25">
      <c r="V512" s="10"/>
    </row>
    <row r="514" spans="22:22" x14ac:dyDescent="0.25">
      <c r="V514" s="10"/>
    </row>
    <row r="515" spans="22:22" x14ac:dyDescent="0.25">
      <c r="V515" s="10"/>
    </row>
    <row r="516" spans="22:22" x14ac:dyDescent="0.25">
      <c r="V516" s="10"/>
    </row>
    <row r="517" spans="22:22" x14ac:dyDescent="0.25">
      <c r="V517" s="10"/>
    </row>
    <row r="518" spans="22:22" x14ac:dyDescent="0.25">
      <c r="V518" s="10"/>
    </row>
    <row r="519" spans="22:22" x14ac:dyDescent="0.25">
      <c r="V519" s="10"/>
    </row>
    <row r="520" spans="22:22" x14ac:dyDescent="0.25">
      <c r="V520" s="10"/>
    </row>
    <row r="521" spans="22:22" x14ac:dyDescent="0.25">
      <c r="V521" s="10"/>
    </row>
    <row r="522" spans="22:22" x14ac:dyDescent="0.25">
      <c r="V522" s="10"/>
    </row>
    <row r="523" spans="22:22" x14ac:dyDescent="0.25">
      <c r="V523" s="10"/>
    </row>
    <row r="524" spans="22:22" x14ac:dyDescent="0.25">
      <c r="V524" s="10"/>
    </row>
    <row r="525" spans="22:22" x14ac:dyDescent="0.25">
      <c r="V525" s="10"/>
    </row>
    <row r="526" spans="22:22" x14ac:dyDescent="0.25">
      <c r="V526" s="10"/>
    </row>
    <row r="527" spans="22:22" x14ac:dyDescent="0.25">
      <c r="V527" s="10"/>
    </row>
    <row r="528" spans="22:22" x14ac:dyDescent="0.25">
      <c r="V528" s="10"/>
    </row>
    <row r="529" spans="22:22" x14ac:dyDescent="0.25">
      <c r="V529" s="10"/>
    </row>
    <row r="530" spans="22:22" x14ac:dyDescent="0.25">
      <c r="V530" s="10"/>
    </row>
    <row r="531" spans="22:22" x14ac:dyDescent="0.25">
      <c r="V531" s="10"/>
    </row>
    <row r="532" spans="22:22" x14ac:dyDescent="0.25">
      <c r="V532" s="10"/>
    </row>
    <row r="533" spans="22:22" x14ac:dyDescent="0.25">
      <c r="V533" s="10"/>
    </row>
    <row r="534" spans="22:22" x14ac:dyDescent="0.25">
      <c r="V534" s="10"/>
    </row>
    <row r="535" spans="22:22" x14ac:dyDescent="0.25">
      <c r="V535" s="10"/>
    </row>
    <row r="536" spans="22:22" x14ac:dyDescent="0.25">
      <c r="V536" s="10"/>
    </row>
    <row r="537" spans="22:22" x14ac:dyDescent="0.25">
      <c r="V537" s="10"/>
    </row>
    <row r="538" spans="22:22" x14ac:dyDescent="0.25">
      <c r="V538" s="10"/>
    </row>
    <row r="539" spans="22:22" x14ac:dyDescent="0.25">
      <c r="V539" s="10"/>
    </row>
    <row r="540" spans="22:22" x14ac:dyDescent="0.25">
      <c r="V540" s="10"/>
    </row>
    <row r="541" spans="22:22" x14ac:dyDescent="0.25">
      <c r="V541" s="10"/>
    </row>
    <row r="542" spans="22:22" x14ac:dyDescent="0.25">
      <c r="V542" s="10"/>
    </row>
    <row r="543" spans="22:22" x14ac:dyDescent="0.25">
      <c r="V543" s="10"/>
    </row>
    <row r="544" spans="22:22" x14ac:dyDescent="0.25">
      <c r="V544" s="10"/>
    </row>
    <row r="545" spans="22:22" x14ac:dyDescent="0.25">
      <c r="V545" s="10"/>
    </row>
    <row r="546" spans="22:22" x14ac:dyDescent="0.25">
      <c r="V546" s="10"/>
    </row>
    <row r="547" spans="22:22" x14ac:dyDescent="0.25">
      <c r="V547" s="10"/>
    </row>
    <row r="548" spans="22:22" x14ac:dyDescent="0.25">
      <c r="V548" s="10"/>
    </row>
    <row r="549" spans="22:22" x14ac:dyDescent="0.25">
      <c r="V549" s="10"/>
    </row>
    <row r="550" spans="22:22" x14ac:dyDescent="0.25">
      <c r="V550" s="10"/>
    </row>
    <row r="552" spans="22:22" x14ac:dyDescent="0.25">
      <c r="V552" s="10"/>
    </row>
    <row r="553" spans="22:22" x14ac:dyDescent="0.25">
      <c r="V553" s="10"/>
    </row>
    <row r="554" spans="22:22" x14ac:dyDescent="0.25">
      <c r="V554" s="10"/>
    </row>
    <row r="555" spans="22:22" x14ac:dyDescent="0.25">
      <c r="V555" s="10"/>
    </row>
    <row r="556" spans="22:22" x14ac:dyDescent="0.25">
      <c r="V556" s="10"/>
    </row>
    <row r="557" spans="22:22" x14ac:dyDescent="0.25">
      <c r="V557" s="10"/>
    </row>
    <row r="558" spans="22:22" x14ac:dyDescent="0.25">
      <c r="V558" s="10"/>
    </row>
    <row r="559" spans="22:22" x14ac:dyDescent="0.25">
      <c r="V559" s="10"/>
    </row>
    <row r="560" spans="22:22" x14ac:dyDescent="0.25">
      <c r="V560" s="10"/>
    </row>
    <row r="561" spans="22:22" x14ac:dyDescent="0.25">
      <c r="V561" s="10"/>
    </row>
    <row r="562" spans="22:22" x14ac:dyDescent="0.25">
      <c r="V562" s="10"/>
    </row>
    <row r="563" spans="22:22" x14ac:dyDescent="0.25">
      <c r="V563" s="10"/>
    </row>
    <row r="564" spans="22:22" x14ac:dyDescent="0.25">
      <c r="V564" s="10"/>
    </row>
    <row r="565" spans="22:22" x14ac:dyDescent="0.25">
      <c r="V565" s="10"/>
    </row>
    <row r="566" spans="22:22" x14ac:dyDescent="0.25">
      <c r="V566" s="10"/>
    </row>
    <row r="567" spans="22:22" x14ac:dyDescent="0.25">
      <c r="V567" s="10"/>
    </row>
    <row r="568" spans="22:22" x14ac:dyDescent="0.25">
      <c r="V568" s="10"/>
    </row>
    <row r="569" spans="22:22" x14ac:dyDescent="0.25">
      <c r="V569" s="10"/>
    </row>
    <row r="570" spans="22:22" x14ac:dyDescent="0.25">
      <c r="V570" s="10"/>
    </row>
    <row r="571" spans="22:22" x14ac:dyDescent="0.25">
      <c r="V571" s="10"/>
    </row>
    <row r="572" spans="22:22" x14ac:dyDescent="0.25">
      <c r="V572" s="10"/>
    </row>
    <row r="573" spans="22:22" x14ac:dyDescent="0.25">
      <c r="V573" s="10"/>
    </row>
    <row r="574" spans="22:22" x14ac:dyDescent="0.25">
      <c r="V574" s="10"/>
    </row>
    <row r="575" spans="22:22" x14ac:dyDescent="0.25">
      <c r="V575" s="10"/>
    </row>
    <row r="576" spans="22:22" x14ac:dyDescent="0.25">
      <c r="V576" s="10"/>
    </row>
    <row r="577" spans="22:22" x14ac:dyDescent="0.25">
      <c r="V577" s="10"/>
    </row>
    <row r="578" spans="22:22" x14ac:dyDescent="0.25">
      <c r="V578" s="10"/>
    </row>
    <row r="579" spans="22:22" x14ac:dyDescent="0.25">
      <c r="V579" s="10"/>
    </row>
    <row r="580" spans="22:22" x14ac:dyDescent="0.25">
      <c r="V580" s="10"/>
    </row>
    <row r="581" spans="22:22" x14ac:dyDescent="0.25">
      <c r="V581" s="10"/>
    </row>
    <row r="582" spans="22:22" x14ac:dyDescent="0.25">
      <c r="V582" s="10"/>
    </row>
    <row r="583" spans="22:22" x14ac:dyDescent="0.25">
      <c r="V583" s="10"/>
    </row>
    <row r="584" spans="22:22" x14ac:dyDescent="0.25">
      <c r="V584" s="10"/>
    </row>
    <row r="585" spans="22:22" x14ac:dyDescent="0.25">
      <c r="V585" s="10"/>
    </row>
    <row r="586" spans="22:22" x14ac:dyDescent="0.25">
      <c r="V586" s="10"/>
    </row>
    <row r="587" spans="22:22" x14ac:dyDescent="0.25">
      <c r="V587" s="10"/>
    </row>
    <row r="588" spans="22:22" x14ac:dyDescent="0.25">
      <c r="V588" s="10"/>
    </row>
    <row r="589" spans="22:22" x14ac:dyDescent="0.25">
      <c r="V589" s="10"/>
    </row>
    <row r="590" spans="22:22" x14ac:dyDescent="0.25">
      <c r="V590" s="10"/>
    </row>
    <row r="591" spans="22:22" x14ac:dyDescent="0.25">
      <c r="V591" s="10"/>
    </row>
    <row r="592" spans="22:22" x14ac:dyDescent="0.25">
      <c r="V592" s="10"/>
    </row>
    <row r="593" spans="22:22" x14ac:dyDescent="0.25">
      <c r="V593" s="10"/>
    </row>
    <row r="594" spans="22:22" x14ac:dyDescent="0.25">
      <c r="V594" s="10"/>
    </row>
    <row r="595" spans="22:22" x14ac:dyDescent="0.25">
      <c r="V595" s="10"/>
    </row>
    <row r="596" spans="22:22" x14ac:dyDescent="0.25">
      <c r="V596" s="10"/>
    </row>
    <row r="597" spans="22:22" x14ac:dyDescent="0.25">
      <c r="V597" s="10"/>
    </row>
    <row r="599" spans="22:22" x14ac:dyDescent="0.25">
      <c r="V599" s="10"/>
    </row>
    <row r="600" spans="22:22" x14ac:dyDescent="0.25">
      <c r="V600" s="10"/>
    </row>
    <row r="601" spans="22:22" x14ac:dyDescent="0.25">
      <c r="V601" s="10"/>
    </row>
    <row r="602" spans="22:22" x14ac:dyDescent="0.25">
      <c r="V602" s="10"/>
    </row>
    <row r="603" spans="22:22" x14ac:dyDescent="0.25">
      <c r="V603" s="10"/>
    </row>
    <row r="604" spans="22:22" x14ac:dyDescent="0.25">
      <c r="V604" s="10"/>
    </row>
    <row r="605" spans="22:22" x14ac:dyDescent="0.25">
      <c r="V605" s="10"/>
    </row>
    <row r="606" spans="22:22" x14ac:dyDescent="0.25">
      <c r="V606" s="10"/>
    </row>
    <row r="607" spans="22:22" x14ac:dyDescent="0.25">
      <c r="V607" s="10"/>
    </row>
    <row r="608" spans="22:22" x14ac:dyDescent="0.25">
      <c r="V608" s="10"/>
    </row>
    <row r="609" spans="22:22" x14ac:dyDescent="0.25">
      <c r="V609" s="10"/>
    </row>
    <row r="610" spans="22:22" x14ac:dyDescent="0.25">
      <c r="V610" s="10"/>
    </row>
    <row r="612" spans="22:22" x14ac:dyDescent="0.25">
      <c r="V612" s="10"/>
    </row>
    <row r="613" spans="22:22" x14ac:dyDescent="0.25">
      <c r="V613" s="10"/>
    </row>
    <row r="614" spans="22:22" x14ac:dyDescent="0.25">
      <c r="V614" s="10"/>
    </row>
    <row r="615" spans="22:22" x14ac:dyDescent="0.25">
      <c r="V615" s="10"/>
    </row>
    <row r="616" spans="22:22" x14ac:dyDescent="0.25">
      <c r="V616" s="10"/>
    </row>
    <row r="617" spans="22:22" x14ac:dyDescent="0.25">
      <c r="V617" s="10"/>
    </row>
    <row r="618" spans="22:22" x14ac:dyDescent="0.25">
      <c r="V618" s="10"/>
    </row>
    <row r="619" spans="22:22" x14ac:dyDescent="0.25">
      <c r="V619" s="10"/>
    </row>
    <row r="620" spans="22:22" x14ac:dyDescent="0.25">
      <c r="V620" s="10"/>
    </row>
    <row r="621" spans="22:22" x14ac:dyDescent="0.25">
      <c r="V621" s="10"/>
    </row>
    <row r="622" spans="22:22" x14ac:dyDescent="0.25">
      <c r="V622" s="10"/>
    </row>
    <row r="623" spans="22:22" x14ac:dyDescent="0.25">
      <c r="V623" s="10"/>
    </row>
    <row r="624" spans="22:22" x14ac:dyDescent="0.25">
      <c r="V624" s="10"/>
    </row>
    <row r="625" spans="22:22" x14ac:dyDescent="0.25">
      <c r="V625" s="10"/>
    </row>
    <row r="626" spans="22:22" x14ac:dyDescent="0.25">
      <c r="V626" s="10"/>
    </row>
    <row r="627" spans="22:22" x14ac:dyDescent="0.25">
      <c r="V627" s="10"/>
    </row>
    <row r="628" spans="22:22" x14ac:dyDescent="0.25">
      <c r="V628" s="10"/>
    </row>
    <row r="629" spans="22:22" x14ac:dyDescent="0.25">
      <c r="V629" s="10"/>
    </row>
    <row r="630" spans="22:22" x14ac:dyDescent="0.25">
      <c r="V630" s="10"/>
    </row>
    <row r="631" spans="22:22" x14ac:dyDescent="0.25">
      <c r="V631" s="10"/>
    </row>
    <row r="632" spans="22:22" x14ac:dyDescent="0.25">
      <c r="V632" s="10"/>
    </row>
    <row r="633" spans="22:22" x14ac:dyDescent="0.25">
      <c r="V633" s="10"/>
    </row>
    <row r="634" spans="22:22" x14ac:dyDescent="0.25">
      <c r="V634" s="10"/>
    </row>
    <row r="635" spans="22:22" x14ac:dyDescent="0.25">
      <c r="V635" s="10"/>
    </row>
    <row r="636" spans="22:22" x14ac:dyDescent="0.25">
      <c r="V636" s="10"/>
    </row>
    <row r="637" spans="22:22" x14ac:dyDescent="0.25">
      <c r="V637" s="10"/>
    </row>
    <row r="638" spans="22:22" x14ac:dyDescent="0.25">
      <c r="V638" s="10"/>
    </row>
    <row r="639" spans="22:22" x14ac:dyDescent="0.25">
      <c r="V639" s="10"/>
    </row>
    <row r="640" spans="22:22" x14ac:dyDescent="0.25">
      <c r="V640" s="10"/>
    </row>
    <row r="641" spans="22:22" x14ac:dyDescent="0.25">
      <c r="V641" s="10"/>
    </row>
    <row r="642" spans="22:22" x14ac:dyDescent="0.25">
      <c r="V642" s="10"/>
    </row>
    <row r="644" spans="22:22" x14ac:dyDescent="0.25">
      <c r="V644" s="10"/>
    </row>
    <row r="645" spans="22:22" x14ac:dyDescent="0.25">
      <c r="V645" s="10"/>
    </row>
    <row r="646" spans="22:22" x14ac:dyDescent="0.25">
      <c r="V646" s="10"/>
    </row>
    <row r="647" spans="22:22" x14ac:dyDescent="0.25">
      <c r="V647" s="10"/>
    </row>
    <row r="648" spans="22:22" x14ac:dyDescent="0.25">
      <c r="V648" s="10"/>
    </row>
    <row r="650" spans="22:22" x14ac:dyDescent="0.25">
      <c r="V650" s="10"/>
    </row>
    <row r="651" spans="22:22" x14ac:dyDescent="0.25">
      <c r="V651" s="10"/>
    </row>
    <row r="652" spans="22:22" x14ac:dyDescent="0.25">
      <c r="V652" s="10"/>
    </row>
    <row r="653" spans="22:22" x14ac:dyDescent="0.25">
      <c r="V653" s="10"/>
    </row>
    <row r="654" spans="22:22" x14ac:dyDescent="0.25">
      <c r="V654" s="10"/>
    </row>
    <row r="655" spans="22:22" x14ac:dyDescent="0.25">
      <c r="V655" s="10"/>
    </row>
    <row r="656" spans="22:22" x14ac:dyDescent="0.25">
      <c r="V656" s="10"/>
    </row>
    <row r="657" spans="22:22" x14ac:dyDescent="0.25">
      <c r="V657" s="10"/>
    </row>
    <row r="658" spans="22:22" x14ac:dyDescent="0.25">
      <c r="V658" s="10"/>
    </row>
    <row r="659" spans="22:22" x14ac:dyDescent="0.25">
      <c r="V659" s="10"/>
    </row>
    <row r="660" spans="22:22" x14ac:dyDescent="0.25">
      <c r="V660" s="10"/>
    </row>
    <row r="661" spans="22:22" x14ac:dyDescent="0.25">
      <c r="V661" s="10"/>
    </row>
    <row r="662" spans="22:22" x14ac:dyDescent="0.25">
      <c r="V662" s="10"/>
    </row>
    <row r="663" spans="22:22" x14ac:dyDescent="0.25">
      <c r="V663" s="10"/>
    </row>
    <row r="664" spans="22:22" x14ac:dyDescent="0.25">
      <c r="V664" s="10"/>
    </row>
    <row r="665" spans="22:22" x14ac:dyDescent="0.25">
      <c r="V665" s="10"/>
    </row>
    <row r="666" spans="22:22" x14ac:dyDescent="0.25">
      <c r="V666" s="10"/>
    </row>
    <row r="667" spans="22:22" x14ac:dyDescent="0.25">
      <c r="V667" s="10"/>
    </row>
    <row r="668" spans="22:22" x14ac:dyDescent="0.25">
      <c r="V668" s="10"/>
    </row>
  </sheetData>
  <autoFilter ref="A1:AC3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34" width="11.42578125" style="1"/>
  </cols>
  <sheetData>
    <row r="1" spans="1:34" ht="102" x14ac:dyDescent="0.25">
      <c r="A1" s="5" t="s">
        <v>0</v>
      </c>
      <c r="B1" s="5" t="s">
        <v>1</v>
      </c>
      <c r="C1" s="5" t="s">
        <v>419</v>
      </c>
      <c r="D1" s="5" t="s">
        <v>420</v>
      </c>
      <c r="E1" s="5" t="s">
        <v>421</v>
      </c>
      <c r="F1" s="5" t="s">
        <v>422</v>
      </c>
      <c r="G1" s="5" t="s">
        <v>3133</v>
      </c>
      <c r="H1" s="5" t="s">
        <v>3134</v>
      </c>
      <c r="I1" s="5" t="s">
        <v>3135</v>
      </c>
      <c r="J1" s="5" t="s">
        <v>3136</v>
      </c>
      <c r="K1" s="5" t="s">
        <v>3137</v>
      </c>
      <c r="L1" s="5" t="s">
        <v>3138</v>
      </c>
      <c r="M1" s="5" t="s">
        <v>3139</v>
      </c>
      <c r="N1" s="5" t="s">
        <v>3140</v>
      </c>
      <c r="O1" s="5" t="s">
        <v>3141</v>
      </c>
      <c r="P1" s="5" t="s">
        <v>3142</v>
      </c>
      <c r="Q1" s="5" t="s">
        <v>3143</v>
      </c>
      <c r="R1" s="5" t="s">
        <v>3144</v>
      </c>
      <c r="S1" s="50" t="s">
        <v>423</v>
      </c>
      <c r="T1" s="5" t="s">
        <v>424</v>
      </c>
      <c r="U1" s="5" t="s">
        <v>425</v>
      </c>
      <c r="V1" s="55" t="s">
        <v>430</v>
      </c>
      <c r="W1" s="55" t="s">
        <v>431</v>
      </c>
      <c r="X1" s="55" t="s">
        <v>432</v>
      </c>
      <c r="Y1" s="55" t="s">
        <v>433</v>
      </c>
      <c r="Z1" s="55" t="s">
        <v>434</v>
      </c>
      <c r="AA1" s="55" t="s">
        <v>435</v>
      </c>
      <c r="AB1" s="55" t="s">
        <v>436</v>
      </c>
      <c r="AC1" s="55" t="s">
        <v>428</v>
      </c>
      <c r="AD1" s="5" t="s">
        <v>429</v>
      </c>
      <c r="AE1" s="55" t="s">
        <v>437</v>
      </c>
      <c r="AF1" s="55" t="s">
        <v>438</v>
      </c>
      <c r="AG1" s="55" t="s">
        <v>439</v>
      </c>
      <c r="AH1" s="55" t="s">
        <v>440</v>
      </c>
    </row>
    <row r="2" spans="1:34" x14ac:dyDescent="0.25">
      <c r="A2" s="2" t="s">
        <v>2</v>
      </c>
      <c r="B2" s="2" t="s">
        <v>3</v>
      </c>
      <c r="C2" s="3">
        <v>566</v>
      </c>
      <c r="D2" s="3">
        <v>753</v>
      </c>
      <c r="E2" s="3">
        <v>787</v>
      </c>
      <c r="F2" s="3">
        <v>735</v>
      </c>
      <c r="G2" s="123">
        <v>139</v>
      </c>
      <c r="H2" s="123">
        <v>204</v>
      </c>
      <c r="I2" s="124">
        <v>279</v>
      </c>
      <c r="J2" s="125">
        <v>279</v>
      </c>
      <c r="K2" s="126">
        <v>633</v>
      </c>
      <c r="L2" s="126">
        <v>754</v>
      </c>
      <c r="M2" s="127">
        <v>854</v>
      </c>
      <c r="N2" s="128">
        <v>777</v>
      </c>
      <c r="O2" s="126">
        <v>104</v>
      </c>
      <c r="P2" s="126">
        <v>111</v>
      </c>
      <c r="Q2" s="127">
        <v>117</v>
      </c>
      <c r="R2" s="128">
        <v>90</v>
      </c>
      <c r="S2" s="3" t="s">
        <v>426</v>
      </c>
      <c r="T2" s="3" t="s">
        <v>426</v>
      </c>
      <c r="U2" s="3" t="s">
        <v>426</v>
      </c>
      <c r="V2" s="3" t="s">
        <v>49</v>
      </c>
      <c r="W2" s="3" t="s">
        <v>49</v>
      </c>
      <c r="X2" s="3" t="s">
        <v>49</v>
      </c>
      <c r="Y2" s="3" t="s">
        <v>49</v>
      </c>
      <c r="Z2" s="3" t="s">
        <v>49</v>
      </c>
      <c r="AA2" s="3" t="s">
        <v>49</v>
      </c>
      <c r="AB2" s="3" t="s">
        <v>49</v>
      </c>
      <c r="AC2" s="3" t="s">
        <v>49</v>
      </c>
      <c r="AD2" s="52" t="s">
        <v>418</v>
      </c>
      <c r="AE2" s="3" t="s">
        <v>49</v>
      </c>
      <c r="AF2" s="3" t="s">
        <v>49</v>
      </c>
      <c r="AG2" s="3" t="s">
        <v>49</v>
      </c>
      <c r="AH2" s="3" t="s">
        <v>49</v>
      </c>
    </row>
    <row r="3" spans="1:34" x14ac:dyDescent="0.25">
      <c r="A3" s="2" t="s">
        <v>4</v>
      </c>
      <c r="B3" s="2" t="s">
        <v>5</v>
      </c>
      <c r="C3" s="3">
        <v>67</v>
      </c>
      <c r="D3" s="3">
        <v>70</v>
      </c>
      <c r="E3" s="3">
        <v>83</v>
      </c>
      <c r="F3" s="3">
        <v>81</v>
      </c>
      <c r="G3" s="123">
        <v>25</v>
      </c>
      <c r="H3" s="123">
        <v>33</v>
      </c>
      <c r="I3" s="125">
        <v>47</v>
      </c>
      <c r="J3" s="125">
        <v>53</v>
      </c>
      <c r="K3" s="126">
        <v>73</v>
      </c>
      <c r="L3" s="126">
        <v>74</v>
      </c>
      <c r="M3" s="128">
        <v>95</v>
      </c>
      <c r="N3" s="128">
        <v>82</v>
      </c>
      <c r="O3" s="126">
        <v>32</v>
      </c>
      <c r="P3" s="126">
        <v>37</v>
      </c>
      <c r="Q3" s="128">
        <v>45</v>
      </c>
      <c r="R3" s="128">
        <v>29</v>
      </c>
      <c r="S3" s="3" t="s">
        <v>426</v>
      </c>
      <c r="T3" s="3" t="s">
        <v>426</v>
      </c>
      <c r="U3" s="3" t="s">
        <v>426</v>
      </c>
      <c r="V3" s="3" t="s">
        <v>49</v>
      </c>
      <c r="W3" s="3" t="s">
        <v>49</v>
      </c>
      <c r="X3" s="3" t="s">
        <v>49</v>
      </c>
      <c r="Y3" s="3" t="s">
        <v>49</v>
      </c>
      <c r="Z3" s="3" t="s">
        <v>49</v>
      </c>
      <c r="AA3" s="3" t="s">
        <v>49</v>
      </c>
      <c r="AB3" s="3" t="s">
        <v>49</v>
      </c>
      <c r="AC3" s="3" t="s">
        <v>49</v>
      </c>
      <c r="AD3" s="52" t="s">
        <v>418</v>
      </c>
      <c r="AE3" s="3" t="s">
        <v>49</v>
      </c>
      <c r="AF3" s="3" t="s">
        <v>49</v>
      </c>
      <c r="AG3" s="3" t="s">
        <v>49</v>
      </c>
      <c r="AH3" s="3" t="s">
        <v>49</v>
      </c>
    </row>
    <row r="4" spans="1:34" x14ac:dyDescent="0.25">
      <c r="A4" s="2" t="s">
        <v>6</v>
      </c>
      <c r="B4" s="2" t="s">
        <v>7</v>
      </c>
      <c r="C4" s="3">
        <v>37</v>
      </c>
      <c r="D4" s="3">
        <v>74</v>
      </c>
      <c r="E4" s="3">
        <v>44</v>
      </c>
      <c r="F4" s="3">
        <v>80</v>
      </c>
      <c r="G4" s="123">
        <v>23</v>
      </c>
      <c r="H4" s="123">
        <v>40</v>
      </c>
      <c r="I4" s="124">
        <v>47</v>
      </c>
      <c r="J4" s="125">
        <v>74</v>
      </c>
      <c r="K4" s="126">
        <v>33</v>
      </c>
      <c r="L4" s="126">
        <v>79</v>
      </c>
      <c r="M4" s="127">
        <v>56</v>
      </c>
      <c r="N4" s="128">
        <v>87</v>
      </c>
      <c r="O4" s="126">
        <v>22</v>
      </c>
      <c r="P4" s="126">
        <v>36</v>
      </c>
      <c r="Q4" s="127">
        <v>21</v>
      </c>
      <c r="R4" s="128">
        <v>34</v>
      </c>
      <c r="S4" s="3" t="s">
        <v>426</v>
      </c>
      <c r="T4" s="3" t="s">
        <v>426</v>
      </c>
      <c r="U4" s="3" t="s">
        <v>426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49</v>
      </c>
      <c r="AD4" s="52" t="s">
        <v>418</v>
      </c>
      <c r="AE4" s="3" t="s">
        <v>49</v>
      </c>
      <c r="AF4" s="3" t="s">
        <v>49</v>
      </c>
      <c r="AG4" s="3" t="s">
        <v>49</v>
      </c>
      <c r="AH4" s="3" t="s">
        <v>49</v>
      </c>
    </row>
    <row r="5" spans="1:34" x14ac:dyDescent="0.25">
      <c r="A5" s="2" t="s">
        <v>8</v>
      </c>
      <c r="B5" s="2" t="s">
        <v>9</v>
      </c>
      <c r="C5" s="3">
        <v>35</v>
      </c>
      <c r="D5" s="3">
        <v>33</v>
      </c>
      <c r="E5" s="3">
        <v>55</v>
      </c>
      <c r="F5" s="3">
        <v>51</v>
      </c>
      <c r="G5" s="123">
        <v>13</v>
      </c>
      <c r="H5" s="123">
        <v>15</v>
      </c>
      <c r="I5" s="124">
        <v>29</v>
      </c>
      <c r="J5" s="125">
        <v>30</v>
      </c>
      <c r="K5" s="126">
        <v>45</v>
      </c>
      <c r="L5" s="126">
        <v>37</v>
      </c>
      <c r="M5" s="127">
        <v>70</v>
      </c>
      <c r="N5" s="128">
        <v>76</v>
      </c>
      <c r="O5" s="126">
        <v>18</v>
      </c>
      <c r="P5" s="126">
        <v>11</v>
      </c>
      <c r="Q5" s="127">
        <v>19</v>
      </c>
      <c r="R5" s="128">
        <v>16</v>
      </c>
      <c r="S5" s="3" t="s">
        <v>426</v>
      </c>
      <c r="T5" s="3" t="s">
        <v>426</v>
      </c>
      <c r="U5" s="3" t="s">
        <v>426</v>
      </c>
      <c r="V5" s="3" t="s">
        <v>49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49</v>
      </c>
      <c r="AD5" s="52" t="s">
        <v>418</v>
      </c>
      <c r="AE5" s="3" t="s">
        <v>49</v>
      </c>
      <c r="AF5" s="3" t="s">
        <v>49</v>
      </c>
      <c r="AG5" s="3" t="s">
        <v>49</v>
      </c>
      <c r="AH5" s="3" t="s">
        <v>49</v>
      </c>
    </row>
    <row r="6" spans="1:34" x14ac:dyDescent="0.25">
      <c r="A6" s="2" t="s">
        <v>10</v>
      </c>
      <c r="B6" s="2" t="s">
        <v>11</v>
      </c>
      <c r="C6" s="49">
        <v>1986</v>
      </c>
      <c r="D6" s="49">
        <v>2231</v>
      </c>
      <c r="E6" s="49">
        <v>2939</v>
      </c>
      <c r="F6" s="49">
        <v>3462</v>
      </c>
      <c r="G6" s="123">
        <v>879</v>
      </c>
      <c r="H6" s="129">
        <v>1058</v>
      </c>
      <c r="I6" s="130">
        <v>2058</v>
      </c>
      <c r="J6" s="131">
        <v>2163</v>
      </c>
      <c r="K6" s="132">
        <v>1864</v>
      </c>
      <c r="L6" s="132">
        <v>2008</v>
      </c>
      <c r="M6" s="133">
        <v>2706</v>
      </c>
      <c r="N6" s="134">
        <v>3199</v>
      </c>
      <c r="O6" s="126">
        <v>721</v>
      </c>
      <c r="P6" s="126">
        <v>996</v>
      </c>
      <c r="Q6" s="133">
        <v>1093</v>
      </c>
      <c r="R6" s="134">
        <v>1010</v>
      </c>
      <c r="S6" s="3" t="s">
        <v>427</v>
      </c>
      <c r="T6" s="3" t="s">
        <v>427</v>
      </c>
      <c r="U6" s="3" t="s">
        <v>427</v>
      </c>
      <c r="V6" s="53">
        <v>26.965999999999998</v>
      </c>
      <c r="W6" s="53">
        <v>16.957999999999998</v>
      </c>
      <c r="X6" s="53">
        <v>51.707999999999998</v>
      </c>
      <c r="Y6" s="53">
        <v>58.935999999999993</v>
      </c>
      <c r="Z6" s="53">
        <v>74.225999999999999</v>
      </c>
      <c r="AA6" s="53">
        <v>28.634</v>
      </c>
      <c r="AB6" s="53">
        <v>19.738</v>
      </c>
      <c r="AC6" s="53">
        <v>277.166</v>
      </c>
      <c r="AD6" s="54">
        <f>((V6*1)+(W6*2)+(X6*3)+(Y6*4)+(Z6*5)+(AA6*6)+(AB6*7))/AC6</f>
        <v>4.087261785356068</v>
      </c>
      <c r="AE6" s="3">
        <v>77.5</v>
      </c>
      <c r="AF6" s="3">
        <v>19.100000000000001</v>
      </c>
      <c r="AG6" s="3">
        <v>2.4</v>
      </c>
      <c r="AH6" s="3">
        <v>1</v>
      </c>
    </row>
    <row r="7" spans="1:34" x14ac:dyDescent="0.25">
      <c r="A7" s="2" t="s">
        <v>12</v>
      </c>
      <c r="B7" s="2" t="s">
        <v>13</v>
      </c>
      <c r="C7" s="3">
        <v>935</v>
      </c>
      <c r="D7" s="3">
        <v>841</v>
      </c>
      <c r="E7" s="3">
        <v>973</v>
      </c>
      <c r="F7" s="3">
        <v>967</v>
      </c>
      <c r="G7" s="123">
        <v>317</v>
      </c>
      <c r="H7" s="123">
        <v>366</v>
      </c>
      <c r="I7" s="135">
        <v>549</v>
      </c>
      <c r="J7" s="125">
        <v>556</v>
      </c>
      <c r="K7" s="126">
        <v>930</v>
      </c>
      <c r="L7" s="126">
        <v>814</v>
      </c>
      <c r="M7" s="136">
        <v>924</v>
      </c>
      <c r="N7" s="134">
        <v>1004</v>
      </c>
      <c r="O7" s="126">
        <v>333</v>
      </c>
      <c r="P7" s="126">
        <v>297</v>
      </c>
      <c r="Q7" s="136">
        <v>274</v>
      </c>
      <c r="R7" s="128">
        <v>261</v>
      </c>
      <c r="S7" s="3" t="s">
        <v>427</v>
      </c>
      <c r="T7" s="3" t="s">
        <v>426</v>
      </c>
      <c r="U7" s="3" t="s">
        <v>427</v>
      </c>
      <c r="V7" s="47">
        <v>9.7439999999999998</v>
      </c>
      <c r="W7" s="47">
        <v>4.6980000000000004</v>
      </c>
      <c r="X7" s="47">
        <v>7.6560000000000006</v>
      </c>
      <c r="Y7" s="47">
        <v>30.624000000000002</v>
      </c>
      <c r="Z7" s="47">
        <v>78.125999999999991</v>
      </c>
      <c r="AA7" s="47">
        <v>37.235999999999997</v>
      </c>
      <c r="AB7" s="47">
        <v>6.09</v>
      </c>
      <c r="AC7" s="47">
        <v>174.17399999999998</v>
      </c>
      <c r="AD7" s="54">
        <f>((V7*1)+(W7*2)+(X7*3)+(Y7*4)+(Z7*5)+(AA7*6)+(AB7*7))/AC7</f>
        <v>4.7152847152847155</v>
      </c>
      <c r="AE7" s="3">
        <v>54.3</v>
      </c>
      <c r="AF7" s="3">
        <v>33.9</v>
      </c>
      <c r="AG7" s="3">
        <v>7.9</v>
      </c>
      <c r="AH7" s="3">
        <v>3.9</v>
      </c>
    </row>
    <row r="8" spans="1:34" x14ac:dyDescent="0.25">
      <c r="A8" s="2" t="s">
        <v>14</v>
      </c>
      <c r="B8" s="2" t="s">
        <v>15</v>
      </c>
      <c r="C8" s="3">
        <v>151</v>
      </c>
      <c r="D8" s="3">
        <v>169</v>
      </c>
      <c r="E8" s="3">
        <v>206</v>
      </c>
      <c r="F8" s="3">
        <v>186</v>
      </c>
      <c r="G8" s="123">
        <v>100</v>
      </c>
      <c r="H8" s="123">
        <v>101</v>
      </c>
      <c r="I8" s="124">
        <v>214</v>
      </c>
      <c r="J8" s="125">
        <v>214</v>
      </c>
      <c r="K8" s="126">
        <v>123</v>
      </c>
      <c r="L8" s="126">
        <v>150</v>
      </c>
      <c r="M8" s="127">
        <v>189</v>
      </c>
      <c r="N8" s="128">
        <v>172</v>
      </c>
      <c r="O8" s="126">
        <v>30</v>
      </c>
      <c r="P8" s="126">
        <v>24</v>
      </c>
      <c r="Q8" s="127">
        <v>38</v>
      </c>
      <c r="R8" s="128">
        <v>52</v>
      </c>
      <c r="S8" s="3" t="s">
        <v>426</v>
      </c>
      <c r="T8" s="3" t="s">
        <v>426</v>
      </c>
      <c r="U8" s="3" t="s">
        <v>426</v>
      </c>
      <c r="V8" s="3" t="s">
        <v>49</v>
      </c>
      <c r="W8" s="3" t="s">
        <v>49</v>
      </c>
      <c r="X8" s="3" t="s">
        <v>49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49</v>
      </c>
      <c r="AD8" s="52" t="s">
        <v>418</v>
      </c>
      <c r="AE8" s="3" t="s">
        <v>49</v>
      </c>
      <c r="AF8" s="3" t="s">
        <v>49</v>
      </c>
      <c r="AG8" s="3" t="s">
        <v>49</v>
      </c>
      <c r="AH8" s="3" t="s">
        <v>49</v>
      </c>
    </row>
    <row r="9" spans="1:34" x14ac:dyDescent="0.25">
      <c r="A9" s="2" t="s">
        <v>16</v>
      </c>
      <c r="B9" s="2" t="s">
        <v>17</v>
      </c>
      <c r="C9" s="49">
        <v>1263</v>
      </c>
      <c r="D9" s="49">
        <v>1211</v>
      </c>
      <c r="E9" s="49">
        <v>1338</v>
      </c>
      <c r="F9" s="49">
        <v>1131</v>
      </c>
      <c r="G9" s="123">
        <v>536</v>
      </c>
      <c r="H9" s="123">
        <v>519</v>
      </c>
      <c r="I9" s="124">
        <v>682</v>
      </c>
      <c r="J9" s="125">
        <v>732</v>
      </c>
      <c r="K9" s="132">
        <v>1121</v>
      </c>
      <c r="L9" s="132">
        <v>1073</v>
      </c>
      <c r="M9" s="133">
        <v>1275</v>
      </c>
      <c r="N9" s="134">
        <v>1128</v>
      </c>
      <c r="O9" s="126">
        <v>484</v>
      </c>
      <c r="P9" s="126">
        <v>356</v>
      </c>
      <c r="Q9" s="127">
        <v>255</v>
      </c>
      <c r="R9" s="128">
        <v>294</v>
      </c>
      <c r="S9" s="3" t="s">
        <v>427</v>
      </c>
      <c r="T9" s="3" t="s">
        <v>426</v>
      </c>
      <c r="U9" s="3" t="s">
        <v>427</v>
      </c>
      <c r="V9" s="47">
        <v>2.4079999999999999</v>
      </c>
      <c r="W9" s="47">
        <v>2.7090000000000005</v>
      </c>
      <c r="X9" s="47">
        <v>17.457999999999998</v>
      </c>
      <c r="Y9" s="47">
        <v>55.685000000000002</v>
      </c>
      <c r="Z9" s="47">
        <v>85.483999999999995</v>
      </c>
      <c r="AA9" s="47">
        <v>102.039</v>
      </c>
      <c r="AB9" s="47">
        <v>33.711999999999996</v>
      </c>
      <c r="AC9" s="47">
        <v>299.495</v>
      </c>
      <c r="AD9" s="54">
        <f t="shared" ref="AD9:AD10" si="0">((V9*1)+(W9*2)+(X9*3)+(Y9*4)+(Z9*5)+(AA9*6)+(AB9*7))/AC9</f>
        <v>5.204020100502512</v>
      </c>
      <c r="AE9" s="3">
        <v>60</v>
      </c>
      <c r="AF9" s="3">
        <v>31.8</v>
      </c>
      <c r="AG9" s="3">
        <v>3.8</v>
      </c>
      <c r="AH9" s="3">
        <v>4.5</v>
      </c>
    </row>
    <row r="10" spans="1:34" x14ac:dyDescent="0.25">
      <c r="A10" s="2" t="s">
        <v>18</v>
      </c>
      <c r="B10" s="2" t="s">
        <v>18</v>
      </c>
      <c r="C10" s="49">
        <v>5934</v>
      </c>
      <c r="D10" s="49">
        <v>8938</v>
      </c>
      <c r="E10" s="49">
        <v>11513</v>
      </c>
      <c r="F10" s="49">
        <v>13611</v>
      </c>
      <c r="G10" s="123">
        <v>0</v>
      </c>
      <c r="H10" s="123">
        <v>0</v>
      </c>
      <c r="I10" s="124">
        <v>0</v>
      </c>
      <c r="J10" s="125">
        <v>0</v>
      </c>
      <c r="K10" s="132">
        <v>0</v>
      </c>
      <c r="L10" s="132">
        <v>0</v>
      </c>
      <c r="M10" s="133">
        <v>0</v>
      </c>
      <c r="N10" s="137">
        <v>0</v>
      </c>
      <c r="O10" s="126">
        <v>0</v>
      </c>
      <c r="P10" s="126">
        <v>0</v>
      </c>
      <c r="Q10" s="127">
        <v>0</v>
      </c>
      <c r="R10" s="138">
        <v>0</v>
      </c>
      <c r="S10" s="3" t="s">
        <v>427</v>
      </c>
      <c r="T10" s="3" t="s">
        <v>427</v>
      </c>
      <c r="U10" s="3" t="s">
        <v>427</v>
      </c>
      <c r="V10" s="47">
        <v>11.895</v>
      </c>
      <c r="W10" s="47">
        <v>15.989999999999998</v>
      </c>
      <c r="X10" s="47">
        <v>38.804999999999993</v>
      </c>
      <c r="Y10" s="47">
        <v>57.72</v>
      </c>
      <c r="Z10" s="47">
        <v>57.524999999999999</v>
      </c>
      <c r="AA10" s="47">
        <v>9.5550000000000015</v>
      </c>
      <c r="AB10" s="47">
        <v>1.17</v>
      </c>
      <c r="AC10" s="47">
        <v>192.66</v>
      </c>
      <c r="AD10" s="54">
        <f t="shared" si="0"/>
        <v>3.8633603238866399</v>
      </c>
      <c r="AE10" s="3">
        <v>78.7</v>
      </c>
      <c r="AF10" s="3">
        <v>17.100000000000001</v>
      </c>
      <c r="AG10" s="3">
        <v>3</v>
      </c>
      <c r="AH10" s="3">
        <v>1.2</v>
      </c>
    </row>
    <row r="11" spans="1:34" x14ac:dyDescent="0.25">
      <c r="A11" s="2" t="s">
        <v>19</v>
      </c>
      <c r="B11" s="2" t="s">
        <v>7</v>
      </c>
      <c r="C11" s="3">
        <v>68</v>
      </c>
      <c r="D11" s="3">
        <v>65</v>
      </c>
      <c r="E11" s="3">
        <v>58</v>
      </c>
      <c r="F11" s="3">
        <v>76</v>
      </c>
      <c r="G11" s="129">
        <v>2876</v>
      </c>
      <c r="H11" s="129">
        <v>3716</v>
      </c>
      <c r="I11" s="130">
        <v>6804</v>
      </c>
      <c r="J11" s="131">
        <v>7356</v>
      </c>
      <c r="K11" s="132">
        <v>5599</v>
      </c>
      <c r="L11" s="132">
        <v>8649</v>
      </c>
      <c r="M11" s="133">
        <v>11532</v>
      </c>
      <c r="N11" s="134">
        <v>13704</v>
      </c>
      <c r="O11" s="132">
        <v>1313</v>
      </c>
      <c r="P11" s="132">
        <v>1692</v>
      </c>
      <c r="Q11" s="133">
        <v>2093</v>
      </c>
      <c r="R11" s="134">
        <v>2155</v>
      </c>
      <c r="S11" s="3" t="s">
        <v>426</v>
      </c>
      <c r="T11" s="3" t="s">
        <v>426</v>
      </c>
      <c r="U11" s="3" t="s">
        <v>426</v>
      </c>
      <c r="V11" s="3" t="s">
        <v>49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49</v>
      </c>
      <c r="AD11" s="52" t="s">
        <v>418</v>
      </c>
      <c r="AE11" s="3" t="s">
        <v>49</v>
      </c>
      <c r="AF11" s="3" t="s">
        <v>49</v>
      </c>
      <c r="AG11" s="3" t="s">
        <v>49</v>
      </c>
      <c r="AH11" s="3" t="s">
        <v>49</v>
      </c>
    </row>
    <row r="12" spans="1:34" x14ac:dyDescent="0.25">
      <c r="A12" s="2" t="s">
        <v>20</v>
      </c>
      <c r="B12" s="2" t="s">
        <v>7</v>
      </c>
      <c r="C12" s="3">
        <v>749</v>
      </c>
      <c r="D12" s="3">
        <v>702</v>
      </c>
      <c r="E12" s="3">
        <v>662</v>
      </c>
      <c r="F12" s="3">
        <v>568</v>
      </c>
      <c r="G12" s="123">
        <v>41</v>
      </c>
      <c r="H12" s="123">
        <v>40</v>
      </c>
      <c r="I12" s="124">
        <v>49</v>
      </c>
      <c r="J12" s="125">
        <v>67</v>
      </c>
      <c r="K12" s="126">
        <v>70</v>
      </c>
      <c r="L12" s="126">
        <v>51</v>
      </c>
      <c r="M12" s="127">
        <v>83</v>
      </c>
      <c r="N12" s="128">
        <v>92</v>
      </c>
      <c r="O12" s="126">
        <v>23</v>
      </c>
      <c r="P12" s="126">
        <v>23</v>
      </c>
      <c r="Q12" s="127">
        <v>19</v>
      </c>
      <c r="R12" s="128">
        <v>21</v>
      </c>
      <c r="S12" s="3" t="s">
        <v>427</v>
      </c>
      <c r="T12" s="3" t="s">
        <v>426</v>
      </c>
      <c r="U12" s="3" t="s">
        <v>426</v>
      </c>
      <c r="V12" s="3" t="s">
        <v>49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49</v>
      </c>
      <c r="AD12" s="52" t="s">
        <v>418</v>
      </c>
      <c r="AE12" s="3" t="s">
        <v>49</v>
      </c>
      <c r="AF12" s="3" t="s">
        <v>49</v>
      </c>
      <c r="AG12" s="3" t="s">
        <v>49</v>
      </c>
      <c r="AH12" s="3" t="s">
        <v>49</v>
      </c>
    </row>
    <row r="13" spans="1:34" x14ac:dyDescent="0.25">
      <c r="A13" s="2" t="s">
        <v>21</v>
      </c>
      <c r="B13" s="2" t="s">
        <v>22</v>
      </c>
      <c r="C13" s="49">
        <v>3646</v>
      </c>
      <c r="D13" s="49">
        <v>4108</v>
      </c>
      <c r="E13" s="49">
        <v>4903</v>
      </c>
      <c r="F13" s="49">
        <v>5090</v>
      </c>
      <c r="G13" s="123">
        <v>329</v>
      </c>
      <c r="H13" s="123">
        <v>250</v>
      </c>
      <c r="I13" s="124">
        <v>368</v>
      </c>
      <c r="J13" s="125">
        <v>389</v>
      </c>
      <c r="K13" s="126">
        <v>840</v>
      </c>
      <c r="L13" s="126">
        <v>837</v>
      </c>
      <c r="M13" s="127">
        <v>841</v>
      </c>
      <c r="N13" s="128">
        <v>728</v>
      </c>
      <c r="O13" s="126">
        <v>298</v>
      </c>
      <c r="P13" s="126">
        <v>281</v>
      </c>
      <c r="Q13" s="127">
        <v>246</v>
      </c>
      <c r="R13" s="128">
        <v>221</v>
      </c>
      <c r="S13" s="3" t="s">
        <v>427</v>
      </c>
      <c r="T13" s="3" t="s">
        <v>427</v>
      </c>
      <c r="U13" s="3" t="s">
        <v>427</v>
      </c>
      <c r="V13" s="47">
        <v>18.5</v>
      </c>
      <c r="W13" s="47">
        <v>16</v>
      </c>
      <c r="X13" s="47">
        <v>38</v>
      </c>
      <c r="Y13" s="47">
        <v>99</v>
      </c>
      <c r="Z13" s="47">
        <v>192.5</v>
      </c>
      <c r="AA13" s="47">
        <v>111</v>
      </c>
      <c r="AB13" s="47">
        <v>24</v>
      </c>
      <c r="AC13" s="47">
        <v>499</v>
      </c>
      <c r="AD13" s="54">
        <f t="shared" ref="AD13:AD15" si="1">((V13*1)+(W13*2)+(X13*3)+(Y13*4)+(Z13*5)+(AA13*6)+(AB13*7))/AC13</f>
        <v>4.7234468937875755</v>
      </c>
      <c r="AE13" s="3">
        <v>67.900000000000006</v>
      </c>
      <c r="AF13" s="3">
        <v>26.7</v>
      </c>
      <c r="AG13" s="3">
        <v>4.0999999999999996</v>
      </c>
      <c r="AH13" s="3">
        <v>1.3</v>
      </c>
    </row>
    <row r="14" spans="1:34" x14ac:dyDescent="0.25">
      <c r="A14" s="2" t="s">
        <v>23</v>
      </c>
      <c r="B14" s="2" t="s">
        <v>23</v>
      </c>
      <c r="C14" s="3">
        <v>411</v>
      </c>
      <c r="D14" s="3">
        <v>495</v>
      </c>
      <c r="E14" s="3">
        <v>481</v>
      </c>
      <c r="F14" s="3">
        <v>494</v>
      </c>
      <c r="G14" s="123">
        <v>1671</v>
      </c>
      <c r="H14" s="129">
        <v>1857</v>
      </c>
      <c r="I14" s="130">
        <v>3499</v>
      </c>
      <c r="J14" s="131">
        <v>3403</v>
      </c>
      <c r="K14" s="126">
        <v>3588</v>
      </c>
      <c r="L14" s="132">
        <v>4248</v>
      </c>
      <c r="M14" s="133">
        <v>5299</v>
      </c>
      <c r="N14" s="134">
        <v>5443</v>
      </c>
      <c r="O14" s="126">
        <v>1568</v>
      </c>
      <c r="P14" s="132">
        <v>1930</v>
      </c>
      <c r="Q14" s="133">
        <v>1874</v>
      </c>
      <c r="R14" s="134">
        <v>1889</v>
      </c>
      <c r="S14" s="3" t="s">
        <v>427</v>
      </c>
      <c r="T14" s="3" t="s">
        <v>426</v>
      </c>
      <c r="U14" s="3" t="s">
        <v>427</v>
      </c>
      <c r="V14" s="47">
        <v>3.96</v>
      </c>
      <c r="W14" s="47">
        <v>5.28</v>
      </c>
      <c r="X14" s="47">
        <v>11.616000000000001</v>
      </c>
      <c r="Y14" s="47">
        <v>34.847999999999999</v>
      </c>
      <c r="Z14" s="47">
        <v>100.32</v>
      </c>
      <c r="AA14" s="47">
        <v>66.792000000000002</v>
      </c>
      <c r="AB14" s="47">
        <v>41.183999999999997</v>
      </c>
      <c r="AC14" s="47">
        <v>264</v>
      </c>
      <c r="AD14" s="54">
        <f t="shared" si="1"/>
        <v>5.2249999999999996</v>
      </c>
      <c r="AE14" s="3">
        <v>28.4</v>
      </c>
      <c r="AF14" s="3">
        <v>46.7</v>
      </c>
      <c r="AG14" s="3">
        <v>22</v>
      </c>
      <c r="AH14" s="3">
        <v>2.9</v>
      </c>
    </row>
    <row r="15" spans="1:34" x14ac:dyDescent="0.25">
      <c r="A15" s="2" t="s">
        <v>24</v>
      </c>
      <c r="B15" s="2" t="s">
        <v>5</v>
      </c>
      <c r="C15" s="49">
        <v>1497</v>
      </c>
      <c r="D15" s="49">
        <v>1696</v>
      </c>
      <c r="E15" s="49">
        <v>1778</v>
      </c>
      <c r="F15" s="49">
        <v>1895</v>
      </c>
      <c r="G15" s="123">
        <v>205</v>
      </c>
      <c r="H15" s="123">
        <v>179</v>
      </c>
      <c r="I15" s="125">
        <v>226</v>
      </c>
      <c r="J15" s="125">
        <v>237</v>
      </c>
      <c r="K15" s="126">
        <v>374</v>
      </c>
      <c r="L15" s="126">
        <v>415</v>
      </c>
      <c r="M15" s="128">
        <v>437</v>
      </c>
      <c r="N15" s="128">
        <v>442</v>
      </c>
      <c r="O15" s="126">
        <v>159</v>
      </c>
      <c r="P15" s="126">
        <v>171</v>
      </c>
      <c r="Q15" s="128">
        <v>167</v>
      </c>
      <c r="R15" s="128">
        <v>133</v>
      </c>
      <c r="S15" s="3" t="s">
        <v>427</v>
      </c>
      <c r="T15" s="3" t="s">
        <v>426</v>
      </c>
      <c r="U15" s="3" t="s">
        <v>426</v>
      </c>
      <c r="V15" s="47">
        <v>13.524000000000001</v>
      </c>
      <c r="W15" s="47">
        <v>8.8320000000000007</v>
      </c>
      <c r="X15" s="47">
        <v>24.84</v>
      </c>
      <c r="Y15" s="47">
        <v>50.783999999999999</v>
      </c>
      <c r="Z15" s="47">
        <v>127.512</v>
      </c>
      <c r="AA15" s="47">
        <v>32.568000000000005</v>
      </c>
      <c r="AB15" s="47">
        <v>17.387999999999998</v>
      </c>
      <c r="AC15" s="47">
        <v>275.44799999999998</v>
      </c>
      <c r="AD15" s="54">
        <f t="shared" si="1"/>
        <v>4.5871743486973946</v>
      </c>
      <c r="AE15" s="3">
        <v>74.400000000000006</v>
      </c>
      <c r="AF15" s="3">
        <v>20.7</v>
      </c>
      <c r="AG15" s="3">
        <v>3.7</v>
      </c>
      <c r="AH15" s="3">
        <v>1.2</v>
      </c>
    </row>
    <row r="16" spans="1:34" x14ac:dyDescent="0.25">
      <c r="A16" s="2" t="s">
        <v>25</v>
      </c>
      <c r="B16" s="2" t="s">
        <v>7</v>
      </c>
      <c r="C16" s="3">
        <v>407</v>
      </c>
      <c r="D16" s="3">
        <v>418</v>
      </c>
      <c r="E16" s="3">
        <v>427</v>
      </c>
      <c r="F16" s="3">
        <v>363</v>
      </c>
      <c r="G16" s="123">
        <v>719</v>
      </c>
      <c r="H16" s="123">
        <v>807</v>
      </c>
      <c r="I16" s="139">
        <v>1.3120000000000001</v>
      </c>
      <c r="J16" s="131">
        <v>1397</v>
      </c>
      <c r="K16" s="132">
        <v>1164</v>
      </c>
      <c r="L16" s="132">
        <v>1415</v>
      </c>
      <c r="M16" s="140">
        <v>1501</v>
      </c>
      <c r="N16" s="134">
        <v>1654</v>
      </c>
      <c r="O16" s="126">
        <v>532</v>
      </c>
      <c r="P16" s="126">
        <v>529</v>
      </c>
      <c r="Q16" s="141">
        <v>577</v>
      </c>
      <c r="R16" s="128">
        <v>585</v>
      </c>
      <c r="S16" s="3" t="s">
        <v>426</v>
      </c>
      <c r="T16" s="3" t="s">
        <v>426</v>
      </c>
      <c r="U16" s="3" t="s">
        <v>426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52" t="s">
        <v>418</v>
      </c>
      <c r="AE16" s="3" t="s">
        <v>49</v>
      </c>
      <c r="AF16" s="3" t="s">
        <v>49</v>
      </c>
      <c r="AG16" s="3" t="s">
        <v>49</v>
      </c>
      <c r="AH16" s="3" t="s">
        <v>49</v>
      </c>
    </row>
    <row r="17" spans="1:34" x14ac:dyDescent="0.25">
      <c r="A17" s="2" t="s">
        <v>26</v>
      </c>
      <c r="B17" s="2" t="s">
        <v>3</v>
      </c>
      <c r="C17" s="3">
        <v>304</v>
      </c>
      <c r="D17" s="3">
        <v>277</v>
      </c>
      <c r="E17" s="3">
        <v>355</v>
      </c>
      <c r="F17" s="3">
        <v>445</v>
      </c>
      <c r="G17" s="123">
        <v>225</v>
      </c>
      <c r="H17" s="123">
        <v>183</v>
      </c>
      <c r="I17" s="124">
        <v>281</v>
      </c>
      <c r="J17" s="125">
        <v>250</v>
      </c>
      <c r="K17" s="126">
        <v>385</v>
      </c>
      <c r="L17" s="126">
        <v>455</v>
      </c>
      <c r="M17" s="127">
        <v>497</v>
      </c>
      <c r="N17" s="128">
        <v>458</v>
      </c>
      <c r="O17" s="126">
        <v>192</v>
      </c>
      <c r="P17" s="126">
        <v>231</v>
      </c>
      <c r="Q17" s="127">
        <v>203</v>
      </c>
      <c r="R17" s="128">
        <v>179</v>
      </c>
      <c r="S17" s="3" t="s">
        <v>426</v>
      </c>
      <c r="T17" s="3" t="s">
        <v>426</v>
      </c>
      <c r="U17" s="3" t="s">
        <v>426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52" t="s">
        <v>418</v>
      </c>
      <c r="AE17" s="3" t="s">
        <v>49</v>
      </c>
      <c r="AF17" s="3" t="s">
        <v>49</v>
      </c>
      <c r="AG17" s="3" t="s">
        <v>49</v>
      </c>
      <c r="AH17" s="3" t="s">
        <v>49</v>
      </c>
    </row>
    <row r="18" spans="1:34" x14ac:dyDescent="0.25">
      <c r="A18" s="2" t="s">
        <v>27</v>
      </c>
      <c r="B18" s="2" t="s">
        <v>28</v>
      </c>
      <c r="C18" s="3">
        <v>0</v>
      </c>
      <c r="D18" s="3">
        <v>0</v>
      </c>
      <c r="E18" s="3">
        <v>10</v>
      </c>
      <c r="F18" s="3">
        <v>12</v>
      </c>
      <c r="G18" s="123">
        <v>135</v>
      </c>
      <c r="H18" s="123">
        <v>105</v>
      </c>
      <c r="I18" s="124">
        <v>302</v>
      </c>
      <c r="J18" s="125">
        <v>338</v>
      </c>
      <c r="K18" s="126">
        <v>318</v>
      </c>
      <c r="L18" s="126">
        <v>279</v>
      </c>
      <c r="M18" s="127">
        <v>392</v>
      </c>
      <c r="N18" s="128">
        <v>464</v>
      </c>
      <c r="O18" s="126">
        <v>163</v>
      </c>
      <c r="P18" s="126">
        <v>187</v>
      </c>
      <c r="Q18" s="127">
        <v>237</v>
      </c>
      <c r="R18" s="128">
        <v>231</v>
      </c>
      <c r="S18" s="3" t="s">
        <v>426</v>
      </c>
      <c r="T18" s="3" t="s">
        <v>426</v>
      </c>
      <c r="U18" s="3" t="s">
        <v>426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52" t="s">
        <v>418</v>
      </c>
      <c r="AE18" s="3" t="s">
        <v>49</v>
      </c>
      <c r="AF18" s="3" t="s">
        <v>49</v>
      </c>
      <c r="AG18" s="3" t="s">
        <v>49</v>
      </c>
      <c r="AH18" s="3" t="s">
        <v>49</v>
      </c>
    </row>
    <row r="19" spans="1:34" x14ac:dyDescent="0.25">
      <c r="A19" s="2" t="s">
        <v>29</v>
      </c>
      <c r="B19" s="2" t="s">
        <v>7</v>
      </c>
      <c r="C19" s="3">
        <v>415</v>
      </c>
      <c r="D19" s="3">
        <v>633</v>
      </c>
      <c r="E19" s="3">
        <v>768</v>
      </c>
      <c r="F19" s="3">
        <v>683</v>
      </c>
      <c r="G19" s="123">
        <v>0</v>
      </c>
      <c r="H19" s="123">
        <v>0</v>
      </c>
      <c r="I19" s="125">
        <v>9</v>
      </c>
      <c r="J19" s="125">
        <v>8</v>
      </c>
      <c r="K19" s="126">
        <v>0</v>
      </c>
      <c r="L19" s="126">
        <v>0</v>
      </c>
      <c r="M19" s="128">
        <v>11</v>
      </c>
      <c r="N19" s="128">
        <v>25</v>
      </c>
      <c r="O19" s="126">
        <v>0</v>
      </c>
      <c r="P19" s="126">
        <v>0</v>
      </c>
      <c r="Q19" s="128">
        <v>7</v>
      </c>
      <c r="R19" s="128">
        <v>11</v>
      </c>
      <c r="S19" s="3" t="s">
        <v>427</v>
      </c>
      <c r="T19" s="3" t="s">
        <v>426</v>
      </c>
      <c r="U19" s="3" t="s">
        <v>426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52" t="s">
        <v>418</v>
      </c>
      <c r="AE19" s="3" t="s">
        <v>49</v>
      </c>
      <c r="AF19" s="3" t="s">
        <v>49</v>
      </c>
      <c r="AG19" s="3" t="s">
        <v>49</v>
      </c>
      <c r="AH19" s="3" t="s">
        <v>49</v>
      </c>
    </row>
    <row r="20" spans="1:34" x14ac:dyDescent="0.25">
      <c r="A20" s="2" t="s">
        <v>30</v>
      </c>
      <c r="B20" s="2" t="s">
        <v>18</v>
      </c>
      <c r="C20" s="49">
        <v>3585</v>
      </c>
      <c r="D20" s="49">
        <v>4744</v>
      </c>
      <c r="E20" s="49">
        <v>5315</v>
      </c>
      <c r="F20" s="49">
        <v>5477</v>
      </c>
      <c r="G20" s="123">
        <v>191</v>
      </c>
      <c r="H20" s="123">
        <v>258</v>
      </c>
      <c r="I20" s="124">
        <v>303</v>
      </c>
      <c r="J20" s="125">
        <v>326</v>
      </c>
      <c r="K20" s="126">
        <v>487</v>
      </c>
      <c r="L20" s="126">
        <v>616</v>
      </c>
      <c r="M20" s="127">
        <v>752</v>
      </c>
      <c r="N20" s="128">
        <v>617</v>
      </c>
      <c r="O20" s="126">
        <v>214</v>
      </c>
      <c r="P20" s="126">
        <v>195</v>
      </c>
      <c r="Q20" s="127">
        <v>208</v>
      </c>
      <c r="R20" s="128">
        <v>195</v>
      </c>
      <c r="S20" s="3" t="s">
        <v>427</v>
      </c>
      <c r="T20" s="3" t="s">
        <v>427</v>
      </c>
      <c r="U20" s="3" t="s">
        <v>427</v>
      </c>
      <c r="V20" s="47">
        <v>23.870999999999999</v>
      </c>
      <c r="W20" s="47">
        <v>24.851999999999997</v>
      </c>
      <c r="X20" s="47">
        <v>53.954999999999998</v>
      </c>
      <c r="Y20" s="47">
        <v>100.71600000000001</v>
      </c>
      <c r="Z20" s="47">
        <v>86.655000000000001</v>
      </c>
      <c r="AA20" s="47">
        <v>31.718999999999998</v>
      </c>
      <c r="AB20" s="47">
        <v>5.5590000000000002</v>
      </c>
      <c r="AC20" s="47">
        <v>327.327</v>
      </c>
      <c r="AD20" s="54">
        <f>((V20*1)+(W20*2)+(X20*3)+(Y20*4)+(Z20*5)+(AA20*6)+(AB20*7))/AC20</f>
        <v>3.9740259740259747</v>
      </c>
      <c r="AE20" s="3">
        <v>73.7</v>
      </c>
      <c r="AF20" s="3">
        <v>21.5</v>
      </c>
      <c r="AG20" s="3">
        <v>4.8</v>
      </c>
      <c r="AH20" s="3">
        <v>0</v>
      </c>
    </row>
    <row r="21" spans="1:34" x14ac:dyDescent="0.25">
      <c r="A21" s="2" t="s">
        <v>31</v>
      </c>
      <c r="B21" s="2" t="s">
        <v>13</v>
      </c>
      <c r="C21" s="3">
        <v>700</v>
      </c>
      <c r="D21" s="3">
        <v>705</v>
      </c>
      <c r="E21" s="3">
        <v>723</v>
      </c>
      <c r="F21" s="3">
        <v>519</v>
      </c>
      <c r="G21" s="129">
        <v>1734</v>
      </c>
      <c r="H21" s="129">
        <v>2251</v>
      </c>
      <c r="I21" s="130">
        <v>2934</v>
      </c>
      <c r="J21" s="131">
        <v>2853</v>
      </c>
      <c r="K21" s="132">
        <v>3097</v>
      </c>
      <c r="L21" s="132">
        <v>3774</v>
      </c>
      <c r="M21" s="133">
        <v>4795</v>
      </c>
      <c r="N21" s="134">
        <v>4979</v>
      </c>
      <c r="O21" s="126">
        <v>840</v>
      </c>
      <c r="P21" s="126">
        <v>938</v>
      </c>
      <c r="Q21" s="127">
        <v>985</v>
      </c>
      <c r="R21" s="128">
        <v>935</v>
      </c>
      <c r="S21" s="3" t="s">
        <v>427</v>
      </c>
      <c r="T21" s="3" t="s">
        <v>426</v>
      </c>
      <c r="U21" s="3" t="s">
        <v>426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52" t="s">
        <v>418</v>
      </c>
      <c r="AE21" s="3" t="s">
        <v>49</v>
      </c>
      <c r="AF21" s="3" t="s">
        <v>49</v>
      </c>
      <c r="AG21" s="3" t="s">
        <v>49</v>
      </c>
      <c r="AH21" s="3" t="s">
        <v>49</v>
      </c>
    </row>
    <row r="22" spans="1:34" x14ac:dyDescent="0.25">
      <c r="A22" s="2" t="s">
        <v>32</v>
      </c>
      <c r="B22" s="2" t="s">
        <v>9</v>
      </c>
      <c r="C22" s="3">
        <v>390</v>
      </c>
      <c r="D22" s="3">
        <v>412</v>
      </c>
      <c r="E22" s="3">
        <v>556</v>
      </c>
      <c r="F22" s="3">
        <v>692</v>
      </c>
      <c r="G22" s="123">
        <v>427</v>
      </c>
      <c r="H22" s="123">
        <v>392</v>
      </c>
      <c r="I22" s="142">
        <v>529</v>
      </c>
      <c r="J22" s="125">
        <v>390</v>
      </c>
      <c r="K22" s="126">
        <v>681</v>
      </c>
      <c r="L22" s="126">
        <v>740</v>
      </c>
      <c r="M22" s="143">
        <v>824</v>
      </c>
      <c r="N22" s="128">
        <v>628</v>
      </c>
      <c r="O22" s="126">
        <v>469</v>
      </c>
      <c r="P22" s="126">
        <v>438</v>
      </c>
      <c r="Q22" s="143">
        <v>346</v>
      </c>
      <c r="R22" s="128">
        <v>300</v>
      </c>
      <c r="S22" s="3" t="s">
        <v>426</v>
      </c>
      <c r="T22" s="3" t="s">
        <v>426</v>
      </c>
      <c r="U22" s="3" t="s">
        <v>426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52" t="s">
        <v>418</v>
      </c>
      <c r="AE22" s="3" t="s">
        <v>49</v>
      </c>
      <c r="AF22" s="3" t="s">
        <v>49</v>
      </c>
      <c r="AG22" s="3" t="s">
        <v>49</v>
      </c>
      <c r="AH22" s="3" t="s">
        <v>49</v>
      </c>
    </row>
    <row r="23" spans="1:34" x14ac:dyDescent="0.25">
      <c r="A23" s="2" t="s">
        <v>33</v>
      </c>
      <c r="B23" s="2" t="s">
        <v>5</v>
      </c>
      <c r="C23" s="3">
        <v>786</v>
      </c>
      <c r="D23" s="3">
        <v>975</v>
      </c>
      <c r="E23" s="3">
        <v>933</v>
      </c>
      <c r="F23" s="3">
        <v>969</v>
      </c>
      <c r="G23" s="123">
        <v>166</v>
      </c>
      <c r="H23" s="123">
        <v>176</v>
      </c>
      <c r="I23" s="124">
        <v>283</v>
      </c>
      <c r="J23" s="125">
        <v>414</v>
      </c>
      <c r="K23" s="126">
        <v>348</v>
      </c>
      <c r="L23" s="126">
        <v>376</v>
      </c>
      <c r="M23" s="127">
        <v>573</v>
      </c>
      <c r="N23" s="128">
        <v>722</v>
      </c>
      <c r="O23" s="126">
        <v>78</v>
      </c>
      <c r="P23" s="126">
        <v>80</v>
      </c>
      <c r="Q23" s="127">
        <v>128</v>
      </c>
      <c r="R23" s="128">
        <v>137</v>
      </c>
      <c r="S23" s="3" t="s">
        <v>427</v>
      </c>
      <c r="T23" s="3" t="s">
        <v>426</v>
      </c>
      <c r="U23" s="3" t="s">
        <v>426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52" t="s">
        <v>418</v>
      </c>
      <c r="AE23" s="3" t="s">
        <v>49</v>
      </c>
      <c r="AF23" s="3" t="s">
        <v>49</v>
      </c>
      <c r="AG23" s="3" t="s">
        <v>49</v>
      </c>
      <c r="AH23" s="3" t="s">
        <v>49</v>
      </c>
    </row>
    <row r="24" spans="1:34" x14ac:dyDescent="0.25">
      <c r="A24" s="2" t="s">
        <v>34</v>
      </c>
      <c r="B24" s="2" t="s">
        <v>3</v>
      </c>
      <c r="C24" s="3">
        <v>172</v>
      </c>
      <c r="D24" s="3">
        <v>204</v>
      </c>
      <c r="E24" s="3">
        <v>269</v>
      </c>
      <c r="F24" s="3">
        <v>274</v>
      </c>
      <c r="G24" s="123">
        <v>404</v>
      </c>
      <c r="H24" s="123">
        <v>388</v>
      </c>
      <c r="I24" s="139">
        <v>558</v>
      </c>
      <c r="J24" s="125">
        <v>633</v>
      </c>
      <c r="K24" s="126">
        <v>783</v>
      </c>
      <c r="L24" s="126">
        <v>993</v>
      </c>
      <c r="M24" s="140">
        <v>1023</v>
      </c>
      <c r="N24" s="134">
        <v>1095</v>
      </c>
      <c r="O24" s="126">
        <v>188</v>
      </c>
      <c r="P24" s="126">
        <v>176</v>
      </c>
      <c r="Q24" s="141">
        <v>141</v>
      </c>
      <c r="R24" s="128">
        <v>217</v>
      </c>
      <c r="S24" s="3" t="s">
        <v>426</v>
      </c>
      <c r="T24" s="3" t="s">
        <v>426</v>
      </c>
      <c r="U24" s="3" t="s">
        <v>426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52" t="s">
        <v>418</v>
      </c>
      <c r="AE24" s="3" t="s">
        <v>49</v>
      </c>
      <c r="AF24" s="3" t="s">
        <v>49</v>
      </c>
      <c r="AG24" s="3" t="s">
        <v>49</v>
      </c>
      <c r="AH24" s="3" t="s">
        <v>49</v>
      </c>
    </row>
    <row r="25" spans="1:34" x14ac:dyDescent="0.25">
      <c r="A25" s="2" t="s">
        <v>35</v>
      </c>
      <c r="B25" s="2" t="s">
        <v>22</v>
      </c>
      <c r="C25" s="3">
        <v>1</v>
      </c>
      <c r="D25" s="3">
        <v>7</v>
      </c>
      <c r="E25" s="3">
        <v>13</v>
      </c>
      <c r="F25" s="3">
        <v>25</v>
      </c>
      <c r="G25" s="123">
        <v>91</v>
      </c>
      <c r="H25" s="123">
        <v>87</v>
      </c>
      <c r="I25" s="124">
        <v>174</v>
      </c>
      <c r="J25" s="125">
        <v>222</v>
      </c>
      <c r="K25" s="126">
        <v>196</v>
      </c>
      <c r="L25" s="126">
        <v>225</v>
      </c>
      <c r="M25" s="127">
        <v>318</v>
      </c>
      <c r="N25" s="128">
        <v>344</v>
      </c>
      <c r="O25" s="126">
        <v>58</v>
      </c>
      <c r="P25" s="126">
        <v>58</v>
      </c>
      <c r="Q25" s="127">
        <v>71</v>
      </c>
      <c r="R25" s="128">
        <v>83</v>
      </c>
      <c r="S25" s="51" t="s">
        <v>426</v>
      </c>
      <c r="T25" s="3" t="s">
        <v>426</v>
      </c>
      <c r="U25" s="3" t="s">
        <v>426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52" t="s">
        <v>418</v>
      </c>
      <c r="AE25" s="3" t="s">
        <v>49</v>
      </c>
      <c r="AF25" s="3" t="s">
        <v>49</v>
      </c>
      <c r="AG25" s="3" t="s">
        <v>49</v>
      </c>
      <c r="AH25" s="3" t="s">
        <v>49</v>
      </c>
    </row>
    <row r="26" spans="1:34" x14ac:dyDescent="0.25">
      <c r="A26" s="2" t="s">
        <v>36</v>
      </c>
      <c r="B26" s="2" t="s">
        <v>11</v>
      </c>
      <c r="C26" s="3">
        <v>14</v>
      </c>
      <c r="D26" s="3">
        <v>10</v>
      </c>
      <c r="E26" s="3">
        <v>28</v>
      </c>
      <c r="F26" s="3">
        <v>19</v>
      </c>
      <c r="G26" s="123">
        <v>1</v>
      </c>
      <c r="H26" s="123">
        <v>6</v>
      </c>
      <c r="I26" s="124">
        <v>13</v>
      </c>
      <c r="J26" s="125">
        <v>17</v>
      </c>
      <c r="K26" s="126">
        <v>1</v>
      </c>
      <c r="L26" s="126">
        <v>7</v>
      </c>
      <c r="M26" s="144">
        <v>19</v>
      </c>
      <c r="N26" s="128">
        <v>43</v>
      </c>
      <c r="O26" s="126">
        <v>0</v>
      </c>
      <c r="P26" s="126">
        <v>3</v>
      </c>
      <c r="Q26" s="144">
        <v>2</v>
      </c>
      <c r="R26" s="128">
        <v>7</v>
      </c>
      <c r="S26" s="3" t="s">
        <v>426</v>
      </c>
      <c r="T26" s="3" t="s">
        <v>426</v>
      </c>
      <c r="U26" s="3" t="s">
        <v>426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52" t="s">
        <v>418</v>
      </c>
      <c r="AE26" s="3" t="s">
        <v>49</v>
      </c>
      <c r="AF26" s="3" t="s">
        <v>49</v>
      </c>
      <c r="AG26" s="3" t="s">
        <v>49</v>
      </c>
      <c r="AH26" s="3" t="s">
        <v>49</v>
      </c>
    </row>
    <row r="27" spans="1:34" x14ac:dyDescent="0.25">
      <c r="A27" s="2" t="s">
        <v>37</v>
      </c>
      <c r="B27" s="2" t="s">
        <v>15</v>
      </c>
      <c r="C27" s="3">
        <v>66</v>
      </c>
      <c r="D27" s="3">
        <v>26</v>
      </c>
      <c r="E27" s="3">
        <v>92</v>
      </c>
      <c r="F27" s="3">
        <v>88</v>
      </c>
      <c r="G27" s="123">
        <v>11</v>
      </c>
      <c r="H27" s="123">
        <v>6</v>
      </c>
      <c r="I27" s="124">
        <v>29</v>
      </c>
      <c r="J27" s="125">
        <v>15</v>
      </c>
      <c r="K27" s="126">
        <v>13</v>
      </c>
      <c r="L27" s="126">
        <v>16</v>
      </c>
      <c r="M27" s="127">
        <v>24</v>
      </c>
      <c r="N27" s="145">
        <v>18</v>
      </c>
      <c r="O27" s="126">
        <v>10</v>
      </c>
      <c r="P27" s="126">
        <v>19</v>
      </c>
      <c r="Q27" s="127">
        <v>8</v>
      </c>
      <c r="R27" s="145">
        <v>8</v>
      </c>
      <c r="S27" s="3" t="s">
        <v>426</v>
      </c>
      <c r="T27" s="3" t="s">
        <v>426</v>
      </c>
      <c r="U27" s="3" t="s">
        <v>426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52" t="s">
        <v>418</v>
      </c>
      <c r="AE27" s="3" t="s">
        <v>49</v>
      </c>
      <c r="AF27" s="3" t="s">
        <v>49</v>
      </c>
      <c r="AG27" s="3" t="s">
        <v>49</v>
      </c>
      <c r="AH27" s="3" t="s">
        <v>49</v>
      </c>
    </row>
    <row r="28" spans="1:34" x14ac:dyDescent="0.25">
      <c r="A28" s="2" t="s">
        <v>38</v>
      </c>
      <c r="B28" s="2" t="s">
        <v>7</v>
      </c>
      <c r="C28" s="3">
        <v>650</v>
      </c>
      <c r="D28" s="3">
        <v>589</v>
      </c>
      <c r="E28" s="3">
        <v>705</v>
      </c>
      <c r="F28" s="3">
        <v>646</v>
      </c>
      <c r="G28" s="123">
        <v>43</v>
      </c>
      <c r="H28" s="123">
        <v>21</v>
      </c>
      <c r="I28" s="124">
        <v>61</v>
      </c>
      <c r="J28" s="125">
        <v>60</v>
      </c>
      <c r="K28" s="126">
        <v>84</v>
      </c>
      <c r="L28" s="126">
        <v>39</v>
      </c>
      <c r="M28" s="127">
        <v>113</v>
      </c>
      <c r="N28" s="128">
        <v>112</v>
      </c>
      <c r="O28" s="126">
        <v>15</v>
      </c>
      <c r="P28" s="126">
        <v>16</v>
      </c>
      <c r="Q28" s="127">
        <v>22</v>
      </c>
      <c r="R28" s="128">
        <v>27</v>
      </c>
      <c r="S28" s="3" t="s">
        <v>427</v>
      </c>
      <c r="T28" s="3" t="s">
        <v>426</v>
      </c>
      <c r="U28" s="3" t="s">
        <v>426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52" t="s">
        <v>418</v>
      </c>
      <c r="AE28" s="3" t="s">
        <v>49</v>
      </c>
      <c r="AF28" s="3" t="s">
        <v>49</v>
      </c>
      <c r="AG28" s="3" t="s">
        <v>49</v>
      </c>
      <c r="AH28" s="3" t="s">
        <v>49</v>
      </c>
    </row>
    <row r="29" spans="1:34" x14ac:dyDescent="0.25">
      <c r="A29" s="2" t="s">
        <v>39</v>
      </c>
      <c r="B29" s="2" t="s">
        <v>17</v>
      </c>
      <c r="C29" s="3">
        <v>411</v>
      </c>
      <c r="D29" s="3">
        <v>367</v>
      </c>
      <c r="E29" s="3">
        <v>387</v>
      </c>
      <c r="F29" s="3">
        <v>434</v>
      </c>
      <c r="G29" s="123">
        <v>279</v>
      </c>
      <c r="H29" s="123">
        <v>300</v>
      </c>
      <c r="I29" s="124">
        <v>454</v>
      </c>
      <c r="J29" s="125">
        <v>399</v>
      </c>
      <c r="K29" s="126">
        <v>749</v>
      </c>
      <c r="L29" s="126">
        <v>721</v>
      </c>
      <c r="M29" s="127">
        <v>851</v>
      </c>
      <c r="N29" s="128">
        <v>727</v>
      </c>
      <c r="O29" s="126">
        <v>386</v>
      </c>
      <c r="P29" s="126">
        <v>284</v>
      </c>
      <c r="Q29" s="127">
        <v>295</v>
      </c>
      <c r="R29" s="128">
        <v>203</v>
      </c>
      <c r="S29" s="3" t="s">
        <v>426</v>
      </c>
      <c r="T29" s="3" t="s">
        <v>426</v>
      </c>
      <c r="U29" s="3" t="s">
        <v>426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52" t="s">
        <v>418</v>
      </c>
      <c r="AE29" s="3" t="s">
        <v>49</v>
      </c>
      <c r="AF29" s="3" t="s">
        <v>49</v>
      </c>
      <c r="AG29" s="3" t="s">
        <v>49</v>
      </c>
      <c r="AH29" s="3" t="s">
        <v>49</v>
      </c>
    </row>
    <row r="30" spans="1:34" x14ac:dyDescent="0.25">
      <c r="A30" s="2" t="s">
        <v>40</v>
      </c>
      <c r="B30" s="2" t="s">
        <v>3</v>
      </c>
      <c r="C30" s="49">
        <v>1114</v>
      </c>
      <c r="D30" s="3">
        <v>902</v>
      </c>
      <c r="E30" s="3">
        <v>870</v>
      </c>
      <c r="F30" s="3">
        <v>950</v>
      </c>
      <c r="G30" s="123">
        <v>211</v>
      </c>
      <c r="H30" s="123">
        <v>163</v>
      </c>
      <c r="I30" s="124">
        <v>293</v>
      </c>
      <c r="J30" s="125">
        <v>366</v>
      </c>
      <c r="K30" s="126">
        <v>496</v>
      </c>
      <c r="L30" s="126">
        <v>484</v>
      </c>
      <c r="M30" s="127">
        <v>498</v>
      </c>
      <c r="N30" s="128">
        <v>513</v>
      </c>
      <c r="O30" s="126">
        <v>171</v>
      </c>
      <c r="P30" s="126">
        <v>115</v>
      </c>
      <c r="Q30" s="127">
        <v>100</v>
      </c>
      <c r="R30" s="128">
        <v>125</v>
      </c>
      <c r="S30" s="3" t="s">
        <v>427</v>
      </c>
      <c r="T30" s="3" t="s">
        <v>426</v>
      </c>
      <c r="U30" s="3" t="s">
        <v>426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52" t="s">
        <v>418</v>
      </c>
      <c r="AE30" s="3" t="s">
        <v>49</v>
      </c>
      <c r="AF30" s="3" t="s">
        <v>49</v>
      </c>
      <c r="AG30" s="3" t="s">
        <v>49</v>
      </c>
      <c r="AH30" s="3" t="s">
        <v>49</v>
      </c>
    </row>
    <row r="31" spans="1:34" x14ac:dyDescent="0.25">
      <c r="A31" s="2" t="s">
        <v>41</v>
      </c>
      <c r="B31" s="2" t="s">
        <v>3</v>
      </c>
      <c r="C31" s="3">
        <v>433</v>
      </c>
      <c r="D31" s="3">
        <v>597</v>
      </c>
      <c r="E31" s="3">
        <v>690</v>
      </c>
      <c r="F31" s="3">
        <v>607</v>
      </c>
      <c r="G31" s="123">
        <v>294</v>
      </c>
      <c r="H31" s="123">
        <v>340</v>
      </c>
      <c r="I31" s="124">
        <v>432</v>
      </c>
      <c r="J31" s="125">
        <v>410</v>
      </c>
      <c r="K31" s="132">
        <v>1085</v>
      </c>
      <c r="L31" s="126">
        <v>836</v>
      </c>
      <c r="M31" s="127">
        <v>852</v>
      </c>
      <c r="N31" s="128">
        <v>930</v>
      </c>
      <c r="O31" s="126">
        <v>193</v>
      </c>
      <c r="P31" s="126">
        <v>208</v>
      </c>
      <c r="Q31" s="127">
        <v>145</v>
      </c>
      <c r="R31" s="128">
        <v>141</v>
      </c>
      <c r="S31" s="3" t="s">
        <v>427</v>
      </c>
      <c r="T31" s="3" t="s">
        <v>426</v>
      </c>
      <c r="U31" s="3" t="s">
        <v>426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52" t="s">
        <v>418</v>
      </c>
      <c r="AE31" s="3" t="s">
        <v>49</v>
      </c>
      <c r="AF31" s="3" t="s">
        <v>49</v>
      </c>
      <c r="AG31" s="3" t="s">
        <v>49</v>
      </c>
      <c r="AH31" s="3" t="s">
        <v>49</v>
      </c>
    </row>
    <row r="32" spans="1:34" x14ac:dyDescent="0.25">
      <c r="A32" s="2" t="s">
        <v>42</v>
      </c>
      <c r="B32" s="2" t="s">
        <v>13</v>
      </c>
      <c r="C32" s="49">
        <v>1489</v>
      </c>
      <c r="D32" s="49">
        <v>1732</v>
      </c>
      <c r="E32" s="49">
        <v>1727</v>
      </c>
      <c r="F32" s="49">
        <v>1696</v>
      </c>
      <c r="G32" s="123">
        <v>190</v>
      </c>
      <c r="H32" s="123">
        <v>258</v>
      </c>
      <c r="I32" s="124">
        <v>473</v>
      </c>
      <c r="J32" s="125">
        <v>453</v>
      </c>
      <c r="K32" s="126">
        <v>532</v>
      </c>
      <c r="L32" s="126">
        <v>736</v>
      </c>
      <c r="M32" s="127">
        <v>849</v>
      </c>
      <c r="N32" s="128">
        <v>744</v>
      </c>
      <c r="O32" s="126">
        <v>169</v>
      </c>
      <c r="P32" s="126">
        <v>185</v>
      </c>
      <c r="Q32" s="127">
        <v>158</v>
      </c>
      <c r="R32" s="128">
        <v>159</v>
      </c>
      <c r="S32" s="3" t="s">
        <v>427</v>
      </c>
      <c r="T32" s="3" t="s">
        <v>426</v>
      </c>
      <c r="U32" s="3" t="s">
        <v>427</v>
      </c>
      <c r="V32" s="47">
        <v>0.35</v>
      </c>
      <c r="W32" s="47">
        <v>5.25</v>
      </c>
      <c r="X32" s="47">
        <v>21.524999999999999</v>
      </c>
      <c r="Y32" s="47">
        <v>43.924999999999997</v>
      </c>
      <c r="Z32" s="47">
        <v>71.75</v>
      </c>
      <c r="AA32" s="47">
        <v>23.274999999999999</v>
      </c>
      <c r="AB32" s="47">
        <v>8.75</v>
      </c>
      <c r="AC32" s="47">
        <v>174.82500000000002</v>
      </c>
      <c r="AD32" s="54">
        <f>((V32*1)+(W32*2)+(X32*3)+(Y32*4)+(Z32*5)+(AA32*6)+(AB32*7))/AC32</f>
        <v>4.6376376376376367</v>
      </c>
      <c r="AE32" s="3">
        <v>75.400000000000006</v>
      </c>
      <c r="AF32" s="3">
        <v>22.5</v>
      </c>
      <c r="AG32" s="3">
        <v>1.9</v>
      </c>
      <c r="AH32" s="3">
        <v>0.3</v>
      </c>
    </row>
    <row r="33" spans="1:34" x14ac:dyDescent="0.25">
      <c r="A33" s="2" t="s">
        <v>43</v>
      </c>
      <c r="B33" s="2" t="s">
        <v>3</v>
      </c>
      <c r="C33" s="3">
        <v>244</v>
      </c>
      <c r="D33" s="3">
        <v>312</v>
      </c>
      <c r="E33" s="3">
        <v>286</v>
      </c>
      <c r="F33" s="3">
        <v>283</v>
      </c>
      <c r="G33" s="123">
        <v>565</v>
      </c>
      <c r="H33" s="123">
        <v>576</v>
      </c>
      <c r="I33" s="135">
        <v>963</v>
      </c>
      <c r="J33" s="125">
        <v>881</v>
      </c>
      <c r="K33" s="132">
        <v>1473</v>
      </c>
      <c r="L33" s="132">
        <v>1617</v>
      </c>
      <c r="M33" s="146">
        <v>1760</v>
      </c>
      <c r="N33" s="134">
        <v>1742</v>
      </c>
      <c r="O33" s="126">
        <v>416</v>
      </c>
      <c r="P33" s="126">
        <v>421</v>
      </c>
      <c r="Q33" s="136">
        <v>401</v>
      </c>
      <c r="R33" s="128">
        <v>390</v>
      </c>
      <c r="S33" s="3" t="s">
        <v>426</v>
      </c>
      <c r="T33" s="3" t="s">
        <v>426</v>
      </c>
      <c r="U33" s="3" t="s">
        <v>426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52" t="s">
        <v>418</v>
      </c>
      <c r="AE33" s="3" t="s">
        <v>49</v>
      </c>
      <c r="AF33" s="3" t="s">
        <v>49</v>
      </c>
      <c r="AG33" s="3" t="s">
        <v>49</v>
      </c>
      <c r="AH33" s="3" t="s">
        <v>49</v>
      </c>
    </row>
    <row r="34" spans="1:34" x14ac:dyDescent="0.25">
      <c r="A34" s="2" t="s">
        <v>44</v>
      </c>
      <c r="B34" s="2" t="s">
        <v>45</v>
      </c>
      <c r="C34" s="3">
        <v>749</v>
      </c>
      <c r="D34" s="3">
        <v>812</v>
      </c>
      <c r="E34" s="3">
        <v>705</v>
      </c>
      <c r="F34" s="3">
        <v>630</v>
      </c>
      <c r="G34" s="123">
        <v>97</v>
      </c>
      <c r="H34" s="123">
        <v>125</v>
      </c>
      <c r="I34" s="124">
        <v>212</v>
      </c>
      <c r="J34" s="125">
        <v>232</v>
      </c>
      <c r="K34" s="126">
        <v>266</v>
      </c>
      <c r="L34" s="126">
        <v>288</v>
      </c>
      <c r="M34" s="127">
        <v>301</v>
      </c>
      <c r="N34" s="128">
        <v>307</v>
      </c>
      <c r="O34" s="126">
        <v>93</v>
      </c>
      <c r="P34" s="126">
        <v>65</v>
      </c>
      <c r="Q34" s="127">
        <v>115</v>
      </c>
      <c r="R34" s="128">
        <v>105</v>
      </c>
      <c r="S34" s="3" t="s">
        <v>427</v>
      </c>
      <c r="T34" s="3" t="s">
        <v>426</v>
      </c>
      <c r="U34" s="3" t="s">
        <v>427</v>
      </c>
      <c r="V34" s="47">
        <v>1.056</v>
      </c>
      <c r="W34" s="47">
        <v>6.8639999999999999</v>
      </c>
      <c r="X34" s="47">
        <v>8.7119999999999997</v>
      </c>
      <c r="Y34" s="47">
        <v>31.68</v>
      </c>
      <c r="Z34" s="47">
        <v>82.896000000000001</v>
      </c>
      <c r="AA34" s="47">
        <v>106.92</v>
      </c>
      <c r="AB34" s="47">
        <v>24.552000000000003</v>
      </c>
      <c r="AC34" s="47">
        <v>262.68</v>
      </c>
      <c r="AD34" s="54">
        <f t="shared" ref="AD34:AD36" si="2">((V34*1)+(W34*2)+(X34*3)+(Y34*4)+(Z34*5)+(AA34*6)+(AB34*7))/AC34</f>
        <v>5.3125628140703514</v>
      </c>
      <c r="AE34" s="3">
        <v>62.7</v>
      </c>
      <c r="AF34" s="3">
        <v>28.5</v>
      </c>
      <c r="AG34" s="3">
        <v>6.8</v>
      </c>
      <c r="AH34" s="3">
        <v>2.1</v>
      </c>
    </row>
    <row r="35" spans="1:34" x14ac:dyDescent="0.25">
      <c r="A35" s="2" t="s">
        <v>46</v>
      </c>
      <c r="B35" s="2" t="s">
        <v>5</v>
      </c>
      <c r="C35" s="49">
        <v>3359</v>
      </c>
      <c r="D35" s="49">
        <v>3224</v>
      </c>
      <c r="E35" s="49">
        <v>2921</v>
      </c>
      <c r="F35" s="49">
        <v>2975</v>
      </c>
      <c r="G35" s="123">
        <v>348</v>
      </c>
      <c r="H35" s="123">
        <v>415</v>
      </c>
      <c r="I35" s="124">
        <v>508</v>
      </c>
      <c r="J35" s="125">
        <v>430</v>
      </c>
      <c r="K35" s="126">
        <v>596</v>
      </c>
      <c r="L35" s="147">
        <v>683</v>
      </c>
      <c r="M35" s="127">
        <v>706</v>
      </c>
      <c r="N35" s="128">
        <v>584</v>
      </c>
      <c r="O35" s="126">
        <v>241</v>
      </c>
      <c r="P35" s="147">
        <v>260</v>
      </c>
      <c r="Q35" s="127">
        <v>233</v>
      </c>
      <c r="R35" s="128">
        <v>264</v>
      </c>
      <c r="S35" s="3" t="s">
        <v>427</v>
      </c>
      <c r="T35" s="3" t="s">
        <v>427</v>
      </c>
      <c r="U35" s="3" t="s">
        <v>426</v>
      </c>
      <c r="V35" s="47">
        <v>6.032</v>
      </c>
      <c r="W35" s="47">
        <v>9.6280000000000001</v>
      </c>
      <c r="X35" s="47">
        <v>15.891999999999998</v>
      </c>
      <c r="Y35" s="47">
        <v>25.636000000000003</v>
      </c>
      <c r="Z35" s="47">
        <v>41.876000000000005</v>
      </c>
      <c r="AA35" s="47">
        <v>16.008000000000003</v>
      </c>
      <c r="AB35" s="47">
        <v>0.57999999999999996</v>
      </c>
      <c r="AC35" s="47">
        <v>115.652</v>
      </c>
      <c r="AD35" s="54">
        <f t="shared" si="2"/>
        <v>4.19358074222668</v>
      </c>
      <c r="AE35" s="3">
        <v>60.1</v>
      </c>
      <c r="AF35" s="3">
        <v>37</v>
      </c>
      <c r="AG35" s="3">
        <v>0</v>
      </c>
      <c r="AH35" s="3">
        <v>3</v>
      </c>
    </row>
    <row r="36" spans="1:34" x14ac:dyDescent="0.25">
      <c r="A36" s="2" t="s">
        <v>47</v>
      </c>
      <c r="B36" s="2" t="s">
        <v>5</v>
      </c>
      <c r="C36" s="49">
        <v>1938</v>
      </c>
      <c r="D36" s="49">
        <v>1976</v>
      </c>
      <c r="E36" s="49">
        <v>2041</v>
      </c>
      <c r="F36" s="49">
        <v>2033</v>
      </c>
      <c r="G36" s="129">
        <v>1684</v>
      </c>
      <c r="H36" s="129">
        <v>1503</v>
      </c>
      <c r="I36" s="131">
        <v>2230</v>
      </c>
      <c r="J36" s="131">
        <v>2159</v>
      </c>
      <c r="K36" s="132">
        <v>3074</v>
      </c>
      <c r="L36" s="132">
        <v>3019</v>
      </c>
      <c r="M36" s="134">
        <v>3025</v>
      </c>
      <c r="N36" s="134">
        <v>3320</v>
      </c>
      <c r="O36" s="126">
        <v>397</v>
      </c>
      <c r="P36" s="126">
        <v>432</v>
      </c>
      <c r="Q36" s="128">
        <v>495</v>
      </c>
      <c r="R36" s="128">
        <v>516</v>
      </c>
      <c r="S36" s="3" t="s">
        <v>427</v>
      </c>
      <c r="T36" s="3" t="s">
        <v>427</v>
      </c>
      <c r="U36" s="3" t="s">
        <v>426</v>
      </c>
      <c r="V36" s="47">
        <v>11.537000000000001</v>
      </c>
      <c r="W36" s="47">
        <v>26.687999999999999</v>
      </c>
      <c r="X36" s="47">
        <v>20.989000000000001</v>
      </c>
      <c r="Y36" s="47">
        <v>40.587999999999994</v>
      </c>
      <c r="Z36" s="47">
        <v>32.664999999999999</v>
      </c>
      <c r="AA36" s="47">
        <v>6.2549999999999999</v>
      </c>
      <c r="AB36" s="47">
        <v>0.27800000000000002</v>
      </c>
      <c r="AC36" s="47">
        <v>138.99999999999997</v>
      </c>
      <c r="AD36" s="54">
        <f t="shared" si="2"/>
        <v>3.547000000000001</v>
      </c>
      <c r="AE36" s="3">
        <v>76.5</v>
      </c>
      <c r="AF36" s="3">
        <v>22.6</v>
      </c>
      <c r="AG36" s="3">
        <v>0.9</v>
      </c>
      <c r="AH36" s="3">
        <v>0</v>
      </c>
    </row>
    <row r="37" spans="1:34" x14ac:dyDescent="0.25">
      <c r="A37" s="2" t="s">
        <v>48</v>
      </c>
      <c r="B37" s="2" t="s">
        <v>13</v>
      </c>
      <c r="C37" s="3">
        <v>87</v>
      </c>
      <c r="D37" s="3">
        <v>66</v>
      </c>
      <c r="E37" s="3">
        <v>55</v>
      </c>
      <c r="F37" s="3">
        <v>58</v>
      </c>
      <c r="G37" s="129">
        <v>1208</v>
      </c>
      <c r="H37" s="129">
        <v>1305</v>
      </c>
      <c r="I37" s="131">
        <v>2055</v>
      </c>
      <c r="J37" s="131">
        <v>1930</v>
      </c>
      <c r="K37" s="132">
        <v>1482</v>
      </c>
      <c r="L37" s="132">
        <v>1355</v>
      </c>
      <c r="M37" s="134">
        <v>1429</v>
      </c>
      <c r="N37" s="134">
        <v>1441</v>
      </c>
      <c r="O37" s="126">
        <v>863</v>
      </c>
      <c r="P37" s="126">
        <v>788</v>
      </c>
      <c r="Q37" s="128">
        <v>681</v>
      </c>
      <c r="R37" s="128">
        <v>571</v>
      </c>
      <c r="S37" s="3" t="s">
        <v>426</v>
      </c>
      <c r="T37" s="3" t="s">
        <v>426</v>
      </c>
      <c r="U37" s="3" t="s">
        <v>426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52" t="s">
        <v>418</v>
      </c>
      <c r="AE37" s="3" t="s">
        <v>49</v>
      </c>
      <c r="AF37" s="3" t="s">
        <v>49</v>
      </c>
      <c r="AG37" s="3" t="s">
        <v>49</v>
      </c>
      <c r="AH37" s="3" t="s">
        <v>49</v>
      </c>
    </row>
    <row r="38" spans="1:34" x14ac:dyDescent="0.25">
      <c r="A38" s="2" t="s">
        <v>50</v>
      </c>
      <c r="B38" s="2" t="s">
        <v>45</v>
      </c>
      <c r="C38" s="3">
        <v>140</v>
      </c>
      <c r="D38" s="3">
        <v>132</v>
      </c>
      <c r="E38" s="3">
        <v>90</v>
      </c>
      <c r="F38" s="3">
        <v>88</v>
      </c>
      <c r="G38" s="123">
        <v>38</v>
      </c>
      <c r="H38" s="123">
        <v>22</v>
      </c>
      <c r="I38" s="135">
        <v>20</v>
      </c>
      <c r="J38" s="125">
        <v>24</v>
      </c>
      <c r="K38" s="147">
        <v>109</v>
      </c>
      <c r="L38" s="126">
        <v>85</v>
      </c>
      <c r="M38" s="136">
        <v>65</v>
      </c>
      <c r="N38" s="128">
        <v>85</v>
      </c>
      <c r="O38" s="147">
        <v>62</v>
      </c>
      <c r="P38" s="126">
        <v>25</v>
      </c>
      <c r="Q38" s="136">
        <v>15</v>
      </c>
      <c r="R38" s="128">
        <v>25</v>
      </c>
      <c r="S38" s="3" t="s">
        <v>426</v>
      </c>
      <c r="T38" s="3" t="s">
        <v>426</v>
      </c>
      <c r="U38" s="3" t="s">
        <v>426</v>
      </c>
      <c r="V38" s="3" t="s">
        <v>49</v>
      </c>
      <c r="W38" s="3" t="s">
        <v>49</v>
      </c>
      <c r="X38" s="3" t="s">
        <v>49</v>
      </c>
      <c r="Y38" s="3" t="s">
        <v>49</v>
      </c>
      <c r="Z38" s="3" t="s">
        <v>49</v>
      </c>
      <c r="AA38" s="3" t="s">
        <v>49</v>
      </c>
      <c r="AB38" s="3" t="s">
        <v>49</v>
      </c>
      <c r="AC38" s="3" t="s">
        <v>49</v>
      </c>
      <c r="AD38" s="52" t="s">
        <v>418</v>
      </c>
      <c r="AE38" s="3" t="s">
        <v>49</v>
      </c>
      <c r="AF38" s="3" t="s">
        <v>49</v>
      </c>
      <c r="AG38" s="3" t="s">
        <v>49</v>
      </c>
      <c r="AH38" s="3" t="s">
        <v>49</v>
      </c>
    </row>
    <row r="39" spans="1:34" x14ac:dyDescent="0.25">
      <c r="A39" s="2" t="s">
        <v>51</v>
      </c>
      <c r="B39" s="2" t="s">
        <v>9</v>
      </c>
      <c r="C39" s="3">
        <v>284</v>
      </c>
      <c r="D39" s="3">
        <v>296</v>
      </c>
      <c r="E39" s="3">
        <v>375</v>
      </c>
      <c r="F39" s="3">
        <v>445</v>
      </c>
      <c r="G39" s="123">
        <v>82</v>
      </c>
      <c r="H39" s="123">
        <v>68</v>
      </c>
      <c r="I39" s="124">
        <v>83</v>
      </c>
      <c r="J39" s="125">
        <v>62</v>
      </c>
      <c r="K39" s="126">
        <v>192</v>
      </c>
      <c r="L39" s="126">
        <v>197</v>
      </c>
      <c r="M39" s="127">
        <v>161</v>
      </c>
      <c r="N39" s="128">
        <v>149</v>
      </c>
      <c r="O39" s="126">
        <v>82</v>
      </c>
      <c r="P39" s="126">
        <v>61</v>
      </c>
      <c r="Q39" s="127">
        <v>54</v>
      </c>
      <c r="R39" s="128">
        <v>60</v>
      </c>
      <c r="S39" s="3" t="s">
        <v>426</v>
      </c>
      <c r="T39" s="3" t="s">
        <v>426</v>
      </c>
      <c r="U39" s="3" t="s">
        <v>427</v>
      </c>
      <c r="V39" s="3" t="s">
        <v>49</v>
      </c>
      <c r="W39" s="3" t="s">
        <v>49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49</v>
      </c>
      <c r="AD39" s="52" t="s">
        <v>418</v>
      </c>
      <c r="AE39" s="3" t="s">
        <v>49</v>
      </c>
      <c r="AF39" s="3" t="s">
        <v>49</v>
      </c>
      <c r="AG39" s="3" t="s">
        <v>49</v>
      </c>
      <c r="AH39" s="3" t="s">
        <v>49</v>
      </c>
    </row>
    <row r="40" spans="1:34" x14ac:dyDescent="0.25">
      <c r="A40" s="2" t="s">
        <v>52</v>
      </c>
      <c r="B40" s="2" t="s">
        <v>53</v>
      </c>
      <c r="C40" s="3">
        <v>146</v>
      </c>
      <c r="D40" s="3">
        <v>152</v>
      </c>
      <c r="E40" s="3">
        <v>208</v>
      </c>
      <c r="F40" s="3">
        <v>154</v>
      </c>
      <c r="G40" s="123">
        <v>95</v>
      </c>
      <c r="H40" s="123">
        <v>133</v>
      </c>
      <c r="I40" s="124">
        <v>204</v>
      </c>
      <c r="J40" s="125">
        <v>219</v>
      </c>
      <c r="K40" s="126">
        <v>239</v>
      </c>
      <c r="L40" s="126">
        <v>243</v>
      </c>
      <c r="M40" s="127">
        <v>300</v>
      </c>
      <c r="N40" s="128">
        <v>337</v>
      </c>
      <c r="O40" s="126">
        <v>51</v>
      </c>
      <c r="P40" s="126">
        <v>62</v>
      </c>
      <c r="Q40" s="127">
        <v>41</v>
      </c>
      <c r="R40" s="128">
        <v>65</v>
      </c>
      <c r="S40" s="3" t="s">
        <v>426</v>
      </c>
      <c r="T40" s="3" t="s">
        <v>426</v>
      </c>
      <c r="U40" s="3" t="s">
        <v>426</v>
      </c>
      <c r="V40" s="3" t="s">
        <v>49</v>
      </c>
      <c r="W40" s="3" t="s">
        <v>49</v>
      </c>
      <c r="X40" s="3" t="s">
        <v>49</v>
      </c>
      <c r="Y40" s="3" t="s">
        <v>49</v>
      </c>
      <c r="Z40" s="3" t="s">
        <v>49</v>
      </c>
      <c r="AA40" s="3" t="s">
        <v>49</v>
      </c>
      <c r="AB40" s="3" t="s">
        <v>49</v>
      </c>
      <c r="AC40" s="3" t="s">
        <v>49</v>
      </c>
      <c r="AD40" s="52" t="s">
        <v>418</v>
      </c>
      <c r="AE40" s="3" t="s">
        <v>49</v>
      </c>
      <c r="AF40" s="3" t="s">
        <v>49</v>
      </c>
      <c r="AG40" s="3" t="s">
        <v>49</v>
      </c>
      <c r="AH40" s="3" t="s">
        <v>49</v>
      </c>
    </row>
    <row r="41" spans="1:34" x14ac:dyDescent="0.25">
      <c r="A41" s="2" t="s">
        <v>54</v>
      </c>
      <c r="B41" s="2" t="s">
        <v>7</v>
      </c>
      <c r="C41" s="49">
        <v>1515</v>
      </c>
      <c r="D41" s="49">
        <v>1554</v>
      </c>
      <c r="E41" s="49">
        <v>1557</v>
      </c>
      <c r="F41" s="49">
        <v>1299</v>
      </c>
      <c r="G41" s="123">
        <v>68</v>
      </c>
      <c r="H41" s="123">
        <v>73</v>
      </c>
      <c r="I41" s="124">
        <v>119</v>
      </c>
      <c r="J41" s="125">
        <v>72</v>
      </c>
      <c r="K41" s="126">
        <v>184</v>
      </c>
      <c r="L41" s="126">
        <v>226</v>
      </c>
      <c r="M41" s="127">
        <v>338</v>
      </c>
      <c r="N41" s="128">
        <v>312</v>
      </c>
      <c r="O41" s="126">
        <v>86</v>
      </c>
      <c r="P41" s="126">
        <v>131</v>
      </c>
      <c r="Q41" s="127">
        <v>108</v>
      </c>
      <c r="R41" s="128">
        <v>84</v>
      </c>
      <c r="S41" s="3" t="s">
        <v>427</v>
      </c>
      <c r="T41" s="3" t="s">
        <v>426</v>
      </c>
      <c r="U41" s="3" t="s">
        <v>426</v>
      </c>
      <c r="V41" s="47">
        <v>11.844000000000001</v>
      </c>
      <c r="W41" s="47">
        <v>24.696000000000005</v>
      </c>
      <c r="X41" s="47">
        <v>33.768000000000001</v>
      </c>
      <c r="Y41" s="47">
        <v>72.323999999999998</v>
      </c>
      <c r="Z41" s="47">
        <v>86.435999999999979</v>
      </c>
      <c r="AA41" s="47">
        <v>13.608000000000002</v>
      </c>
      <c r="AB41" s="47">
        <v>9.072000000000001</v>
      </c>
      <c r="AC41" s="47">
        <v>251.74799999999999</v>
      </c>
      <c r="AD41" s="54">
        <f>((V41*1)+(W41*2)+(X41*3)+(Y41*4)+(Z41*5)+(AA41*6)+(AB41*7))/AC41</f>
        <v>4.0880880880880879</v>
      </c>
      <c r="AE41" s="3">
        <v>56.3</v>
      </c>
      <c r="AF41" s="3">
        <v>33</v>
      </c>
      <c r="AG41" s="3">
        <v>6</v>
      </c>
      <c r="AH41" s="3">
        <v>4.9000000000000004</v>
      </c>
    </row>
    <row r="42" spans="1:34" x14ac:dyDescent="0.25">
      <c r="A42" s="2" t="s">
        <v>55</v>
      </c>
      <c r="B42" s="2" t="s">
        <v>23</v>
      </c>
      <c r="C42" s="3">
        <v>70</v>
      </c>
      <c r="D42" s="3">
        <v>132</v>
      </c>
      <c r="E42" s="3">
        <v>120</v>
      </c>
      <c r="F42" s="3">
        <v>96</v>
      </c>
      <c r="G42" s="123">
        <v>646</v>
      </c>
      <c r="H42" s="123">
        <v>687</v>
      </c>
      <c r="I42" s="130">
        <v>1128</v>
      </c>
      <c r="J42" s="131">
        <v>1024</v>
      </c>
      <c r="K42" s="132">
        <v>1303</v>
      </c>
      <c r="L42" s="132">
        <v>1249</v>
      </c>
      <c r="M42" s="133">
        <v>1364</v>
      </c>
      <c r="N42" s="134">
        <v>1275</v>
      </c>
      <c r="O42" s="126">
        <v>496</v>
      </c>
      <c r="P42" s="126">
        <v>545</v>
      </c>
      <c r="Q42" s="127">
        <v>718</v>
      </c>
      <c r="R42" s="128">
        <v>614</v>
      </c>
      <c r="S42" s="3" t="s">
        <v>426</v>
      </c>
      <c r="T42" s="3" t="s">
        <v>426</v>
      </c>
      <c r="U42" s="3" t="s">
        <v>426</v>
      </c>
      <c r="V42" s="3" t="s">
        <v>49</v>
      </c>
      <c r="W42" s="3" t="s">
        <v>49</v>
      </c>
      <c r="X42" s="3" t="s">
        <v>49</v>
      </c>
      <c r="Y42" s="3" t="s">
        <v>49</v>
      </c>
      <c r="Z42" s="3" t="s">
        <v>49</v>
      </c>
      <c r="AA42" s="3" t="s">
        <v>49</v>
      </c>
      <c r="AB42" s="3" t="s">
        <v>49</v>
      </c>
      <c r="AC42" s="3" t="s">
        <v>49</v>
      </c>
      <c r="AD42" s="52" t="s">
        <v>418</v>
      </c>
      <c r="AE42" s="3" t="s">
        <v>49</v>
      </c>
      <c r="AF42" s="3" t="s">
        <v>49</v>
      </c>
      <c r="AG42" s="3" t="s">
        <v>49</v>
      </c>
      <c r="AH42" s="3" t="s">
        <v>49</v>
      </c>
    </row>
    <row r="43" spans="1:34" x14ac:dyDescent="0.25">
      <c r="A43" s="2" t="s">
        <v>56</v>
      </c>
      <c r="B43" s="2" t="s">
        <v>7</v>
      </c>
      <c r="C43" s="49">
        <v>5806</v>
      </c>
      <c r="D43" s="49">
        <v>4942</v>
      </c>
      <c r="E43" s="49">
        <v>5348</v>
      </c>
      <c r="F43" s="49">
        <v>4876</v>
      </c>
      <c r="G43" s="123">
        <v>32</v>
      </c>
      <c r="H43" s="123">
        <v>57</v>
      </c>
      <c r="I43" s="125">
        <v>78</v>
      </c>
      <c r="J43" s="125">
        <v>31</v>
      </c>
      <c r="K43" s="126">
        <v>98</v>
      </c>
      <c r="L43" s="126">
        <v>174</v>
      </c>
      <c r="M43" s="128">
        <v>172</v>
      </c>
      <c r="N43" s="128">
        <v>170</v>
      </c>
      <c r="O43" s="126">
        <v>54</v>
      </c>
      <c r="P43" s="126">
        <v>41</v>
      </c>
      <c r="Q43" s="128">
        <v>31</v>
      </c>
      <c r="R43" s="128">
        <v>29</v>
      </c>
      <c r="S43" s="3" t="s">
        <v>427</v>
      </c>
      <c r="T43" s="3" t="s">
        <v>427</v>
      </c>
      <c r="U43" s="3" t="s">
        <v>427</v>
      </c>
      <c r="V43" s="47">
        <v>13.937999999999999</v>
      </c>
      <c r="W43" s="47">
        <v>2.4239999999999999</v>
      </c>
      <c r="X43" s="47">
        <v>19.998000000000001</v>
      </c>
      <c r="Y43" s="47">
        <v>82.113000000000014</v>
      </c>
      <c r="Z43" s="47">
        <v>141.804</v>
      </c>
      <c r="AA43" s="47">
        <v>36.057000000000002</v>
      </c>
      <c r="AB43" s="47">
        <v>5.1509999999999998</v>
      </c>
      <c r="AC43" s="47">
        <v>301.48500000000007</v>
      </c>
      <c r="AD43" s="54">
        <f>((V43*1)+(W43*2)+(X43*3)+(Y43*4)+(Z43*5)+(AA43*6)+(AB43*7))/AC43</f>
        <v>4.5396984924623105</v>
      </c>
      <c r="AE43" s="3">
        <v>56.3</v>
      </c>
      <c r="AF43" s="3">
        <v>27.2</v>
      </c>
      <c r="AG43" s="3">
        <v>9.6999999999999993</v>
      </c>
      <c r="AH43" s="3">
        <v>6.7</v>
      </c>
    </row>
    <row r="44" spans="1:34" x14ac:dyDescent="0.25">
      <c r="A44" s="2" t="s">
        <v>57</v>
      </c>
      <c r="B44" s="2" t="s">
        <v>7</v>
      </c>
      <c r="C44" s="3">
        <v>373</v>
      </c>
      <c r="D44" s="3">
        <v>509</v>
      </c>
      <c r="E44" s="3">
        <v>574</v>
      </c>
      <c r="F44" s="3">
        <v>467</v>
      </c>
      <c r="G44" s="129">
        <v>2030</v>
      </c>
      <c r="H44" s="129">
        <v>1826</v>
      </c>
      <c r="I44" s="130">
        <v>2814</v>
      </c>
      <c r="J44" s="131">
        <v>2678</v>
      </c>
      <c r="K44" s="132">
        <v>5181</v>
      </c>
      <c r="L44" s="132">
        <v>4658</v>
      </c>
      <c r="M44" s="133">
        <v>5207</v>
      </c>
      <c r="N44" s="134">
        <v>4763</v>
      </c>
      <c r="O44" s="132">
        <v>1351</v>
      </c>
      <c r="P44" s="132">
        <v>1439</v>
      </c>
      <c r="Q44" s="133">
        <v>1568</v>
      </c>
      <c r="R44" s="134">
        <v>1349</v>
      </c>
      <c r="S44" s="3" t="s">
        <v>427</v>
      </c>
      <c r="T44" s="3" t="s">
        <v>426</v>
      </c>
      <c r="U44" s="3" t="s">
        <v>426</v>
      </c>
      <c r="V44" s="3" t="s">
        <v>49</v>
      </c>
      <c r="W44" s="3" t="s">
        <v>49</v>
      </c>
      <c r="X44" s="3" t="s">
        <v>49</v>
      </c>
      <c r="Y44" s="3" t="s">
        <v>49</v>
      </c>
      <c r="Z44" s="3" t="s">
        <v>49</v>
      </c>
      <c r="AA44" s="3" t="s">
        <v>49</v>
      </c>
      <c r="AB44" s="3" t="s">
        <v>49</v>
      </c>
      <c r="AC44" s="3" t="s">
        <v>49</v>
      </c>
      <c r="AD44" s="52" t="s">
        <v>418</v>
      </c>
      <c r="AE44" s="3" t="s">
        <v>49</v>
      </c>
      <c r="AF44" s="3" t="s">
        <v>49</v>
      </c>
      <c r="AG44" s="3" t="s">
        <v>49</v>
      </c>
      <c r="AH44" s="3" t="s">
        <v>49</v>
      </c>
    </row>
    <row r="45" spans="1:34" x14ac:dyDescent="0.25">
      <c r="A45" s="2" t="s">
        <v>58</v>
      </c>
      <c r="B45" s="2" t="s">
        <v>53</v>
      </c>
      <c r="C45" s="3">
        <v>594</v>
      </c>
      <c r="D45" s="3">
        <v>572</v>
      </c>
      <c r="E45" s="3">
        <v>735</v>
      </c>
      <c r="F45" s="3">
        <v>693</v>
      </c>
      <c r="G45" s="123">
        <v>151</v>
      </c>
      <c r="H45" s="123">
        <v>184</v>
      </c>
      <c r="I45" s="124">
        <v>224</v>
      </c>
      <c r="J45" s="125">
        <v>276</v>
      </c>
      <c r="K45" s="126">
        <v>466</v>
      </c>
      <c r="L45" s="126">
        <v>586</v>
      </c>
      <c r="M45" s="127">
        <v>668</v>
      </c>
      <c r="N45" s="128">
        <v>566</v>
      </c>
      <c r="O45" s="126">
        <v>205</v>
      </c>
      <c r="P45" s="126">
        <v>221</v>
      </c>
      <c r="Q45" s="127">
        <v>211</v>
      </c>
      <c r="R45" s="128">
        <v>171</v>
      </c>
      <c r="S45" s="3" t="s">
        <v>427</v>
      </c>
      <c r="T45" s="3" t="s">
        <v>426</v>
      </c>
      <c r="U45" s="3" t="s">
        <v>426</v>
      </c>
      <c r="V45" s="3" t="s">
        <v>49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3" t="s">
        <v>49</v>
      </c>
      <c r="AC45" s="3" t="s">
        <v>49</v>
      </c>
      <c r="AD45" s="52" t="s">
        <v>418</v>
      </c>
      <c r="AE45" s="3" t="s">
        <v>49</v>
      </c>
      <c r="AF45" s="3" t="s">
        <v>49</v>
      </c>
      <c r="AG45" s="3" t="s">
        <v>49</v>
      </c>
      <c r="AH45" s="3" t="s">
        <v>49</v>
      </c>
    </row>
    <row r="46" spans="1:34" x14ac:dyDescent="0.25">
      <c r="A46" s="2" t="s">
        <v>59</v>
      </c>
      <c r="B46" s="2" t="s">
        <v>17</v>
      </c>
      <c r="C46" s="3">
        <v>121</v>
      </c>
      <c r="D46" s="3">
        <v>100</v>
      </c>
      <c r="E46" s="3">
        <v>202</v>
      </c>
      <c r="F46" s="3">
        <v>156</v>
      </c>
      <c r="G46" s="123">
        <v>253</v>
      </c>
      <c r="H46" s="123">
        <v>242</v>
      </c>
      <c r="I46" s="124">
        <v>446</v>
      </c>
      <c r="J46" s="125">
        <v>472</v>
      </c>
      <c r="K46" s="126">
        <v>635</v>
      </c>
      <c r="L46" s="126">
        <v>543</v>
      </c>
      <c r="M46" s="127">
        <v>786</v>
      </c>
      <c r="N46" s="128">
        <v>795</v>
      </c>
      <c r="O46" s="126">
        <v>198</v>
      </c>
      <c r="P46" s="126">
        <v>188</v>
      </c>
      <c r="Q46" s="127">
        <v>298</v>
      </c>
      <c r="R46" s="128">
        <v>298</v>
      </c>
      <c r="S46" s="3" t="s">
        <v>426</v>
      </c>
      <c r="T46" s="3" t="s">
        <v>426</v>
      </c>
      <c r="U46" s="3" t="s">
        <v>426</v>
      </c>
      <c r="V46" s="3" t="s">
        <v>49</v>
      </c>
      <c r="W46" s="3" t="s">
        <v>49</v>
      </c>
      <c r="X46" s="3" t="s">
        <v>49</v>
      </c>
      <c r="Y46" s="3" t="s">
        <v>49</v>
      </c>
      <c r="Z46" s="3" t="s">
        <v>49</v>
      </c>
      <c r="AA46" s="3" t="s">
        <v>49</v>
      </c>
      <c r="AB46" s="3" t="s">
        <v>49</v>
      </c>
      <c r="AC46" s="3" t="s">
        <v>49</v>
      </c>
      <c r="AD46" s="52" t="s">
        <v>418</v>
      </c>
      <c r="AE46" s="3" t="s">
        <v>49</v>
      </c>
      <c r="AF46" s="3" t="s">
        <v>49</v>
      </c>
      <c r="AG46" s="3" t="s">
        <v>49</v>
      </c>
      <c r="AH46" s="3" t="s">
        <v>49</v>
      </c>
    </row>
    <row r="47" spans="1:34" x14ac:dyDescent="0.25">
      <c r="A47" s="2" t="s">
        <v>60</v>
      </c>
      <c r="B47" s="2" t="s">
        <v>13</v>
      </c>
      <c r="C47" s="3">
        <v>92</v>
      </c>
      <c r="D47" s="3">
        <v>181</v>
      </c>
      <c r="E47" s="3">
        <v>248</v>
      </c>
      <c r="F47" s="3">
        <v>244</v>
      </c>
      <c r="G47" s="123">
        <v>51</v>
      </c>
      <c r="H47" s="123">
        <v>51</v>
      </c>
      <c r="I47" s="124">
        <v>168</v>
      </c>
      <c r="J47" s="125">
        <v>203</v>
      </c>
      <c r="K47" s="126">
        <v>179</v>
      </c>
      <c r="L47" s="126">
        <v>142</v>
      </c>
      <c r="M47" s="127">
        <v>287</v>
      </c>
      <c r="N47" s="128">
        <v>233</v>
      </c>
      <c r="O47" s="126">
        <v>63</v>
      </c>
      <c r="P47" s="126">
        <v>46</v>
      </c>
      <c r="Q47" s="127">
        <v>61</v>
      </c>
      <c r="R47" s="128">
        <v>94</v>
      </c>
      <c r="S47" s="3" t="s">
        <v>426</v>
      </c>
      <c r="T47" s="3" t="s">
        <v>426</v>
      </c>
      <c r="U47" s="3" t="s">
        <v>426</v>
      </c>
      <c r="V47" s="3" t="s">
        <v>49</v>
      </c>
      <c r="W47" s="3" t="s">
        <v>49</v>
      </c>
      <c r="X47" s="3" t="s">
        <v>49</v>
      </c>
      <c r="Y47" s="3" t="s">
        <v>49</v>
      </c>
      <c r="Z47" s="3" t="s">
        <v>49</v>
      </c>
      <c r="AA47" s="3" t="s">
        <v>49</v>
      </c>
      <c r="AB47" s="3" t="s">
        <v>49</v>
      </c>
      <c r="AC47" s="3" t="s">
        <v>49</v>
      </c>
      <c r="AD47" s="52" t="s">
        <v>418</v>
      </c>
      <c r="AE47" s="3" t="s">
        <v>49</v>
      </c>
      <c r="AF47" s="3" t="s">
        <v>49</v>
      </c>
      <c r="AG47" s="3" t="s">
        <v>49</v>
      </c>
      <c r="AH47" s="3" t="s">
        <v>49</v>
      </c>
    </row>
    <row r="48" spans="1:34" x14ac:dyDescent="0.25">
      <c r="A48" s="2" t="s">
        <v>61</v>
      </c>
      <c r="B48" s="2" t="s">
        <v>23</v>
      </c>
      <c r="C48" s="3">
        <v>85</v>
      </c>
      <c r="D48" s="3">
        <v>85</v>
      </c>
      <c r="E48" s="3">
        <v>103</v>
      </c>
      <c r="F48" s="3">
        <v>92</v>
      </c>
      <c r="G48" s="123">
        <v>41</v>
      </c>
      <c r="H48" s="123">
        <v>74</v>
      </c>
      <c r="I48" s="135">
        <v>184</v>
      </c>
      <c r="J48" s="125">
        <v>212</v>
      </c>
      <c r="K48" s="126">
        <v>76</v>
      </c>
      <c r="L48" s="126">
        <v>183</v>
      </c>
      <c r="M48" s="136">
        <v>293</v>
      </c>
      <c r="N48" s="128">
        <v>247</v>
      </c>
      <c r="O48" s="126">
        <v>37</v>
      </c>
      <c r="P48" s="126">
        <v>70</v>
      </c>
      <c r="Q48" s="136">
        <v>153</v>
      </c>
      <c r="R48" s="128">
        <v>131</v>
      </c>
      <c r="S48" s="3" t="s">
        <v>426</v>
      </c>
      <c r="T48" s="3" t="s">
        <v>426</v>
      </c>
      <c r="U48" s="3" t="s">
        <v>426</v>
      </c>
      <c r="V48" s="3" t="s">
        <v>49</v>
      </c>
      <c r="W48" s="3" t="s">
        <v>49</v>
      </c>
      <c r="X48" s="3" t="s">
        <v>49</v>
      </c>
      <c r="Y48" s="3" t="s">
        <v>49</v>
      </c>
      <c r="Z48" s="3" t="s">
        <v>49</v>
      </c>
      <c r="AA48" s="3" t="s">
        <v>49</v>
      </c>
      <c r="AB48" s="3" t="s">
        <v>49</v>
      </c>
      <c r="AC48" s="3" t="s">
        <v>49</v>
      </c>
      <c r="AD48" s="52" t="s">
        <v>418</v>
      </c>
      <c r="AE48" s="3" t="s">
        <v>49</v>
      </c>
      <c r="AF48" s="3" t="s">
        <v>49</v>
      </c>
      <c r="AG48" s="3" t="s">
        <v>49</v>
      </c>
      <c r="AH48" s="3" t="s">
        <v>49</v>
      </c>
    </row>
    <row r="49" spans="1:34" x14ac:dyDescent="0.25">
      <c r="A49" s="2" t="s">
        <v>62</v>
      </c>
      <c r="B49" s="2" t="s">
        <v>7</v>
      </c>
      <c r="C49" s="3">
        <v>66</v>
      </c>
      <c r="D49" s="3">
        <v>63</v>
      </c>
      <c r="E49" s="3">
        <v>94</v>
      </c>
      <c r="F49" s="3">
        <v>61</v>
      </c>
      <c r="G49" s="123">
        <v>53</v>
      </c>
      <c r="H49" s="123">
        <v>46</v>
      </c>
      <c r="I49" s="125">
        <v>81</v>
      </c>
      <c r="J49" s="125">
        <v>75</v>
      </c>
      <c r="K49" s="126">
        <v>73</v>
      </c>
      <c r="L49" s="126">
        <v>103</v>
      </c>
      <c r="M49" s="128">
        <v>144</v>
      </c>
      <c r="N49" s="128">
        <v>95</v>
      </c>
      <c r="O49" s="126">
        <v>45</v>
      </c>
      <c r="P49" s="126">
        <v>44</v>
      </c>
      <c r="Q49" s="128">
        <v>63</v>
      </c>
      <c r="R49" s="128">
        <v>49</v>
      </c>
      <c r="S49" s="3" t="s">
        <v>426</v>
      </c>
      <c r="T49" s="3" t="s">
        <v>426</v>
      </c>
      <c r="U49" s="3" t="s">
        <v>426</v>
      </c>
      <c r="V49" s="3" t="s">
        <v>49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3" t="s">
        <v>49</v>
      </c>
      <c r="AC49" s="3" t="s">
        <v>49</v>
      </c>
      <c r="AD49" s="52" t="s">
        <v>418</v>
      </c>
      <c r="AE49" s="3" t="s">
        <v>49</v>
      </c>
      <c r="AF49" s="3" t="s">
        <v>49</v>
      </c>
      <c r="AG49" s="3" t="s">
        <v>49</v>
      </c>
      <c r="AH49" s="3" t="s">
        <v>49</v>
      </c>
    </row>
    <row r="50" spans="1:34" x14ac:dyDescent="0.25">
      <c r="A50" s="2" t="s">
        <v>63</v>
      </c>
      <c r="B50" s="2" t="s">
        <v>13</v>
      </c>
      <c r="C50" s="3">
        <v>23</v>
      </c>
      <c r="D50" s="3">
        <v>7</v>
      </c>
      <c r="E50" s="3">
        <v>42</v>
      </c>
      <c r="F50" s="3">
        <v>46</v>
      </c>
      <c r="G50" s="123">
        <v>45</v>
      </c>
      <c r="H50" s="123">
        <v>39</v>
      </c>
      <c r="I50" s="124">
        <v>55</v>
      </c>
      <c r="J50" s="125">
        <v>42</v>
      </c>
      <c r="K50" s="126">
        <v>71</v>
      </c>
      <c r="L50" s="126">
        <v>78</v>
      </c>
      <c r="M50" s="127">
        <v>120</v>
      </c>
      <c r="N50" s="128">
        <v>80</v>
      </c>
      <c r="O50" s="126">
        <v>31</v>
      </c>
      <c r="P50" s="126">
        <v>41</v>
      </c>
      <c r="Q50" s="127">
        <v>44</v>
      </c>
      <c r="R50" s="128">
        <v>25</v>
      </c>
      <c r="S50" s="3" t="s">
        <v>426</v>
      </c>
      <c r="T50" s="3" t="s">
        <v>426</v>
      </c>
      <c r="U50" s="3" t="s">
        <v>426</v>
      </c>
      <c r="V50" s="3" t="s">
        <v>49</v>
      </c>
      <c r="W50" s="3" t="s">
        <v>49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49</v>
      </c>
      <c r="AC50" s="3" t="s">
        <v>49</v>
      </c>
      <c r="AD50" s="52" t="s">
        <v>418</v>
      </c>
      <c r="AE50" s="3" t="s">
        <v>49</v>
      </c>
      <c r="AF50" s="3" t="s">
        <v>49</v>
      </c>
      <c r="AG50" s="3" t="s">
        <v>49</v>
      </c>
      <c r="AH50" s="3" t="s">
        <v>49</v>
      </c>
    </row>
    <row r="51" spans="1:34" x14ac:dyDescent="0.25">
      <c r="A51" s="2" t="s">
        <v>64</v>
      </c>
      <c r="B51" s="2" t="s">
        <v>23</v>
      </c>
      <c r="C51" s="3">
        <v>39</v>
      </c>
      <c r="D51" s="3">
        <v>21</v>
      </c>
      <c r="E51" s="3">
        <v>20</v>
      </c>
      <c r="F51" s="3">
        <v>43</v>
      </c>
      <c r="G51" s="123">
        <v>16</v>
      </c>
      <c r="H51" s="123">
        <v>3</v>
      </c>
      <c r="I51" s="135">
        <v>43</v>
      </c>
      <c r="J51" s="125">
        <v>23</v>
      </c>
      <c r="K51" s="126">
        <v>20</v>
      </c>
      <c r="L51" s="126">
        <v>9</v>
      </c>
      <c r="M51" s="136">
        <v>53</v>
      </c>
      <c r="N51" s="128">
        <v>48</v>
      </c>
      <c r="O51" s="126">
        <v>4</v>
      </c>
      <c r="P51" s="126">
        <v>6</v>
      </c>
      <c r="Q51" s="136">
        <v>24</v>
      </c>
      <c r="R51" s="128">
        <v>13</v>
      </c>
      <c r="S51" s="3" t="s">
        <v>426</v>
      </c>
      <c r="T51" s="3" t="s">
        <v>426</v>
      </c>
      <c r="U51" s="3" t="s">
        <v>426</v>
      </c>
      <c r="V51" s="3" t="s">
        <v>49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49</v>
      </c>
      <c r="AD51" s="52" t="s">
        <v>418</v>
      </c>
      <c r="AE51" s="3" t="s">
        <v>49</v>
      </c>
      <c r="AF51" s="3" t="s">
        <v>49</v>
      </c>
      <c r="AG51" s="3" t="s">
        <v>49</v>
      </c>
      <c r="AH51" s="3" t="s">
        <v>49</v>
      </c>
    </row>
    <row r="52" spans="1:34" x14ac:dyDescent="0.25">
      <c r="A52" s="2" t="s">
        <v>65</v>
      </c>
      <c r="B52" s="2" t="s">
        <v>53</v>
      </c>
      <c r="C52" s="3">
        <v>257</v>
      </c>
      <c r="D52" s="3">
        <v>229</v>
      </c>
      <c r="E52" s="3">
        <v>263</v>
      </c>
      <c r="F52" s="3">
        <v>283</v>
      </c>
      <c r="G52" s="123">
        <v>23</v>
      </c>
      <c r="H52" s="123">
        <v>16</v>
      </c>
      <c r="I52" s="125">
        <v>14</v>
      </c>
      <c r="J52" s="125">
        <v>18</v>
      </c>
      <c r="K52" s="126">
        <v>48</v>
      </c>
      <c r="L52" s="126">
        <v>25</v>
      </c>
      <c r="M52" s="128">
        <v>30</v>
      </c>
      <c r="N52" s="128">
        <v>79</v>
      </c>
      <c r="O52" s="126">
        <v>17</v>
      </c>
      <c r="P52" s="126">
        <v>12</v>
      </c>
      <c r="Q52" s="128">
        <v>8</v>
      </c>
      <c r="R52" s="128">
        <v>7</v>
      </c>
      <c r="S52" s="3" t="s">
        <v>426</v>
      </c>
      <c r="T52" s="3" t="s">
        <v>426</v>
      </c>
      <c r="U52" s="3" t="s">
        <v>426</v>
      </c>
      <c r="V52" s="3" t="s">
        <v>49</v>
      </c>
      <c r="W52" s="3" t="s">
        <v>49</v>
      </c>
      <c r="X52" s="3" t="s">
        <v>49</v>
      </c>
      <c r="Y52" s="3" t="s">
        <v>49</v>
      </c>
      <c r="Z52" s="3" t="s">
        <v>49</v>
      </c>
      <c r="AA52" s="3" t="s">
        <v>49</v>
      </c>
      <c r="AB52" s="3" t="s">
        <v>49</v>
      </c>
      <c r="AC52" s="3" t="s">
        <v>49</v>
      </c>
      <c r="AD52" s="52" t="s">
        <v>418</v>
      </c>
      <c r="AE52" s="3" t="s">
        <v>49</v>
      </c>
      <c r="AF52" s="3" t="s">
        <v>49</v>
      </c>
      <c r="AG52" s="3" t="s">
        <v>49</v>
      </c>
      <c r="AH52" s="3" t="s">
        <v>49</v>
      </c>
    </row>
    <row r="53" spans="1:34" x14ac:dyDescent="0.25">
      <c r="A53" s="2" t="s">
        <v>66</v>
      </c>
      <c r="B53" s="2" t="s">
        <v>7</v>
      </c>
      <c r="C53" s="3">
        <v>291</v>
      </c>
      <c r="D53" s="3">
        <v>317</v>
      </c>
      <c r="E53" s="3">
        <v>335</v>
      </c>
      <c r="F53" s="3">
        <v>236</v>
      </c>
      <c r="G53" s="123">
        <v>116</v>
      </c>
      <c r="H53" s="123">
        <v>106</v>
      </c>
      <c r="I53" s="124">
        <v>189</v>
      </c>
      <c r="J53" s="125">
        <v>208</v>
      </c>
      <c r="K53" s="126">
        <v>222</v>
      </c>
      <c r="L53" s="126">
        <v>230</v>
      </c>
      <c r="M53" s="127">
        <v>269</v>
      </c>
      <c r="N53" s="128">
        <v>311</v>
      </c>
      <c r="O53" s="126">
        <v>61</v>
      </c>
      <c r="P53" s="126">
        <v>53</v>
      </c>
      <c r="Q53" s="127">
        <v>61</v>
      </c>
      <c r="R53" s="128">
        <v>47</v>
      </c>
      <c r="S53" s="3" t="s">
        <v>426</v>
      </c>
      <c r="T53" s="3" t="s">
        <v>426</v>
      </c>
      <c r="U53" s="3" t="s">
        <v>426</v>
      </c>
      <c r="V53" s="3" t="s">
        <v>49</v>
      </c>
      <c r="W53" s="3" t="s">
        <v>49</v>
      </c>
      <c r="X53" s="3" t="s">
        <v>49</v>
      </c>
      <c r="Y53" s="3" t="s">
        <v>49</v>
      </c>
      <c r="Z53" s="3" t="s">
        <v>49</v>
      </c>
      <c r="AA53" s="3" t="s">
        <v>49</v>
      </c>
      <c r="AB53" s="3" t="s">
        <v>49</v>
      </c>
      <c r="AC53" s="3" t="s">
        <v>49</v>
      </c>
      <c r="AD53" s="52" t="s">
        <v>418</v>
      </c>
      <c r="AE53" s="3" t="s">
        <v>49</v>
      </c>
      <c r="AF53" s="3" t="s">
        <v>49</v>
      </c>
      <c r="AG53" s="3" t="s">
        <v>49</v>
      </c>
      <c r="AH53" s="3" t="s">
        <v>49</v>
      </c>
    </row>
    <row r="54" spans="1:34" x14ac:dyDescent="0.25">
      <c r="A54" s="2" t="s">
        <v>67</v>
      </c>
      <c r="B54" s="2" t="s">
        <v>7</v>
      </c>
      <c r="C54" s="3">
        <v>241</v>
      </c>
      <c r="D54" s="3">
        <v>213</v>
      </c>
      <c r="E54" s="3">
        <v>233</v>
      </c>
      <c r="F54" s="3">
        <v>254</v>
      </c>
      <c r="G54" s="123">
        <v>158</v>
      </c>
      <c r="H54" s="123">
        <v>135</v>
      </c>
      <c r="I54" s="124">
        <v>149</v>
      </c>
      <c r="J54" s="125">
        <v>133</v>
      </c>
      <c r="K54" s="126">
        <v>365</v>
      </c>
      <c r="L54" s="126">
        <v>375</v>
      </c>
      <c r="M54" s="127">
        <v>394</v>
      </c>
      <c r="N54" s="128">
        <v>256</v>
      </c>
      <c r="O54" s="126">
        <v>108</v>
      </c>
      <c r="P54" s="126">
        <v>91</v>
      </c>
      <c r="Q54" s="127">
        <v>90</v>
      </c>
      <c r="R54" s="128">
        <v>73</v>
      </c>
      <c r="S54" s="3" t="s">
        <v>426</v>
      </c>
      <c r="T54" s="3" t="s">
        <v>426</v>
      </c>
      <c r="U54" s="3" t="s">
        <v>426</v>
      </c>
      <c r="V54" s="3" t="s">
        <v>49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49</v>
      </c>
      <c r="AD54" s="52" t="s">
        <v>418</v>
      </c>
      <c r="AE54" s="3" t="s">
        <v>49</v>
      </c>
      <c r="AF54" s="3" t="s">
        <v>49</v>
      </c>
      <c r="AG54" s="3" t="s">
        <v>49</v>
      </c>
      <c r="AH54" s="3" t="s">
        <v>49</v>
      </c>
    </row>
    <row r="55" spans="1:34" x14ac:dyDescent="0.25">
      <c r="A55" s="2" t="s">
        <v>68</v>
      </c>
      <c r="B55" s="2" t="s">
        <v>53</v>
      </c>
      <c r="C55" s="3">
        <v>150</v>
      </c>
      <c r="D55" s="3">
        <v>185</v>
      </c>
      <c r="E55" s="3">
        <v>152</v>
      </c>
      <c r="F55" s="3">
        <v>104</v>
      </c>
      <c r="G55" s="123">
        <v>113</v>
      </c>
      <c r="H55" s="123">
        <v>100</v>
      </c>
      <c r="I55" s="124">
        <v>149</v>
      </c>
      <c r="J55" s="125">
        <v>136</v>
      </c>
      <c r="K55" s="126">
        <v>254</v>
      </c>
      <c r="L55" s="126">
        <v>253</v>
      </c>
      <c r="M55" s="127">
        <v>276</v>
      </c>
      <c r="N55" s="128">
        <v>264</v>
      </c>
      <c r="O55" s="126">
        <v>99</v>
      </c>
      <c r="P55" s="126">
        <v>107</v>
      </c>
      <c r="Q55" s="127">
        <v>130</v>
      </c>
      <c r="R55" s="128">
        <v>102</v>
      </c>
      <c r="S55" s="3" t="s">
        <v>426</v>
      </c>
      <c r="T55" s="3" t="s">
        <v>426</v>
      </c>
      <c r="U55" s="3" t="s">
        <v>426</v>
      </c>
      <c r="V55" s="3" t="s">
        <v>49</v>
      </c>
      <c r="W55" s="3" t="s">
        <v>49</v>
      </c>
      <c r="X55" s="3" t="s">
        <v>49</v>
      </c>
      <c r="Y55" s="3" t="s">
        <v>49</v>
      </c>
      <c r="Z55" s="3" t="s">
        <v>49</v>
      </c>
      <c r="AA55" s="3" t="s">
        <v>49</v>
      </c>
      <c r="AB55" s="3" t="s">
        <v>49</v>
      </c>
      <c r="AC55" s="3" t="s">
        <v>49</v>
      </c>
      <c r="AD55" s="52" t="s">
        <v>418</v>
      </c>
      <c r="AE55" s="3" t="s">
        <v>49</v>
      </c>
      <c r="AF55" s="3" t="s">
        <v>49</v>
      </c>
      <c r="AG55" s="3" t="s">
        <v>49</v>
      </c>
      <c r="AH55" s="3" t="s">
        <v>49</v>
      </c>
    </row>
    <row r="56" spans="1:34" x14ac:dyDescent="0.25">
      <c r="A56" s="2" t="s">
        <v>69</v>
      </c>
      <c r="B56" s="2" t="s">
        <v>45</v>
      </c>
      <c r="C56" s="3">
        <v>281</v>
      </c>
      <c r="D56" s="3">
        <v>265</v>
      </c>
      <c r="E56" s="3">
        <v>260</v>
      </c>
      <c r="F56" s="3">
        <v>236</v>
      </c>
      <c r="G56" s="123">
        <v>73</v>
      </c>
      <c r="H56" s="123">
        <v>76</v>
      </c>
      <c r="I56" s="124">
        <v>101</v>
      </c>
      <c r="J56" s="125">
        <v>61</v>
      </c>
      <c r="K56" s="126">
        <v>180</v>
      </c>
      <c r="L56" s="126">
        <v>169</v>
      </c>
      <c r="M56" s="144">
        <v>210</v>
      </c>
      <c r="N56" s="128">
        <v>169</v>
      </c>
      <c r="O56" s="126">
        <v>55</v>
      </c>
      <c r="P56" s="126">
        <v>68</v>
      </c>
      <c r="Q56" s="144">
        <v>48</v>
      </c>
      <c r="R56" s="128">
        <v>57</v>
      </c>
      <c r="S56" s="3" t="s">
        <v>426</v>
      </c>
      <c r="T56" s="3" t="s">
        <v>426</v>
      </c>
      <c r="U56" s="3" t="s">
        <v>426</v>
      </c>
      <c r="V56" s="3" t="s">
        <v>49</v>
      </c>
      <c r="W56" s="3" t="s">
        <v>49</v>
      </c>
      <c r="X56" s="3" t="s">
        <v>49</v>
      </c>
      <c r="Y56" s="3" t="s">
        <v>49</v>
      </c>
      <c r="Z56" s="3" t="s">
        <v>49</v>
      </c>
      <c r="AA56" s="3" t="s">
        <v>49</v>
      </c>
      <c r="AB56" s="3" t="s">
        <v>49</v>
      </c>
      <c r="AC56" s="3" t="s">
        <v>49</v>
      </c>
      <c r="AD56" s="52" t="s">
        <v>418</v>
      </c>
      <c r="AE56" s="3" t="s">
        <v>49</v>
      </c>
      <c r="AF56" s="3" t="s">
        <v>49</v>
      </c>
      <c r="AG56" s="3" t="s">
        <v>49</v>
      </c>
      <c r="AH56" s="3" t="s">
        <v>49</v>
      </c>
    </row>
    <row r="57" spans="1:34" x14ac:dyDescent="0.25">
      <c r="A57" s="2" t="s">
        <v>70</v>
      </c>
      <c r="B57" s="2" t="s">
        <v>11</v>
      </c>
      <c r="C57" s="3">
        <v>17</v>
      </c>
      <c r="D57" s="3">
        <v>13</v>
      </c>
      <c r="E57" s="3">
        <v>21</v>
      </c>
      <c r="F57" s="3">
        <v>14</v>
      </c>
      <c r="G57" s="123">
        <v>119</v>
      </c>
      <c r="H57" s="123">
        <v>123</v>
      </c>
      <c r="I57" s="124">
        <v>216</v>
      </c>
      <c r="J57" s="125">
        <v>228</v>
      </c>
      <c r="K57" s="126">
        <v>292</v>
      </c>
      <c r="L57" s="126">
        <v>264</v>
      </c>
      <c r="M57" s="127">
        <v>306</v>
      </c>
      <c r="N57" s="128">
        <v>226</v>
      </c>
      <c r="O57" s="126">
        <v>78</v>
      </c>
      <c r="P57" s="126">
        <v>71</v>
      </c>
      <c r="Q57" s="127">
        <v>113</v>
      </c>
      <c r="R57" s="128">
        <v>67</v>
      </c>
      <c r="S57" s="3" t="s">
        <v>426</v>
      </c>
      <c r="T57" s="3" t="s">
        <v>426</v>
      </c>
      <c r="U57" s="3" t="s">
        <v>426</v>
      </c>
      <c r="V57" s="3" t="s">
        <v>49</v>
      </c>
      <c r="W57" s="3" t="s">
        <v>49</v>
      </c>
      <c r="X57" s="3" t="s">
        <v>49</v>
      </c>
      <c r="Y57" s="3" t="s">
        <v>49</v>
      </c>
      <c r="Z57" s="3" t="s">
        <v>49</v>
      </c>
      <c r="AA57" s="3" t="s">
        <v>49</v>
      </c>
      <c r="AB57" s="3" t="s">
        <v>49</v>
      </c>
      <c r="AC57" s="3" t="s">
        <v>49</v>
      </c>
      <c r="AD57" s="52" t="s">
        <v>418</v>
      </c>
      <c r="AE57" s="3" t="s">
        <v>49</v>
      </c>
      <c r="AF57" s="3" t="s">
        <v>49</v>
      </c>
      <c r="AG57" s="3" t="s">
        <v>49</v>
      </c>
      <c r="AH57" s="3" t="s">
        <v>49</v>
      </c>
    </row>
    <row r="58" spans="1:34" x14ac:dyDescent="0.25">
      <c r="A58" s="2" t="s">
        <v>71</v>
      </c>
      <c r="B58" s="2" t="s">
        <v>5</v>
      </c>
      <c r="C58" s="49">
        <v>2641</v>
      </c>
      <c r="D58" s="49">
        <v>2935</v>
      </c>
      <c r="E58" s="49">
        <v>3069</v>
      </c>
      <c r="F58" s="49">
        <v>3139</v>
      </c>
      <c r="G58" s="123">
        <v>15</v>
      </c>
      <c r="H58" s="123">
        <v>5</v>
      </c>
      <c r="I58" s="124">
        <v>24</v>
      </c>
      <c r="J58" s="125">
        <v>14</v>
      </c>
      <c r="K58" s="126">
        <v>21</v>
      </c>
      <c r="L58" s="126">
        <v>23</v>
      </c>
      <c r="M58" s="127">
        <v>31</v>
      </c>
      <c r="N58" s="128">
        <v>30</v>
      </c>
      <c r="O58" s="126">
        <v>3</v>
      </c>
      <c r="P58" s="126">
        <v>2</v>
      </c>
      <c r="Q58" s="127">
        <v>4</v>
      </c>
      <c r="R58" s="128">
        <v>9</v>
      </c>
      <c r="S58" s="3" t="s">
        <v>427</v>
      </c>
      <c r="T58" s="3" t="s">
        <v>426</v>
      </c>
      <c r="U58" s="3" t="s">
        <v>427</v>
      </c>
      <c r="V58" s="47">
        <v>38.292999999999999</v>
      </c>
      <c r="W58" s="47">
        <v>25.956999999999997</v>
      </c>
      <c r="X58" s="47">
        <v>43.432999999999993</v>
      </c>
      <c r="Y58" s="47">
        <v>86.609000000000009</v>
      </c>
      <c r="Z58" s="47">
        <v>48.058999999999997</v>
      </c>
      <c r="AA58" s="47">
        <v>8.9949999999999992</v>
      </c>
      <c r="AB58" s="47">
        <v>5.14</v>
      </c>
      <c r="AC58" s="47">
        <v>256.48599999999999</v>
      </c>
      <c r="AD58" s="54">
        <f>((V58*1)+(W58*2)+(X58*3)+(Y58*4)+(Z58*5)+(AA58*6)+(AB58*7))/AC58</f>
        <v>3.4979959919839683</v>
      </c>
      <c r="AE58" s="3">
        <v>81.599999999999994</v>
      </c>
      <c r="AF58" s="3">
        <v>12.9</v>
      </c>
      <c r="AG58" s="3">
        <v>3.9</v>
      </c>
      <c r="AH58" s="3">
        <v>1.7</v>
      </c>
    </row>
    <row r="59" spans="1:34" x14ac:dyDescent="0.25">
      <c r="A59" s="2" t="s">
        <v>72</v>
      </c>
      <c r="B59" s="2" t="s">
        <v>17</v>
      </c>
      <c r="C59" s="3">
        <v>465</v>
      </c>
      <c r="D59" s="3">
        <v>556</v>
      </c>
      <c r="E59" s="3">
        <v>629</v>
      </c>
      <c r="F59" s="3">
        <v>541</v>
      </c>
      <c r="G59" s="129">
        <v>1314</v>
      </c>
      <c r="H59" s="129">
        <v>1518</v>
      </c>
      <c r="I59" s="148">
        <v>2013</v>
      </c>
      <c r="J59" s="131">
        <v>1917</v>
      </c>
      <c r="K59" s="132">
        <v>1868</v>
      </c>
      <c r="L59" s="132">
        <v>2020</v>
      </c>
      <c r="M59" s="140">
        <v>2326</v>
      </c>
      <c r="N59" s="134">
        <v>2416</v>
      </c>
      <c r="O59" s="126">
        <v>806</v>
      </c>
      <c r="P59" s="126">
        <v>852</v>
      </c>
      <c r="Q59" s="141">
        <v>779</v>
      </c>
      <c r="R59" s="128">
        <v>743</v>
      </c>
      <c r="S59" s="3" t="s">
        <v>427</v>
      </c>
      <c r="T59" s="3" t="s">
        <v>426</v>
      </c>
      <c r="U59" s="3" t="s">
        <v>426</v>
      </c>
      <c r="V59" s="3" t="s">
        <v>49</v>
      </c>
      <c r="W59" s="3" t="s">
        <v>49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49</v>
      </c>
      <c r="AC59" s="3" t="s">
        <v>49</v>
      </c>
      <c r="AD59" s="52" t="s">
        <v>418</v>
      </c>
      <c r="AE59" s="3" t="s">
        <v>49</v>
      </c>
      <c r="AF59" s="3" t="s">
        <v>49</v>
      </c>
      <c r="AG59" s="3" t="s">
        <v>49</v>
      </c>
      <c r="AH59" s="3" t="s">
        <v>49</v>
      </c>
    </row>
    <row r="60" spans="1:34" x14ac:dyDescent="0.25">
      <c r="A60" s="2" t="s">
        <v>73</v>
      </c>
      <c r="B60" s="2" t="s">
        <v>53</v>
      </c>
      <c r="C60" s="3">
        <v>277</v>
      </c>
      <c r="D60" s="3">
        <v>210</v>
      </c>
      <c r="E60" s="3">
        <v>238</v>
      </c>
      <c r="F60" s="3">
        <v>200</v>
      </c>
      <c r="G60" s="123">
        <v>219</v>
      </c>
      <c r="H60" s="123">
        <v>258</v>
      </c>
      <c r="I60" s="124">
        <v>401</v>
      </c>
      <c r="J60" s="125">
        <v>380</v>
      </c>
      <c r="K60" s="126">
        <v>559</v>
      </c>
      <c r="L60" s="126">
        <v>731</v>
      </c>
      <c r="M60" s="127">
        <v>800</v>
      </c>
      <c r="N60" s="145">
        <v>612</v>
      </c>
      <c r="O60" s="126">
        <v>215</v>
      </c>
      <c r="P60" s="126">
        <v>207</v>
      </c>
      <c r="Q60" s="127">
        <v>198</v>
      </c>
      <c r="R60" s="145">
        <v>173</v>
      </c>
      <c r="S60" s="3" t="s">
        <v>426</v>
      </c>
      <c r="T60" s="3" t="s">
        <v>426</v>
      </c>
      <c r="U60" s="3" t="s">
        <v>426</v>
      </c>
      <c r="V60" s="3" t="s">
        <v>49</v>
      </c>
      <c r="W60" s="3" t="s">
        <v>49</v>
      </c>
      <c r="X60" s="3" t="s">
        <v>49</v>
      </c>
      <c r="Y60" s="3" t="s">
        <v>49</v>
      </c>
      <c r="Z60" s="3" t="s">
        <v>49</v>
      </c>
      <c r="AA60" s="3" t="s">
        <v>49</v>
      </c>
      <c r="AB60" s="3" t="s">
        <v>49</v>
      </c>
      <c r="AC60" s="3" t="s">
        <v>49</v>
      </c>
      <c r="AD60" s="52" t="s">
        <v>418</v>
      </c>
      <c r="AE60" s="3" t="s">
        <v>49</v>
      </c>
      <c r="AF60" s="3" t="s">
        <v>49</v>
      </c>
      <c r="AG60" s="3" t="s">
        <v>49</v>
      </c>
      <c r="AH60" s="3" t="s">
        <v>49</v>
      </c>
    </row>
    <row r="61" spans="1:34" x14ac:dyDescent="0.25">
      <c r="A61" s="2" t="s">
        <v>74</v>
      </c>
      <c r="B61" s="2" t="s">
        <v>15</v>
      </c>
      <c r="C61" s="3">
        <v>105</v>
      </c>
      <c r="D61" s="3">
        <v>107</v>
      </c>
      <c r="E61" s="3">
        <v>122</v>
      </c>
      <c r="F61" s="3">
        <v>169</v>
      </c>
      <c r="G61" s="123">
        <v>120</v>
      </c>
      <c r="H61" s="123">
        <v>108</v>
      </c>
      <c r="I61" s="124">
        <v>191</v>
      </c>
      <c r="J61" s="125">
        <v>187</v>
      </c>
      <c r="K61" s="126">
        <v>321</v>
      </c>
      <c r="L61" s="126">
        <v>258</v>
      </c>
      <c r="M61" s="127">
        <v>270</v>
      </c>
      <c r="N61" s="128">
        <v>240</v>
      </c>
      <c r="O61" s="126">
        <v>117</v>
      </c>
      <c r="P61" s="126">
        <v>96</v>
      </c>
      <c r="Q61" s="127">
        <v>74</v>
      </c>
      <c r="R61" s="128">
        <v>48</v>
      </c>
      <c r="S61" s="3" t="s">
        <v>426</v>
      </c>
      <c r="T61" s="3" t="s">
        <v>426</v>
      </c>
      <c r="U61" s="3" t="s">
        <v>426</v>
      </c>
      <c r="V61" s="3" t="s">
        <v>49</v>
      </c>
      <c r="W61" s="3" t="s">
        <v>49</v>
      </c>
      <c r="X61" s="3" t="s">
        <v>49</v>
      </c>
      <c r="Y61" s="3" t="s">
        <v>49</v>
      </c>
      <c r="Z61" s="3" t="s">
        <v>49</v>
      </c>
      <c r="AA61" s="3" t="s">
        <v>49</v>
      </c>
      <c r="AB61" s="3" t="s">
        <v>49</v>
      </c>
      <c r="AC61" s="3" t="s">
        <v>49</v>
      </c>
      <c r="AD61" s="52" t="s">
        <v>418</v>
      </c>
      <c r="AE61" s="3" t="s">
        <v>49</v>
      </c>
      <c r="AF61" s="3" t="s">
        <v>49</v>
      </c>
      <c r="AG61" s="3" t="s">
        <v>49</v>
      </c>
      <c r="AH61" s="3" t="s">
        <v>49</v>
      </c>
    </row>
    <row r="62" spans="1:34" x14ac:dyDescent="0.25">
      <c r="A62" s="2" t="s">
        <v>75</v>
      </c>
      <c r="B62" s="2" t="s">
        <v>7</v>
      </c>
      <c r="C62" s="49">
        <v>12434</v>
      </c>
      <c r="D62" s="49">
        <v>12885</v>
      </c>
      <c r="E62" s="49">
        <v>12233</v>
      </c>
      <c r="F62" s="49">
        <v>10319</v>
      </c>
      <c r="G62" s="123">
        <v>42</v>
      </c>
      <c r="H62" s="123">
        <v>64</v>
      </c>
      <c r="I62" s="124">
        <v>85</v>
      </c>
      <c r="J62" s="125">
        <v>103</v>
      </c>
      <c r="K62" s="126">
        <v>94</v>
      </c>
      <c r="L62" s="126">
        <v>144</v>
      </c>
      <c r="M62" s="127">
        <v>153</v>
      </c>
      <c r="N62" s="128">
        <v>216</v>
      </c>
      <c r="O62" s="126">
        <v>11</v>
      </c>
      <c r="P62" s="126">
        <v>36</v>
      </c>
      <c r="Q62" s="127">
        <v>41</v>
      </c>
      <c r="R62" s="128">
        <v>38</v>
      </c>
      <c r="S62" s="3" t="s">
        <v>427</v>
      </c>
      <c r="T62" s="3" t="s">
        <v>427</v>
      </c>
      <c r="U62" s="3" t="s">
        <v>427</v>
      </c>
      <c r="V62" s="47">
        <v>11.083999999999998</v>
      </c>
      <c r="W62" s="47">
        <v>29.34</v>
      </c>
      <c r="X62" s="47">
        <v>44.01</v>
      </c>
      <c r="Y62" s="47">
        <v>83.781999999999982</v>
      </c>
      <c r="Z62" s="47">
        <v>104.32</v>
      </c>
      <c r="AA62" s="47">
        <v>42.054000000000002</v>
      </c>
      <c r="AB62" s="47">
        <v>7.1720000000000006</v>
      </c>
      <c r="AC62" s="47">
        <v>321.76199999999994</v>
      </c>
      <c r="AD62" s="54">
        <f t="shared" ref="AD62:AD65" si="3">((V62*1)+(W62*2)+(X62*3)+(Y62*4)+(Z62*5)+(AA62*6)+(AB62*7))/AC62</f>
        <v>4.229989868287741</v>
      </c>
      <c r="AE62" s="3">
        <v>62.5</v>
      </c>
      <c r="AF62" s="3">
        <v>35.4</v>
      </c>
      <c r="AG62" s="3">
        <v>1.7</v>
      </c>
      <c r="AH62" s="3">
        <v>0.4</v>
      </c>
    </row>
    <row r="63" spans="1:34" x14ac:dyDescent="0.25">
      <c r="A63" s="2" t="s">
        <v>76</v>
      </c>
      <c r="B63" s="2" t="s">
        <v>5</v>
      </c>
      <c r="C63" s="49">
        <v>3138</v>
      </c>
      <c r="D63" s="49">
        <v>3202</v>
      </c>
      <c r="E63" s="49">
        <v>3374</v>
      </c>
      <c r="F63" s="49">
        <v>2794</v>
      </c>
      <c r="G63" s="129">
        <v>5689</v>
      </c>
      <c r="H63" s="129">
        <v>5862</v>
      </c>
      <c r="I63" s="130">
        <v>6595</v>
      </c>
      <c r="J63" s="131">
        <v>4909</v>
      </c>
      <c r="K63" s="132">
        <v>9991</v>
      </c>
      <c r="L63" s="132">
        <v>10650</v>
      </c>
      <c r="M63" s="133">
        <v>10555</v>
      </c>
      <c r="N63" s="134">
        <v>9966</v>
      </c>
      <c r="O63" s="132">
        <v>1779</v>
      </c>
      <c r="P63" s="132">
        <v>1763</v>
      </c>
      <c r="Q63" s="133">
        <v>1791</v>
      </c>
      <c r="R63" s="134">
        <v>1493</v>
      </c>
      <c r="S63" s="3" t="s">
        <v>427</v>
      </c>
      <c r="T63" s="3" t="s">
        <v>427</v>
      </c>
      <c r="U63" s="3" t="s">
        <v>426</v>
      </c>
      <c r="V63" s="47">
        <v>22.914000000000001</v>
      </c>
      <c r="W63" s="47">
        <v>20.52</v>
      </c>
      <c r="X63" s="47">
        <v>54.72</v>
      </c>
      <c r="Y63" s="47">
        <v>119.01599999999999</v>
      </c>
      <c r="Z63" s="47">
        <v>110.80799999999999</v>
      </c>
      <c r="AA63" s="47">
        <v>12.995999999999999</v>
      </c>
      <c r="AB63" s="47">
        <v>0.68400000000000005</v>
      </c>
      <c r="AC63" s="47">
        <v>341.65799999999996</v>
      </c>
      <c r="AD63" s="54">
        <f t="shared" si="3"/>
        <v>3.9249249249249254</v>
      </c>
      <c r="AE63" s="3">
        <v>75.400000000000006</v>
      </c>
      <c r="AF63" s="3">
        <v>20.5</v>
      </c>
      <c r="AG63" s="3">
        <v>2.1</v>
      </c>
      <c r="AH63" s="3">
        <v>1.9</v>
      </c>
    </row>
    <row r="64" spans="1:34" x14ac:dyDescent="0.25">
      <c r="A64" s="2" t="s">
        <v>77</v>
      </c>
      <c r="B64" s="2" t="s">
        <v>3</v>
      </c>
      <c r="C64" s="49">
        <v>1044</v>
      </c>
      <c r="D64" s="49">
        <v>1357</v>
      </c>
      <c r="E64" s="49">
        <v>1627</v>
      </c>
      <c r="F64" s="49">
        <v>1266</v>
      </c>
      <c r="G64" s="129">
        <v>1947</v>
      </c>
      <c r="H64" s="129">
        <v>2006</v>
      </c>
      <c r="I64" s="131">
        <v>2667</v>
      </c>
      <c r="J64" s="131">
        <v>2317</v>
      </c>
      <c r="K64" s="132">
        <v>2222</v>
      </c>
      <c r="L64" s="132">
        <v>2399</v>
      </c>
      <c r="M64" s="134">
        <v>2847</v>
      </c>
      <c r="N64" s="134">
        <v>2545</v>
      </c>
      <c r="O64" s="126">
        <v>643</v>
      </c>
      <c r="P64" s="126">
        <v>705</v>
      </c>
      <c r="Q64" s="128">
        <v>617</v>
      </c>
      <c r="R64" s="128">
        <v>582</v>
      </c>
      <c r="S64" s="3" t="s">
        <v>427</v>
      </c>
      <c r="T64" s="3" t="s">
        <v>426</v>
      </c>
      <c r="U64" s="3" t="s">
        <v>426</v>
      </c>
      <c r="V64" s="47">
        <v>7.44</v>
      </c>
      <c r="W64" s="47">
        <v>8.1839999999999993</v>
      </c>
      <c r="X64" s="47">
        <v>23.064</v>
      </c>
      <c r="Y64" s="47">
        <v>55.552</v>
      </c>
      <c r="Z64" s="47">
        <v>96.968000000000018</v>
      </c>
      <c r="AA64" s="47">
        <v>43.648000000000003</v>
      </c>
      <c r="AB64" s="47">
        <v>13.143999999999998</v>
      </c>
      <c r="AC64" s="47">
        <v>248.00000000000003</v>
      </c>
      <c r="AD64" s="54">
        <f t="shared" si="3"/>
        <v>4.6530000000000005</v>
      </c>
      <c r="AE64" s="3">
        <v>56.7</v>
      </c>
      <c r="AF64" s="3">
        <v>34.9</v>
      </c>
      <c r="AG64" s="3">
        <v>5.2</v>
      </c>
      <c r="AH64" s="3">
        <v>3.2</v>
      </c>
    </row>
    <row r="65" spans="1:34" x14ac:dyDescent="0.25">
      <c r="A65" s="2" t="s">
        <v>78</v>
      </c>
      <c r="B65" s="2" t="s">
        <v>45</v>
      </c>
      <c r="C65" s="49">
        <v>1131</v>
      </c>
      <c r="D65" s="49">
        <v>1085</v>
      </c>
      <c r="E65" s="3">
        <v>600</v>
      </c>
      <c r="F65" s="3">
        <v>591</v>
      </c>
      <c r="G65" s="123">
        <v>375</v>
      </c>
      <c r="H65" s="123">
        <v>519</v>
      </c>
      <c r="I65" s="124">
        <v>804</v>
      </c>
      <c r="J65" s="125">
        <v>678</v>
      </c>
      <c r="K65" s="126">
        <v>976</v>
      </c>
      <c r="L65" s="132">
        <v>1308</v>
      </c>
      <c r="M65" s="133">
        <v>1587</v>
      </c>
      <c r="N65" s="134">
        <v>1349</v>
      </c>
      <c r="O65" s="126">
        <v>189</v>
      </c>
      <c r="P65" s="126">
        <v>257</v>
      </c>
      <c r="Q65" s="127">
        <v>292</v>
      </c>
      <c r="R65" s="128">
        <v>231</v>
      </c>
      <c r="S65" s="3" t="s">
        <v>427</v>
      </c>
      <c r="T65" s="3" t="s">
        <v>426</v>
      </c>
      <c r="U65" s="3" t="s">
        <v>426</v>
      </c>
      <c r="V65" s="47">
        <v>0.91200000000000003</v>
      </c>
      <c r="W65" s="47">
        <v>0.68399999999999994</v>
      </c>
      <c r="X65" s="47">
        <v>3.42</v>
      </c>
      <c r="Y65" s="47">
        <v>19.38</v>
      </c>
      <c r="Z65" s="47">
        <v>79.572000000000003</v>
      </c>
      <c r="AA65" s="47">
        <v>95.531999999999982</v>
      </c>
      <c r="AB65" s="47">
        <v>26.904</v>
      </c>
      <c r="AC65" s="47">
        <v>226.404</v>
      </c>
      <c r="AD65" s="54">
        <f t="shared" si="3"/>
        <v>5.5186304128902313</v>
      </c>
      <c r="AE65" s="3">
        <v>19.3</v>
      </c>
      <c r="AF65" s="3">
        <v>47</v>
      </c>
      <c r="AG65" s="3">
        <v>28.6</v>
      </c>
      <c r="AH65" s="3">
        <v>5.0999999999999996</v>
      </c>
    </row>
    <row r="66" spans="1:34" x14ac:dyDescent="0.25">
      <c r="A66" s="2" t="s">
        <v>79</v>
      </c>
      <c r="B66" s="2" t="s">
        <v>7</v>
      </c>
      <c r="C66" s="3">
        <v>106</v>
      </c>
      <c r="D66" s="3">
        <v>114</v>
      </c>
      <c r="E66" s="3">
        <v>137</v>
      </c>
      <c r="F66" s="3">
        <v>122</v>
      </c>
      <c r="G66" s="123">
        <v>475</v>
      </c>
      <c r="H66" s="123">
        <v>420</v>
      </c>
      <c r="I66" s="124">
        <v>468</v>
      </c>
      <c r="J66" s="125">
        <v>445</v>
      </c>
      <c r="K66" s="126">
        <v>894</v>
      </c>
      <c r="L66" s="126">
        <v>826</v>
      </c>
      <c r="M66" s="127">
        <v>563</v>
      </c>
      <c r="N66" s="128">
        <v>616</v>
      </c>
      <c r="O66" s="126">
        <v>242</v>
      </c>
      <c r="P66" s="126">
        <v>260</v>
      </c>
      <c r="Q66" s="127">
        <v>255</v>
      </c>
      <c r="R66" s="128">
        <v>151</v>
      </c>
      <c r="S66" s="3" t="s">
        <v>426</v>
      </c>
      <c r="T66" s="3" t="s">
        <v>426</v>
      </c>
      <c r="U66" s="3" t="s">
        <v>426</v>
      </c>
      <c r="V66" s="3" t="s">
        <v>49</v>
      </c>
      <c r="W66" s="3" t="s">
        <v>49</v>
      </c>
      <c r="X66" s="3" t="s">
        <v>49</v>
      </c>
      <c r="Y66" s="3" t="s">
        <v>49</v>
      </c>
      <c r="Z66" s="3" t="s">
        <v>49</v>
      </c>
      <c r="AA66" s="3" t="s">
        <v>49</v>
      </c>
      <c r="AB66" s="3" t="s">
        <v>49</v>
      </c>
      <c r="AC66" s="3" t="s">
        <v>49</v>
      </c>
      <c r="AD66" s="52" t="s">
        <v>418</v>
      </c>
      <c r="AE66" s="3" t="s">
        <v>49</v>
      </c>
      <c r="AF66" s="3" t="s">
        <v>49</v>
      </c>
      <c r="AG66" s="3" t="s">
        <v>49</v>
      </c>
      <c r="AH66" s="3" t="s">
        <v>49</v>
      </c>
    </row>
    <row r="67" spans="1:34" x14ac:dyDescent="0.25">
      <c r="A67" s="2" t="s">
        <v>80</v>
      </c>
      <c r="B67" s="2" t="s">
        <v>9</v>
      </c>
      <c r="C67" s="49">
        <v>3833</v>
      </c>
      <c r="D67" s="49">
        <v>3873</v>
      </c>
      <c r="E67" s="49">
        <v>5036</v>
      </c>
      <c r="F67" s="49">
        <v>5250</v>
      </c>
      <c r="G67" s="123">
        <v>45</v>
      </c>
      <c r="H67" s="123">
        <v>46</v>
      </c>
      <c r="I67" s="124">
        <v>99</v>
      </c>
      <c r="J67" s="125">
        <v>88</v>
      </c>
      <c r="K67" s="126">
        <v>152</v>
      </c>
      <c r="L67" s="126">
        <v>170</v>
      </c>
      <c r="M67" s="127">
        <v>197</v>
      </c>
      <c r="N67" s="128">
        <v>159</v>
      </c>
      <c r="O67" s="126">
        <v>53</v>
      </c>
      <c r="P67" s="126">
        <v>36</v>
      </c>
      <c r="Q67" s="127">
        <v>53</v>
      </c>
      <c r="R67" s="128">
        <v>48</v>
      </c>
      <c r="S67" s="3" t="s">
        <v>427</v>
      </c>
      <c r="T67" s="3" t="s">
        <v>427</v>
      </c>
      <c r="U67" s="3" t="s">
        <v>427</v>
      </c>
      <c r="V67" s="47">
        <v>7.4249999999999998</v>
      </c>
      <c r="W67" s="47">
        <v>10.989000000000001</v>
      </c>
      <c r="X67" s="47">
        <v>41.58</v>
      </c>
      <c r="Y67" s="47">
        <v>95.930999999999983</v>
      </c>
      <c r="Z67" s="47">
        <v>115.53299999999999</v>
      </c>
      <c r="AA67" s="47">
        <v>20.79</v>
      </c>
      <c r="AB67" s="47">
        <v>4.4550000000000001</v>
      </c>
      <c r="AC67" s="47">
        <v>296.70299999999997</v>
      </c>
      <c r="AD67" s="54">
        <f t="shared" ref="AD67:AD69" si="4">((V67*1)+(W67*2)+(X67*3)+(Y67*4)+(Z67*5)+(AA67*6)+(AB67*7))/AC67</f>
        <v>4.2852852852852852</v>
      </c>
      <c r="AE67" s="3">
        <v>71.3</v>
      </c>
      <c r="AF67" s="3">
        <v>26.8</v>
      </c>
      <c r="AG67" s="3">
        <v>1.9</v>
      </c>
      <c r="AH67" s="3">
        <v>0</v>
      </c>
    </row>
    <row r="68" spans="1:34" x14ac:dyDescent="0.25">
      <c r="A68" s="2" t="s">
        <v>15</v>
      </c>
      <c r="B68" s="2" t="s">
        <v>15</v>
      </c>
      <c r="C68" s="49">
        <v>5455</v>
      </c>
      <c r="D68" s="49">
        <v>5487</v>
      </c>
      <c r="E68" s="49">
        <v>5826</v>
      </c>
      <c r="F68" s="49">
        <v>5180</v>
      </c>
      <c r="G68" s="129">
        <v>1593</v>
      </c>
      <c r="H68" s="129">
        <v>1885</v>
      </c>
      <c r="I68" s="130">
        <v>3005</v>
      </c>
      <c r="J68" s="131">
        <v>2855</v>
      </c>
      <c r="K68" s="132">
        <v>3352</v>
      </c>
      <c r="L68" s="132">
        <v>3374</v>
      </c>
      <c r="M68" s="133">
        <v>4198</v>
      </c>
      <c r="N68" s="134">
        <v>4588</v>
      </c>
      <c r="O68" s="126">
        <v>939</v>
      </c>
      <c r="P68" s="126">
        <v>931</v>
      </c>
      <c r="Q68" s="133">
        <v>1033</v>
      </c>
      <c r="R68" s="134">
        <v>1001</v>
      </c>
      <c r="S68" s="3" t="s">
        <v>427</v>
      </c>
      <c r="T68" s="3" t="s">
        <v>427</v>
      </c>
      <c r="U68" s="3" t="s">
        <v>427</v>
      </c>
      <c r="V68" s="47">
        <v>6.16</v>
      </c>
      <c r="W68" s="47">
        <v>10.164</v>
      </c>
      <c r="X68" s="47">
        <v>25.256</v>
      </c>
      <c r="Y68" s="47">
        <v>108.108</v>
      </c>
      <c r="Z68" s="47">
        <v>96.096000000000004</v>
      </c>
      <c r="AA68" s="47">
        <v>38.5</v>
      </c>
      <c r="AB68" s="47">
        <v>19.712</v>
      </c>
      <c r="AC68" s="47">
        <v>303.99599999999998</v>
      </c>
      <c r="AD68" s="54">
        <f t="shared" si="4"/>
        <v>4.5531914893617023</v>
      </c>
      <c r="AE68" s="3">
        <v>63.4</v>
      </c>
      <c r="AF68" s="3">
        <v>29</v>
      </c>
      <c r="AG68" s="3">
        <v>5.4</v>
      </c>
      <c r="AH68" s="3">
        <v>2.2000000000000002</v>
      </c>
    </row>
    <row r="69" spans="1:34" x14ac:dyDescent="0.25">
      <c r="A69" s="2" t="s">
        <v>81</v>
      </c>
      <c r="B69" s="2" t="s">
        <v>7</v>
      </c>
      <c r="C69" s="49">
        <v>2395</v>
      </c>
      <c r="D69" s="49">
        <v>2566</v>
      </c>
      <c r="E69" s="49">
        <v>2597</v>
      </c>
      <c r="F69" s="49">
        <v>2446</v>
      </c>
      <c r="G69" s="129">
        <v>2652</v>
      </c>
      <c r="H69" s="129">
        <v>2584</v>
      </c>
      <c r="I69" s="130">
        <v>3809</v>
      </c>
      <c r="J69" s="131">
        <v>3439</v>
      </c>
      <c r="K69" s="132">
        <v>4363</v>
      </c>
      <c r="L69" s="132">
        <v>4840</v>
      </c>
      <c r="M69" s="133">
        <v>5095</v>
      </c>
      <c r="N69" s="134">
        <v>4568</v>
      </c>
      <c r="O69" s="132">
        <v>1302</v>
      </c>
      <c r="P69" s="132">
        <v>1462</v>
      </c>
      <c r="Q69" s="133">
        <v>1290</v>
      </c>
      <c r="R69" s="134">
        <v>1150</v>
      </c>
      <c r="S69" s="3" t="s">
        <v>427</v>
      </c>
      <c r="T69" s="3" t="s">
        <v>426</v>
      </c>
      <c r="U69" s="3" t="s">
        <v>426</v>
      </c>
      <c r="V69" s="47">
        <v>11.628</v>
      </c>
      <c r="W69" s="47">
        <v>29.715999999999998</v>
      </c>
      <c r="X69" s="47">
        <v>59.755000000000003</v>
      </c>
      <c r="Y69" s="47">
        <v>93.67</v>
      </c>
      <c r="Z69" s="47">
        <v>101.745</v>
      </c>
      <c r="AA69" s="47">
        <v>23.902000000000001</v>
      </c>
      <c r="AB69" s="47">
        <v>1.9379999999999997</v>
      </c>
      <c r="AC69" s="47">
        <v>322.35399999999998</v>
      </c>
      <c r="AD69" s="54">
        <f t="shared" si="4"/>
        <v>4.0040080160320644</v>
      </c>
      <c r="AE69" s="3">
        <v>69.8</v>
      </c>
      <c r="AF69" s="3">
        <v>27.6</v>
      </c>
      <c r="AG69" s="3">
        <v>1.6</v>
      </c>
      <c r="AH69" s="3">
        <v>1</v>
      </c>
    </row>
    <row r="70" spans="1:34" x14ac:dyDescent="0.25">
      <c r="A70" s="2" t="s">
        <v>82</v>
      </c>
      <c r="B70" s="2" t="s">
        <v>83</v>
      </c>
      <c r="C70" s="3">
        <v>72</v>
      </c>
      <c r="D70" s="3">
        <v>86</v>
      </c>
      <c r="E70" s="3">
        <v>83</v>
      </c>
      <c r="F70" s="3">
        <v>106</v>
      </c>
      <c r="G70" s="129">
        <v>1017</v>
      </c>
      <c r="H70" s="129">
        <v>1138</v>
      </c>
      <c r="I70" s="130">
        <v>1851</v>
      </c>
      <c r="J70" s="131">
        <v>1640</v>
      </c>
      <c r="K70" s="132">
        <v>2047</v>
      </c>
      <c r="L70" s="132">
        <v>1955</v>
      </c>
      <c r="M70" s="133">
        <v>2117</v>
      </c>
      <c r="N70" s="134">
        <v>2141</v>
      </c>
      <c r="O70" s="126">
        <v>961</v>
      </c>
      <c r="P70" s="126">
        <v>999</v>
      </c>
      <c r="Q70" s="133">
        <v>1102</v>
      </c>
      <c r="R70" s="128">
        <v>854</v>
      </c>
      <c r="S70" s="3" t="s">
        <v>426</v>
      </c>
      <c r="T70" s="3" t="s">
        <v>426</v>
      </c>
      <c r="U70" s="3" t="s">
        <v>426</v>
      </c>
      <c r="V70" s="3" t="s">
        <v>49</v>
      </c>
      <c r="W70" s="3" t="s">
        <v>49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49</v>
      </c>
      <c r="AC70" s="3" t="s">
        <v>49</v>
      </c>
      <c r="AD70" s="52" t="s">
        <v>418</v>
      </c>
      <c r="AE70" s="3" t="s">
        <v>49</v>
      </c>
      <c r="AF70" s="3" t="s">
        <v>49</v>
      </c>
      <c r="AG70" s="3" t="s">
        <v>49</v>
      </c>
      <c r="AH70" s="3" t="s">
        <v>49</v>
      </c>
    </row>
    <row r="71" spans="1:34" x14ac:dyDescent="0.25">
      <c r="A71" s="2" t="s">
        <v>84</v>
      </c>
      <c r="B71" s="2" t="s">
        <v>23</v>
      </c>
      <c r="C71" s="49">
        <v>1323</v>
      </c>
      <c r="D71" s="49">
        <v>1608</v>
      </c>
      <c r="E71" s="49">
        <v>1809</v>
      </c>
      <c r="F71" s="49">
        <v>1922</v>
      </c>
      <c r="G71" s="123">
        <v>36</v>
      </c>
      <c r="H71" s="123">
        <v>32</v>
      </c>
      <c r="I71" s="124">
        <v>63</v>
      </c>
      <c r="J71" s="125">
        <v>82</v>
      </c>
      <c r="K71" s="126">
        <v>57</v>
      </c>
      <c r="L71" s="147">
        <v>91</v>
      </c>
      <c r="M71" s="127">
        <v>101</v>
      </c>
      <c r="N71" s="128">
        <v>121</v>
      </c>
      <c r="O71" s="126">
        <v>19</v>
      </c>
      <c r="P71" s="147">
        <v>36</v>
      </c>
      <c r="Q71" s="127">
        <v>44</v>
      </c>
      <c r="R71" s="128">
        <v>39</v>
      </c>
      <c r="S71" s="3" t="s">
        <v>427</v>
      </c>
      <c r="T71" s="3" t="s">
        <v>426</v>
      </c>
      <c r="U71" s="3" t="s">
        <v>427</v>
      </c>
      <c r="V71" s="47">
        <v>5.2819999999999991</v>
      </c>
      <c r="W71" s="47">
        <v>6.6719999999999997</v>
      </c>
      <c r="X71" s="47">
        <v>18.07</v>
      </c>
      <c r="Y71" s="47">
        <v>69.5</v>
      </c>
      <c r="Z71" s="47">
        <v>118.706</v>
      </c>
      <c r="AA71" s="47">
        <v>51.43</v>
      </c>
      <c r="AB71" s="47">
        <v>7.5060000000000002</v>
      </c>
      <c r="AC71" s="47">
        <v>277.16600000000005</v>
      </c>
      <c r="AD71" s="54">
        <f>((V71*1)+(W71*2)+(X71*3)+(Y71*4)+(Z71*5)+(AA71*6)+(AB71*7))/AC71</f>
        <v>4.7101303911735188</v>
      </c>
      <c r="AE71" s="3">
        <v>71.3</v>
      </c>
      <c r="AF71" s="3">
        <v>25.8</v>
      </c>
      <c r="AG71" s="3">
        <v>2.2999999999999998</v>
      </c>
      <c r="AH71" s="3">
        <v>0.6</v>
      </c>
    </row>
    <row r="72" spans="1:34" x14ac:dyDescent="0.25">
      <c r="A72" s="2" t="s">
        <v>85</v>
      </c>
      <c r="B72" s="2" t="s">
        <v>17</v>
      </c>
      <c r="C72" s="3">
        <v>149</v>
      </c>
      <c r="D72" s="3">
        <v>184</v>
      </c>
      <c r="E72" s="3">
        <v>173</v>
      </c>
      <c r="F72" s="3">
        <v>183</v>
      </c>
      <c r="G72" s="123">
        <v>583</v>
      </c>
      <c r="H72" s="123">
        <v>625</v>
      </c>
      <c r="I72" s="135">
        <v>935</v>
      </c>
      <c r="J72" s="131">
        <v>1008</v>
      </c>
      <c r="K72" s="132">
        <v>1355</v>
      </c>
      <c r="L72" s="132">
        <v>1472</v>
      </c>
      <c r="M72" s="146">
        <v>1761</v>
      </c>
      <c r="N72" s="134">
        <v>1940</v>
      </c>
      <c r="O72" s="126">
        <v>577</v>
      </c>
      <c r="P72" s="126">
        <v>599</v>
      </c>
      <c r="Q72" s="136">
        <v>622</v>
      </c>
      <c r="R72" s="128">
        <v>661</v>
      </c>
      <c r="S72" s="3" t="s">
        <v>426</v>
      </c>
      <c r="T72" s="3" t="s">
        <v>426</v>
      </c>
      <c r="U72" s="3" t="s">
        <v>426</v>
      </c>
      <c r="V72" s="3" t="s">
        <v>49</v>
      </c>
      <c r="W72" s="3" t="s">
        <v>49</v>
      </c>
      <c r="X72" s="3" t="s">
        <v>49</v>
      </c>
      <c r="Y72" s="3" t="s">
        <v>49</v>
      </c>
      <c r="Z72" s="3" t="s">
        <v>49</v>
      </c>
      <c r="AA72" s="3" t="s">
        <v>49</v>
      </c>
      <c r="AB72" s="3" t="s">
        <v>49</v>
      </c>
      <c r="AC72" s="3" t="s">
        <v>49</v>
      </c>
      <c r="AD72" s="52" t="s">
        <v>418</v>
      </c>
      <c r="AE72" s="3" t="s">
        <v>49</v>
      </c>
      <c r="AF72" s="3" t="s">
        <v>49</v>
      </c>
      <c r="AG72" s="3" t="s">
        <v>49</v>
      </c>
      <c r="AH72" s="3" t="s">
        <v>49</v>
      </c>
    </row>
    <row r="73" spans="1:34" x14ac:dyDescent="0.25">
      <c r="A73" s="2" t="s">
        <v>86</v>
      </c>
      <c r="B73" s="2" t="s">
        <v>17</v>
      </c>
      <c r="C73" s="3">
        <v>118</v>
      </c>
      <c r="D73" s="3">
        <v>173</v>
      </c>
      <c r="E73" s="3">
        <v>216</v>
      </c>
      <c r="F73" s="3">
        <v>157</v>
      </c>
      <c r="G73" s="123">
        <v>79</v>
      </c>
      <c r="H73" s="123">
        <v>100</v>
      </c>
      <c r="I73" s="124">
        <v>107</v>
      </c>
      <c r="J73" s="125">
        <v>113</v>
      </c>
      <c r="K73" s="126">
        <v>228</v>
      </c>
      <c r="L73" s="126">
        <v>230</v>
      </c>
      <c r="M73" s="127">
        <v>249</v>
      </c>
      <c r="N73" s="128">
        <v>249</v>
      </c>
      <c r="O73" s="126">
        <v>94</v>
      </c>
      <c r="P73" s="126">
        <v>84</v>
      </c>
      <c r="Q73" s="127">
        <v>92</v>
      </c>
      <c r="R73" s="128">
        <v>89</v>
      </c>
      <c r="S73" s="3" t="s">
        <v>426</v>
      </c>
      <c r="T73" s="3" t="s">
        <v>426</v>
      </c>
      <c r="U73" s="3" t="s">
        <v>426</v>
      </c>
      <c r="V73" s="3" t="s">
        <v>49</v>
      </c>
      <c r="W73" s="3" t="s">
        <v>49</v>
      </c>
      <c r="X73" s="3" t="s">
        <v>49</v>
      </c>
      <c r="Y73" s="3" t="s">
        <v>49</v>
      </c>
      <c r="Z73" s="3" t="s">
        <v>49</v>
      </c>
      <c r="AA73" s="3" t="s">
        <v>49</v>
      </c>
      <c r="AB73" s="3" t="s">
        <v>49</v>
      </c>
      <c r="AC73" s="3" t="s">
        <v>49</v>
      </c>
      <c r="AD73" s="52" t="s">
        <v>418</v>
      </c>
      <c r="AE73" s="3" t="s">
        <v>49</v>
      </c>
      <c r="AF73" s="3" t="s">
        <v>49</v>
      </c>
      <c r="AG73" s="3" t="s">
        <v>49</v>
      </c>
      <c r="AH73" s="3" t="s">
        <v>49</v>
      </c>
    </row>
    <row r="74" spans="1:34" x14ac:dyDescent="0.25">
      <c r="A74" s="2" t="s">
        <v>87</v>
      </c>
      <c r="B74" s="2" t="s">
        <v>5</v>
      </c>
      <c r="C74" s="3">
        <v>614</v>
      </c>
      <c r="D74" s="3">
        <v>527</v>
      </c>
      <c r="E74" s="3">
        <v>644</v>
      </c>
      <c r="F74" s="3">
        <v>699</v>
      </c>
      <c r="G74" s="123">
        <v>57</v>
      </c>
      <c r="H74" s="123">
        <v>72</v>
      </c>
      <c r="I74" s="124">
        <v>118</v>
      </c>
      <c r="J74" s="125">
        <v>83</v>
      </c>
      <c r="K74" s="126">
        <v>163</v>
      </c>
      <c r="L74" s="126">
        <v>214</v>
      </c>
      <c r="M74" s="127">
        <v>280</v>
      </c>
      <c r="N74" s="128">
        <v>253</v>
      </c>
      <c r="O74" s="126">
        <v>72</v>
      </c>
      <c r="P74" s="126">
        <v>78</v>
      </c>
      <c r="Q74" s="127">
        <v>103</v>
      </c>
      <c r="R74" s="128">
        <v>101</v>
      </c>
      <c r="S74" s="3" t="s">
        <v>427</v>
      </c>
      <c r="T74" s="3" t="s">
        <v>426</v>
      </c>
      <c r="U74" s="3" t="s">
        <v>426</v>
      </c>
      <c r="V74" s="3" t="s">
        <v>49</v>
      </c>
      <c r="W74" s="3" t="s">
        <v>49</v>
      </c>
      <c r="X74" s="3" t="s">
        <v>49</v>
      </c>
      <c r="Y74" s="3" t="s">
        <v>49</v>
      </c>
      <c r="Z74" s="3" t="s">
        <v>49</v>
      </c>
      <c r="AA74" s="3" t="s">
        <v>49</v>
      </c>
      <c r="AB74" s="3" t="s">
        <v>49</v>
      </c>
      <c r="AC74" s="3" t="s">
        <v>49</v>
      </c>
      <c r="AD74" s="52" t="s">
        <v>418</v>
      </c>
      <c r="AE74" s="3" t="s">
        <v>49</v>
      </c>
      <c r="AF74" s="3" t="s">
        <v>49</v>
      </c>
      <c r="AG74" s="3" t="s">
        <v>49</v>
      </c>
      <c r="AH74" s="3" t="s">
        <v>49</v>
      </c>
    </row>
    <row r="75" spans="1:34" x14ac:dyDescent="0.25">
      <c r="A75" s="2" t="s">
        <v>88</v>
      </c>
      <c r="B75" s="2" t="s">
        <v>13</v>
      </c>
      <c r="C75" s="3">
        <v>19</v>
      </c>
      <c r="D75" s="3">
        <v>31</v>
      </c>
      <c r="E75" s="3">
        <v>45</v>
      </c>
      <c r="F75" s="3">
        <v>38</v>
      </c>
      <c r="G75" s="123">
        <v>323</v>
      </c>
      <c r="H75" s="123">
        <v>270</v>
      </c>
      <c r="I75" s="125">
        <v>480</v>
      </c>
      <c r="J75" s="125">
        <v>531</v>
      </c>
      <c r="K75" s="126">
        <v>567</v>
      </c>
      <c r="L75" s="126">
        <v>537</v>
      </c>
      <c r="M75" s="128">
        <v>712</v>
      </c>
      <c r="N75" s="128">
        <v>804</v>
      </c>
      <c r="O75" s="126">
        <v>206</v>
      </c>
      <c r="P75" s="126">
        <v>244</v>
      </c>
      <c r="Q75" s="128">
        <v>226</v>
      </c>
      <c r="R75" s="128">
        <v>273</v>
      </c>
      <c r="S75" s="3" t="s">
        <v>426</v>
      </c>
      <c r="T75" s="3" t="s">
        <v>426</v>
      </c>
      <c r="U75" s="3" t="s">
        <v>426</v>
      </c>
      <c r="V75" s="3" t="s">
        <v>49</v>
      </c>
      <c r="W75" s="3" t="s">
        <v>49</v>
      </c>
      <c r="X75" s="3" t="s">
        <v>49</v>
      </c>
      <c r="Y75" s="3" t="s">
        <v>49</v>
      </c>
      <c r="Z75" s="3" t="s">
        <v>49</v>
      </c>
      <c r="AA75" s="3" t="s">
        <v>49</v>
      </c>
      <c r="AB75" s="3" t="s">
        <v>49</v>
      </c>
      <c r="AC75" s="3" t="s">
        <v>49</v>
      </c>
      <c r="AD75" s="52" t="s">
        <v>418</v>
      </c>
      <c r="AE75" s="3" t="s">
        <v>49</v>
      </c>
      <c r="AF75" s="3" t="s">
        <v>49</v>
      </c>
      <c r="AG75" s="3" t="s">
        <v>49</v>
      </c>
      <c r="AH75" s="3" t="s">
        <v>49</v>
      </c>
    </row>
    <row r="76" spans="1:34" x14ac:dyDescent="0.25">
      <c r="A76" s="2" t="s">
        <v>89</v>
      </c>
      <c r="B76" s="2" t="s">
        <v>7</v>
      </c>
      <c r="C76" s="3">
        <v>725</v>
      </c>
      <c r="D76" s="3">
        <v>856</v>
      </c>
      <c r="E76" s="3">
        <v>902</v>
      </c>
      <c r="F76" s="3">
        <v>768</v>
      </c>
      <c r="G76" s="123">
        <v>11</v>
      </c>
      <c r="H76" s="123">
        <v>13</v>
      </c>
      <c r="I76" s="135">
        <v>26</v>
      </c>
      <c r="J76" s="125">
        <v>17</v>
      </c>
      <c r="K76" s="126">
        <v>16</v>
      </c>
      <c r="L76" s="126">
        <v>42</v>
      </c>
      <c r="M76" s="136">
        <v>73</v>
      </c>
      <c r="N76" s="128">
        <v>51</v>
      </c>
      <c r="O76" s="126">
        <v>11</v>
      </c>
      <c r="P76" s="126">
        <v>19</v>
      </c>
      <c r="Q76" s="136">
        <v>35</v>
      </c>
      <c r="R76" s="128">
        <v>38</v>
      </c>
      <c r="S76" s="3" t="s">
        <v>427</v>
      </c>
      <c r="T76" s="3" t="s">
        <v>426</v>
      </c>
      <c r="U76" s="3" t="s">
        <v>427</v>
      </c>
      <c r="V76" s="3" t="s">
        <v>49</v>
      </c>
      <c r="W76" s="3" t="s">
        <v>49</v>
      </c>
      <c r="X76" s="3" t="s">
        <v>49</v>
      </c>
      <c r="Y76" s="3" t="s">
        <v>49</v>
      </c>
      <c r="Z76" s="3" t="s">
        <v>49</v>
      </c>
      <c r="AA76" s="3" t="s">
        <v>49</v>
      </c>
      <c r="AB76" s="3" t="s">
        <v>49</v>
      </c>
      <c r="AC76" s="3" t="s">
        <v>49</v>
      </c>
      <c r="AD76" s="52" t="s">
        <v>418</v>
      </c>
      <c r="AE76" s="3" t="s">
        <v>49</v>
      </c>
      <c r="AF76" s="3" t="s">
        <v>49</v>
      </c>
      <c r="AG76" s="3" t="s">
        <v>49</v>
      </c>
      <c r="AH76" s="3" t="s">
        <v>49</v>
      </c>
    </row>
    <row r="77" spans="1:34" x14ac:dyDescent="0.25">
      <c r="A77" s="2" t="s">
        <v>90</v>
      </c>
      <c r="B77" s="2" t="s">
        <v>17</v>
      </c>
      <c r="C77" s="3">
        <v>107</v>
      </c>
      <c r="D77" s="3">
        <v>100</v>
      </c>
      <c r="E77" s="3">
        <v>126</v>
      </c>
      <c r="F77" s="3">
        <v>137</v>
      </c>
      <c r="G77" s="123">
        <v>281</v>
      </c>
      <c r="H77" s="123">
        <v>341</v>
      </c>
      <c r="I77" s="124">
        <v>533</v>
      </c>
      <c r="J77" s="125">
        <v>461</v>
      </c>
      <c r="K77" s="126">
        <v>733</v>
      </c>
      <c r="L77" s="126">
        <v>822</v>
      </c>
      <c r="M77" s="127">
        <v>914</v>
      </c>
      <c r="N77" s="128">
        <v>803</v>
      </c>
      <c r="O77" s="126">
        <v>223</v>
      </c>
      <c r="P77" s="126">
        <v>204</v>
      </c>
      <c r="Q77" s="127">
        <v>211</v>
      </c>
      <c r="R77" s="128">
        <v>204</v>
      </c>
      <c r="S77" s="3" t="s">
        <v>426</v>
      </c>
      <c r="T77" s="3" t="s">
        <v>426</v>
      </c>
      <c r="U77" s="3" t="s">
        <v>426</v>
      </c>
      <c r="V77" s="3" t="s">
        <v>49</v>
      </c>
      <c r="W77" s="3" t="s">
        <v>49</v>
      </c>
      <c r="X77" s="3" t="s">
        <v>49</v>
      </c>
      <c r="Y77" s="3" t="s">
        <v>49</v>
      </c>
      <c r="Z77" s="3" t="s">
        <v>49</v>
      </c>
      <c r="AA77" s="3" t="s">
        <v>49</v>
      </c>
      <c r="AB77" s="3" t="s">
        <v>49</v>
      </c>
      <c r="AC77" s="3" t="s">
        <v>49</v>
      </c>
      <c r="AD77" s="52" t="s">
        <v>418</v>
      </c>
      <c r="AE77" s="3" t="s">
        <v>49</v>
      </c>
      <c r="AF77" s="3" t="s">
        <v>49</v>
      </c>
      <c r="AG77" s="3" t="s">
        <v>49</v>
      </c>
      <c r="AH77" s="3" t="s">
        <v>49</v>
      </c>
    </row>
    <row r="78" spans="1:34" x14ac:dyDescent="0.25">
      <c r="A78" s="2" t="s">
        <v>91</v>
      </c>
      <c r="B78" s="2" t="s">
        <v>45</v>
      </c>
      <c r="C78" s="3">
        <v>113</v>
      </c>
      <c r="D78" s="3">
        <v>93</v>
      </c>
      <c r="E78" s="3">
        <v>101</v>
      </c>
      <c r="F78" s="3">
        <v>94</v>
      </c>
      <c r="G78" s="123">
        <v>51</v>
      </c>
      <c r="H78" s="123">
        <v>38</v>
      </c>
      <c r="I78" s="124">
        <v>67</v>
      </c>
      <c r="J78" s="125">
        <v>90</v>
      </c>
      <c r="K78" s="126">
        <v>131</v>
      </c>
      <c r="L78" s="126">
        <v>150</v>
      </c>
      <c r="M78" s="127">
        <v>194</v>
      </c>
      <c r="N78" s="128">
        <v>189</v>
      </c>
      <c r="O78" s="126">
        <v>64</v>
      </c>
      <c r="P78" s="126">
        <v>78</v>
      </c>
      <c r="Q78" s="127">
        <v>74</v>
      </c>
      <c r="R78" s="128">
        <v>95</v>
      </c>
      <c r="S78" s="3" t="s">
        <v>426</v>
      </c>
      <c r="T78" s="3" t="s">
        <v>426</v>
      </c>
      <c r="U78" s="3" t="s">
        <v>426</v>
      </c>
      <c r="V78" s="3" t="s">
        <v>49</v>
      </c>
      <c r="W78" s="3" t="s">
        <v>49</v>
      </c>
      <c r="X78" s="3" t="s">
        <v>49</v>
      </c>
      <c r="Y78" s="3" t="s">
        <v>49</v>
      </c>
      <c r="Z78" s="3" t="s">
        <v>49</v>
      </c>
      <c r="AA78" s="3" t="s">
        <v>49</v>
      </c>
      <c r="AB78" s="3" t="s">
        <v>49</v>
      </c>
      <c r="AC78" s="3" t="s">
        <v>49</v>
      </c>
      <c r="AD78" s="52" t="s">
        <v>418</v>
      </c>
      <c r="AE78" s="3" t="s">
        <v>49</v>
      </c>
      <c r="AF78" s="3" t="s">
        <v>49</v>
      </c>
      <c r="AG78" s="3" t="s">
        <v>49</v>
      </c>
      <c r="AH78" s="3" t="s">
        <v>49</v>
      </c>
    </row>
    <row r="79" spans="1:34" x14ac:dyDescent="0.25">
      <c r="A79" s="2" t="s">
        <v>92</v>
      </c>
      <c r="B79" s="2" t="s">
        <v>45</v>
      </c>
      <c r="C79" s="49">
        <v>3077</v>
      </c>
      <c r="D79" s="49">
        <v>3780</v>
      </c>
      <c r="E79" s="49">
        <v>4689</v>
      </c>
      <c r="F79" s="49">
        <v>4191</v>
      </c>
      <c r="G79" s="123">
        <v>51</v>
      </c>
      <c r="H79" s="123">
        <v>39</v>
      </c>
      <c r="I79" s="124">
        <v>84</v>
      </c>
      <c r="J79" s="125">
        <v>84</v>
      </c>
      <c r="K79" s="126">
        <v>179</v>
      </c>
      <c r="L79" s="126">
        <v>175</v>
      </c>
      <c r="M79" s="127">
        <v>167</v>
      </c>
      <c r="N79" s="128">
        <v>144</v>
      </c>
      <c r="O79" s="126">
        <v>81</v>
      </c>
      <c r="P79" s="126">
        <v>86</v>
      </c>
      <c r="Q79" s="127">
        <v>52</v>
      </c>
      <c r="R79" s="128">
        <v>54</v>
      </c>
      <c r="S79" s="3" t="s">
        <v>427</v>
      </c>
      <c r="T79" s="3" t="s">
        <v>427</v>
      </c>
      <c r="U79" s="3" t="s">
        <v>427</v>
      </c>
      <c r="V79" s="47">
        <v>4.32</v>
      </c>
      <c r="W79" s="47">
        <v>11.28</v>
      </c>
      <c r="X79" s="47">
        <v>25.92</v>
      </c>
      <c r="Y79" s="47">
        <v>48.24</v>
      </c>
      <c r="Z79" s="47">
        <v>98.88</v>
      </c>
      <c r="AA79" s="47">
        <v>43.92</v>
      </c>
      <c r="AB79" s="47">
        <v>6.72</v>
      </c>
      <c r="AC79" s="47">
        <v>239.28</v>
      </c>
      <c r="AD79" s="54">
        <f>((V79*1)+(W79*2)+(X79*3)+(Y79*4)+(Z79*5)+(AA79*6)+(AB79*7))/AC79</f>
        <v>4.6078234704112333</v>
      </c>
      <c r="AE79" s="3">
        <v>66.8</v>
      </c>
      <c r="AF79" s="3">
        <v>28.8</v>
      </c>
      <c r="AG79" s="3">
        <v>4.0999999999999996</v>
      </c>
      <c r="AH79" s="3">
        <v>0.3</v>
      </c>
    </row>
    <row r="80" spans="1:34" x14ac:dyDescent="0.25">
      <c r="A80" s="2" t="s">
        <v>93</v>
      </c>
      <c r="B80" s="2" t="s">
        <v>13</v>
      </c>
      <c r="C80" s="3">
        <v>131</v>
      </c>
      <c r="D80" s="3">
        <v>175</v>
      </c>
      <c r="E80" s="3">
        <v>245</v>
      </c>
      <c r="F80" s="3">
        <v>262</v>
      </c>
      <c r="G80" s="129">
        <v>1103</v>
      </c>
      <c r="H80" s="129">
        <v>1230</v>
      </c>
      <c r="I80" s="130">
        <v>2207</v>
      </c>
      <c r="J80" s="131">
        <v>2119</v>
      </c>
      <c r="K80" s="149">
        <v>2631</v>
      </c>
      <c r="L80" s="132">
        <v>3326</v>
      </c>
      <c r="M80" s="133">
        <v>4559</v>
      </c>
      <c r="N80" s="134">
        <v>3990</v>
      </c>
      <c r="O80" s="147">
        <v>709</v>
      </c>
      <c r="P80" s="126">
        <v>844</v>
      </c>
      <c r="Q80" s="127">
        <v>945</v>
      </c>
      <c r="R80" s="128">
        <v>878</v>
      </c>
      <c r="S80" s="3" t="s">
        <v>426</v>
      </c>
      <c r="T80" s="3" t="s">
        <v>426</v>
      </c>
      <c r="U80" s="3" t="s">
        <v>426</v>
      </c>
      <c r="V80" s="3" t="s">
        <v>49</v>
      </c>
      <c r="W80" s="3" t="s">
        <v>49</v>
      </c>
      <c r="X80" s="3" t="s">
        <v>49</v>
      </c>
      <c r="Y80" s="3" t="s">
        <v>49</v>
      </c>
      <c r="Z80" s="3" t="s">
        <v>49</v>
      </c>
      <c r="AA80" s="3" t="s">
        <v>49</v>
      </c>
      <c r="AB80" s="3" t="s">
        <v>49</v>
      </c>
      <c r="AC80" s="3" t="s">
        <v>49</v>
      </c>
      <c r="AD80" s="52" t="s">
        <v>418</v>
      </c>
      <c r="AE80" s="3" t="s">
        <v>49</v>
      </c>
      <c r="AF80" s="3" t="s">
        <v>49</v>
      </c>
      <c r="AG80" s="3" t="s">
        <v>49</v>
      </c>
      <c r="AH80" s="3" t="s">
        <v>49</v>
      </c>
    </row>
    <row r="81" spans="1:34" x14ac:dyDescent="0.25">
      <c r="A81" s="2" t="s">
        <v>94</v>
      </c>
      <c r="B81" s="2" t="s">
        <v>9</v>
      </c>
      <c r="C81" s="3">
        <v>283</v>
      </c>
      <c r="D81" s="3">
        <v>277</v>
      </c>
      <c r="E81" s="3">
        <v>364</v>
      </c>
      <c r="F81" s="3">
        <v>342</v>
      </c>
      <c r="G81" s="123">
        <v>53</v>
      </c>
      <c r="H81" s="123">
        <v>80</v>
      </c>
      <c r="I81" s="135">
        <v>135</v>
      </c>
      <c r="J81" s="125">
        <v>175</v>
      </c>
      <c r="K81" s="126">
        <v>113</v>
      </c>
      <c r="L81" s="126">
        <v>172</v>
      </c>
      <c r="M81" s="136">
        <v>261</v>
      </c>
      <c r="N81" s="128">
        <v>282</v>
      </c>
      <c r="O81" s="126">
        <v>43</v>
      </c>
      <c r="P81" s="126">
        <v>59</v>
      </c>
      <c r="Q81" s="136">
        <v>99</v>
      </c>
      <c r="R81" s="128">
        <v>86</v>
      </c>
      <c r="S81" s="3" t="s">
        <v>426</v>
      </c>
      <c r="T81" s="3" t="s">
        <v>426</v>
      </c>
      <c r="U81" s="3" t="s">
        <v>426</v>
      </c>
      <c r="V81" s="3" t="s">
        <v>49</v>
      </c>
      <c r="W81" s="3" t="s">
        <v>49</v>
      </c>
      <c r="X81" s="3" t="s">
        <v>49</v>
      </c>
      <c r="Y81" s="3" t="s">
        <v>49</v>
      </c>
      <c r="Z81" s="3" t="s">
        <v>49</v>
      </c>
      <c r="AA81" s="3" t="s">
        <v>49</v>
      </c>
      <c r="AB81" s="3" t="s">
        <v>49</v>
      </c>
      <c r="AC81" s="3" t="s">
        <v>49</v>
      </c>
      <c r="AD81" s="52" t="s">
        <v>418</v>
      </c>
      <c r="AE81" s="3" t="s">
        <v>49</v>
      </c>
      <c r="AF81" s="3" t="s">
        <v>49</v>
      </c>
      <c r="AG81" s="3" t="s">
        <v>49</v>
      </c>
      <c r="AH81" s="3" t="s">
        <v>49</v>
      </c>
    </row>
    <row r="82" spans="1:34" x14ac:dyDescent="0.25">
      <c r="A82" s="2" t="s">
        <v>95</v>
      </c>
      <c r="B82" s="2" t="s">
        <v>53</v>
      </c>
      <c r="C82" s="3">
        <v>258</v>
      </c>
      <c r="D82" s="3">
        <v>437</v>
      </c>
      <c r="E82" s="3">
        <v>506</v>
      </c>
      <c r="F82" s="3">
        <v>379</v>
      </c>
      <c r="G82" s="123">
        <v>136</v>
      </c>
      <c r="H82" s="123">
        <v>149</v>
      </c>
      <c r="I82" s="124">
        <v>276</v>
      </c>
      <c r="J82" s="125">
        <v>311</v>
      </c>
      <c r="K82" s="126">
        <v>276</v>
      </c>
      <c r="L82" s="126">
        <v>285</v>
      </c>
      <c r="M82" s="127">
        <v>389</v>
      </c>
      <c r="N82" s="128">
        <v>368</v>
      </c>
      <c r="O82" s="126">
        <v>89</v>
      </c>
      <c r="P82" s="126">
        <v>77</v>
      </c>
      <c r="Q82" s="127">
        <v>82</v>
      </c>
      <c r="R82" s="128">
        <v>110</v>
      </c>
      <c r="S82" s="3" t="s">
        <v>426</v>
      </c>
      <c r="T82" s="3" t="s">
        <v>426</v>
      </c>
      <c r="U82" s="3" t="s">
        <v>426</v>
      </c>
      <c r="V82" s="3" t="s">
        <v>49</v>
      </c>
      <c r="W82" s="3" t="s">
        <v>49</v>
      </c>
      <c r="X82" s="3" t="s">
        <v>49</v>
      </c>
      <c r="Y82" s="3" t="s">
        <v>49</v>
      </c>
      <c r="Z82" s="3" t="s">
        <v>49</v>
      </c>
      <c r="AA82" s="3" t="s">
        <v>49</v>
      </c>
      <c r="AB82" s="3" t="s">
        <v>49</v>
      </c>
      <c r="AC82" s="3" t="s">
        <v>49</v>
      </c>
      <c r="AD82" s="52" t="s">
        <v>418</v>
      </c>
      <c r="AE82" s="3" t="s">
        <v>49</v>
      </c>
      <c r="AF82" s="3" t="s">
        <v>49</v>
      </c>
      <c r="AG82" s="3" t="s">
        <v>49</v>
      </c>
      <c r="AH82" s="3" t="s">
        <v>49</v>
      </c>
    </row>
    <row r="83" spans="1:34" x14ac:dyDescent="0.25">
      <c r="A83" s="2" t="s">
        <v>96</v>
      </c>
      <c r="B83" s="2" t="s">
        <v>5</v>
      </c>
      <c r="C83" s="49">
        <v>3792</v>
      </c>
      <c r="D83" s="49">
        <v>3694</v>
      </c>
      <c r="E83" s="49">
        <v>3601</v>
      </c>
      <c r="F83" s="49">
        <v>3547</v>
      </c>
      <c r="G83" s="123">
        <v>104</v>
      </c>
      <c r="H83" s="123">
        <v>187</v>
      </c>
      <c r="I83" s="124">
        <v>369</v>
      </c>
      <c r="J83" s="125">
        <v>316</v>
      </c>
      <c r="K83" s="126">
        <v>383</v>
      </c>
      <c r="L83" s="126">
        <v>477</v>
      </c>
      <c r="M83" s="127">
        <v>638</v>
      </c>
      <c r="N83" s="128">
        <v>477</v>
      </c>
      <c r="O83" s="126">
        <v>146</v>
      </c>
      <c r="P83" s="126">
        <v>164</v>
      </c>
      <c r="Q83" s="127">
        <v>173</v>
      </c>
      <c r="R83" s="128">
        <v>169</v>
      </c>
      <c r="S83" s="3" t="s">
        <v>427</v>
      </c>
      <c r="T83" s="3" t="s">
        <v>427</v>
      </c>
      <c r="U83" s="3" t="s">
        <v>426</v>
      </c>
      <c r="V83" s="47">
        <v>20.54</v>
      </c>
      <c r="W83" s="47">
        <v>26.52</v>
      </c>
      <c r="X83" s="47">
        <v>32.76</v>
      </c>
      <c r="Y83" s="47">
        <v>78.260000000000005</v>
      </c>
      <c r="Z83" s="47">
        <v>62.92</v>
      </c>
      <c r="AA83" s="47">
        <v>28.08</v>
      </c>
      <c r="AB83" s="47">
        <v>6.5</v>
      </c>
      <c r="AC83" s="47">
        <v>255.57999999999998</v>
      </c>
      <c r="AD83" s="54">
        <f>((V83*1)+(W83*2)+(X83*3)+(Y83*4)+(Z83*5)+(AA83*6)+(AB83*7))/AC83</f>
        <v>3.9654120040691763</v>
      </c>
      <c r="AE83" s="3">
        <v>67.599999999999994</v>
      </c>
      <c r="AF83" s="3">
        <v>27.3</v>
      </c>
      <c r="AG83" s="3">
        <v>2.5</v>
      </c>
      <c r="AH83" s="3">
        <v>2.6</v>
      </c>
    </row>
    <row r="84" spans="1:34" x14ac:dyDescent="0.25">
      <c r="A84" s="2" t="s">
        <v>97</v>
      </c>
      <c r="B84" s="2" t="s">
        <v>7</v>
      </c>
      <c r="C84" s="3">
        <v>123</v>
      </c>
      <c r="D84" s="3">
        <v>134</v>
      </c>
      <c r="E84" s="3">
        <v>175</v>
      </c>
      <c r="F84" s="3">
        <v>139</v>
      </c>
      <c r="G84" s="129">
        <v>2472</v>
      </c>
      <c r="H84" s="123">
        <v>128</v>
      </c>
      <c r="I84" s="131">
        <v>3573</v>
      </c>
      <c r="J84" s="131">
        <v>3283</v>
      </c>
      <c r="K84" s="132">
        <v>2605</v>
      </c>
      <c r="L84" s="126">
        <v>671</v>
      </c>
      <c r="M84" s="150">
        <v>2597</v>
      </c>
      <c r="N84" s="134">
        <v>2594</v>
      </c>
      <c r="O84" s="132">
        <v>1053</v>
      </c>
      <c r="P84" s="126">
        <v>67</v>
      </c>
      <c r="Q84" s="145">
        <v>829</v>
      </c>
      <c r="R84" s="128">
        <v>810</v>
      </c>
      <c r="S84" s="3" t="s">
        <v>426</v>
      </c>
      <c r="T84" s="3" t="s">
        <v>426</v>
      </c>
      <c r="U84" s="3" t="s">
        <v>426</v>
      </c>
      <c r="V84" s="3" t="s">
        <v>49</v>
      </c>
      <c r="W84" s="3" t="s">
        <v>49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49</v>
      </c>
      <c r="AD84" s="52" t="s">
        <v>418</v>
      </c>
      <c r="AE84" s="3" t="s">
        <v>49</v>
      </c>
      <c r="AF84" s="3" t="s">
        <v>49</v>
      </c>
      <c r="AG84" s="3" t="s">
        <v>49</v>
      </c>
      <c r="AH84" s="3" t="s">
        <v>49</v>
      </c>
    </row>
    <row r="85" spans="1:34" x14ac:dyDescent="0.25">
      <c r="A85" s="2" t="s">
        <v>98</v>
      </c>
      <c r="B85" s="2" t="s">
        <v>5</v>
      </c>
      <c r="C85" s="3">
        <v>534</v>
      </c>
      <c r="D85" s="3">
        <v>557</v>
      </c>
      <c r="E85" s="3">
        <v>592</v>
      </c>
      <c r="F85" s="3">
        <v>612</v>
      </c>
      <c r="G85" s="123">
        <v>64</v>
      </c>
      <c r="H85" s="129">
        <v>2399</v>
      </c>
      <c r="I85" s="124">
        <v>99</v>
      </c>
      <c r="J85" s="125">
        <v>113</v>
      </c>
      <c r="K85" s="126">
        <v>117</v>
      </c>
      <c r="L85" s="132">
        <v>2540</v>
      </c>
      <c r="M85" s="127">
        <v>214</v>
      </c>
      <c r="N85" s="128">
        <v>171</v>
      </c>
      <c r="O85" s="126">
        <v>99</v>
      </c>
      <c r="P85" s="126">
        <v>958</v>
      </c>
      <c r="Q85" s="127">
        <v>82</v>
      </c>
      <c r="R85" s="128">
        <v>72</v>
      </c>
      <c r="S85" s="3" t="s">
        <v>427</v>
      </c>
      <c r="T85" s="3" t="s">
        <v>426</v>
      </c>
      <c r="U85" s="3" t="s">
        <v>426</v>
      </c>
      <c r="V85" s="3" t="s">
        <v>49</v>
      </c>
      <c r="W85" s="3" t="s">
        <v>49</v>
      </c>
      <c r="X85" s="3" t="s">
        <v>49</v>
      </c>
      <c r="Y85" s="3" t="s">
        <v>49</v>
      </c>
      <c r="Z85" s="3" t="s">
        <v>49</v>
      </c>
      <c r="AA85" s="3" t="s">
        <v>49</v>
      </c>
      <c r="AB85" s="3" t="s">
        <v>49</v>
      </c>
      <c r="AC85" s="3" t="s">
        <v>49</v>
      </c>
      <c r="AD85" s="52" t="s">
        <v>418</v>
      </c>
      <c r="AE85" s="3" t="s">
        <v>49</v>
      </c>
      <c r="AF85" s="3" t="s">
        <v>49</v>
      </c>
      <c r="AG85" s="3" t="s">
        <v>49</v>
      </c>
      <c r="AH85" s="3" t="s">
        <v>49</v>
      </c>
    </row>
    <row r="86" spans="1:34" x14ac:dyDescent="0.25">
      <c r="A86" s="2" t="s">
        <v>99</v>
      </c>
      <c r="B86" s="2" t="s">
        <v>3</v>
      </c>
      <c r="C86" s="3">
        <v>865</v>
      </c>
      <c r="D86" s="3">
        <v>956</v>
      </c>
      <c r="E86" s="3">
        <v>992</v>
      </c>
      <c r="F86" s="3">
        <v>995</v>
      </c>
      <c r="G86" s="123">
        <v>219</v>
      </c>
      <c r="H86" s="123">
        <v>67</v>
      </c>
      <c r="I86" s="125">
        <v>484</v>
      </c>
      <c r="J86" s="125">
        <v>505</v>
      </c>
      <c r="K86" s="126">
        <v>474</v>
      </c>
      <c r="L86" s="126">
        <v>154</v>
      </c>
      <c r="M86" s="128">
        <v>541</v>
      </c>
      <c r="N86" s="128">
        <v>638</v>
      </c>
      <c r="O86" s="126">
        <v>226</v>
      </c>
      <c r="P86" s="126">
        <v>82</v>
      </c>
      <c r="Q86" s="128">
        <v>279</v>
      </c>
      <c r="R86" s="128">
        <v>252</v>
      </c>
      <c r="S86" s="3" t="s">
        <v>426</v>
      </c>
      <c r="T86" s="3" t="s">
        <v>426</v>
      </c>
      <c r="U86" s="3" t="s">
        <v>426</v>
      </c>
      <c r="V86" s="3" t="s">
        <v>49</v>
      </c>
      <c r="W86" s="3" t="s">
        <v>49</v>
      </c>
      <c r="X86" s="3" t="s">
        <v>49</v>
      </c>
      <c r="Y86" s="3" t="s">
        <v>49</v>
      </c>
      <c r="Z86" s="3" t="s">
        <v>49</v>
      </c>
      <c r="AA86" s="3" t="s">
        <v>49</v>
      </c>
      <c r="AB86" s="3" t="s">
        <v>49</v>
      </c>
      <c r="AC86" s="3" t="s">
        <v>49</v>
      </c>
      <c r="AD86" s="52" t="s">
        <v>418</v>
      </c>
      <c r="AE86" s="3" t="s">
        <v>49</v>
      </c>
      <c r="AF86" s="3" t="s">
        <v>49</v>
      </c>
      <c r="AG86" s="3" t="s">
        <v>49</v>
      </c>
      <c r="AH86" s="3" t="s">
        <v>49</v>
      </c>
    </row>
    <row r="87" spans="1:34" x14ac:dyDescent="0.25">
      <c r="A87" s="2" t="s">
        <v>100</v>
      </c>
      <c r="B87" s="2" t="s">
        <v>3</v>
      </c>
      <c r="C87" s="3">
        <v>671</v>
      </c>
      <c r="D87" s="3">
        <v>611</v>
      </c>
      <c r="E87" s="3">
        <v>875</v>
      </c>
      <c r="F87" s="3">
        <v>757</v>
      </c>
      <c r="G87" s="123">
        <v>162</v>
      </c>
      <c r="H87" s="123">
        <v>275</v>
      </c>
      <c r="I87" s="124">
        <v>276</v>
      </c>
      <c r="J87" s="125">
        <v>282</v>
      </c>
      <c r="K87" s="126">
        <v>873</v>
      </c>
      <c r="L87" s="126">
        <v>484</v>
      </c>
      <c r="M87" s="127">
        <v>997</v>
      </c>
      <c r="N87" s="134">
        <v>1007</v>
      </c>
      <c r="O87" s="126">
        <v>81</v>
      </c>
      <c r="P87" s="126">
        <v>222</v>
      </c>
      <c r="Q87" s="127">
        <v>104</v>
      </c>
      <c r="R87" s="128">
        <v>105</v>
      </c>
      <c r="S87" s="3" t="s">
        <v>426</v>
      </c>
      <c r="T87" s="3" t="s">
        <v>426</v>
      </c>
      <c r="U87" s="3" t="s">
        <v>426</v>
      </c>
      <c r="V87" s="3" t="s">
        <v>49</v>
      </c>
      <c r="W87" s="3" t="s">
        <v>49</v>
      </c>
      <c r="X87" s="3" t="s">
        <v>49</v>
      </c>
      <c r="Y87" s="3" t="s">
        <v>49</v>
      </c>
      <c r="Z87" s="3" t="s">
        <v>49</v>
      </c>
      <c r="AA87" s="3" t="s">
        <v>49</v>
      </c>
      <c r="AB87" s="3" t="s">
        <v>49</v>
      </c>
      <c r="AC87" s="3" t="s">
        <v>49</v>
      </c>
      <c r="AD87" s="52" t="s">
        <v>418</v>
      </c>
      <c r="AE87" s="3" t="s">
        <v>49</v>
      </c>
      <c r="AF87" s="3" t="s">
        <v>49</v>
      </c>
      <c r="AG87" s="3" t="s">
        <v>49</v>
      </c>
      <c r="AH87" s="3" t="s">
        <v>49</v>
      </c>
    </row>
    <row r="88" spans="1:34" x14ac:dyDescent="0.25">
      <c r="A88" s="2" t="s">
        <v>101</v>
      </c>
      <c r="B88" s="2" t="s">
        <v>45</v>
      </c>
      <c r="C88" s="3">
        <v>59</v>
      </c>
      <c r="D88" s="3">
        <v>49</v>
      </c>
      <c r="E88" s="3">
        <v>71</v>
      </c>
      <c r="F88" s="3">
        <v>50</v>
      </c>
      <c r="G88" s="123">
        <v>112</v>
      </c>
      <c r="H88" s="123">
        <v>155</v>
      </c>
      <c r="I88" s="124">
        <v>288</v>
      </c>
      <c r="J88" s="125">
        <v>264</v>
      </c>
      <c r="K88" s="126">
        <v>672</v>
      </c>
      <c r="L88" s="126">
        <v>973</v>
      </c>
      <c r="M88" s="127">
        <v>943</v>
      </c>
      <c r="N88" s="128">
        <v>790</v>
      </c>
      <c r="O88" s="126">
        <v>60</v>
      </c>
      <c r="P88" s="126">
        <v>73</v>
      </c>
      <c r="Q88" s="127">
        <v>106</v>
      </c>
      <c r="R88" s="128">
        <v>75</v>
      </c>
      <c r="S88" s="3" t="s">
        <v>426</v>
      </c>
      <c r="T88" s="3" t="s">
        <v>426</v>
      </c>
      <c r="U88" s="3" t="s">
        <v>426</v>
      </c>
      <c r="V88" s="3" t="s">
        <v>49</v>
      </c>
      <c r="W88" s="3" t="s">
        <v>49</v>
      </c>
      <c r="X88" s="3" t="s">
        <v>49</v>
      </c>
      <c r="Y88" s="3" t="s">
        <v>49</v>
      </c>
      <c r="Z88" s="3" t="s">
        <v>49</v>
      </c>
      <c r="AA88" s="3" t="s">
        <v>49</v>
      </c>
      <c r="AB88" s="3" t="s">
        <v>49</v>
      </c>
      <c r="AC88" s="3" t="s">
        <v>49</v>
      </c>
      <c r="AD88" s="52" t="s">
        <v>418</v>
      </c>
      <c r="AE88" s="3" t="s">
        <v>49</v>
      </c>
      <c r="AF88" s="3" t="s">
        <v>49</v>
      </c>
      <c r="AG88" s="3" t="s">
        <v>49</v>
      </c>
      <c r="AH88" s="3" t="s">
        <v>49</v>
      </c>
    </row>
    <row r="89" spans="1:34" x14ac:dyDescent="0.25">
      <c r="A89" s="2" t="s">
        <v>102</v>
      </c>
      <c r="B89" s="2" t="s">
        <v>17</v>
      </c>
      <c r="C89" s="3">
        <v>140</v>
      </c>
      <c r="D89" s="3">
        <v>159</v>
      </c>
      <c r="E89" s="3">
        <v>199</v>
      </c>
      <c r="F89" s="3">
        <v>135</v>
      </c>
      <c r="G89" s="123">
        <v>32</v>
      </c>
      <c r="H89" s="123">
        <v>29</v>
      </c>
      <c r="I89" s="124">
        <v>57</v>
      </c>
      <c r="J89" s="125">
        <v>48</v>
      </c>
      <c r="K89" s="126">
        <v>61</v>
      </c>
      <c r="L89" s="126">
        <v>67</v>
      </c>
      <c r="M89" s="127">
        <v>79</v>
      </c>
      <c r="N89" s="128">
        <v>44</v>
      </c>
      <c r="O89" s="126">
        <v>13</v>
      </c>
      <c r="P89" s="126">
        <v>16</v>
      </c>
      <c r="Q89" s="127">
        <v>30</v>
      </c>
      <c r="R89" s="128">
        <v>24</v>
      </c>
      <c r="S89" s="3" t="s">
        <v>426</v>
      </c>
      <c r="T89" s="3" t="s">
        <v>426</v>
      </c>
      <c r="U89" s="3" t="s">
        <v>426</v>
      </c>
      <c r="V89" s="3" t="s">
        <v>49</v>
      </c>
      <c r="W89" s="3" t="s">
        <v>49</v>
      </c>
      <c r="X89" s="3" t="s">
        <v>49</v>
      </c>
      <c r="Y89" s="3" t="s">
        <v>49</v>
      </c>
      <c r="Z89" s="3" t="s">
        <v>49</v>
      </c>
      <c r="AA89" s="3" t="s">
        <v>49</v>
      </c>
      <c r="AB89" s="3" t="s">
        <v>49</v>
      </c>
      <c r="AC89" s="3" t="s">
        <v>49</v>
      </c>
      <c r="AD89" s="52" t="s">
        <v>418</v>
      </c>
      <c r="AE89" s="3" t="s">
        <v>49</v>
      </c>
      <c r="AF89" s="3" t="s">
        <v>49</v>
      </c>
      <c r="AG89" s="3" t="s">
        <v>49</v>
      </c>
      <c r="AH89" s="3" t="s">
        <v>49</v>
      </c>
    </row>
    <row r="90" spans="1:34" x14ac:dyDescent="0.25">
      <c r="A90" s="2" t="s">
        <v>103</v>
      </c>
      <c r="B90" s="2" t="s">
        <v>5</v>
      </c>
      <c r="C90" s="49">
        <v>5893</v>
      </c>
      <c r="D90" s="49">
        <v>6148</v>
      </c>
      <c r="E90" s="49">
        <v>6010</v>
      </c>
      <c r="F90" s="49">
        <v>6328</v>
      </c>
      <c r="G90" s="123">
        <v>57</v>
      </c>
      <c r="H90" s="123">
        <v>74</v>
      </c>
      <c r="I90" s="124">
        <v>109</v>
      </c>
      <c r="J90" s="125">
        <v>113</v>
      </c>
      <c r="K90" s="126">
        <v>290</v>
      </c>
      <c r="L90" s="126">
        <v>317</v>
      </c>
      <c r="M90" s="127">
        <v>420</v>
      </c>
      <c r="N90" s="128">
        <v>347</v>
      </c>
      <c r="O90" s="126">
        <v>83</v>
      </c>
      <c r="P90" s="126">
        <v>75</v>
      </c>
      <c r="Q90" s="127">
        <v>51</v>
      </c>
      <c r="R90" s="128">
        <v>60</v>
      </c>
      <c r="S90" s="3" t="s">
        <v>427</v>
      </c>
      <c r="T90" s="3" t="s">
        <v>427</v>
      </c>
      <c r="U90" s="3" t="s">
        <v>427</v>
      </c>
      <c r="V90" s="47">
        <v>5.8140000000000001</v>
      </c>
      <c r="W90" s="47">
        <v>14.706000000000001</v>
      </c>
      <c r="X90" s="47">
        <v>22.116</v>
      </c>
      <c r="Y90" s="47">
        <v>34.314</v>
      </c>
      <c r="Z90" s="47">
        <v>19.494</v>
      </c>
      <c r="AA90" s="47">
        <v>15.048</v>
      </c>
      <c r="AB90" s="47">
        <v>2.508</v>
      </c>
      <c r="AC90" s="47">
        <v>114</v>
      </c>
      <c r="AD90" s="54">
        <f>((V90*1)+(W90*2)+(X90*3)+(Y90*4)+(Z90*5)+(AA90*6)+(AB90*7))/AC90</f>
        <v>3.8959999999999995</v>
      </c>
      <c r="AE90" s="3">
        <v>52.9</v>
      </c>
      <c r="AF90" s="3">
        <v>36.700000000000003</v>
      </c>
      <c r="AG90" s="3">
        <v>7.8</v>
      </c>
      <c r="AH90" s="3">
        <v>2.6</v>
      </c>
    </row>
    <row r="91" spans="1:34" x14ac:dyDescent="0.25">
      <c r="A91" s="2" t="s">
        <v>104</v>
      </c>
      <c r="B91" s="2" t="s">
        <v>7</v>
      </c>
      <c r="C91" s="3">
        <v>126</v>
      </c>
      <c r="D91" s="3">
        <v>156</v>
      </c>
      <c r="E91" s="3">
        <v>292</v>
      </c>
      <c r="F91" s="3">
        <v>224</v>
      </c>
      <c r="G91" s="129">
        <v>3439</v>
      </c>
      <c r="H91" s="129">
        <v>3365</v>
      </c>
      <c r="I91" s="131">
        <v>4092</v>
      </c>
      <c r="J91" s="131">
        <v>3943</v>
      </c>
      <c r="K91" s="132">
        <v>4641</v>
      </c>
      <c r="L91" s="132">
        <v>4700</v>
      </c>
      <c r="M91" s="134">
        <v>4603</v>
      </c>
      <c r="N91" s="134">
        <v>5238</v>
      </c>
      <c r="O91" s="126">
        <v>745</v>
      </c>
      <c r="P91" s="126">
        <v>845</v>
      </c>
      <c r="Q91" s="128">
        <v>787</v>
      </c>
      <c r="R91" s="128">
        <v>763</v>
      </c>
      <c r="S91" s="3" t="s">
        <v>426</v>
      </c>
      <c r="T91" s="3" t="s">
        <v>426</v>
      </c>
      <c r="U91" s="3" t="s">
        <v>426</v>
      </c>
      <c r="V91" s="3" t="s">
        <v>49</v>
      </c>
      <c r="W91" s="3" t="s">
        <v>49</v>
      </c>
      <c r="X91" s="3" t="s">
        <v>49</v>
      </c>
      <c r="Y91" s="3" t="s">
        <v>49</v>
      </c>
      <c r="Z91" s="3" t="s">
        <v>49</v>
      </c>
      <c r="AA91" s="3" t="s">
        <v>49</v>
      </c>
      <c r="AB91" s="3" t="s">
        <v>49</v>
      </c>
      <c r="AC91" s="3" t="s">
        <v>49</v>
      </c>
      <c r="AD91" s="52" t="s">
        <v>418</v>
      </c>
      <c r="AE91" s="3" t="s">
        <v>49</v>
      </c>
      <c r="AF91" s="3" t="s">
        <v>49</v>
      </c>
      <c r="AG91" s="3" t="s">
        <v>49</v>
      </c>
      <c r="AH91" s="3" t="s">
        <v>49</v>
      </c>
    </row>
    <row r="92" spans="1:34" x14ac:dyDescent="0.25">
      <c r="A92" s="2" t="s">
        <v>105</v>
      </c>
      <c r="B92" s="2" t="s">
        <v>17</v>
      </c>
      <c r="C92" s="3">
        <v>247</v>
      </c>
      <c r="D92" s="3">
        <v>305</v>
      </c>
      <c r="E92" s="3">
        <v>398</v>
      </c>
      <c r="F92" s="3">
        <v>349</v>
      </c>
      <c r="G92" s="123">
        <v>84</v>
      </c>
      <c r="H92" s="123">
        <v>81</v>
      </c>
      <c r="I92" s="124">
        <v>152</v>
      </c>
      <c r="J92" s="125">
        <v>148</v>
      </c>
      <c r="K92" s="126">
        <v>228</v>
      </c>
      <c r="L92" s="126">
        <v>252</v>
      </c>
      <c r="M92" s="127">
        <v>367</v>
      </c>
      <c r="N92" s="128">
        <v>295</v>
      </c>
      <c r="O92" s="126">
        <v>103</v>
      </c>
      <c r="P92" s="126">
        <v>87</v>
      </c>
      <c r="Q92" s="127">
        <v>103</v>
      </c>
      <c r="R92" s="128">
        <v>73</v>
      </c>
      <c r="S92" s="3" t="s">
        <v>426</v>
      </c>
      <c r="T92" s="3" t="s">
        <v>426</v>
      </c>
      <c r="U92" s="3" t="s">
        <v>426</v>
      </c>
      <c r="V92" s="3" t="s">
        <v>49</v>
      </c>
      <c r="W92" s="3" t="s">
        <v>49</v>
      </c>
      <c r="X92" s="3" t="s">
        <v>49</v>
      </c>
      <c r="Y92" s="3" t="s">
        <v>49</v>
      </c>
      <c r="Z92" s="3" t="s">
        <v>49</v>
      </c>
      <c r="AA92" s="3" t="s">
        <v>49</v>
      </c>
      <c r="AB92" s="3" t="s">
        <v>49</v>
      </c>
      <c r="AC92" s="3" t="s">
        <v>49</v>
      </c>
      <c r="AD92" s="52" t="s">
        <v>418</v>
      </c>
      <c r="AE92" s="3" t="s">
        <v>49</v>
      </c>
      <c r="AF92" s="3" t="s">
        <v>49</v>
      </c>
      <c r="AG92" s="3" t="s">
        <v>49</v>
      </c>
      <c r="AH92" s="3" t="s">
        <v>49</v>
      </c>
    </row>
    <row r="93" spans="1:34" x14ac:dyDescent="0.25">
      <c r="A93" s="2" t="s">
        <v>106</v>
      </c>
      <c r="B93" s="2" t="s">
        <v>9</v>
      </c>
      <c r="C93" s="3">
        <v>49</v>
      </c>
      <c r="D93" s="3">
        <v>60</v>
      </c>
      <c r="E93" s="3">
        <v>73</v>
      </c>
      <c r="F93" s="3">
        <v>93</v>
      </c>
      <c r="G93" s="123">
        <v>113</v>
      </c>
      <c r="H93" s="123">
        <v>149</v>
      </c>
      <c r="I93" s="124">
        <v>294</v>
      </c>
      <c r="J93" s="125">
        <v>298</v>
      </c>
      <c r="K93" s="126">
        <v>280</v>
      </c>
      <c r="L93" s="126">
        <v>320</v>
      </c>
      <c r="M93" s="127">
        <v>470</v>
      </c>
      <c r="N93" s="145">
        <v>472</v>
      </c>
      <c r="O93" s="126">
        <v>195</v>
      </c>
      <c r="P93" s="126">
        <v>143</v>
      </c>
      <c r="Q93" s="127">
        <v>197</v>
      </c>
      <c r="R93" s="145">
        <v>242</v>
      </c>
      <c r="S93" s="3" t="s">
        <v>426</v>
      </c>
      <c r="T93" s="3" t="s">
        <v>426</v>
      </c>
      <c r="U93" s="3" t="s">
        <v>426</v>
      </c>
      <c r="V93" s="3" t="s">
        <v>49</v>
      </c>
      <c r="W93" s="3" t="s">
        <v>49</v>
      </c>
      <c r="X93" s="3" t="s">
        <v>49</v>
      </c>
      <c r="Y93" s="3" t="s">
        <v>49</v>
      </c>
      <c r="Z93" s="3" t="s">
        <v>49</v>
      </c>
      <c r="AA93" s="3" t="s">
        <v>49</v>
      </c>
      <c r="AB93" s="3" t="s">
        <v>49</v>
      </c>
      <c r="AC93" s="3" t="s">
        <v>49</v>
      </c>
      <c r="AD93" s="52" t="s">
        <v>418</v>
      </c>
      <c r="AE93" s="3" t="s">
        <v>49</v>
      </c>
      <c r="AF93" s="3" t="s">
        <v>49</v>
      </c>
      <c r="AG93" s="3" t="s">
        <v>49</v>
      </c>
      <c r="AH93" s="3" t="s">
        <v>49</v>
      </c>
    </row>
    <row r="94" spans="1:34" x14ac:dyDescent="0.25">
      <c r="A94" s="2" t="s">
        <v>107</v>
      </c>
      <c r="B94" s="2" t="s">
        <v>13</v>
      </c>
      <c r="C94" s="3">
        <v>199</v>
      </c>
      <c r="D94" s="3">
        <v>186</v>
      </c>
      <c r="E94" s="3">
        <v>205</v>
      </c>
      <c r="F94" s="3">
        <v>209</v>
      </c>
      <c r="G94" s="123">
        <v>30</v>
      </c>
      <c r="H94" s="123">
        <v>29</v>
      </c>
      <c r="I94" s="124">
        <v>80</v>
      </c>
      <c r="J94" s="125">
        <v>79</v>
      </c>
      <c r="K94" s="126">
        <v>51</v>
      </c>
      <c r="L94" s="126">
        <v>83</v>
      </c>
      <c r="M94" s="127">
        <v>117</v>
      </c>
      <c r="N94" s="128">
        <v>140</v>
      </c>
      <c r="O94" s="126">
        <v>21</v>
      </c>
      <c r="P94" s="126">
        <v>22</v>
      </c>
      <c r="Q94" s="127">
        <v>28</v>
      </c>
      <c r="R94" s="128">
        <v>27</v>
      </c>
      <c r="S94" s="3" t="s">
        <v>426</v>
      </c>
      <c r="T94" s="3" t="s">
        <v>426</v>
      </c>
      <c r="U94" s="3" t="s">
        <v>426</v>
      </c>
      <c r="V94" s="3" t="s">
        <v>49</v>
      </c>
      <c r="W94" s="3" t="s">
        <v>49</v>
      </c>
      <c r="X94" s="3" t="s">
        <v>49</v>
      </c>
      <c r="Y94" s="3" t="s">
        <v>49</v>
      </c>
      <c r="Z94" s="3" t="s">
        <v>49</v>
      </c>
      <c r="AA94" s="3" t="s">
        <v>49</v>
      </c>
      <c r="AB94" s="3" t="s">
        <v>49</v>
      </c>
      <c r="AC94" s="3" t="s">
        <v>49</v>
      </c>
      <c r="AD94" s="52" t="s">
        <v>418</v>
      </c>
      <c r="AE94" s="3" t="s">
        <v>49</v>
      </c>
      <c r="AF94" s="3" t="s">
        <v>49</v>
      </c>
      <c r="AG94" s="3" t="s">
        <v>49</v>
      </c>
      <c r="AH94" s="3" t="s">
        <v>49</v>
      </c>
    </row>
    <row r="95" spans="1:34" x14ac:dyDescent="0.25">
      <c r="A95" s="2" t="s">
        <v>108</v>
      </c>
      <c r="B95" s="2" t="s">
        <v>13</v>
      </c>
      <c r="C95" s="3">
        <v>277</v>
      </c>
      <c r="D95" s="3">
        <v>233</v>
      </c>
      <c r="E95" s="3">
        <v>291</v>
      </c>
      <c r="F95" s="3">
        <v>272</v>
      </c>
      <c r="G95" s="123">
        <v>89</v>
      </c>
      <c r="H95" s="123">
        <v>102</v>
      </c>
      <c r="I95" s="135">
        <v>128</v>
      </c>
      <c r="J95" s="125">
        <v>130</v>
      </c>
      <c r="K95" s="126">
        <v>277</v>
      </c>
      <c r="L95" s="126">
        <v>257</v>
      </c>
      <c r="M95" s="136">
        <v>334</v>
      </c>
      <c r="N95" s="128">
        <v>333</v>
      </c>
      <c r="O95" s="126">
        <v>69</v>
      </c>
      <c r="P95" s="126">
        <v>71</v>
      </c>
      <c r="Q95" s="136">
        <v>86</v>
      </c>
      <c r="R95" s="128">
        <v>111</v>
      </c>
      <c r="S95" s="3" t="s">
        <v>426</v>
      </c>
      <c r="T95" s="3" t="s">
        <v>426</v>
      </c>
      <c r="U95" s="3" t="s">
        <v>426</v>
      </c>
      <c r="V95" s="3" t="s">
        <v>49</v>
      </c>
      <c r="W95" s="3" t="s">
        <v>49</v>
      </c>
      <c r="X95" s="3" t="s">
        <v>49</v>
      </c>
      <c r="Y95" s="3" t="s">
        <v>49</v>
      </c>
      <c r="Z95" s="3" t="s">
        <v>49</v>
      </c>
      <c r="AA95" s="3" t="s">
        <v>49</v>
      </c>
      <c r="AB95" s="3" t="s">
        <v>49</v>
      </c>
      <c r="AC95" s="3" t="s">
        <v>49</v>
      </c>
      <c r="AD95" s="52" t="s">
        <v>418</v>
      </c>
      <c r="AE95" s="3" t="s">
        <v>49</v>
      </c>
      <c r="AF95" s="3" t="s">
        <v>49</v>
      </c>
      <c r="AG95" s="3" t="s">
        <v>49</v>
      </c>
      <c r="AH95" s="3" t="s">
        <v>49</v>
      </c>
    </row>
    <row r="96" spans="1:34" x14ac:dyDescent="0.25">
      <c r="A96" s="2" t="s">
        <v>109</v>
      </c>
      <c r="B96" s="2" t="s">
        <v>13</v>
      </c>
      <c r="C96" s="3">
        <v>17</v>
      </c>
      <c r="D96" s="3">
        <v>16</v>
      </c>
      <c r="E96" s="3">
        <v>24</v>
      </c>
      <c r="F96" s="3">
        <v>35</v>
      </c>
      <c r="G96" s="123">
        <v>119</v>
      </c>
      <c r="H96" s="123">
        <v>93</v>
      </c>
      <c r="I96" s="135">
        <v>173</v>
      </c>
      <c r="J96" s="125">
        <v>110</v>
      </c>
      <c r="K96" s="126">
        <v>273</v>
      </c>
      <c r="L96" s="126">
        <v>242</v>
      </c>
      <c r="M96" s="136">
        <v>315</v>
      </c>
      <c r="N96" s="128">
        <v>374</v>
      </c>
      <c r="O96" s="126">
        <v>68</v>
      </c>
      <c r="P96" s="126">
        <v>63</v>
      </c>
      <c r="Q96" s="136">
        <v>65</v>
      </c>
      <c r="R96" s="128">
        <v>100</v>
      </c>
      <c r="S96" s="3" t="s">
        <v>426</v>
      </c>
      <c r="T96" s="3" t="s">
        <v>426</v>
      </c>
      <c r="U96" s="3" t="s">
        <v>426</v>
      </c>
      <c r="V96" s="3" t="s">
        <v>49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3" t="s">
        <v>49</v>
      </c>
      <c r="AC96" s="3" t="s">
        <v>49</v>
      </c>
      <c r="AD96" s="52" t="s">
        <v>418</v>
      </c>
      <c r="AE96" s="3" t="s">
        <v>49</v>
      </c>
      <c r="AF96" s="3" t="s">
        <v>49</v>
      </c>
      <c r="AG96" s="3" t="s">
        <v>49</v>
      </c>
      <c r="AH96" s="3" t="s">
        <v>49</v>
      </c>
    </row>
    <row r="97" spans="1:34" x14ac:dyDescent="0.25">
      <c r="A97" s="2" t="s">
        <v>110</v>
      </c>
      <c r="B97" s="2" t="s">
        <v>83</v>
      </c>
      <c r="C97" s="3">
        <v>292</v>
      </c>
      <c r="D97" s="3">
        <v>235</v>
      </c>
      <c r="E97" s="3">
        <v>265</v>
      </c>
      <c r="F97" s="3">
        <v>193</v>
      </c>
      <c r="G97" s="123">
        <v>15</v>
      </c>
      <c r="H97" s="123">
        <v>14</v>
      </c>
      <c r="I97" s="135">
        <v>13</v>
      </c>
      <c r="J97" s="125">
        <v>18</v>
      </c>
      <c r="K97" s="126">
        <v>15</v>
      </c>
      <c r="L97" s="126">
        <v>19</v>
      </c>
      <c r="M97" s="136">
        <v>31</v>
      </c>
      <c r="N97" s="128">
        <v>57</v>
      </c>
      <c r="O97" s="126">
        <v>11</v>
      </c>
      <c r="P97" s="126">
        <v>12</v>
      </c>
      <c r="Q97" s="136">
        <v>10</v>
      </c>
      <c r="R97" s="128">
        <v>23</v>
      </c>
      <c r="S97" s="3" t="s">
        <v>426</v>
      </c>
      <c r="T97" s="3" t="s">
        <v>426</v>
      </c>
      <c r="U97" s="3" t="s">
        <v>426</v>
      </c>
      <c r="V97" s="3" t="s">
        <v>49</v>
      </c>
      <c r="W97" s="3" t="s">
        <v>49</v>
      </c>
      <c r="X97" s="3" t="s">
        <v>49</v>
      </c>
      <c r="Y97" s="3" t="s">
        <v>49</v>
      </c>
      <c r="Z97" s="3" t="s">
        <v>49</v>
      </c>
      <c r="AA97" s="3" t="s">
        <v>49</v>
      </c>
      <c r="AB97" s="3" t="s">
        <v>49</v>
      </c>
      <c r="AC97" s="3" t="s">
        <v>49</v>
      </c>
      <c r="AD97" s="52" t="s">
        <v>418</v>
      </c>
      <c r="AE97" s="3" t="s">
        <v>49</v>
      </c>
      <c r="AF97" s="3" t="s">
        <v>49</v>
      </c>
      <c r="AG97" s="3" t="s">
        <v>49</v>
      </c>
      <c r="AH97" s="3" t="s">
        <v>49</v>
      </c>
    </row>
    <row r="98" spans="1:34" x14ac:dyDescent="0.25">
      <c r="A98" s="2" t="s">
        <v>111</v>
      </c>
      <c r="B98" s="2" t="s">
        <v>17</v>
      </c>
      <c r="C98" s="3">
        <v>134</v>
      </c>
      <c r="D98" s="3">
        <v>149</v>
      </c>
      <c r="E98" s="3">
        <v>167</v>
      </c>
      <c r="F98" s="3">
        <v>151</v>
      </c>
      <c r="G98" s="123">
        <v>109</v>
      </c>
      <c r="H98" s="123">
        <v>73</v>
      </c>
      <c r="I98" s="124">
        <v>160</v>
      </c>
      <c r="J98" s="125">
        <v>145</v>
      </c>
      <c r="K98" s="126">
        <v>375</v>
      </c>
      <c r="L98" s="126">
        <v>341</v>
      </c>
      <c r="M98" s="127">
        <v>353</v>
      </c>
      <c r="N98" s="128">
        <v>305</v>
      </c>
      <c r="O98" s="126">
        <v>105</v>
      </c>
      <c r="P98" s="126">
        <v>117</v>
      </c>
      <c r="Q98" s="127">
        <v>128</v>
      </c>
      <c r="R98" s="128">
        <v>106</v>
      </c>
      <c r="S98" s="3" t="s">
        <v>426</v>
      </c>
      <c r="T98" s="3" t="s">
        <v>426</v>
      </c>
      <c r="U98" s="3" t="s">
        <v>426</v>
      </c>
      <c r="V98" s="3" t="s">
        <v>49</v>
      </c>
      <c r="W98" s="3" t="s">
        <v>49</v>
      </c>
      <c r="X98" s="3" t="s">
        <v>49</v>
      </c>
      <c r="Y98" s="3" t="s">
        <v>49</v>
      </c>
      <c r="Z98" s="3" t="s">
        <v>49</v>
      </c>
      <c r="AA98" s="3" t="s">
        <v>49</v>
      </c>
      <c r="AB98" s="3" t="s">
        <v>49</v>
      </c>
      <c r="AC98" s="3" t="s">
        <v>49</v>
      </c>
      <c r="AD98" s="52" t="s">
        <v>418</v>
      </c>
      <c r="AE98" s="3" t="s">
        <v>49</v>
      </c>
      <c r="AF98" s="3" t="s">
        <v>49</v>
      </c>
      <c r="AG98" s="3" t="s">
        <v>49</v>
      </c>
      <c r="AH98" s="3" t="s">
        <v>49</v>
      </c>
    </row>
    <row r="99" spans="1:34" x14ac:dyDescent="0.25">
      <c r="A99" s="2" t="s">
        <v>112</v>
      </c>
      <c r="B99" s="2" t="s">
        <v>22</v>
      </c>
      <c r="C99" s="3">
        <v>1</v>
      </c>
      <c r="D99" s="3">
        <v>8</v>
      </c>
      <c r="E99" s="3">
        <v>9</v>
      </c>
      <c r="F99" s="3">
        <v>8</v>
      </c>
      <c r="G99" s="123">
        <v>71</v>
      </c>
      <c r="H99" s="123">
        <v>82</v>
      </c>
      <c r="I99" s="124">
        <v>105</v>
      </c>
      <c r="J99" s="125">
        <v>109</v>
      </c>
      <c r="K99" s="126">
        <v>196</v>
      </c>
      <c r="L99" s="126">
        <v>170</v>
      </c>
      <c r="M99" s="127">
        <v>205</v>
      </c>
      <c r="N99" s="128">
        <v>174</v>
      </c>
      <c r="O99" s="126">
        <v>74</v>
      </c>
      <c r="P99" s="126">
        <v>43</v>
      </c>
      <c r="Q99" s="127">
        <v>59</v>
      </c>
      <c r="R99" s="128">
        <v>66</v>
      </c>
      <c r="S99" s="3" t="s">
        <v>426</v>
      </c>
      <c r="T99" s="3" t="s">
        <v>426</v>
      </c>
      <c r="U99" s="3" t="s">
        <v>426</v>
      </c>
      <c r="V99" s="3" t="s">
        <v>49</v>
      </c>
      <c r="W99" s="3" t="s">
        <v>49</v>
      </c>
      <c r="X99" s="3" t="s">
        <v>49</v>
      </c>
      <c r="Y99" s="3" t="s">
        <v>49</v>
      </c>
      <c r="Z99" s="3" t="s">
        <v>49</v>
      </c>
      <c r="AA99" s="3" t="s">
        <v>49</v>
      </c>
      <c r="AB99" s="3" t="s">
        <v>49</v>
      </c>
      <c r="AC99" s="3" t="s">
        <v>49</v>
      </c>
      <c r="AD99" s="52" t="s">
        <v>418</v>
      </c>
      <c r="AE99" s="3" t="s">
        <v>49</v>
      </c>
      <c r="AF99" s="3" t="s">
        <v>49</v>
      </c>
      <c r="AG99" s="3" t="s">
        <v>49</v>
      </c>
      <c r="AH99" s="3" t="s">
        <v>49</v>
      </c>
    </row>
    <row r="100" spans="1:34" x14ac:dyDescent="0.25">
      <c r="A100" s="2" t="s">
        <v>113</v>
      </c>
      <c r="B100" s="2" t="s">
        <v>17</v>
      </c>
      <c r="C100" s="3">
        <v>205</v>
      </c>
      <c r="D100" s="3">
        <v>240</v>
      </c>
      <c r="E100" s="3">
        <v>278</v>
      </c>
      <c r="F100" s="3">
        <v>333</v>
      </c>
      <c r="G100" s="124"/>
      <c r="H100" s="123">
        <v>6</v>
      </c>
      <c r="I100" s="124">
        <v>0</v>
      </c>
      <c r="J100" s="125">
        <v>5</v>
      </c>
      <c r="K100" s="127"/>
      <c r="L100" s="126">
        <v>5</v>
      </c>
      <c r="M100" s="127">
        <v>0</v>
      </c>
      <c r="N100" s="128">
        <v>10</v>
      </c>
      <c r="O100" s="127"/>
      <c r="P100" s="126">
        <v>0</v>
      </c>
      <c r="Q100" s="127">
        <v>0</v>
      </c>
      <c r="R100" s="128">
        <v>2</v>
      </c>
      <c r="S100" s="3" t="s">
        <v>426</v>
      </c>
      <c r="T100" s="3" t="s">
        <v>426</v>
      </c>
      <c r="U100" s="3" t="s">
        <v>426</v>
      </c>
      <c r="V100" s="3" t="s">
        <v>49</v>
      </c>
      <c r="W100" s="3" t="s">
        <v>49</v>
      </c>
      <c r="X100" s="3" t="s">
        <v>49</v>
      </c>
      <c r="Y100" s="3" t="s">
        <v>49</v>
      </c>
      <c r="Z100" s="3" t="s">
        <v>49</v>
      </c>
      <c r="AA100" s="3" t="s">
        <v>49</v>
      </c>
      <c r="AB100" s="3" t="s">
        <v>49</v>
      </c>
      <c r="AC100" s="3" t="s">
        <v>49</v>
      </c>
      <c r="AD100" s="52" t="s">
        <v>418</v>
      </c>
      <c r="AE100" s="3" t="s">
        <v>49</v>
      </c>
      <c r="AF100" s="3" t="s">
        <v>49</v>
      </c>
      <c r="AG100" s="3" t="s">
        <v>49</v>
      </c>
      <c r="AH100" s="3" t="s">
        <v>49</v>
      </c>
    </row>
    <row r="101" spans="1:34" x14ac:dyDescent="0.25">
      <c r="A101" s="2" t="s">
        <v>114</v>
      </c>
      <c r="B101" s="2" t="s">
        <v>53</v>
      </c>
      <c r="C101" s="3">
        <v>771</v>
      </c>
      <c r="D101" s="3">
        <v>749</v>
      </c>
      <c r="E101" s="3">
        <v>825</v>
      </c>
      <c r="F101" s="3">
        <v>777</v>
      </c>
      <c r="G101" s="123">
        <v>77</v>
      </c>
      <c r="H101" s="123">
        <v>88</v>
      </c>
      <c r="I101" s="124">
        <v>91</v>
      </c>
      <c r="J101" s="125">
        <v>143</v>
      </c>
      <c r="K101" s="126">
        <v>218</v>
      </c>
      <c r="L101" s="126">
        <v>247</v>
      </c>
      <c r="M101" s="127">
        <v>365</v>
      </c>
      <c r="N101" s="128">
        <v>373</v>
      </c>
      <c r="O101" s="126">
        <v>109</v>
      </c>
      <c r="P101" s="126">
        <v>123</v>
      </c>
      <c r="Q101" s="127">
        <v>140</v>
      </c>
      <c r="R101" s="128">
        <v>112</v>
      </c>
      <c r="S101" s="3" t="s">
        <v>427</v>
      </c>
      <c r="T101" s="3" t="s">
        <v>426</v>
      </c>
      <c r="U101" s="3" t="s">
        <v>426</v>
      </c>
      <c r="V101" s="3" t="s">
        <v>49</v>
      </c>
      <c r="W101" s="3" t="s">
        <v>49</v>
      </c>
      <c r="X101" s="3" t="s">
        <v>49</v>
      </c>
      <c r="Y101" s="3" t="s">
        <v>49</v>
      </c>
      <c r="Z101" s="3" t="s">
        <v>49</v>
      </c>
      <c r="AA101" s="3" t="s">
        <v>49</v>
      </c>
      <c r="AB101" s="3" t="s">
        <v>49</v>
      </c>
      <c r="AC101" s="3" t="s">
        <v>49</v>
      </c>
      <c r="AD101" s="52" t="s">
        <v>418</v>
      </c>
      <c r="AE101" s="3" t="s">
        <v>49</v>
      </c>
      <c r="AF101" s="3" t="s">
        <v>49</v>
      </c>
      <c r="AG101" s="3" t="s">
        <v>49</v>
      </c>
      <c r="AH101" s="3" t="s">
        <v>49</v>
      </c>
    </row>
    <row r="102" spans="1:34" x14ac:dyDescent="0.25">
      <c r="A102" s="2" t="s">
        <v>115</v>
      </c>
      <c r="B102" s="2" t="s">
        <v>23</v>
      </c>
      <c r="C102" s="3">
        <v>13</v>
      </c>
      <c r="D102" s="3">
        <v>24</v>
      </c>
      <c r="E102" s="3">
        <v>30</v>
      </c>
      <c r="F102" s="3">
        <v>24</v>
      </c>
      <c r="G102" s="123">
        <v>338</v>
      </c>
      <c r="H102" s="123">
        <v>328</v>
      </c>
      <c r="I102" s="124">
        <v>605</v>
      </c>
      <c r="J102" s="125">
        <v>620</v>
      </c>
      <c r="K102" s="126">
        <v>661</v>
      </c>
      <c r="L102" s="126">
        <v>588</v>
      </c>
      <c r="M102" s="127">
        <v>745</v>
      </c>
      <c r="N102" s="128">
        <v>738</v>
      </c>
      <c r="O102" s="126">
        <v>193</v>
      </c>
      <c r="P102" s="126">
        <v>100</v>
      </c>
      <c r="Q102" s="127">
        <v>201</v>
      </c>
      <c r="R102" s="128">
        <v>246</v>
      </c>
      <c r="S102" s="3" t="s">
        <v>426</v>
      </c>
      <c r="T102" s="3" t="s">
        <v>426</v>
      </c>
      <c r="U102" s="3" t="s">
        <v>426</v>
      </c>
      <c r="V102" s="3" t="s">
        <v>49</v>
      </c>
      <c r="W102" s="3" t="s">
        <v>49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3" t="s">
        <v>49</v>
      </c>
      <c r="AC102" s="3" t="s">
        <v>49</v>
      </c>
      <c r="AD102" s="52" t="s">
        <v>418</v>
      </c>
      <c r="AE102" s="3" t="s">
        <v>49</v>
      </c>
      <c r="AF102" s="3" t="s">
        <v>49</v>
      </c>
      <c r="AG102" s="3" t="s">
        <v>49</v>
      </c>
      <c r="AH102" s="3" t="s">
        <v>49</v>
      </c>
    </row>
    <row r="103" spans="1:34" x14ac:dyDescent="0.25">
      <c r="A103" s="2" t="s">
        <v>116</v>
      </c>
      <c r="B103" s="2" t="s">
        <v>3</v>
      </c>
      <c r="C103" s="3">
        <v>176</v>
      </c>
      <c r="D103" s="3">
        <v>210</v>
      </c>
      <c r="E103" s="3">
        <v>215</v>
      </c>
      <c r="F103" s="3">
        <v>180</v>
      </c>
      <c r="G103" s="123">
        <v>9</v>
      </c>
      <c r="H103" s="123">
        <v>6</v>
      </c>
      <c r="I103" s="125">
        <v>18</v>
      </c>
      <c r="J103" s="125">
        <v>11</v>
      </c>
      <c r="K103" s="126">
        <v>11</v>
      </c>
      <c r="L103" s="126">
        <v>21</v>
      </c>
      <c r="M103" s="128">
        <v>41</v>
      </c>
      <c r="N103" s="128">
        <v>24</v>
      </c>
      <c r="O103" s="126">
        <v>3</v>
      </c>
      <c r="P103" s="126">
        <v>7</v>
      </c>
      <c r="Q103" s="128">
        <v>9</v>
      </c>
      <c r="R103" s="128">
        <v>5</v>
      </c>
      <c r="S103" s="3" t="s">
        <v>426</v>
      </c>
      <c r="T103" s="3" t="s">
        <v>426</v>
      </c>
      <c r="U103" s="3" t="s">
        <v>426</v>
      </c>
      <c r="V103" s="3" t="s">
        <v>49</v>
      </c>
      <c r="W103" s="3" t="s">
        <v>49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49</v>
      </c>
      <c r="AC103" s="3" t="s">
        <v>49</v>
      </c>
      <c r="AD103" s="52" t="s">
        <v>418</v>
      </c>
      <c r="AE103" s="3" t="s">
        <v>49</v>
      </c>
      <c r="AF103" s="3" t="s">
        <v>49</v>
      </c>
      <c r="AG103" s="3" t="s">
        <v>49</v>
      </c>
      <c r="AH103" s="3" t="s">
        <v>49</v>
      </c>
    </row>
    <row r="104" spans="1:34" x14ac:dyDescent="0.25">
      <c r="A104" s="2" t="s">
        <v>117</v>
      </c>
      <c r="B104" s="2" t="s">
        <v>13</v>
      </c>
      <c r="C104" s="3">
        <v>56</v>
      </c>
      <c r="D104" s="3">
        <v>104</v>
      </c>
      <c r="E104" s="3">
        <v>123</v>
      </c>
      <c r="F104" s="3">
        <v>103</v>
      </c>
      <c r="G104" s="123">
        <v>86</v>
      </c>
      <c r="H104" s="123">
        <v>77</v>
      </c>
      <c r="I104" s="124">
        <v>170</v>
      </c>
      <c r="J104" s="125">
        <v>186</v>
      </c>
      <c r="K104" s="126">
        <v>171</v>
      </c>
      <c r="L104" s="126">
        <v>218</v>
      </c>
      <c r="M104" s="127">
        <v>240</v>
      </c>
      <c r="N104" s="128">
        <v>229</v>
      </c>
      <c r="O104" s="126">
        <v>74</v>
      </c>
      <c r="P104" s="126">
        <v>63</v>
      </c>
      <c r="Q104" s="127">
        <v>62</v>
      </c>
      <c r="R104" s="128">
        <v>65</v>
      </c>
      <c r="S104" s="3" t="s">
        <v>426</v>
      </c>
      <c r="T104" s="3" t="s">
        <v>426</v>
      </c>
      <c r="U104" s="3" t="s">
        <v>426</v>
      </c>
      <c r="V104" s="3" t="s">
        <v>49</v>
      </c>
      <c r="W104" s="3" t="s">
        <v>49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3" t="s">
        <v>49</v>
      </c>
      <c r="AC104" s="3" t="s">
        <v>49</v>
      </c>
      <c r="AD104" s="52" t="s">
        <v>418</v>
      </c>
      <c r="AE104" s="3" t="s">
        <v>49</v>
      </c>
      <c r="AF104" s="3" t="s">
        <v>49</v>
      </c>
      <c r="AG104" s="3" t="s">
        <v>49</v>
      </c>
      <c r="AH104" s="3" t="s">
        <v>49</v>
      </c>
    </row>
    <row r="105" spans="1:34" x14ac:dyDescent="0.25">
      <c r="A105" s="2" t="s">
        <v>118</v>
      </c>
      <c r="B105" s="2" t="s">
        <v>45</v>
      </c>
      <c r="C105" s="3">
        <v>142</v>
      </c>
      <c r="D105" s="3">
        <v>142</v>
      </c>
      <c r="E105" s="3">
        <v>145</v>
      </c>
      <c r="F105" s="3">
        <v>108</v>
      </c>
      <c r="G105" s="123">
        <v>29</v>
      </c>
      <c r="H105" s="123">
        <v>55</v>
      </c>
      <c r="I105" s="135">
        <v>82</v>
      </c>
      <c r="J105" s="125">
        <v>82</v>
      </c>
      <c r="K105" s="126">
        <v>55</v>
      </c>
      <c r="L105" s="126">
        <v>110</v>
      </c>
      <c r="M105" s="136">
        <v>142</v>
      </c>
      <c r="N105" s="128">
        <v>126</v>
      </c>
      <c r="O105" s="126">
        <v>42</v>
      </c>
      <c r="P105" s="126">
        <v>68</v>
      </c>
      <c r="Q105" s="136">
        <v>70</v>
      </c>
      <c r="R105" s="128">
        <v>70</v>
      </c>
      <c r="S105" s="3" t="s">
        <v>426</v>
      </c>
      <c r="T105" s="3" t="s">
        <v>426</v>
      </c>
      <c r="U105" s="3" t="s">
        <v>426</v>
      </c>
      <c r="V105" s="3" t="s">
        <v>49</v>
      </c>
      <c r="W105" s="3" t="s">
        <v>49</v>
      </c>
      <c r="X105" s="3" t="s">
        <v>49</v>
      </c>
      <c r="Y105" s="3" t="s">
        <v>49</v>
      </c>
      <c r="Z105" s="3" t="s">
        <v>49</v>
      </c>
      <c r="AA105" s="3" t="s">
        <v>49</v>
      </c>
      <c r="AB105" s="3" t="s">
        <v>49</v>
      </c>
      <c r="AC105" s="3" t="s">
        <v>49</v>
      </c>
      <c r="AD105" s="52" t="s">
        <v>418</v>
      </c>
      <c r="AE105" s="3" t="s">
        <v>49</v>
      </c>
      <c r="AF105" s="3" t="s">
        <v>49</v>
      </c>
      <c r="AG105" s="3" t="s">
        <v>49</v>
      </c>
      <c r="AH105" s="3" t="s">
        <v>49</v>
      </c>
    </row>
    <row r="106" spans="1:34" x14ac:dyDescent="0.25">
      <c r="A106" s="2" t="s">
        <v>119</v>
      </c>
      <c r="B106" s="2" t="s">
        <v>7</v>
      </c>
      <c r="C106" s="49">
        <v>2078</v>
      </c>
      <c r="D106" s="49">
        <v>1986</v>
      </c>
      <c r="E106" s="49">
        <v>1730</v>
      </c>
      <c r="F106" s="49">
        <v>1477</v>
      </c>
      <c r="G106" s="123">
        <v>64</v>
      </c>
      <c r="H106" s="123">
        <v>86</v>
      </c>
      <c r="I106" s="124">
        <v>131</v>
      </c>
      <c r="J106" s="125">
        <v>118</v>
      </c>
      <c r="K106" s="126">
        <v>185</v>
      </c>
      <c r="L106" s="126">
        <v>183</v>
      </c>
      <c r="M106" s="127">
        <v>187</v>
      </c>
      <c r="N106" s="128">
        <v>155</v>
      </c>
      <c r="O106" s="126">
        <v>96</v>
      </c>
      <c r="P106" s="126">
        <v>70</v>
      </c>
      <c r="Q106" s="127">
        <v>68</v>
      </c>
      <c r="R106" s="128">
        <v>65</v>
      </c>
      <c r="S106" s="3" t="s">
        <v>427</v>
      </c>
      <c r="T106" s="3" t="s">
        <v>426</v>
      </c>
      <c r="U106" s="3" t="s">
        <v>426</v>
      </c>
      <c r="V106" s="47">
        <v>8.16</v>
      </c>
      <c r="W106" s="47">
        <v>15.045</v>
      </c>
      <c r="X106" s="47">
        <v>42.075000000000003</v>
      </c>
      <c r="Y106" s="47">
        <v>67.575000000000003</v>
      </c>
      <c r="Z106" s="47">
        <v>76.245000000000005</v>
      </c>
      <c r="AA106" s="47">
        <v>35.700000000000003</v>
      </c>
      <c r="AB106" s="47">
        <v>10.199999999999999</v>
      </c>
      <c r="AC106" s="47">
        <v>255</v>
      </c>
      <c r="AD106" s="54">
        <f>((V106*1)+(W106*2)+(X106*3)+(Y106*4)+(Z106*5)+(AA106*6)+(AB106*7))/AC106</f>
        <v>4.32</v>
      </c>
      <c r="AE106" s="3">
        <v>51.5</v>
      </c>
      <c r="AF106" s="3">
        <v>39.700000000000003</v>
      </c>
      <c r="AG106" s="3">
        <v>7.9</v>
      </c>
      <c r="AH106" s="3">
        <v>0.9</v>
      </c>
    </row>
    <row r="107" spans="1:34" x14ac:dyDescent="0.25">
      <c r="A107" s="2" t="s">
        <v>120</v>
      </c>
      <c r="B107" s="2" t="s">
        <v>7</v>
      </c>
      <c r="C107" s="3">
        <v>349</v>
      </c>
      <c r="D107" s="3">
        <v>215</v>
      </c>
      <c r="E107" s="3">
        <v>507</v>
      </c>
      <c r="F107" s="3">
        <v>378</v>
      </c>
      <c r="G107" s="129">
        <v>1147</v>
      </c>
      <c r="H107" s="123">
        <v>950</v>
      </c>
      <c r="I107" s="130">
        <v>1237</v>
      </c>
      <c r="J107" s="125">
        <v>975</v>
      </c>
      <c r="K107" s="132">
        <v>1733</v>
      </c>
      <c r="L107" s="149">
        <v>1776</v>
      </c>
      <c r="M107" s="133">
        <v>1536</v>
      </c>
      <c r="N107" s="134">
        <v>1420</v>
      </c>
      <c r="O107" s="126">
        <v>938</v>
      </c>
      <c r="P107" s="147">
        <v>978</v>
      </c>
      <c r="Q107" s="127">
        <v>844</v>
      </c>
      <c r="R107" s="128">
        <v>641</v>
      </c>
      <c r="S107" s="3" t="s">
        <v>426</v>
      </c>
      <c r="T107" s="3" t="s">
        <v>426</v>
      </c>
      <c r="U107" s="3" t="s">
        <v>426</v>
      </c>
      <c r="V107" s="3" t="s">
        <v>49</v>
      </c>
      <c r="W107" s="3" t="s">
        <v>49</v>
      </c>
      <c r="X107" s="3" t="s">
        <v>49</v>
      </c>
      <c r="Y107" s="3" t="s">
        <v>49</v>
      </c>
      <c r="Z107" s="3" t="s">
        <v>49</v>
      </c>
      <c r="AA107" s="3" t="s">
        <v>49</v>
      </c>
      <c r="AB107" s="3" t="s">
        <v>49</v>
      </c>
      <c r="AC107" s="3" t="s">
        <v>49</v>
      </c>
      <c r="AD107" s="52" t="s">
        <v>418</v>
      </c>
      <c r="AE107" s="3" t="s">
        <v>49</v>
      </c>
      <c r="AF107" s="3" t="s">
        <v>49</v>
      </c>
      <c r="AG107" s="3" t="s">
        <v>49</v>
      </c>
      <c r="AH107" s="3" t="s">
        <v>49</v>
      </c>
    </row>
    <row r="108" spans="1:34" x14ac:dyDescent="0.25">
      <c r="A108" s="2" t="s">
        <v>121</v>
      </c>
      <c r="B108" s="2" t="s">
        <v>11</v>
      </c>
      <c r="C108" s="3">
        <v>64</v>
      </c>
      <c r="D108" s="3">
        <v>82</v>
      </c>
      <c r="E108" s="3">
        <v>98</v>
      </c>
      <c r="F108" s="3">
        <v>96</v>
      </c>
      <c r="G108" s="123">
        <v>138</v>
      </c>
      <c r="H108" s="123">
        <v>82</v>
      </c>
      <c r="I108" s="124">
        <v>349</v>
      </c>
      <c r="J108" s="125">
        <v>334</v>
      </c>
      <c r="K108" s="126">
        <v>355</v>
      </c>
      <c r="L108" s="126">
        <v>230</v>
      </c>
      <c r="M108" s="127">
        <v>469</v>
      </c>
      <c r="N108" s="128">
        <v>389</v>
      </c>
      <c r="O108" s="126">
        <v>168</v>
      </c>
      <c r="P108" s="126">
        <v>67</v>
      </c>
      <c r="Q108" s="127">
        <v>188</v>
      </c>
      <c r="R108" s="128">
        <v>157</v>
      </c>
      <c r="S108" s="3" t="s">
        <v>426</v>
      </c>
      <c r="T108" s="3" t="s">
        <v>426</v>
      </c>
      <c r="U108" s="3" t="s">
        <v>426</v>
      </c>
      <c r="V108" s="3" t="s">
        <v>49</v>
      </c>
      <c r="W108" s="3" t="s">
        <v>49</v>
      </c>
      <c r="X108" s="3" t="s">
        <v>49</v>
      </c>
      <c r="Y108" s="3" t="s">
        <v>49</v>
      </c>
      <c r="Z108" s="3" t="s">
        <v>49</v>
      </c>
      <c r="AA108" s="3" t="s">
        <v>49</v>
      </c>
      <c r="AB108" s="3" t="s">
        <v>49</v>
      </c>
      <c r="AC108" s="3" t="s">
        <v>49</v>
      </c>
      <c r="AD108" s="52" t="s">
        <v>418</v>
      </c>
      <c r="AE108" s="3" t="s">
        <v>49</v>
      </c>
      <c r="AF108" s="3" t="s">
        <v>49</v>
      </c>
      <c r="AG108" s="3" t="s">
        <v>49</v>
      </c>
      <c r="AH108" s="3" t="s">
        <v>49</v>
      </c>
    </row>
    <row r="109" spans="1:34" x14ac:dyDescent="0.25">
      <c r="A109" s="2" t="s">
        <v>122</v>
      </c>
      <c r="B109" s="2" t="s">
        <v>9</v>
      </c>
      <c r="C109" s="3">
        <v>107</v>
      </c>
      <c r="D109" s="3">
        <v>150</v>
      </c>
      <c r="E109" s="3">
        <v>204</v>
      </c>
      <c r="F109" s="3">
        <v>185</v>
      </c>
      <c r="G109" s="123">
        <v>39</v>
      </c>
      <c r="H109" s="123">
        <v>31</v>
      </c>
      <c r="I109" s="124">
        <v>64</v>
      </c>
      <c r="J109" s="125">
        <v>83</v>
      </c>
      <c r="K109" s="126">
        <v>75</v>
      </c>
      <c r="L109" s="126">
        <v>110</v>
      </c>
      <c r="M109" s="127">
        <v>111</v>
      </c>
      <c r="N109" s="128">
        <v>133</v>
      </c>
      <c r="O109" s="126">
        <v>21</v>
      </c>
      <c r="P109" s="126">
        <v>31</v>
      </c>
      <c r="Q109" s="127">
        <v>18</v>
      </c>
      <c r="R109" s="128">
        <v>18</v>
      </c>
      <c r="S109" s="3" t="s">
        <v>426</v>
      </c>
      <c r="T109" s="3" t="s">
        <v>426</v>
      </c>
      <c r="U109" s="3" t="s">
        <v>426</v>
      </c>
      <c r="V109" s="3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3" t="s">
        <v>49</v>
      </c>
      <c r="AC109" s="3" t="s">
        <v>49</v>
      </c>
      <c r="AD109" s="52" t="s">
        <v>418</v>
      </c>
      <c r="AE109" s="3" t="s">
        <v>49</v>
      </c>
      <c r="AF109" s="3" t="s">
        <v>49</v>
      </c>
      <c r="AG109" s="3" t="s">
        <v>49</v>
      </c>
      <c r="AH109" s="3" t="s">
        <v>49</v>
      </c>
    </row>
    <row r="110" spans="1:34" x14ac:dyDescent="0.25">
      <c r="A110" s="2" t="s">
        <v>123</v>
      </c>
      <c r="B110" s="2" t="s">
        <v>5</v>
      </c>
      <c r="C110" s="49">
        <v>2570</v>
      </c>
      <c r="D110" s="49">
        <v>2526</v>
      </c>
      <c r="E110" s="49">
        <v>2545</v>
      </c>
      <c r="F110" s="49">
        <v>2603</v>
      </c>
      <c r="G110" s="123">
        <v>52</v>
      </c>
      <c r="H110" s="123">
        <v>80</v>
      </c>
      <c r="I110" s="124">
        <v>168</v>
      </c>
      <c r="J110" s="125">
        <v>122</v>
      </c>
      <c r="K110" s="126">
        <v>117</v>
      </c>
      <c r="L110" s="126">
        <v>134</v>
      </c>
      <c r="M110" s="127">
        <v>224</v>
      </c>
      <c r="N110" s="128">
        <v>219</v>
      </c>
      <c r="O110" s="126">
        <v>64</v>
      </c>
      <c r="P110" s="126">
        <v>66</v>
      </c>
      <c r="Q110" s="127">
        <v>67</v>
      </c>
      <c r="R110" s="128">
        <v>83</v>
      </c>
      <c r="S110" s="3" t="s">
        <v>427</v>
      </c>
      <c r="T110" s="3" t="s">
        <v>427</v>
      </c>
      <c r="U110" s="3" t="s">
        <v>426</v>
      </c>
      <c r="V110" s="47">
        <v>5.94</v>
      </c>
      <c r="W110" s="47">
        <v>11.286000000000001</v>
      </c>
      <c r="X110" s="47">
        <v>29.105999999999998</v>
      </c>
      <c r="Y110" s="47">
        <v>69.3</v>
      </c>
      <c r="Z110" s="47">
        <v>60.984000000000009</v>
      </c>
      <c r="AA110" s="47">
        <v>17.82</v>
      </c>
      <c r="AB110" s="47">
        <v>2.3759999999999999</v>
      </c>
      <c r="AC110" s="47">
        <v>196.81200000000001</v>
      </c>
      <c r="AD110" s="54">
        <f t="shared" ref="AD110:AD113" si="5">((V110*1)+(W110*2)+(X110*3)+(Y110*4)+(Z110*5)+(AA110*6)+(AB110*7))/AC110</f>
        <v>4.1740442655935608</v>
      </c>
      <c r="AE110" s="3">
        <v>70</v>
      </c>
      <c r="AF110" s="3">
        <v>24.6</v>
      </c>
      <c r="AG110" s="3">
        <v>2.5</v>
      </c>
      <c r="AH110" s="3">
        <v>3</v>
      </c>
    </row>
    <row r="111" spans="1:34" x14ac:dyDescent="0.25">
      <c r="A111" s="2" t="s">
        <v>124</v>
      </c>
      <c r="B111" s="2" t="s">
        <v>15</v>
      </c>
      <c r="C111" s="3">
        <v>506</v>
      </c>
      <c r="D111" s="3">
        <v>699</v>
      </c>
      <c r="E111" s="3">
        <v>563</v>
      </c>
      <c r="F111" s="3">
        <v>597</v>
      </c>
      <c r="G111" s="129">
        <v>1134</v>
      </c>
      <c r="H111" s="129">
        <v>1117</v>
      </c>
      <c r="I111" s="131">
        <v>1676</v>
      </c>
      <c r="J111" s="131">
        <v>1589</v>
      </c>
      <c r="K111" s="132">
        <v>2213</v>
      </c>
      <c r="L111" s="132">
        <v>2312</v>
      </c>
      <c r="M111" s="134">
        <v>2424</v>
      </c>
      <c r="N111" s="134">
        <v>2744</v>
      </c>
      <c r="O111" s="126">
        <v>366</v>
      </c>
      <c r="P111" s="126">
        <v>418</v>
      </c>
      <c r="Q111" s="128">
        <v>319</v>
      </c>
      <c r="R111" s="128">
        <v>381</v>
      </c>
      <c r="S111" s="3" t="s">
        <v>427</v>
      </c>
      <c r="T111" s="3" t="s">
        <v>426</v>
      </c>
      <c r="U111" s="3" t="s">
        <v>427</v>
      </c>
      <c r="V111" s="47">
        <v>0</v>
      </c>
      <c r="W111" s="47">
        <v>1.2649999999999999</v>
      </c>
      <c r="X111" s="47">
        <v>1.012</v>
      </c>
      <c r="Y111" s="47">
        <v>6.8310000000000004</v>
      </c>
      <c r="Z111" s="47">
        <v>104.74199999999999</v>
      </c>
      <c r="AA111" s="47">
        <v>132.572</v>
      </c>
      <c r="AB111" s="47">
        <v>6.0719999999999992</v>
      </c>
      <c r="AC111" s="47">
        <v>252.494</v>
      </c>
      <c r="AD111" s="54">
        <f t="shared" si="5"/>
        <v>5.5230460921843685</v>
      </c>
      <c r="AE111" s="3">
        <v>76.5</v>
      </c>
      <c r="AF111" s="3">
        <v>21.2</v>
      </c>
      <c r="AG111" s="3">
        <v>1.6</v>
      </c>
      <c r="AH111" s="3">
        <v>0.7</v>
      </c>
    </row>
    <row r="112" spans="1:34" x14ac:dyDescent="0.25">
      <c r="A112" s="2" t="s">
        <v>125</v>
      </c>
      <c r="B112" s="2" t="s">
        <v>5</v>
      </c>
      <c r="C112" s="49">
        <v>2637</v>
      </c>
      <c r="D112" s="49">
        <v>2628</v>
      </c>
      <c r="E112" s="49">
        <v>2716</v>
      </c>
      <c r="F112" s="49">
        <v>2843</v>
      </c>
      <c r="G112" s="123">
        <v>170</v>
      </c>
      <c r="H112" s="123">
        <v>240</v>
      </c>
      <c r="I112" s="124">
        <v>302</v>
      </c>
      <c r="J112" s="125">
        <v>346</v>
      </c>
      <c r="K112" s="126">
        <v>489</v>
      </c>
      <c r="L112" s="126">
        <v>618</v>
      </c>
      <c r="M112" s="127">
        <v>513</v>
      </c>
      <c r="N112" s="128">
        <v>493</v>
      </c>
      <c r="O112" s="126">
        <v>135</v>
      </c>
      <c r="P112" s="126">
        <v>207</v>
      </c>
      <c r="Q112" s="127">
        <v>158</v>
      </c>
      <c r="R112" s="128">
        <v>144</v>
      </c>
      <c r="S112" s="3" t="s">
        <v>427</v>
      </c>
      <c r="T112" s="3" t="s">
        <v>427</v>
      </c>
      <c r="U112" s="3" t="s">
        <v>426</v>
      </c>
      <c r="V112" s="47">
        <v>10.792</v>
      </c>
      <c r="W112" s="47">
        <v>18.602</v>
      </c>
      <c r="X112" s="47">
        <v>13.916000000000002</v>
      </c>
      <c r="Y112" s="47">
        <v>38.765999999999998</v>
      </c>
      <c r="Z112" s="47">
        <v>40.896000000000001</v>
      </c>
      <c r="AA112" s="47">
        <v>13.347999999999999</v>
      </c>
      <c r="AB112" s="47">
        <v>5.68</v>
      </c>
      <c r="AC112" s="47">
        <v>142</v>
      </c>
      <c r="AD112" s="54">
        <f t="shared" si="5"/>
        <v>4.008</v>
      </c>
      <c r="AE112" s="3">
        <v>59.9</v>
      </c>
      <c r="AF112" s="3">
        <v>32.799999999999997</v>
      </c>
      <c r="AG112" s="3">
        <v>1.6</v>
      </c>
      <c r="AH112" s="3">
        <v>5.7</v>
      </c>
    </row>
    <row r="113" spans="1:34" x14ac:dyDescent="0.25">
      <c r="A113" s="2" t="s">
        <v>126</v>
      </c>
      <c r="B113" s="2" t="s">
        <v>11</v>
      </c>
      <c r="C113" s="49">
        <v>6584</v>
      </c>
      <c r="D113" s="49">
        <v>6399</v>
      </c>
      <c r="E113" s="49">
        <v>7615</v>
      </c>
      <c r="F113" s="49">
        <v>7921</v>
      </c>
      <c r="G113" s="129">
        <v>1459</v>
      </c>
      <c r="H113" s="129">
        <v>1421</v>
      </c>
      <c r="I113" s="131">
        <v>1867</v>
      </c>
      <c r="J113" s="131">
        <v>1890</v>
      </c>
      <c r="K113" s="132">
        <v>2204</v>
      </c>
      <c r="L113" s="132">
        <v>2279</v>
      </c>
      <c r="M113" s="134">
        <v>2375</v>
      </c>
      <c r="N113" s="134">
        <v>2539</v>
      </c>
      <c r="O113" s="126">
        <v>384</v>
      </c>
      <c r="P113" s="126">
        <v>421</v>
      </c>
      <c r="Q113" s="128">
        <v>433</v>
      </c>
      <c r="R113" s="128">
        <v>469</v>
      </c>
      <c r="S113" s="3" t="s">
        <v>427</v>
      </c>
      <c r="T113" s="3" t="s">
        <v>427</v>
      </c>
      <c r="U113" s="3" t="s">
        <v>427</v>
      </c>
      <c r="V113" s="47">
        <v>26.975000000000005</v>
      </c>
      <c r="W113" s="47">
        <v>35.424999999999997</v>
      </c>
      <c r="X113" s="47">
        <v>78.974999999999994</v>
      </c>
      <c r="Y113" s="47">
        <v>81.900000000000006</v>
      </c>
      <c r="Z113" s="47">
        <v>75.724999999999994</v>
      </c>
      <c r="AA113" s="47">
        <v>21.45</v>
      </c>
      <c r="AB113" s="47">
        <v>4.55</v>
      </c>
      <c r="AC113" s="47">
        <v>325</v>
      </c>
      <c r="AD113" s="54">
        <f t="shared" si="5"/>
        <v>3.6969999999999996</v>
      </c>
      <c r="AE113" s="3">
        <v>76.8</v>
      </c>
      <c r="AF113" s="3">
        <v>20.3</v>
      </c>
      <c r="AG113" s="3">
        <v>1</v>
      </c>
      <c r="AH113" s="3">
        <v>1.9</v>
      </c>
    </row>
    <row r="114" spans="1:34" x14ac:dyDescent="0.25">
      <c r="A114" s="2" t="s">
        <v>127</v>
      </c>
      <c r="B114" s="2" t="s">
        <v>5</v>
      </c>
      <c r="C114" s="3">
        <v>599</v>
      </c>
      <c r="D114" s="3">
        <v>699</v>
      </c>
      <c r="E114" s="3">
        <v>686</v>
      </c>
      <c r="F114" s="3">
        <v>766</v>
      </c>
      <c r="G114" s="129">
        <v>3010</v>
      </c>
      <c r="H114" s="129">
        <v>2972</v>
      </c>
      <c r="I114" s="130">
        <v>5297</v>
      </c>
      <c r="J114" s="131">
        <v>5229</v>
      </c>
      <c r="K114" s="132">
        <v>6447</v>
      </c>
      <c r="L114" s="132">
        <v>6187</v>
      </c>
      <c r="M114" s="133">
        <v>7502</v>
      </c>
      <c r="N114" s="134">
        <v>7897</v>
      </c>
      <c r="O114" s="132">
        <v>1546</v>
      </c>
      <c r="P114" s="132">
        <v>1823</v>
      </c>
      <c r="Q114" s="133">
        <v>1635</v>
      </c>
      <c r="R114" s="134">
        <v>1453</v>
      </c>
      <c r="S114" s="3" t="s">
        <v>427</v>
      </c>
      <c r="T114" s="3" t="s">
        <v>426</v>
      </c>
      <c r="U114" s="3" t="s">
        <v>426</v>
      </c>
      <c r="V114" s="3" t="s">
        <v>49</v>
      </c>
      <c r="W114" s="3" t="s">
        <v>49</v>
      </c>
      <c r="X114" s="3" t="s">
        <v>49</v>
      </c>
      <c r="Y114" s="3" t="s">
        <v>49</v>
      </c>
      <c r="Z114" s="3" t="s">
        <v>49</v>
      </c>
      <c r="AA114" s="3" t="s">
        <v>49</v>
      </c>
      <c r="AB114" s="3" t="s">
        <v>49</v>
      </c>
      <c r="AC114" s="3" t="s">
        <v>49</v>
      </c>
      <c r="AD114" s="52" t="s">
        <v>418</v>
      </c>
      <c r="AE114" s="3" t="s">
        <v>49</v>
      </c>
      <c r="AF114" s="3" t="s">
        <v>49</v>
      </c>
      <c r="AG114" s="3" t="s">
        <v>49</v>
      </c>
      <c r="AH114" s="3" t="s">
        <v>49</v>
      </c>
    </row>
    <row r="115" spans="1:34" x14ac:dyDescent="0.25">
      <c r="A115" s="2" t="s">
        <v>128</v>
      </c>
      <c r="B115" s="2" t="s">
        <v>3</v>
      </c>
      <c r="C115" s="3">
        <v>211</v>
      </c>
      <c r="D115" s="3">
        <v>259</v>
      </c>
      <c r="E115" s="3">
        <v>279</v>
      </c>
      <c r="F115" s="3">
        <v>363</v>
      </c>
      <c r="G115" s="123">
        <v>220</v>
      </c>
      <c r="H115" s="123">
        <v>264</v>
      </c>
      <c r="I115" s="125">
        <v>565</v>
      </c>
      <c r="J115" s="125">
        <v>691</v>
      </c>
      <c r="K115" s="126">
        <v>573</v>
      </c>
      <c r="L115" s="126">
        <v>723</v>
      </c>
      <c r="M115" s="128">
        <v>737</v>
      </c>
      <c r="N115" s="128">
        <v>777</v>
      </c>
      <c r="O115" s="126">
        <v>316</v>
      </c>
      <c r="P115" s="126">
        <v>316</v>
      </c>
      <c r="Q115" s="128">
        <v>345</v>
      </c>
      <c r="R115" s="128">
        <v>281</v>
      </c>
      <c r="S115" s="3" t="s">
        <v>426</v>
      </c>
      <c r="T115" s="3" t="s">
        <v>426</v>
      </c>
      <c r="U115" s="3" t="s">
        <v>426</v>
      </c>
      <c r="V115" s="3" t="s">
        <v>49</v>
      </c>
      <c r="W115" s="3" t="s">
        <v>49</v>
      </c>
      <c r="X115" s="3" t="s">
        <v>49</v>
      </c>
      <c r="Y115" s="3" t="s">
        <v>49</v>
      </c>
      <c r="Z115" s="3" t="s">
        <v>49</v>
      </c>
      <c r="AA115" s="3" t="s">
        <v>49</v>
      </c>
      <c r="AB115" s="3" t="s">
        <v>49</v>
      </c>
      <c r="AC115" s="3" t="s">
        <v>49</v>
      </c>
      <c r="AD115" s="52" t="s">
        <v>418</v>
      </c>
      <c r="AE115" s="3" t="s">
        <v>49</v>
      </c>
      <c r="AF115" s="3" t="s">
        <v>49</v>
      </c>
      <c r="AG115" s="3" t="s">
        <v>49</v>
      </c>
      <c r="AH115" s="3" t="s">
        <v>49</v>
      </c>
    </row>
    <row r="116" spans="1:34" x14ac:dyDescent="0.25">
      <c r="A116" s="2" t="s">
        <v>129</v>
      </c>
      <c r="B116" s="2" t="s">
        <v>3</v>
      </c>
      <c r="C116" s="3">
        <v>0</v>
      </c>
      <c r="D116" s="3">
        <v>0</v>
      </c>
      <c r="E116" s="3">
        <v>0</v>
      </c>
      <c r="F116" s="3">
        <v>17</v>
      </c>
      <c r="G116" s="123">
        <v>84</v>
      </c>
      <c r="H116" s="123">
        <v>122</v>
      </c>
      <c r="I116" s="124">
        <v>156</v>
      </c>
      <c r="J116" s="125">
        <v>204</v>
      </c>
      <c r="K116" s="126">
        <v>202</v>
      </c>
      <c r="L116" s="126">
        <v>225</v>
      </c>
      <c r="M116" s="127">
        <v>230</v>
      </c>
      <c r="N116" s="128">
        <v>366</v>
      </c>
      <c r="O116" s="126">
        <v>127</v>
      </c>
      <c r="P116" s="126">
        <v>166</v>
      </c>
      <c r="Q116" s="127">
        <v>133</v>
      </c>
      <c r="R116" s="128">
        <v>103</v>
      </c>
      <c r="S116" s="3" t="s">
        <v>426</v>
      </c>
      <c r="T116" s="3" t="s">
        <v>426</v>
      </c>
      <c r="U116" s="3" t="s">
        <v>426</v>
      </c>
      <c r="V116" s="3" t="s">
        <v>49</v>
      </c>
      <c r="W116" s="3" t="s">
        <v>49</v>
      </c>
      <c r="X116" s="3" t="s">
        <v>49</v>
      </c>
      <c r="Y116" s="3" t="s">
        <v>49</v>
      </c>
      <c r="Z116" s="3" t="s">
        <v>49</v>
      </c>
      <c r="AA116" s="3" t="s">
        <v>49</v>
      </c>
      <c r="AB116" s="3" t="s">
        <v>49</v>
      </c>
      <c r="AC116" s="3" t="s">
        <v>49</v>
      </c>
      <c r="AD116" s="52" t="s">
        <v>418</v>
      </c>
      <c r="AE116" s="3" t="s">
        <v>49</v>
      </c>
      <c r="AF116" s="3" t="s">
        <v>49</v>
      </c>
      <c r="AG116" s="3" t="s">
        <v>49</v>
      </c>
      <c r="AH116" s="3" t="s">
        <v>49</v>
      </c>
    </row>
    <row r="117" spans="1:34" x14ac:dyDescent="0.25">
      <c r="A117" s="2" t="s">
        <v>130</v>
      </c>
      <c r="B117" s="2" t="s">
        <v>3</v>
      </c>
      <c r="C117" s="49">
        <v>1134</v>
      </c>
      <c r="D117" s="49">
        <v>1167</v>
      </c>
      <c r="E117" s="49">
        <v>1114</v>
      </c>
      <c r="F117" s="49">
        <v>1013</v>
      </c>
      <c r="G117" s="123"/>
      <c r="H117" s="123">
        <v>0</v>
      </c>
      <c r="I117" s="124">
        <v>0</v>
      </c>
      <c r="J117" s="125">
        <v>17</v>
      </c>
      <c r="K117" s="126"/>
      <c r="L117" s="126">
        <v>0</v>
      </c>
      <c r="M117" s="127">
        <v>0</v>
      </c>
      <c r="N117" s="128">
        <v>15</v>
      </c>
      <c r="O117" s="126"/>
      <c r="P117" s="126">
        <v>0</v>
      </c>
      <c r="Q117" s="127">
        <v>0</v>
      </c>
      <c r="R117" s="128">
        <v>8</v>
      </c>
      <c r="S117" s="3" t="s">
        <v>427</v>
      </c>
      <c r="T117" s="3" t="s">
        <v>426</v>
      </c>
      <c r="U117" s="3" t="s">
        <v>427</v>
      </c>
      <c r="V117" s="47">
        <v>10.836000000000002</v>
      </c>
      <c r="W117" s="47">
        <v>14.706000000000001</v>
      </c>
      <c r="X117" s="47">
        <v>33.797999999999995</v>
      </c>
      <c r="Y117" s="47">
        <v>76.367999999999995</v>
      </c>
      <c r="Z117" s="47">
        <v>77.658000000000001</v>
      </c>
      <c r="AA117" s="47">
        <v>26.574000000000002</v>
      </c>
      <c r="AB117" s="47">
        <v>18.317999999999998</v>
      </c>
      <c r="AC117" s="47">
        <v>258.25799999999998</v>
      </c>
      <c r="AD117" s="54">
        <f t="shared" ref="AD117:AD118" si="6">((V117*1)+(W117*2)+(X117*3)+(Y117*4)+(Z117*5)+(AA117*6)+(AB117*7))/AC117</f>
        <v>4.3486513486513489</v>
      </c>
      <c r="AE117" s="3">
        <v>63.2</v>
      </c>
      <c r="AF117" s="3">
        <v>28.5</v>
      </c>
      <c r="AG117" s="3">
        <v>7.3</v>
      </c>
      <c r="AH117" s="3">
        <v>1.1000000000000001</v>
      </c>
    </row>
    <row r="118" spans="1:34" x14ac:dyDescent="0.25">
      <c r="A118" s="2" t="s">
        <v>131</v>
      </c>
      <c r="B118" s="2" t="s">
        <v>5</v>
      </c>
      <c r="C118" s="49">
        <v>3494</v>
      </c>
      <c r="D118" s="49">
        <v>3304</v>
      </c>
      <c r="E118" s="49">
        <v>3260</v>
      </c>
      <c r="F118" s="49">
        <v>3085</v>
      </c>
      <c r="G118" s="123">
        <v>455</v>
      </c>
      <c r="H118" s="123">
        <v>512</v>
      </c>
      <c r="I118" s="124">
        <v>728</v>
      </c>
      <c r="J118" s="125">
        <v>735</v>
      </c>
      <c r="K118" s="126">
        <v>896</v>
      </c>
      <c r="L118" s="126">
        <v>867</v>
      </c>
      <c r="M118" s="127">
        <v>994</v>
      </c>
      <c r="N118" s="128">
        <v>965</v>
      </c>
      <c r="O118" s="126">
        <v>258</v>
      </c>
      <c r="P118" s="126">
        <v>310</v>
      </c>
      <c r="Q118" s="127">
        <v>320</v>
      </c>
      <c r="R118" s="128">
        <v>316</v>
      </c>
      <c r="S118" s="3" t="s">
        <v>427</v>
      </c>
      <c r="T118" s="3" t="s">
        <v>426</v>
      </c>
      <c r="U118" s="3" t="s">
        <v>426</v>
      </c>
      <c r="V118" s="47">
        <v>2.3939999999999997</v>
      </c>
      <c r="W118" s="47">
        <v>7.6950000000000003</v>
      </c>
      <c r="X118" s="47">
        <v>11.97</v>
      </c>
      <c r="Y118" s="47">
        <v>50.957999999999998</v>
      </c>
      <c r="Z118" s="47">
        <v>67.202999999999989</v>
      </c>
      <c r="AA118" s="47">
        <v>18.125999999999998</v>
      </c>
      <c r="AB118" s="47">
        <v>7.3529999999999998</v>
      </c>
      <c r="AC118" s="47">
        <v>165.69899999999998</v>
      </c>
      <c r="AD118" s="54">
        <f t="shared" si="6"/>
        <v>4.5490196078431371</v>
      </c>
      <c r="AE118" s="3">
        <v>46.9</v>
      </c>
      <c r="AF118" s="3">
        <v>36.9</v>
      </c>
      <c r="AG118" s="3">
        <v>6.3</v>
      </c>
      <c r="AH118" s="3">
        <v>9.8000000000000007</v>
      </c>
    </row>
    <row r="119" spans="1:34" x14ac:dyDescent="0.25">
      <c r="A119" s="2" t="s">
        <v>132</v>
      </c>
      <c r="B119" s="2" t="s">
        <v>3</v>
      </c>
      <c r="C119" s="3">
        <v>118</v>
      </c>
      <c r="D119" s="3">
        <v>123</v>
      </c>
      <c r="E119" s="3">
        <v>147</v>
      </c>
      <c r="F119" s="3">
        <v>186</v>
      </c>
      <c r="G119" s="129">
        <v>2201</v>
      </c>
      <c r="H119" s="129">
        <v>1930</v>
      </c>
      <c r="I119" s="131">
        <v>2395</v>
      </c>
      <c r="J119" s="131">
        <v>2152</v>
      </c>
      <c r="K119" s="132">
        <v>2641</v>
      </c>
      <c r="L119" s="132">
        <v>2659</v>
      </c>
      <c r="M119" s="134">
        <v>2721</v>
      </c>
      <c r="N119" s="134">
        <v>2708</v>
      </c>
      <c r="O119" s="126">
        <v>490</v>
      </c>
      <c r="P119" s="126">
        <v>490</v>
      </c>
      <c r="Q119" s="128">
        <v>458</v>
      </c>
      <c r="R119" s="128">
        <v>382</v>
      </c>
      <c r="S119" s="3" t="s">
        <v>426</v>
      </c>
      <c r="T119" s="3" t="s">
        <v>426</v>
      </c>
      <c r="U119" s="3" t="s">
        <v>426</v>
      </c>
      <c r="V119" s="3" t="s">
        <v>49</v>
      </c>
      <c r="W119" s="3" t="s">
        <v>49</v>
      </c>
      <c r="X119" s="3" t="s">
        <v>49</v>
      </c>
      <c r="Y119" s="3" t="s">
        <v>49</v>
      </c>
      <c r="Z119" s="3" t="s">
        <v>49</v>
      </c>
      <c r="AA119" s="3" t="s">
        <v>49</v>
      </c>
      <c r="AB119" s="3" t="s">
        <v>49</v>
      </c>
      <c r="AC119" s="3" t="s">
        <v>49</v>
      </c>
      <c r="AD119" s="52" t="s">
        <v>418</v>
      </c>
      <c r="AE119" s="3" t="s">
        <v>49</v>
      </c>
      <c r="AF119" s="3" t="s">
        <v>49</v>
      </c>
      <c r="AG119" s="3" t="s">
        <v>49</v>
      </c>
      <c r="AH119" s="3" t="s">
        <v>49</v>
      </c>
    </row>
    <row r="120" spans="1:34" x14ac:dyDescent="0.25">
      <c r="A120" s="2" t="s">
        <v>133</v>
      </c>
      <c r="B120" s="2" t="s">
        <v>53</v>
      </c>
      <c r="C120" s="3">
        <v>29</v>
      </c>
      <c r="D120" s="3">
        <v>18</v>
      </c>
      <c r="E120" s="3">
        <v>33</v>
      </c>
      <c r="F120" s="3">
        <v>34</v>
      </c>
      <c r="G120" s="123">
        <v>54</v>
      </c>
      <c r="H120" s="123">
        <v>43</v>
      </c>
      <c r="I120" s="124">
        <v>65</v>
      </c>
      <c r="J120" s="125">
        <v>139</v>
      </c>
      <c r="K120" s="126">
        <v>135</v>
      </c>
      <c r="L120" s="126">
        <v>139</v>
      </c>
      <c r="M120" s="144">
        <v>157</v>
      </c>
      <c r="N120" s="128">
        <v>216</v>
      </c>
      <c r="O120" s="126">
        <v>49</v>
      </c>
      <c r="P120" s="126">
        <v>37</v>
      </c>
      <c r="Q120" s="144">
        <v>53</v>
      </c>
      <c r="R120" s="128">
        <v>95</v>
      </c>
      <c r="S120" s="3" t="s">
        <v>426</v>
      </c>
      <c r="T120" s="3" t="s">
        <v>426</v>
      </c>
      <c r="U120" s="3" t="s">
        <v>426</v>
      </c>
      <c r="V120" s="3" t="s">
        <v>49</v>
      </c>
      <c r="W120" s="3" t="s">
        <v>49</v>
      </c>
      <c r="X120" s="3" t="s">
        <v>49</v>
      </c>
      <c r="Y120" s="3" t="s">
        <v>49</v>
      </c>
      <c r="Z120" s="3" t="s">
        <v>49</v>
      </c>
      <c r="AA120" s="3" t="s">
        <v>49</v>
      </c>
      <c r="AB120" s="3" t="s">
        <v>49</v>
      </c>
      <c r="AC120" s="3" t="s">
        <v>49</v>
      </c>
      <c r="AD120" s="52" t="s">
        <v>418</v>
      </c>
      <c r="AE120" s="3" t="s">
        <v>49</v>
      </c>
      <c r="AF120" s="3" t="s">
        <v>49</v>
      </c>
      <c r="AG120" s="3" t="s">
        <v>49</v>
      </c>
      <c r="AH120" s="3" t="s">
        <v>49</v>
      </c>
    </row>
    <row r="121" spans="1:34" x14ac:dyDescent="0.25">
      <c r="A121" s="2" t="s">
        <v>134</v>
      </c>
      <c r="B121" s="2" t="s">
        <v>5</v>
      </c>
      <c r="C121" s="49">
        <v>11807</v>
      </c>
      <c r="D121" s="49">
        <v>10922</v>
      </c>
      <c r="E121" s="49">
        <v>11407</v>
      </c>
      <c r="F121" s="49">
        <v>10801</v>
      </c>
      <c r="G121" s="123">
        <v>12</v>
      </c>
      <c r="H121" s="123">
        <v>8</v>
      </c>
      <c r="I121" s="124">
        <v>26</v>
      </c>
      <c r="J121" s="125">
        <v>31</v>
      </c>
      <c r="K121" s="126">
        <v>52</v>
      </c>
      <c r="L121" s="126">
        <v>36</v>
      </c>
      <c r="M121" s="127">
        <v>39</v>
      </c>
      <c r="N121" s="128">
        <v>59</v>
      </c>
      <c r="O121" s="126">
        <v>16</v>
      </c>
      <c r="P121" s="126">
        <v>24</v>
      </c>
      <c r="Q121" s="127">
        <v>26</v>
      </c>
      <c r="R121" s="128">
        <v>29</v>
      </c>
      <c r="S121" s="3" t="s">
        <v>427</v>
      </c>
      <c r="T121" s="3" t="s">
        <v>427</v>
      </c>
      <c r="U121" s="3" t="s">
        <v>426</v>
      </c>
      <c r="V121" s="47">
        <v>0.58799999999999997</v>
      </c>
      <c r="W121" s="47">
        <v>10.192</v>
      </c>
      <c r="X121" s="47">
        <v>21.168000000000003</v>
      </c>
      <c r="Y121" s="47">
        <v>62.916000000000004</v>
      </c>
      <c r="Z121" s="47">
        <v>80.36</v>
      </c>
      <c r="AA121" s="47">
        <v>15.68</v>
      </c>
      <c r="AB121" s="47">
        <v>4.9000000000000004</v>
      </c>
      <c r="AC121" s="47">
        <v>195.804</v>
      </c>
      <c r="AD121" s="54">
        <f t="shared" ref="AD121:AD122" si="7">((V121*1)+(W121*2)+(X121*3)+(Y121*4)+(Z121*5)+(AA121*6)+(AB121*7))/AC121</f>
        <v>4.4244244244244246</v>
      </c>
      <c r="AE121" s="3">
        <v>67.599999999999994</v>
      </c>
      <c r="AF121" s="3">
        <v>28.3</v>
      </c>
      <c r="AG121" s="3">
        <v>2.8</v>
      </c>
      <c r="AH121" s="3">
        <v>1.3</v>
      </c>
    </row>
    <row r="122" spans="1:34" x14ac:dyDescent="0.25">
      <c r="A122" s="2" t="s">
        <v>135</v>
      </c>
      <c r="B122" s="2" t="s">
        <v>5</v>
      </c>
      <c r="C122" s="49">
        <v>3613</v>
      </c>
      <c r="D122" s="49">
        <v>3114</v>
      </c>
      <c r="E122" s="49">
        <v>2950</v>
      </c>
      <c r="F122" s="49">
        <v>2682</v>
      </c>
      <c r="G122" s="129">
        <v>6128</v>
      </c>
      <c r="H122" s="129">
        <v>5444</v>
      </c>
      <c r="I122" s="131">
        <v>7257</v>
      </c>
      <c r="J122" s="131">
        <v>6798</v>
      </c>
      <c r="K122" s="132">
        <v>8848</v>
      </c>
      <c r="L122" s="132">
        <v>8487</v>
      </c>
      <c r="M122" s="134">
        <v>9270</v>
      </c>
      <c r="N122" s="134">
        <v>9555</v>
      </c>
      <c r="O122" s="132">
        <v>2056</v>
      </c>
      <c r="P122" s="132">
        <v>2338</v>
      </c>
      <c r="Q122" s="128">
        <v>2394</v>
      </c>
      <c r="R122" s="134">
        <v>2252</v>
      </c>
      <c r="S122" s="3" t="s">
        <v>427</v>
      </c>
      <c r="T122" s="3" t="s">
        <v>426</v>
      </c>
      <c r="U122" s="3" t="s">
        <v>426</v>
      </c>
      <c r="V122" s="47">
        <v>11.222000000000001</v>
      </c>
      <c r="W122" s="47">
        <v>14.661</v>
      </c>
      <c r="X122" s="47">
        <v>29.864999999999998</v>
      </c>
      <c r="Y122" s="47">
        <v>52.671000000000006</v>
      </c>
      <c r="Z122" s="47">
        <v>57.92</v>
      </c>
      <c r="AA122" s="47">
        <v>11.584000000000001</v>
      </c>
      <c r="AB122" s="47">
        <v>3.077</v>
      </c>
      <c r="AC122" s="47">
        <v>181</v>
      </c>
      <c r="AD122" s="54">
        <f t="shared" si="7"/>
        <v>3.9860000000000002</v>
      </c>
      <c r="AE122" s="3">
        <v>65.7</v>
      </c>
      <c r="AF122" s="3">
        <v>28.4</v>
      </c>
      <c r="AG122" s="3">
        <v>3.8</v>
      </c>
      <c r="AH122" s="3">
        <v>2.2000000000000002</v>
      </c>
    </row>
    <row r="123" spans="1:34" x14ac:dyDescent="0.25">
      <c r="A123" s="2" t="s">
        <v>136</v>
      </c>
      <c r="B123" s="2" t="s">
        <v>15</v>
      </c>
      <c r="C123" s="3">
        <v>52</v>
      </c>
      <c r="D123" s="3">
        <v>66</v>
      </c>
      <c r="E123" s="3">
        <v>136</v>
      </c>
      <c r="F123" s="3">
        <v>132</v>
      </c>
      <c r="G123" s="129">
        <v>2508</v>
      </c>
      <c r="H123" s="129">
        <v>2114</v>
      </c>
      <c r="I123" s="148">
        <v>2701</v>
      </c>
      <c r="J123" s="131">
        <v>2470</v>
      </c>
      <c r="K123" s="132">
        <v>2341</v>
      </c>
      <c r="L123" s="132">
        <v>2211</v>
      </c>
      <c r="M123" s="140">
        <v>2334</v>
      </c>
      <c r="N123" s="134">
        <v>2335</v>
      </c>
      <c r="O123" s="126">
        <v>719</v>
      </c>
      <c r="P123" s="126">
        <v>722</v>
      </c>
      <c r="Q123" s="141">
        <v>614</v>
      </c>
      <c r="R123" s="128">
        <v>617</v>
      </c>
      <c r="S123" s="3" t="s">
        <v>426</v>
      </c>
      <c r="T123" s="3" t="s">
        <v>426</v>
      </c>
      <c r="U123" s="3" t="s">
        <v>426</v>
      </c>
      <c r="V123" s="3" t="s">
        <v>49</v>
      </c>
      <c r="W123" s="3" t="s">
        <v>49</v>
      </c>
      <c r="X123" s="3" t="s">
        <v>49</v>
      </c>
      <c r="Y123" s="3" t="s">
        <v>49</v>
      </c>
      <c r="Z123" s="3" t="s">
        <v>49</v>
      </c>
      <c r="AA123" s="3" t="s">
        <v>49</v>
      </c>
      <c r="AB123" s="3" t="s">
        <v>49</v>
      </c>
      <c r="AC123" s="3" t="s">
        <v>49</v>
      </c>
      <c r="AD123" s="52" t="s">
        <v>418</v>
      </c>
      <c r="AE123" s="3" t="s">
        <v>49</v>
      </c>
      <c r="AF123" s="3" t="s">
        <v>49</v>
      </c>
      <c r="AG123" s="3" t="s">
        <v>49</v>
      </c>
      <c r="AH123" s="3" t="s">
        <v>49</v>
      </c>
    </row>
    <row r="124" spans="1:34" x14ac:dyDescent="0.25">
      <c r="A124" s="2" t="s">
        <v>137</v>
      </c>
      <c r="B124" s="2" t="s">
        <v>3</v>
      </c>
      <c r="C124" s="3">
        <v>801</v>
      </c>
      <c r="D124" s="3">
        <v>911</v>
      </c>
      <c r="E124" s="49">
        <v>1113</v>
      </c>
      <c r="F124" s="49">
        <v>1028</v>
      </c>
      <c r="G124" s="123">
        <v>36</v>
      </c>
      <c r="H124" s="123">
        <v>33</v>
      </c>
      <c r="I124" s="124">
        <v>78</v>
      </c>
      <c r="J124" s="125">
        <v>87</v>
      </c>
      <c r="K124" s="126">
        <v>58</v>
      </c>
      <c r="L124" s="126">
        <v>75</v>
      </c>
      <c r="M124" s="127">
        <v>145</v>
      </c>
      <c r="N124" s="128">
        <v>128</v>
      </c>
      <c r="O124" s="126">
        <v>17</v>
      </c>
      <c r="P124" s="126">
        <v>20</v>
      </c>
      <c r="Q124" s="127">
        <v>22</v>
      </c>
      <c r="R124" s="128">
        <v>31</v>
      </c>
      <c r="S124" s="3" t="s">
        <v>427</v>
      </c>
      <c r="T124" s="3" t="s">
        <v>426</v>
      </c>
      <c r="U124" s="3" t="s">
        <v>427</v>
      </c>
      <c r="V124" s="3" t="s">
        <v>49</v>
      </c>
      <c r="W124" s="3" t="s">
        <v>49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49</v>
      </c>
      <c r="AC124" s="3" t="s">
        <v>49</v>
      </c>
      <c r="AD124" s="52" t="s">
        <v>418</v>
      </c>
      <c r="AE124" s="3" t="s">
        <v>49</v>
      </c>
      <c r="AF124" s="3" t="s">
        <v>49</v>
      </c>
      <c r="AG124" s="3" t="s">
        <v>49</v>
      </c>
      <c r="AH124" s="3" t="s">
        <v>49</v>
      </c>
    </row>
    <row r="125" spans="1:34" x14ac:dyDescent="0.25">
      <c r="A125" s="2" t="s">
        <v>138</v>
      </c>
      <c r="B125" s="2" t="s">
        <v>5</v>
      </c>
      <c r="C125" s="49">
        <v>4611</v>
      </c>
      <c r="D125" s="49">
        <v>4300</v>
      </c>
      <c r="E125" s="49">
        <v>3614</v>
      </c>
      <c r="F125" s="49">
        <v>3796</v>
      </c>
      <c r="G125" s="123">
        <v>316</v>
      </c>
      <c r="H125" s="123">
        <v>302</v>
      </c>
      <c r="I125" s="124">
        <v>597</v>
      </c>
      <c r="J125" s="125">
        <v>622</v>
      </c>
      <c r="K125" s="147">
        <v>789</v>
      </c>
      <c r="L125" s="126">
        <v>846</v>
      </c>
      <c r="M125" s="133">
        <v>1037</v>
      </c>
      <c r="N125" s="134">
        <v>1014</v>
      </c>
      <c r="O125" s="147">
        <v>366</v>
      </c>
      <c r="P125" s="126">
        <v>351</v>
      </c>
      <c r="Q125" s="127">
        <v>357</v>
      </c>
      <c r="R125" s="128">
        <v>281</v>
      </c>
      <c r="S125" s="3" t="s">
        <v>427</v>
      </c>
      <c r="T125" s="3" t="s">
        <v>427</v>
      </c>
      <c r="U125" s="3" t="s">
        <v>426</v>
      </c>
      <c r="V125" s="47">
        <v>23.663999999999998</v>
      </c>
      <c r="W125" s="47">
        <v>30.391999999999999</v>
      </c>
      <c r="X125" s="47">
        <v>32.479999999999997</v>
      </c>
      <c r="Y125" s="47">
        <v>62.176000000000002</v>
      </c>
      <c r="Z125" s="47">
        <v>58.696000000000005</v>
      </c>
      <c r="AA125" s="47">
        <v>22.271999999999998</v>
      </c>
      <c r="AB125" s="47">
        <v>2.3199999999999998</v>
      </c>
      <c r="AC125" s="47">
        <v>231.99999999999997</v>
      </c>
      <c r="AD125" s="54">
        <f t="shared" ref="AD125:AD128" si="8">((V125*1)+(W125*2)+(X125*3)+(Y125*4)+(Z125*5)+(AA125*6)+(AB125*7))/AC125</f>
        <v>3.7670000000000003</v>
      </c>
      <c r="AE125" s="3">
        <v>61.3</v>
      </c>
      <c r="AF125" s="3">
        <v>29</v>
      </c>
      <c r="AG125" s="3">
        <v>5.7</v>
      </c>
      <c r="AH125" s="3">
        <v>4.0999999999999996</v>
      </c>
    </row>
    <row r="126" spans="1:34" x14ac:dyDescent="0.25">
      <c r="A126" s="2" t="s">
        <v>139</v>
      </c>
      <c r="B126" s="2" t="s">
        <v>5</v>
      </c>
      <c r="C126" s="49">
        <v>3017</v>
      </c>
      <c r="D126" s="49">
        <v>3149</v>
      </c>
      <c r="E126" s="49">
        <v>3196</v>
      </c>
      <c r="F126" s="49">
        <v>3362</v>
      </c>
      <c r="G126" s="129">
        <v>3080</v>
      </c>
      <c r="H126" s="129">
        <v>2773</v>
      </c>
      <c r="I126" s="148">
        <v>3981</v>
      </c>
      <c r="J126" s="131">
        <v>4313</v>
      </c>
      <c r="K126" s="132">
        <v>3454</v>
      </c>
      <c r="L126" s="132">
        <v>2677</v>
      </c>
      <c r="M126" s="140">
        <v>2667</v>
      </c>
      <c r="N126" s="134">
        <v>3029</v>
      </c>
      <c r="O126" s="132">
        <v>1663</v>
      </c>
      <c r="P126" s="132">
        <v>1686</v>
      </c>
      <c r="Q126" s="140">
        <v>1753</v>
      </c>
      <c r="R126" s="134">
        <v>1766</v>
      </c>
      <c r="S126" s="3" t="s">
        <v>427</v>
      </c>
      <c r="T126" s="3" t="s">
        <v>426</v>
      </c>
      <c r="U126" s="3" t="s">
        <v>426</v>
      </c>
      <c r="V126" s="47">
        <v>15.18</v>
      </c>
      <c r="W126" s="47">
        <v>8.5560000000000009</v>
      </c>
      <c r="X126" s="47">
        <v>13.247999999999999</v>
      </c>
      <c r="Y126" s="47">
        <v>23.045999999999999</v>
      </c>
      <c r="Z126" s="47">
        <v>48.99</v>
      </c>
      <c r="AA126" s="47">
        <v>18.63</v>
      </c>
      <c r="AB126" s="47">
        <v>10.35</v>
      </c>
      <c r="AC126" s="47">
        <v>138</v>
      </c>
      <c r="AD126" s="54">
        <f t="shared" si="8"/>
        <v>4.3000000000000007</v>
      </c>
      <c r="AE126" s="3">
        <v>67.5</v>
      </c>
      <c r="AF126" s="3">
        <v>25.3</v>
      </c>
      <c r="AG126" s="3">
        <v>4.9000000000000004</v>
      </c>
      <c r="AH126" s="3">
        <v>2.2999999999999998</v>
      </c>
    </row>
    <row r="127" spans="1:34" x14ac:dyDescent="0.25">
      <c r="A127" s="2" t="s">
        <v>140</v>
      </c>
      <c r="B127" s="2" t="s">
        <v>15</v>
      </c>
      <c r="C127" s="49">
        <v>5218</v>
      </c>
      <c r="D127" s="49">
        <v>5492</v>
      </c>
      <c r="E127" s="49">
        <v>5881</v>
      </c>
      <c r="F127" s="49">
        <v>5543</v>
      </c>
      <c r="G127" s="129">
        <v>1023</v>
      </c>
      <c r="H127" s="129">
        <v>1072</v>
      </c>
      <c r="I127" s="148">
        <v>1233</v>
      </c>
      <c r="J127" s="131">
        <v>1275</v>
      </c>
      <c r="K127" s="132">
        <v>2861</v>
      </c>
      <c r="L127" s="132">
        <v>2961</v>
      </c>
      <c r="M127" s="140">
        <v>3257</v>
      </c>
      <c r="N127" s="134">
        <v>3482</v>
      </c>
      <c r="O127" s="126">
        <v>324</v>
      </c>
      <c r="P127" s="126">
        <v>356</v>
      </c>
      <c r="Q127" s="141">
        <v>342</v>
      </c>
      <c r="R127" s="128">
        <v>331</v>
      </c>
      <c r="S127" s="3" t="s">
        <v>427</v>
      </c>
      <c r="T127" s="3" t="s">
        <v>426</v>
      </c>
      <c r="U127" s="3" t="s">
        <v>427</v>
      </c>
      <c r="V127" s="47">
        <v>7.17</v>
      </c>
      <c r="W127" s="47">
        <v>11.232999999999999</v>
      </c>
      <c r="X127" s="47">
        <v>23.9</v>
      </c>
      <c r="Y127" s="47">
        <v>48.277999999999999</v>
      </c>
      <c r="Z127" s="47">
        <v>87.234999999999999</v>
      </c>
      <c r="AA127" s="47">
        <v>46.844000000000008</v>
      </c>
      <c r="AB127" s="47">
        <v>13.383999999999999</v>
      </c>
      <c r="AC127" s="47">
        <v>238.04399999999995</v>
      </c>
      <c r="AD127" s="54">
        <f t="shared" si="8"/>
        <v>4.6435742971887555</v>
      </c>
      <c r="AE127" s="3">
        <v>58.2</v>
      </c>
      <c r="AF127" s="3">
        <v>38.200000000000003</v>
      </c>
      <c r="AG127" s="3">
        <v>1.1000000000000001</v>
      </c>
      <c r="AH127" s="3">
        <v>2.5</v>
      </c>
    </row>
    <row r="128" spans="1:34" x14ac:dyDescent="0.25">
      <c r="A128" s="2" t="s">
        <v>141</v>
      </c>
      <c r="B128" s="2" t="s">
        <v>83</v>
      </c>
      <c r="C128" s="3">
        <v>822</v>
      </c>
      <c r="D128" s="3">
        <v>905</v>
      </c>
      <c r="E128" s="3">
        <v>788</v>
      </c>
      <c r="F128" s="3">
        <v>704</v>
      </c>
      <c r="G128" s="129">
        <v>1889</v>
      </c>
      <c r="H128" s="129">
        <v>2065</v>
      </c>
      <c r="I128" s="130">
        <v>3453</v>
      </c>
      <c r="J128" s="131">
        <v>3105</v>
      </c>
      <c r="K128" s="132">
        <v>4818</v>
      </c>
      <c r="L128" s="132">
        <v>5114</v>
      </c>
      <c r="M128" s="133">
        <v>5395</v>
      </c>
      <c r="N128" s="150">
        <v>5474</v>
      </c>
      <c r="O128" s="132">
        <v>1125</v>
      </c>
      <c r="P128" s="132">
        <v>1253</v>
      </c>
      <c r="Q128" s="133">
        <v>1185</v>
      </c>
      <c r="R128" s="150">
        <v>1158</v>
      </c>
      <c r="S128" s="3" t="s">
        <v>427</v>
      </c>
      <c r="T128" s="3" t="s">
        <v>426</v>
      </c>
      <c r="U128" s="3" t="s">
        <v>426</v>
      </c>
      <c r="V128" s="47">
        <v>3.2250000000000001</v>
      </c>
      <c r="W128" s="47">
        <v>2.3650000000000002</v>
      </c>
      <c r="X128" s="47">
        <v>14.404999999999999</v>
      </c>
      <c r="Y128" s="47">
        <v>45.58</v>
      </c>
      <c r="Z128" s="47">
        <v>92.45</v>
      </c>
      <c r="AA128" s="47">
        <v>49.234999999999999</v>
      </c>
      <c r="AB128" s="47">
        <v>5.8049999999999997</v>
      </c>
      <c r="AC128" s="47">
        <v>213.065</v>
      </c>
      <c r="AD128" s="54">
        <f t="shared" si="8"/>
        <v>4.8425832492431891</v>
      </c>
      <c r="AE128" s="3">
        <v>34.6</v>
      </c>
      <c r="AF128" s="3">
        <v>43.5</v>
      </c>
      <c r="AG128" s="3">
        <v>20.3</v>
      </c>
      <c r="AH128" s="3">
        <v>1.6</v>
      </c>
    </row>
    <row r="129" spans="1:34" x14ac:dyDescent="0.25">
      <c r="A129" s="2" t="s">
        <v>142</v>
      </c>
      <c r="B129" s="2" t="s">
        <v>83</v>
      </c>
      <c r="C129" s="3">
        <v>98</v>
      </c>
      <c r="D129" s="3">
        <v>127</v>
      </c>
      <c r="E129" s="3">
        <v>158</v>
      </c>
      <c r="F129" s="3">
        <v>162</v>
      </c>
      <c r="G129" s="123">
        <v>306</v>
      </c>
      <c r="H129" s="123">
        <v>332</v>
      </c>
      <c r="I129" s="124">
        <v>478</v>
      </c>
      <c r="J129" s="125">
        <v>518</v>
      </c>
      <c r="K129" s="126">
        <v>898</v>
      </c>
      <c r="L129" s="132">
        <v>1030</v>
      </c>
      <c r="M129" s="133">
        <v>1005</v>
      </c>
      <c r="N129" s="128">
        <v>909</v>
      </c>
      <c r="O129" s="126">
        <v>409</v>
      </c>
      <c r="P129" s="126">
        <v>401</v>
      </c>
      <c r="Q129" s="127">
        <v>500</v>
      </c>
      <c r="R129" s="128">
        <v>444</v>
      </c>
      <c r="S129" s="3" t="s">
        <v>426</v>
      </c>
      <c r="T129" s="3" t="s">
        <v>426</v>
      </c>
      <c r="U129" s="3" t="s">
        <v>426</v>
      </c>
      <c r="V129" s="3" t="s">
        <v>49</v>
      </c>
      <c r="W129" s="3" t="s">
        <v>49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3" t="s">
        <v>49</v>
      </c>
      <c r="AC129" s="3" t="s">
        <v>49</v>
      </c>
      <c r="AD129" s="52" t="s">
        <v>418</v>
      </c>
      <c r="AE129" s="3" t="s">
        <v>49</v>
      </c>
      <c r="AF129" s="3" t="s">
        <v>49</v>
      </c>
      <c r="AG129" s="3" t="s">
        <v>49</v>
      </c>
      <c r="AH129" s="3" t="s">
        <v>49</v>
      </c>
    </row>
    <row r="130" spans="1:34" x14ac:dyDescent="0.25">
      <c r="A130" s="2" t="s">
        <v>143</v>
      </c>
      <c r="B130" s="2" t="s">
        <v>23</v>
      </c>
      <c r="C130" s="3">
        <v>3</v>
      </c>
      <c r="D130" s="3">
        <v>9</v>
      </c>
      <c r="E130" s="3">
        <v>10</v>
      </c>
      <c r="F130" s="3">
        <v>5</v>
      </c>
      <c r="G130" s="123">
        <v>39</v>
      </c>
      <c r="H130" s="123">
        <v>41</v>
      </c>
      <c r="I130" s="124">
        <v>105</v>
      </c>
      <c r="J130" s="125">
        <v>124</v>
      </c>
      <c r="K130" s="126">
        <v>144</v>
      </c>
      <c r="L130" s="126">
        <v>169</v>
      </c>
      <c r="M130" s="127">
        <v>211</v>
      </c>
      <c r="N130" s="128">
        <v>209</v>
      </c>
      <c r="O130" s="126">
        <v>62</v>
      </c>
      <c r="P130" s="126">
        <v>91</v>
      </c>
      <c r="Q130" s="127">
        <v>100</v>
      </c>
      <c r="R130" s="128">
        <v>113</v>
      </c>
      <c r="S130" s="3" t="s">
        <v>426</v>
      </c>
      <c r="T130" s="3" t="s">
        <v>426</v>
      </c>
      <c r="U130" s="3" t="s">
        <v>426</v>
      </c>
      <c r="V130" s="3" t="s">
        <v>49</v>
      </c>
      <c r="W130" s="3" t="s">
        <v>49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49</v>
      </c>
      <c r="AC130" s="3" t="s">
        <v>49</v>
      </c>
      <c r="AD130" s="52" t="s">
        <v>418</v>
      </c>
      <c r="AE130" s="3" t="s">
        <v>49</v>
      </c>
      <c r="AF130" s="3" t="s">
        <v>49</v>
      </c>
      <c r="AG130" s="3" t="s">
        <v>49</v>
      </c>
      <c r="AH130" s="3" t="s">
        <v>49</v>
      </c>
    </row>
    <row r="131" spans="1:34" x14ac:dyDescent="0.25">
      <c r="A131" s="2" t="s">
        <v>144</v>
      </c>
      <c r="B131" s="2" t="s">
        <v>28</v>
      </c>
      <c r="C131" s="3">
        <v>0</v>
      </c>
      <c r="D131" s="3">
        <v>1</v>
      </c>
      <c r="E131" s="3">
        <v>3</v>
      </c>
      <c r="F131" s="3">
        <v>4</v>
      </c>
      <c r="G131" s="123">
        <v>3</v>
      </c>
      <c r="H131" s="123">
        <v>3</v>
      </c>
      <c r="I131" s="151">
        <v>7</v>
      </c>
      <c r="J131" s="125">
        <v>2</v>
      </c>
      <c r="K131" s="126">
        <v>5</v>
      </c>
      <c r="L131" s="126">
        <v>13</v>
      </c>
      <c r="M131" s="152">
        <v>18</v>
      </c>
      <c r="N131" s="128">
        <v>10</v>
      </c>
      <c r="O131" s="126">
        <v>7</v>
      </c>
      <c r="P131" s="126">
        <v>2</v>
      </c>
      <c r="Q131" s="153">
        <v>4</v>
      </c>
      <c r="R131" s="128">
        <v>0</v>
      </c>
      <c r="S131" s="3" t="s">
        <v>426</v>
      </c>
      <c r="T131" s="3" t="s">
        <v>426</v>
      </c>
      <c r="U131" s="3" t="s">
        <v>426</v>
      </c>
      <c r="V131" s="3" t="s">
        <v>49</v>
      </c>
      <c r="W131" s="3" t="s">
        <v>49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3" t="s">
        <v>49</v>
      </c>
      <c r="AC131" s="3" t="s">
        <v>49</v>
      </c>
      <c r="AD131" s="52" t="s">
        <v>418</v>
      </c>
      <c r="AE131" s="3" t="s">
        <v>49</v>
      </c>
      <c r="AF131" s="3" t="s">
        <v>49</v>
      </c>
      <c r="AG131" s="3" t="s">
        <v>49</v>
      </c>
      <c r="AH131" s="3" t="s">
        <v>49</v>
      </c>
    </row>
    <row r="132" spans="1:34" x14ac:dyDescent="0.25">
      <c r="A132" s="2" t="s">
        <v>145</v>
      </c>
      <c r="B132" s="2" t="s">
        <v>7</v>
      </c>
      <c r="C132" s="3">
        <v>385</v>
      </c>
      <c r="D132" s="3">
        <v>341</v>
      </c>
      <c r="E132" s="3">
        <v>454</v>
      </c>
      <c r="F132" s="3">
        <v>465</v>
      </c>
      <c r="G132" s="123">
        <v>0</v>
      </c>
      <c r="H132" s="123">
        <v>8</v>
      </c>
      <c r="I132" s="125">
        <v>20</v>
      </c>
      <c r="J132" s="125">
        <v>12</v>
      </c>
      <c r="K132" s="126">
        <v>0</v>
      </c>
      <c r="L132" s="126">
        <v>10</v>
      </c>
      <c r="M132" s="128">
        <v>9</v>
      </c>
      <c r="N132" s="128">
        <v>22</v>
      </c>
      <c r="O132" s="126">
        <v>0</v>
      </c>
      <c r="P132" s="126">
        <v>0</v>
      </c>
      <c r="Q132" s="128">
        <v>0</v>
      </c>
      <c r="R132" s="128">
        <v>3</v>
      </c>
      <c r="S132" s="3" t="s">
        <v>426</v>
      </c>
      <c r="T132" s="3" t="s">
        <v>426</v>
      </c>
      <c r="U132" s="3" t="s">
        <v>426</v>
      </c>
      <c r="V132" s="3" t="s">
        <v>49</v>
      </c>
      <c r="W132" s="3" t="s">
        <v>49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49</v>
      </c>
      <c r="AC132" s="3" t="s">
        <v>49</v>
      </c>
      <c r="AD132" s="52" t="s">
        <v>418</v>
      </c>
      <c r="AE132" s="3" t="s">
        <v>49</v>
      </c>
      <c r="AF132" s="3" t="s">
        <v>49</v>
      </c>
      <c r="AG132" s="3" t="s">
        <v>49</v>
      </c>
      <c r="AH132" s="3" t="s">
        <v>49</v>
      </c>
    </row>
    <row r="133" spans="1:34" x14ac:dyDescent="0.25">
      <c r="A133" s="2" t="s">
        <v>146</v>
      </c>
      <c r="B133" s="2" t="s">
        <v>5</v>
      </c>
      <c r="C133" s="49">
        <v>1530</v>
      </c>
      <c r="D133" s="49">
        <v>1836</v>
      </c>
      <c r="E133" s="49">
        <v>2092</v>
      </c>
      <c r="F133" s="49">
        <v>1856</v>
      </c>
      <c r="G133" s="123">
        <v>161</v>
      </c>
      <c r="H133" s="123">
        <v>167</v>
      </c>
      <c r="I133" s="124">
        <v>273</v>
      </c>
      <c r="J133" s="125">
        <v>234</v>
      </c>
      <c r="K133" s="126">
        <v>384</v>
      </c>
      <c r="L133" s="126">
        <v>302</v>
      </c>
      <c r="M133" s="127">
        <v>413</v>
      </c>
      <c r="N133" s="128">
        <v>477</v>
      </c>
      <c r="O133" s="126">
        <v>125</v>
      </c>
      <c r="P133" s="126">
        <v>97</v>
      </c>
      <c r="Q133" s="127">
        <v>111</v>
      </c>
      <c r="R133" s="128">
        <v>102</v>
      </c>
      <c r="S133" s="3" t="s">
        <v>427</v>
      </c>
      <c r="T133" s="3" t="s">
        <v>426</v>
      </c>
      <c r="U133" s="3" t="s">
        <v>427</v>
      </c>
      <c r="V133" s="47">
        <v>7.13</v>
      </c>
      <c r="W133" s="47">
        <v>7.13</v>
      </c>
      <c r="X133" s="47">
        <v>23.25</v>
      </c>
      <c r="Y133" s="47">
        <v>76.569999999999993</v>
      </c>
      <c r="Z133" s="47">
        <v>112.22</v>
      </c>
      <c r="AA133" s="47">
        <v>74.709999999999994</v>
      </c>
      <c r="AB133" s="47">
        <v>8.99</v>
      </c>
      <c r="AC133" s="47">
        <v>310</v>
      </c>
      <c r="AD133" s="54">
        <f>((V133*1)+(W133*2)+(X133*3)+(Y133*4)+(Z133*5)+(AA133*6)+(AB133*7))/AC133</f>
        <v>4.7410000000000005</v>
      </c>
      <c r="AE133" s="3">
        <v>67.599999999999994</v>
      </c>
      <c r="AF133" s="3">
        <v>28.4</v>
      </c>
      <c r="AG133" s="3">
        <v>1</v>
      </c>
      <c r="AH133" s="3">
        <v>3</v>
      </c>
    </row>
    <row r="134" spans="1:34" x14ac:dyDescent="0.25">
      <c r="A134" s="2" t="s">
        <v>147</v>
      </c>
      <c r="B134" s="2" t="s">
        <v>83</v>
      </c>
      <c r="C134" s="3">
        <v>206</v>
      </c>
      <c r="D134" s="3">
        <v>202</v>
      </c>
      <c r="E134" s="3">
        <v>240</v>
      </c>
      <c r="F134" s="3">
        <v>217</v>
      </c>
      <c r="G134" s="123">
        <v>650</v>
      </c>
      <c r="H134" s="123">
        <v>810</v>
      </c>
      <c r="I134" s="148">
        <v>1298</v>
      </c>
      <c r="J134" s="131">
        <v>1242</v>
      </c>
      <c r="K134" s="132">
        <v>1320</v>
      </c>
      <c r="L134" s="132">
        <v>1582</v>
      </c>
      <c r="M134" s="140">
        <v>1855</v>
      </c>
      <c r="N134" s="134">
        <v>1741</v>
      </c>
      <c r="O134" s="126">
        <v>492</v>
      </c>
      <c r="P134" s="126">
        <v>440</v>
      </c>
      <c r="Q134" s="141">
        <v>544</v>
      </c>
      <c r="R134" s="128">
        <v>486</v>
      </c>
      <c r="S134" s="3" t="s">
        <v>426</v>
      </c>
      <c r="T134" s="3" t="s">
        <v>426</v>
      </c>
      <c r="U134" s="3" t="s">
        <v>426</v>
      </c>
      <c r="V134" s="3" t="s">
        <v>49</v>
      </c>
      <c r="W134" s="3" t="s">
        <v>49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3" t="s">
        <v>49</v>
      </c>
      <c r="AC134" s="3" t="s">
        <v>49</v>
      </c>
      <c r="AD134" s="52" t="s">
        <v>418</v>
      </c>
      <c r="AE134" s="3" t="s">
        <v>49</v>
      </c>
      <c r="AF134" s="3" t="s">
        <v>49</v>
      </c>
      <c r="AG134" s="3" t="s">
        <v>49</v>
      </c>
      <c r="AH134" s="3" t="s">
        <v>49</v>
      </c>
    </row>
    <row r="135" spans="1:34" x14ac:dyDescent="0.25">
      <c r="A135" s="2" t="s">
        <v>148</v>
      </c>
      <c r="B135" s="2" t="s">
        <v>53</v>
      </c>
      <c r="C135" s="3">
        <v>281</v>
      </c>
      <c r="D135" s="3">
        <v>256</v>
      </c>
      <c r="E135" s="3">
        <v>280</v>
      </c>
      <c r="F135" s="3">
        <v>312</v>
      </c>
      <c r="G135" s="123">
        <v>122</v>
      </c>
      <c r="H135" s="123">
        <v>110</v>
      </c>
      <c r="I135" s="124">
        <v>170</v>
      </c>
      <c r="J135" s="125">
        <v>151</v>
      </c>
      <c r="K135" s="126">
        <v>192</v>
      </c>
      <c r="L135" s="126">
        <v>222</v>
      </c>
      <c r="M135" s="127">
        <v>293</v>
      </c>
      <c r="N135" s="128">
        <v>296</v>
      </c>
      <c r="O135" s="126">
        <v>184</v>
      </c>
      <c r="P135" s="126">
        <v>163</v>
      </c>
      <c r="Q135" s="127">
        <v>159</v>
      </c>
      <c r="R135" s="128">
        <v>149</v>
      </c>
      <c r="S135" s="3" t="s">
        <v>426</v>
      </c>
      <c r="T135" s="3" t="s">
        <v>426</v>
      </c>
      <c r="U135" s="3" t="s">
        <v>426</v>
      </c>
      <c r="V135" s="3" t="s">
        <v>49</v>
      </c>
      <c r="W135" s="3" t="s">
        <v>49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3" t="s">
        <v>49</v>
      </c>
      <c r="AC135" s="3" t="s">
        <v>49</v>
      </c>
      <c r="AD135" s="52" t="s">
        <v>418</v>
      </c>
      <c r="AE135" s="3" t="s">
        <v>49</v>
      </c>
      <c r="AF135" s="3" t="s">
        <v>49</v>
      </c>
      <c r="AG135" s="3" t="s">
        <v>49</v>
      </c>
      <c r="AH135" s="3" t="s">
        <v>49</v>
      </c>
    </row>
    <row r="136" spans="1:34" x14ac:dyDescent="0.25">
      <c r="A136" s="2" t="s">
        <v>149</v>
      </c>
      <c r="B136" s="2" t="s">
        <v>5</v>
      </c>
      <c r="C136" s="49">
        <v>10469</v>
      </c>
      <c r="D136" s="49">
        <v>10533</v>
      </c>
      <c r="E136" s="49">
        <v>10897</v>
      </c>
      <c r="F136" s="49">
        <v>12022</v>
      </c>
      <c r="G136" s="123">
        <v>103</v>
      </c>
      <c r="H136" s="123">
        <v>95</v>
      </c>
      <c r="I136" s="124">
        <v>172</v>
      </c>
      <c r="J136" s="125">
        <v>213</v>
      </c>
      <c r="K136" s="126">
        <v>306</v>
      </c>
      <c r="L136" s="126">
        <v>314</v>
      </c>
      <c r="M136" s="127">
        <v>366</v>
      </c>
      <c r="N136" s="128">
        <v>400</v>
      </c>
      <c r="O136" s="126">
        <v>103</v>
      </c>
      <c r="P136" s="126">
        <v>109</v>
      </c>
      <c r="Q136" s="127">
        <v>98</v>
      </c>
      <c r="R136" s="128">
        <v>110</v>
      </c>
      <c r="S136" s="3" t="s">
        <v>427</v>
      </c>
      <c r="T136" s="3" t="s">
        <v>426</v>
      </c>
      <c r="U136" s="3" t="s">
        <v>426</v>
      </c>
      <c r="V136" s="47">
        <v>10.324999999999999</v>
      </c>
      <c r="W136" s="47">
        <v>6.7850000000000001</v>
      </c>
      <c r="X136" s="47">
        <v>12.98</v>
      </c>
      <c r="Y136" s="47">
        <v>42.774999999999999</v>
      </c>
      <c r="Z136" s="47">
        <v>123.605</v>
      </c>
      <c r="AA136" s="47">
        <v>76.995000000000005</v>
      </c>
      <c r="AB136" s="47">
        <v>21.24</v>
      </c>
      <c r="AC136" s="47">
        <v>294.70500000000004</v>
      </c>
      <c r="AD136" s="54">
        <f>((V136*1)+(W136*2)+(X136*3)+(Y136*4)+(Z136*5)+(AA136*6)+(AB136*7))/AC136</f>
        <v>4.9629629629629628</v>
      </c>
      <c r="AE136" s="3">
        <v>52.6</v>
      </c>
      <c r="AF136" s="3">
        <v>36.6</v>
      </c>
      <c r="AG136" s="3">
        <v>6.9</v>
      </c>
      <c r="AH136" s="3">
        <v>4</v>
      </c>
    </row>
    <row r="137" spans="1:34" x14ac:dyDescent="0.25">
      <c r="A137" s="2" t="s">
        <v>150</v>
      </c>
      <c r="B137" s="2" t="s">
        <v>17</v>
      </c>
      <c r="C137" s="3">
        <v>475</v>
      </c>
      <c r="D137" s="3">
        <v>535</v>
      </c>
      <c r="E137" s="3">
        <v>642</v>
      </c>
      <c r="F137" s="3">
        <v>601</v>
      </c>
      <c r="G137" s="129">
        <v>2649</v>
      </c>
      <c r="H137" s="129">
        <v>2649</v>
      </c>
      <c r="I137" s="148">
        <v>3154</v>
      </c>
      <c r="J137" s="131">
        <v>3175</v>
      </c>
      <c r="K137" s="132">
        <v>10915</v>
      </c>
      <c r="L137" s="132">
        <v>10832</v>
      </c>
      <c r="M137" s="140">
        <v>11422</v>
      </c>
      <c r="N137" s="134">
        <v>12931</v>
      </c>
      <c r="O137" s="126">
        <v>638</v>
      </c>
      <c r="P137" s="126">
        <v>647</v>
      </c>
      <c r="Q137" s="141">
        <v>616</v>
      </c>
      <c r="R137" s="128">
        <v>636</v>
      </c>
      <c r="S137" s="3" t="s">
        <v>427</v>
      </c>
      <c r="T137" s="3" t="s">
        <v>426</v>
      </c>
      <c r="U137" s="3" t="s">
        <v>426</v>
      </c>
      <c r="V137" s="3" t="s">
        <v>49</v>
      </c>
      <c r="W137" s="3" t="s">
        <v>49</v>
      </c>
      <c r="X137" s="3" t="s">
        <v>49</v>
      </c>
      <c r="Y137" s="3" t="s">
        <v>49</v>
      </c>
      <c r="Z137" s="3" t="s">
        <v>49</v>
      </c>
      <c r="AA137" s="3" t="s">
        <v>49</v>
      </c>
      <c r="AB137" s="3" t="s">
        <v>49</v>
      </c>
      <c r="AC137" s="3" t="s">
        <v>49</v>
      </c>
      <c r="AD137" s="52" t="s">
        <v>418</v>
      </c>
      <c r="AE137" s="3" t="s">
        <v>49</v>
      </c>
      <c r="AF137" s="3" t="s">
        <v>49</v>
      </c>
      <c r="AG137" s="3" t="s">
        <v>49</v>
      </c>
      <c r="AH137" s="3" t="s">
        <v>49</v>
      </c>
    </row>
    <row r="138" spans="1:34" x14ac:dyDescent="0.25">
      <c r="A138" s="2" t="s">
        <v>151</v>
      </c>
      <c r="B138" s="2" t="s">
        <v>7</v>
      </c>
      <c r="C138" s="3">
        <v>477</v>
      </c>
      <c r="D138" s="3">
        <v>648</v>
      </c>
      <c r="E138" s="3">
        <v>648</v>
      </c>
      <c r="F138" s="3">
        <v>613</v>
      </c>
      <c r="G138" s="123">
        <v>172</v>
      </c>
      <c r="H138" s="123">
        <v>167</v>
      </c>
      <c r="I138" s="124">
        <v>261</v>
      </c>
      <c r="J138" s="125">
        <v>269</v>
      </c>
      <c r="K138" s="126">
        <v>509</v>
      </c>
      <c r="L138" s="126">
        <v>515</v>
      </c>
      <c r="M138" s="127">
        <v>540</v>
      </c>
      <c r="N138" s="128">
        <v>595</v>
      </c>
      <c r="O138" s="126">
        <v>184</v>
      </c>
      <c r="P138" s="126">
        <v>172</v>
      </c>
      <c r="Q138" s="127">
        <v>176</v>
      </c>
      <c r="R138" s="128">
        <v>161</v>
      </c>
      <c r="S138" s="3" t="s">
        <v>426</v>
      </c>
      <c r="T138" s="3" t="s">
        <v>426</v>
      </c>
      <c r="U138" s="3" t="s">
        <v>426</v>
      </c>
      <c r="V138" s="3" t="s">
        <v>49</v>
      </c>
      <c r="W138" s="3" t="s">
        <v>49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3" t="s">
        <v>49</v>
      </c>
      <c r="AC138" s="3" t="s">
        <v>49</v>
      </c>
      <c r="AD138" s="52" t="s">
        <v>418</v>
      </c>
      <c r="AE138" s="3" t="s">
        <v>49</v>
      </c>
      <c r="AF138" s="3" t="s">
        <v>49</v>
      </c>
      <c r="AG138" s="3" t="s">
        <v>49</v>
      </c>
      <c r="AH138" s="3" t="s">
        <v>49</v>
      </c>
    </row>
    <row r="139" spans="1:34" x14ac:dyDescent="0.25">
      <c r="A139" s="2" t="s">
        <v>152</v>
      </c>
      <c r="B139" s="2" t="s">
        <v>45</v>
      </c>
      <c r="C139" s="3">
        <v>171</v>
      </c>
      <c r="D139" s="3">
        <v>162</v>
      </c>
      <c r="E139" s="3">
        <v>160</v>
      </c>
      <c r="F139" s="3">
        <v>156</v>
      </c>
      <c r="G139" s="123">
        <v>189</v>
      </c>
      <c r="H139" s="123">
        <v>254</v>
      </c>
      <c r="I139" s="124">
        <v>369</v>
      </c>
      <c r="J139" s="125">
        <v>362</v>
      </c>
      <c r="K139" s="126">
        <v>402</v>
      </c>
      <c r="L139" s="126">
        <v>473</v>
      </c>
      <c r="M139" s="127">
        <v>420</v>
      </c>
      <c r="N139" s="128">
        <v>447</v>
      </c>
      <c r="O139" s="126">
        <v>168</v>
      </c>
      <c r="P139" s="126">
        <v>220</v>
      </c>
      <c r="Q139" s="127">
        <v>151</v>
      </c>
      <c r="R139" s="128">
        <v>184</v>
      </c>
      <c r="S139" s="3" t="s">
        <v>426</v>
      </c>
      <c r="T139" s="3" t="s">
        <v>426</v>
      </c>
      <c r="U139" s="3" t="s">
        <v>426</v>
      </c>
      <c r="V139" s="3" t="s">
        <v>49</v>
      </c>
      <c r="W139" s="3" t="s">
        <v>49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3" t="s">
        <v>49</v>
      </c>
      <c r="AC139" s="3" t="s">
        <v>49</v>
      </c>
      <c r="AD139" s="52" t="s">
        <v>418</v>
      </c>
      <c r="AE139" s="3" t="s">
        <v>49</v>
      </c>
      <c r="AF139" s="3" t="s">
        <v>49</v>
      </c>
      <c r="AG139" s="3" t="s">
        <v>49</v>
      </c>
      <c r="AH139" s="3" t="s">
        <v>49</v>
      </c>
    </row>
    <row r="140" spans="1:34" x14ac:dyDescent="0.25">
      <c r="A140" s="2" t="s">
        <v>153</v>
      </c>
      <c r="B140" s="2" t="s">
        <v>3</v>
      </c>
      <c r="C140" s="3">
        <v>883</v>
      </c>
      <c r="D140" s="3">
        <v>978</v>
      </c>
      <c r="E140" s="49">
        <v>1022</v>
      </c>
      <c r="F140" s="3">
        <v>768</v>
      </c>
      <c r="G140" s="123">
        <v>89</v>
      </c>
      <c r="H140" s="123">
        <v>80</v>
      </c>
      <c r="I140" s="124">
        <v>125</v>
      </c>
      <c r="J140" s="125">
        <v>119</v>
      </c>
      <c r="K140" s="126">
        <v>215</v>
      </c>
      <c r="L140" s="126">
        <v>230</v>
      </c>
      <c r="M140" s="127">
        <v>243</v>
      </c>
      <c r="N140" s="128">
        <v>229</v>
      </c>
      <c r="O140" s="126">
        <v>71</v>
      </c>
      <c r="P140" s="126">
        <v>89</v>
      </c>
      <c r="Q140" s="127">
        <v>73</v>
      </c>
      <c r="R140" s="128">
        <v>81</v>
      </c>
      <c r="S140" s="3" t="s">
        <v>427</v>
      </c>
      <c r="T140" s="3" t="s">
        <v>426</v>
      </c>
      <c r="U140" s="3" t="s">
        <v>426</v>
      </c>
      <c r="V140" s="47">
        <v>7.1919999999999993</v>
      </c>
      <c r="W140" s="47">
        <v>7.6880000000000006</v>
      </c>
      <c r="X140" s="47">
        <v>22.072000000000003</v>
      </c>
      <c r="Y140" s="47">
        <v>62</v>
      </c>
      <c r="Z140" s="47">
        <v>90.768000000000015</v>
      </c>
      <c r="AA140" s="47">
        <v>47.864000000000004</v>
      </c>
      <c r="AB140" s="47">
        <v>9.92</v>
      </c>
      <c r="AC140" s="47">
        <v>247.50400000000002</v>
      </c>
      <c r="AD140" s="54">
        <f t="shared" ref="AD140:AD141" si="9">((V140*1)+(W140*2)+(X140*3)+(Y140*4)+(Z140*5)+(AA140*6)+(AB140*7))/AC140</f>
        <v>4.6352705410821642</v>
      </c>
      <c r="AE140" s="3">
        <v>60.1</v>
      </c>
      <c r="AF140" s="3">
        <v>31.3</v>
      </c>
      <c r="AG140" s="3">
        <v>6.6</v>
      </c>
      <c r="AH140" s="3">
        <v>1.9</v>
      </c>
    </row>
    <row r="141" spans="1:34" x14ac:dyDescent="0.25">
      <c r="A141" s="2" t="s">
        <v>154</v>
      </c>
      <c r="B141" s="2" t="s">
        <v>45</v>
      </c>
      <c r="C141" s="49">
        <v>2749</v>
      </c>
      <c r="D141" s="49">
        <v>3180</v>
      </c>
      <c r="E141" s="49">
        <v>3478</v>
      </c>
      <c r="F141" s="49">
        <v>2898</v>
      </c>
      <c r="G141" s="123">
        <v>332</v>
      </c>
      <c r="H141" s="123">
        <v>360</v>
      </c>
      <c r="I141" s="124">
        <v>467</v>
      </c>
      <c r="J141" s="125">
        <v>379</v>
      </c>
      <c r="K141" s="126">
        <v>692</v>
      </c>
      <c r="L141" s="126">
        <v>776</v>
      </c>
      <c r="M141" s="127">
        <v>810</v>
      </c>
      <c r="N141" s="128">
        <v>649</v>
      </c>
      <c r="O141" s="126">
        <v>198</v>
      </c>
      <c r="P141" s="126">
        <v>174</v>
      </c>
      <c r="Q141" s="127">
        <v>197</v>
      </c>
      <c r="R141" s="128">
        <v>200</v>
      </c>
      <c r="S141" s="3" t="s">
        <v>427</v>
      </c>
      <c r="T141" s="3" t="s">
        <v>427</v>
      </c>
      <c r="U141" s="3" t="s">
        <v>427</v>
      </c>
      <c r="V141" s="47">
        <v>2.2880000000000003</v>
      </c>
      <c r="W141" s="47">
        <v>2.2880000000000003</v>
      </c>
      <c r="X141" s="47">
        <v>26.311999999999998</v>
      </c>
      <c r="Y141" s="47">
        <v>44.902000000000001</v>
      </c>
      <c r="Z141" s="47">
        <v>181.32399999999998</v>
      </c>
      <c r="AA141" s="47">
        <v>25.454000000000001</v>
      </c>
      <c r="AB141" s="47">
        <v>2.5740000000000003</v>
      </c>
      <c r="AC141" s="47">
        <v>285.142</v>
      </c>
      <c r="AD141" s="54">
        <f t="shared" si="9"/>
        <v>4.7091273821464386</v>
      </c>
      <c r="AE141" s="3">
        <v>55.1</v>
      </c>
      <c r="AF141" s="3">
        <v>41.9</v>
      </c>
      <c r="AG141" s="3">
        <v>2.9</v>
      </c>
      <c r="AH141" s="3">
        <v>0.1</v>
      </c>
    </row>
    <row r="142" spans="1:34" x14ac:dyDescent="0.25">
      <c r="A142" s="2" t="s">
        <v>155</v>
      </c>
      <c r="B142" s="2" t="s">
        <v>53</v>
      </c>
      <c r="C142" s="3">
        <v>102</v>
      </c>
      <c r="D142" s="3">
        <v>91</v>
      </c>
      <c r="E142" s="3">
        <v>97</v>
      </c>
      <c r="F142" s="3">
        <v>83</v>
      </c>
      <c r="G142" s="123">
        <v>995</v>
      </c>
      <c r="H142" s="129">
        <v>1153</v>
      </c>
      <c r="I142" s="130">
        <v>1892</v>
      </c>
      <c r="J142" s="131">
        <v>1613</v>
      </c>
      <c r="K142" s="132">
        <v>2335</v>
      </c>
      <c r="L142" s="149">
        <v>2673</v>
      </c>
      <c r="M142" s="133">
        <v>3035</v>
      </c>
      <c r="N142" s="134">
        <v>2617</v>
      </c>
      <c r="O142" s="126">
        <v>746</v>
      </c>
      <c r="P142" s="147">
        <v>871</v>
      </c>
      <c r="Q142" s="127">
        <v>902</v>
      </c>
      <c r="R142" s="128">
        <v>815</v>
      </c>
      <c r="S142" s="3" t="s">
        <v>426</v>
      </c>
      <c r="T142" s="3" t="s">
        <v>426</v>
      </c>
      <c r="U142" s="3" t="s">
        <v>426</v>
      </c>
      <c r="V142" s="3" t="s">
        <v>49</v>
      </c>
      <c r="W142" s="3" t="s">
        <v>49</v>
      </c>
      <c r="X142" s="3" t="s">
        <v>49</v>
      </c>
      <c r="Y142" s="3" t="s">
        <v>49</v>
      </c>
      <c r="Z142" s="3" t="s">
        <v>49</v>
      </c>
      <c r="AA142" s="3" t="s">
        <v>49</v>
      </c>
      <c r="AB142" s="3" t="s">
        <v>49</v>
      </c>
      <c r="AC142" s="3" t="s">
        <v>49</v>
      </c>
      <c r="AD142" s="52" t="s">
        <v>418</v>
      </c>
      <c r="AE142" s="3" t="s">
        <v>49</v>
      </c>
      <c r="AF142" s="3" t="s">
        <v>49</v>
      </c>
      <c r="AG142" s="3" t="s">
        <v>49</v>
      </c>
      <c r="AH142" s="3" t="s">
        <v>49</v>
      </c>
    </row>
    <row r="143" spans="1:34" x14ac:dyDescent="0.25">
      <c r="A143" s="2" t="s">
        <v>156</v>
      </c>
      <c r="B143" s="2" t="s">
        <v>3</v>
      </c>
      <c r="C143" s="3">
        <v>306</v>
      </c>
      <c r="D143" s="3">
        <v>313</v>
      </c>
      <c r="E143" s="3">
        <v>320</v>
      </c>
      <c r="F143" s="3">
        <v>304</v>
      </c>
      <c r="G143" s="123">
        <v>48</v>
      </c>
      <c r="H143" s="123">
        <v>33</v>
      </c>
      <c r="I143" s="124">
        <v>72</v>
      </c>
      <c r="J143" s="125">
        <v>62</v>
      </c>
      <c r="K143" s="126">
        <v>120</v>
      </c>
      <c r="L143" s="126">
        <v>137</v>
      </c>
      <c r="M143" s="127">
        <v>144</v>
      </c>
      <c r="N143" s="128">
        <v>137</v>
      </c>
      <c r="O143" s="126">
        <v>28</v>
      </c>
      <c r="P143" s="126">
        <v>35</v>
      </c>
      <c r="Q143" s="127">
        <v>64</v>
      </c>
      <c r="R143" s="128">
        <v>34</v>
      </c>
      <c r="S143" s="3" t="s">
        <v>426</v>
      </c>
      <c r="T143" s="3" t="s">
        <v>426</v>
      </c>
      <c r="U143" s="3" t="s">
        <v>426</v>
      </c>
      <c r="V143" s="3" t="s">
        <v>49</v>
      </c>
      <c r="W143" s="3" t="s">
        <v>49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3" t="s">
        <v>49</v>
      </c>
      <c r="AC143" s="3" t="s">
        <v>49</v>
      </c>
      <c r="AD143" s="52" t="s">
        <v>418</v>
      </c>
      <c r="AE143" s="3" t="s">
        <v>49</v>
      </c>
      <c r="AF143" s="3" t="s">
        <v>49</v>
      </c>
      <c r="AG143" s="3" t="s">
        <v>49</v>
      </c>
      <c r="AH143" s="3" t="s">
        <v>49</v>
      </c>
    </row>
    <row r="144" spans="1:34" x14ac:dyDescent="0.25">
      <c r="A144" s="2" t="s">
        <v>157</v>
      </c>
      <c r="B144" s="2" t="s">
        <v>13</v>
      </c>
      <c r="C144" s="3">
        <v>561</v>
      </c>
      <c r="D144" s="3">
        <v>680</v>
      </c>
      <c r="E144" s="3">
        <v>567</v>
      </c>
      <c r="F144" s="3">
        <v>832</v>
      </c>
      <c r="G144" s="123">
        <v>162</v>
      </c>
      <c r="H144" s="123">
        <v>290</v>
      </c>
      <c r="I144" s="124">
        <v>413</v>
      </c>
      <c r="J144" s="125">
        <v>508</v>
      </c>
      <c r="K144" s="126">
        <v>270</v>
      </c>
      <c r="L144" s="126">
        <v>665</v>
      </c>
      <c r="M144" s="127">
        <v>589</v>
      </c>
      <c r="N144" s="128">
        <v>843</v>
      </c>
      <c r="O144" s="126">
        <v>96</v>
      </c>
      <c r="P144" s="126">
        <v>276</v>
      </c>
      <c r="Q144" s="127">
        <v>297</v>
      </c>
      <c r="R144" s="128">
        <v>345</v>
      </c>
      <c r="S144" s="3" t="s">
        <v>426</v>
      </c>
      <c r="T144" s="3" t="s">
        <v>426</v>
      </c>
      <c r="U144" s="3" t="s">
        <v>426</v>
      </c>
      <c r="V144" s="3" t="s">
        <v>49</v>
      </c>
      <c r="W144" s="3" t="s">
        <v>49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3" t="s">
        <v>49</v>
      </c>
      <c r="AC144" s="3" t="s">
        <v>49</v>
      </c>
      <c r="AD144" s="52" t="s">
        <v>418</v>
      </c>
      <c r="AE144" s="3" t="s">
        <v>49</v>
      </c>
      <c r="AF144" s="3" t="s">
        <v>49</v>
      </c>
      <c r="AG144" s="3" t="s">
        <v>49</v>
      </c>
      <c r="AH144" s="3" t="s">
        <v>49</v>
      </c>
    </row>
    <row r="145" spans="1:34" x14ac:dyDescent="0.25">
      <c r="A145" s="2" t="s">
        <v>158</v>
      </c>
      <c r="B145" s="2" t="s">
        <v>5</v>
      </c>
      <c r="C145" s="49">
        <v>2795</v>
      </c>
      <c r="D145" s="49">
        <v>2591</v>
      </c>
      <c r="E145" s="49">
        <v>2823</v>
      </c>
      <c r="F145" s="49">
        <v>2653</v>
      </c>
      <c r="G145" s="123">
        <v>239</v>
      </c>
      <c r="H145" s="123">
        <v>165</v>
      </c>
      <c r="I145" s="135">
        <v>171</v>
      </c>
      <c r="J145" s="125">
        <v>180</v>
      </c>
      <c r="K145" s="126">
        <v>494</v>
      </c>
      <c r="L145" s="126">
        <v>276</v>
      </c>
      <c r="M145" s="136">
        <v>345</v>
      </c>
      <c r="N145" s="128">
        <v>290</v>
      </c>
      <c r="O145" s="126">
        <v>256</v>
      </c>
      <c r="P145" s="126">
        <v>107</v>
      </c>
      <c r="Q145" s="136">
        <v>106</v>
      </c>
      <c r="R145" s="128">
        <v>70</v>
      </c>
      <c r="S145" s="3" t="s">
        <v>427</v>
      </c>
      <c r="T145" s="3" t="s">
        <v>426</v>
      </c>
      <c r="U145" s="3" t="s">
        <v>426</v>
      </c>
      <c r="V145" s="47">
        <v>1.3680000000000001</v>
      </c>
      <c r="W145" s="47">
        <v>1.3680000000000001</v>
      </c>
      <c r="X145" s="47">
        <v>15.731999999999998</v>
      </c>
      <c r="Y145" s="47">
        <v>26.846999999999998</v>
      </c>
      <c r="Z145" s="47">
        <v>108.414</v>
      </c>
      <c r="AA145" s="47">
        <v>15.219000000000001</v>
      </c>
      <c r="AB145" s="47">
        <v>1.5390000000000001</v>
      </c>
      <c r="AC145" s="47">
        <v>170.48699999999997</v>
      </c>
      <c r="AD145" s="54">
        <f t="shared" ref="AD145:AD147" si="10">((V145*1)+(W145*2)+(X145*3)+(Y145*4)+(Z145*5)+(AA145*6)+(AB145*7))/AC145</f>
        <v>4.7091273821464403</v>
      </c>
      <c r="AE145" s="3">
        <v>55.1</v>
      </c>
      <c r="AF145" s="3">
        <v>41.9</v>
      </c>
      <c r="AG145" s="3">
        <v>2.9</v>
      </c>
      <c r="AH145" s="3">
        <v>0.1</v>
      </c>
    </row>
    <row r="146" spans="1:34" x14ac:dyDescent="0.25">
      <c r="A146" s="2" t="s">
        <v>159</v>
      </c>
      <c r="B146" s="2" t="s">
        <v>5</v>
      </c>
      <c r="C146" s="49">
        <v>2567</v>
      </c>
      <c r="D146" s="49">
        <v>2705</v>
      </c>
      <c r="E146" s="49">
        <v>2490</v>
      </c>
      <c r="F146" s="49">
        <v>2121</v>
      </c>
      <c r="G146" s="123">
        <v>849</v>
      </c>
      <c r="H146" s="123">
        <v>811</v>
      </c>
      <c r="I146" s="148">
        <v>1076</v>
      </c>
      <c r="J146" s="125">
        <v>964</v>
      </c>
      <c r="K146" s="132">
        <v>2465</v>
      </c>
      <c r="L146" s="132">
        <v>2207</v>
      </c>
      <c r="M146" s="140">
        <v>2577</v>
      </c>
      <c r="N146" s="134">
        <v>2592</v>
      </c>
      <c r="O146" s="126">
        <v>305</v>
      </c>
      <c r="P146" s="126">
        <v>298</v>
      </c>
      <c r="Q146" s="141">
        <v>317</v>
      </c>
      <c r="R146" s="128">
        <v>266</v>
      </c>
      <c r="S146" s="3" t="s">
        <v>427</v>
      </c>
      <c r="T146" s="3" t="s">
        <v>427</v>
      </c>
      <c r="U146" s="3" t="s">
        <v>426</v>
      </c>
      <c r="V146" s="47">
        <v>15.13</v>
      </c>
      <c r="W146" s="47">
        <v>21.25</v>
      </c>
      <c r="X146" s="47">
        <v>32.129999999999995</v>
      </c>
      <c r="Y146" s="47">
        <v>39.779999999999994</v>
      </c>
      <c r="Z146" s="47">
        <v>41.82</v>
      </c>
      <c r="AA146" s="47">
        <v>18.87</v>
      </c>
      <c r="AB146" s="47">
        <v>1.02</v>
      </c>
      <c r="AC146" s="47">
        <v>170</v>
      </c>
      <c r="AD146" s="54">
        <f t="shared" si="10"/>
        <v>3.7800000000000002</v>
      </c>
      <c r="AE146" s="3">
        <v>59.5</v>
      </c>
      <c r="AF146" s="3">
        <v>30.6</v>
      </c>
      <c r="AG146" s="3">
        <v>6.4</v>
      </c>
      <c r="AH146" s="3">
        <v>3.5</v>
      </c>
    </row>
    <row r="147" spans="1:34" x14ac:dyDescent="0.25">
      <c r="A147" s="2" t="s">
        <v>160</v>
      </c>
      <c r="B147" s="2" t="s">
        <v>5</v>
      </c>
      <c r="C147" s="49">
        <v>2171</v>
      </c>
      <c r="D147" s="49">
        <v>2259</v>
      </c>
      <c r="E147" s="49">
        <v>2393</v>
      </c>
      <c r="F147" s="49">
        <v>2215</v>
      </c>
      <c r="G147" s="129">
        <v>1650</v>
      </c>
      <c r="H147" s="129">
        <v>1735</v>
      </c>
      <c r="I147" s="148">
        <v>2605</v>
      </c>
      <c r="J147" s="131">
        <v>2300</v>
      </c>
      <c r="K147" s="132">
        <v>1633</v>
      </c>
      <c r="L147" s="132">
        <v>1745</v>
      </c>
      <c r="M147" s="140">
        <v>1903</v>
      </c>
      <c r="N147" s="134">
        <v>1533</v>
      </c>
      <c r="O147" s="126">
        <v>664</v>
      </c>
      <c r="P147" s="126">
        <v>673</v>
      </c>
      <c r="Q147" s="141">
        <v>662</v>
      </c>
      <c r="R147" s="128">
        <v>694</v>
      </c>
      <c r="S147" s="3" t="s">
        <v>427</v>
      </c>
      <c r="T147" s="3" t="s">
        <v>427</v>
      </c>
      <c r="U147" s="3" t="s">
        <v>426</v>
      </c>
      <c r="V147" s="47">
        <v>7.9200000000000008</v>
      </c>
      <c r="W147" s="47">
        <v>6.66</v>
      </c>
      <c r="X147" s="47">
        <v>17.100000000000001</v>
      </c>
      <c r="Y147" s="47">
        <v>48.96</v>
      </c>
      <c r="Z147" s="47">
        <v>63.539999999999992</v>
      </c>
      <c r="AA147" s="47">
        <v>23.22</v>
      </c>
      <c r="AB147" s="47">
        <v>12.6</v>
      </c>
      <c r="AC147" s="47">
        <v>180</v>
      </c>
      <c r="AD147" s="54">
        <f t="shared" si="10"/>
        <v>4.5199999999999996</v>
      </c>
      <c r="AE147" s="3">
        <v>53.3</v>
      </c>
      <c r="AF147" s="3">
        <v>33.6</v>
      </c>
      <c r="AG147" s="3">
        <v>7.7</v>
      </c>
      <c r="AH147" s="3">
        <v>5.3</v>
      </c>
    </row>
    <row r="148" spans="1:34" x14ac:dyDescent="0.25">
      <c r="A148" s="2" t="s">
        <v>161</v>
      </c>
      <c r="B148" s="2" t="s">
        <v>53</v>
      </c>
      <c r="C148" s="3">
        <v>75</v>
      </c>
      <c r="D148" s="3">
        <v>108</v>
      </c>
      <c r="E148" s="3">
        <v>88</v>
      </c>
      <c r="F148" s="3">
        <v>103</v>
      </c>
      <c r="G148" s="129">
        <v>1364</v>
      </c>
      <c r="H148" s="129">
        <v>1331</v>
      </c>
      <c r="I148" s="148">
        <v>2104</v>
      </c>
      <c r="J148" s="131">
        <v>1996</v>
      </c>
      <c r="K148" s="132">
        <v>1496</v>
      </c>
      <c r="L148" s="132">
        <v>1667</v>
      </c>
      <c r="M148" s="140">
        <v>1751</v>
      </c>
      <c r="N148" s="134">
        <v>1717</v>
      </c>
      <c r="O148" s="126">
        <v>702</v>
      </c>
      <c r="P148" s="126">
        <v>716</v>
      </c>
      <c r="Q148" s="141">
        <v>621</v>
      </c>
      <c r="R148" s="128">
        <v>625</v>
      </c>
      <c r="S148" s="3" t="s">
        <v>426</v>
      </c>
      <c r="T148" s="3" t="s">
        <v>426</v>
      </c>
      <c r="U148" s="3" t="s">
        <v>426</v>
      </c>
      <c r="V148" s="3" t="s">
        <v>49</v>
      </c>
      <c r="W148" s="3" t="s">
        <v>49</v>
      </c>
      <c r="X148" s="3" t="s">
        <v>49</v>
      </c>
      <c r="Y148" s="3" t="s">
        <v>49</v>
      </c>
      <c r="Z148" s="3" t="s">
        <v>49</v>
      </c>
      <c r="AA148" s="3" t="s">
        <v>49</v>
      </c>
      <c r="AB148" s="3" t="s">
        <v>49</v>
      </c>
      <c r="AC148" s="3" t="s">
        <v>49</v>
      </c>
      <c r="AD148" s="52" t="s">
        <v>418</v>
      </c>
      <c r="AE148" s="3" t="s">
        <v>49</v>
      </c>
      <c r="AF148" s="3" t="s">
        <v>49</v>
      </c>
      <c r="AG148" s="3" t="s">
        <v>49</v>
      </c>
      <c r="AH148" s="3" t="s">
        <v>49</v>
      </c>
    </row>
    <row r="149" spans="1:34" x14ac:dyDescent="0.25">
      <c r="A149" s="2" t="s">
        <v>162</v>
      </c>
      <c r="B149" s="2" t="s">
        <v>17</v>
      </c>
      <c r="C149" s="3">
        <v>353</v>
      </c>
      <c r="D149" s="3">
        <v>355</v>
      </c>
      <c r="E149" s="3">
        <v>456</v>
      </c>
      <c r="F149" s="3">
        <v>383</v>
      </c>
      <c r="G149" s="123">
        <v>27</v>
      </c>
      <c r="H149" s="123">
        <v>33</v>
      </c>
      <c r="I149" s="124">
        <v>48</v>
      </c>
      <c r="J149" s="125">
        <v>46</v>
      </c>
      <c r="K149" s="126">
        <v>128</v>
      </c>
      <c r="L149" s="126">
        <v>143</v>
      </c>
      <c r="M149" s="127">
        <v>135</v>
      </c>
      <c r="N149" s="128">
        <v>165</v>
      </c>
      <c r="O149" s="126">
        <v>58</v>
      </c>
      <c r="P149" s="126">
        <v>45</v>
      </c>
      <c r="Q149" s="127">
        <v>44</v>
      </c>
      <c r="R149" s="128">
        <v>38</v>
      </c>
      <c r="S149" s="3" t="s">
        <v>426</v>
      </c>
      <c r="T149" s="3" t="s">
        <v>426</v>
      </c>
      <c r="U149" s="3" t="s">
        <v>426</v>
      </c>
      <c r="V149" s="3" t="s">
        <v>49</v>
      </c>
      <c r="W149" s="3" t="s">
        <v>49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3" t="s">
        <v>49</v>
      </c>
      <c r="AC149" s="3" t="s">
        <v>49</v>
      </c>
      <c r="AD149" s="52" t="s">
        <v>418</v>
      </c>
      <c r="AE149" s="3" t="s">
        <v>49</v>
      </c>
      <c r="AF149" s="3" t="s">
        <v>49</v>
      </c>
      <c r="AG149" s="3" t="s">
        <v>49</v>
      </c>
      <c r="AH149" s="3" t="s">
        <v>49</v>
      </c>
    </row>
    <row r="150" spans="1:34" x14ac:dyDescent="0.25">
      <c r="A150" s="2" t="s">
        <v>163</v>
      </c>
      <c r="B150" s="2" t="s">
        <v>45</v>
      </c>
      <c r="C150" s="3">
        <v>442</v>
      </c>
      <c r="D150" s="3">
        <v>501</v>
      </c>
      <c r="E150" s="3">
        <v>503</v>
      </c>
      <c r="F150" s="3">
        <v>372</v>
      </c>
      <c r="G150" s="123">
        <v>136</v>
      </c>
      <c r="H150" s="123">
        <v>158</v>
      </c>
      <c r="I150" s="124">
        <v>205</v>
      </c>
      <c r="J150" s="125">
        <v>203</v>
      </c>
      <c r="K150" s="126">
        <v>438</v>
      </c>
      <c r="L150" s="126">
        <v>462</v>
      </c>
      <c r="M150" s="144">
        <v>598</v>
      </c>
      <c r="N150" s="128">
        <v>577</v>
      </c>
      <c r="O150" s="126">
        <v>129</v>
      </c>
      <c r="P150" s="126">
        <v>194</v>
      </c>
      <c r="Q150" s="144">
        <v>190</v>
      </c>
      <c r="R150" s="128">
        <v>207</v>
      </c>
      <c r="S150" s="3" t="s">
        <v>426</v>
      </c>
      <c r="T150" s="3" t="s">
        <v>427</v>
      </c>
      <c r="U150" s="3" t="s">
        <v>426</v>
      </c>
      <c r="V150" s="3" t="s">
        <v>49</v>
      </c>
      <c r="W150" s="3" t="s">
        <v>49</v>
      </c>
      <c r="X150" s="3" t="s">
        <v>49</v>
      </c>
      <c r="Y150" s="3" t="s">
        <v>49</v>
      </c>
      <c r="Z150" s="3" t="s">
        <v>49</v>
      </c>
      <c r="AA150" s="3" t="s">
        <v>49</v>
      </c>
      <c r="AB150" s="3" t="s">
        <v>49</v>
      </c>
      <c r="AC150" s="3" t="s">
        <v>49</v>
      </c>
      <c r="AD150" s="52" t="s">
        <v>418</v>
      </c>
      <c r="AE150" s="3" t="s">
        <v>49</v>
      </c>
      <c r="AF150" s="3" t="s">
        <v>49</v>
      </c>
      <c r="AG150" s="3" t="s">
        <v>49</v>
      </c>
      <c r="AH150" s="3" t="s">
        <v>49</v>
      </c>
    </row>
    <row r="151" spans="1:34" x14ac:dyDescent="0.25">
      <c r="A151" s="2" t="s">
        <v>164</v>
      </c>
      <c r="B151" s="2" t="s">
        <v>17</v>
      </c>
      <c r="C151" s="3">
        <v>45</v>
      </c>
      <c r="D151" s="3">
        <v>44</v>
      </c>
      <c r="E151" s="3">
        <v>111</v>
      </c>
      <c r="F151" s="3">
        <v>74</v>
      </c>
      <c r="G151" s="123">
        <v>219</v>
      </c>
      <c r="H151" s="123">
        <v>234</v>
      </c>
      <c r="I151" s="124">
        <v>490</v>
      </c>
      <c r="J151" s="125">
        <v>424</v>
      </c>
      <c r="K151" s="126">
        <v>418</v>
      </c>
      <c r="L151" s="126">
        <v>482</v>
      </c>
      <c r="M151" s="127">
        <v>582</v>
      </c>
      <c r="N151" s="128">
        <v>466</v>
      </c>
      <c r="O151" s="126">
        <v>135</v>
      </c>
      <c r="P151" s="126">
        <v>152</v>
      </c>
      <c r="Q151" s="127">
        <v>179</v>
      </c>
      <c r="R151" s="128">
        <v>146</v>
      </c>
      <c r="S151" s="3" t="s">
        <v>426</v>
      </c>
      <c r="T151" s="3" t="s">
        <v>426</v>
      </c>
      <c r="U151" s="3" t="s">
        <v>426</v>
      </c>
      <c r="V151" s="3" t="s">
        <v>49</v>
      </c>
      <c r="W151" s="3" t="s">
        <v>49</v>
      </c>
      <c r="X151" s="3" t="s">
        <v>49</v>
      </c>
      <c r="Y151" s="3" t="s">
        <v>49</v>
      </c>
      <c r="Z151" s="3" t="s">
        <v>49</v>
      </c>
      <c r="AA151" s="3" t="s">
        <v>49</v>
      </c>
      <c r="AB151" s="3" t="s">
        <v>49</v>
      </c>
      <c r="AC151" s="3" t="s">
        <v>49</v>
      </c>
      <c r="AD151" s="52" t="s">
        <v>418</v>
      </c>
      <c r="AE151" s="3" t="s">
        <v>49</v>
      </c>
      <c r="AF151" s="3" t="s">
        <v>49</v>
      </c>
      <c r="AG151" s="3" t="s">
        <v>49</v>
      </c>
      <c r="AH151" s="3" t="s">
        <v>49</v>
      </c>
    </row>
    <row r="152" spans="1:34" x14ac:dyDescent="0.25">
      <c r="A152" s="2" t="s">
        <v>165</v>
      </c>
      <c r="B152" s="2" t="s">
        <v>7</v>
      </c>
      <c r="C152" s="3">
        <v>283</v>
      </c>
      <c r="D152" s="3">
        <v>374</v>
      </c>
      <c r="E152" s="3">
        <v>486</v>
      </c>
      <c r="F152" s="3">
        <v>388</v>
      </c>
      <c r="G152" s="123">
        <v>30</v>
      </c>
      <c r="H152" s="123">
        <v>31</v>
      </c>
      <c r="I152" s="124">
        <v>87</v>
      </c>
      <c r="J152" s="125">
        <v>63</v>
      </c>
      <c r="K152" s="126">
        <v>59</v>
      </c>
      <c r="L152" s="126">
        <v>102</v>
      </c>
      <c r="M152" s="127">
        <v>145</v>
      </c>
      <c r="N152" s="128">
        <v>129</v>
      </c>
      <c r="O152" s="126">
        <v>52</v>
      </c>
      <c r="P152" s="126">
        <v>59</v>
      </c>
      <c r="Q152" s="127">
        <v>63</v>
      </c>
      <c r="R152" s="128">
        <v>72</v>
      </c>
      <c r="S152" s="3" t="s">
        <v>426</v>
      </c>
      <c r="T152" s="3" t="s">
        <v>426</v>
      </c>
      <c r="U152" s="3" t="s">
        <v>426</v>
      </c>
      <c r="V152" s="3" t="s">
        <v>49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49</v>
      </c>
      <c r="AC152" s="3" t="s">
        <v>49</v>
      </c>
      <c r="AD152" s="52" t="s">
        <v>418</v>
      </c>
      <c r="AE152" s="3" t="s">
        <v>49</v>
      </c>
      <c r="AF152" s="3" t="s">
        <v>49</v>
      </c>
      <c r="AG152" s="3" t="s">
        <v>49</v>
      </c>
      <c r="AH152" s="3" t="s">
        <v>49</v>
      </c>
    </row>
    <row r="153" spans="1:34" x14ac:dyDescent="0.25">
      <c r="A153" s="2" t="s">
        <v>166</v>
      </c>
      <c r="B153" s="2" t="s">
        <v>3</v>
      </c>
      <c r="C153" s="49">
        <v>2034</v>
      </c>
      <c r="D153" s="49">
        <v>1866</v>
      </c>
      <c r="E153" s="49">
        <v>1997</v>
      </c>
      <c r="F153" s="49">
        <v>2085</v>
      </c>
      <c r="G153" s="123">
        <v>120</v>
      </c>
      <c r="H153" s="123">
        <v>161</v>
      </c>
      <c r="I153" s="124">
        <v>316</v>
      </c>
      <c r="J153" s="125">
        <v>304</v>
      </c>
      <c r="K153" s="126">
        <v>307</v>
      </c>
      <c r="L153" s="126">
        <v>403</v>
      </c>
      <c r="M153" s="127">
        <v>588</v>
      </c>
      <c r="N153" s="128">
        <v>457</v>
      </c>
      <c r="O153" s="126">
        <v>118</v>
      </c>
      <c r="P153" s="126">
        <v>150</v>
      </c>
      <c r="Q153" s="127">
        <v>188</v>
      </c>
      <c r="R153" s="128">
        <v>148</v>
      </c>
      <c r="S153" s="3" t="s">
        <v>427</v>
      </c>
      <c r="T153" s="3" t="s">
        <v>427</v>
      </c>
      <c r="U153" s="3" t="s">
        <v>427</v>
      </c>
      <c r="V153" s="47">
        <v>6.45</v>
      </c>
      <c r="W153" s="47">
        <v>6.9660000000000002</v>
      </c>
      <c r="X153" s="47">
        <v>14.706000000000001</v>
      </c>
      <c r="Y153" s="47">
        <v>42.054000000000002</v>
      </c>
      <c r="Z153" s="47">
        <v>127.45199999999998</v>
      </c>
      <c r="AA153" s="47">
        <v>52.631999999999998</v>
      </c>
      <c r="AB153" s="47">
        <v>7.74</v>
      </c>
      <c r="AC153" s="47">
        <v>258</v>
      </c>
      <c r="AD153" s="54">
        <f t="shared" ref="AD153:AD154" si="11">((V153*1)+(W153*2)+(X153*3)+(Y153*4)+(Z153*5)+(AA153*6)+(AB153*7))/AC153</f>
        <v>4.8059999999999992</v>
      </c>
      <c r="AE153" s="3">
        <v>70.400000000000006</v>
      </c>
      <c r="AF153" s="3">
        <v>26.4</v>
      </c>
      <c r="AG153" s="3">
        <v>2.6</v>
      </c>
      <c r="AH153" s="3">
        <v>0.5</v>
      </c>
    </row>
    <row r="154" spans="1:34" x14ac:dyDescent="0.25">
      <c r="A154" s="2" t="s">
        <v>167</v>
      </c>
      <c r="B154" s="2" t="s">
        <v>7</v>
      </c>
      <c r="C154" s="49">
        <v>7205</v>
      </c>
      <c r="D154" s="49">
        <v>6936</v>
      </c>
      <c r="E154" s="49">
        <v>9034</v>
      </c>
      <c r="F154" s="49">
        <v>7114</v>
      </c>
      <c r="G154" s="123">
        <v>865</v>
      </c>
      <c r="H154" s="123">
        <v>808</v>
      </c>
      <c r="I154" s="130">
        <v>1267</v>
      </c>
      <c r="J154" s="131">
        <v>1292</v>
      </c>
      <c r="K154" s="132">
        <v>1873</v>
      </c>
      <c r="L154" s="132">
        <v>1775</v>
      </c>
      <c r="M154" s="133">
        <v>1967</v>
      </c>
      <c r="N154" s="134">
        <v>2026</v>
      </c>
      <c r="O154" s="126">
        <v>439</v>
      </c>
      <c r="P154" s="126">
        <v>474</v>
      </c>
      <c r="Q154" s="127">
        <v>409</v>
      </c>
      <c r="R154" s="128">
        <v>430</v>
      </c>
      <c r="S154" s="3" t="s">
        <v>427</v>
      </c>
      <c r="T154" s="3" t="s">
        <v>427</v>
      </c>
      <c r="U154" s="3" t="s">
        <v>427</v>
      </c>
      <c r="V154" s="47">
        <v>19.52</v>
      </c>
      <c r="W154" s="47">
        <v>29.585000000000001</v>
      </c>
      <c r="X154" s="47">
        <v>48.19</v>
      </c>
      <c r="Y154" s="47">
        <v>71.674999999999997</v>
      </c>
      <c r="Z154" s="47">
        <v>94.245000000000005</v>
      </c>
      <c r="AA154" s="47">
        <v>27.145</v>
      </c>
      <c r="AB154" s="47">
        <v>14.03</v>
      </c>
      <c r="AC154" s="47">
        <v>304.39</v>
      </c>
      <c r="AD154" s="54">
        <f t="shared" si="11"/>
        <v>4.0811623246492985</v>
      </c>
      <c r="AE154" s="3">
        <v>68.400000000000006</v>
      </c>
      <c r="AF154" s="3">
        <v>26.1</v>
      </c>
      <c r="AG154" s="3">
        <v>2.6</v>
      </c>
      <c r="AH154" s="3">
        <v>2.8</v>
      </c>
    </row>
    <row r="155" spans="1:34" x14ac:dyDescent="0.25">
      <c r="A155" s="2" t="s">
        <v>13</v>
      </c>
      <c r="B155" s="2" t="s">
        <v>83</v>
      </c>
      <c r="C155" s="3">
        <v>384</v>
      </c>
      <c r="D155" s="3">
        <v>401</v>
      </c>
      <c r="E155" s="3">
        <v>392</v>
      </c>
      <c r="F155" s="3">
        <v>304</v>
      </c>
      <c r="G155" s="129">
        <v>3286</v>
      </c>
      <c r="H155" s="129">
        <v>3021</v>
      </c>
      <c r="I155" s="130">
        <v>4412</v>
      </c>
      <c r="J155" s="131">
        <v>3508</v>
      </c>
      <c r="K155" s="132">
        <v>5844</v>
      </c>
      <c r="L155" s="132">
        <v>6081</v>
      </c>
      <c r="M155" s="133">
        <v>8196</v>
      </c>
      <c r="N155" s="134">
        <v>6764</v>
      </c>
      <c r="O155" s="132">
        <v>1342</v>
      </c>
      <c r="P155" s="132">
        <v>1581</v>
      </c>
      <c r="Q155" s="133">
        <v>1750</v>
      </c>
      <c r="R155" s="134">
        <v>1727</v>
      </c>
      <c r="S155" s="3" t="s">
        <v>426</v>
      </c>
      <c r="T155" s="3" t="s">
        <v>426</v>
      </c>
      <c r="U155" s="3" t="s">
        <v>426</v>
      </c>
      <c r="V155" s="3" t="s">
        <v>49</v>
      </c>
      <c r="W155" s="3" t="s">
        <v>49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3" t="s">
        <v>49</v>
      </c>
      <c r="AC155" s="3" t="s">
        <v>49</v>
      </c>
      <c r="AD155" s="52" t="s">
        <v>418</v>
      </c>
      <c r="AE155" s="3" t="s">
        <v>49</v>
      </c>
      <c r="AF155" s="3" t="s">
        <v>49</v>
      </c>
      <c r="AG155" s="3" t="s">
        <v>49</v>
      </c>
      <c r="AH155" s="3" t="s">
        <v>49</v>
      </c>
    </row>
    <row r="156" spans="1:34" x14ac:dyDescent="0.25">
      <c r="A156" s="2" t="s">
        <v>168</v>
      </c>
      <c r="B156" s="2" t="s">
        <v>13</v>
      </c>
      <c r="C156" s="3">
        <v>201</v>
      </c>
      <c r="D156" s="3">
        <v>249</v>
      </c>
      <c r="E156" s="3">
        <v>276</v>
      </c>
      <c r="F156" s="3">
        <v>280</v>
      </c>
      <c r="G156" s="123">
        <v>183</v>
      </c>
      <c r="H156" s="123">
        <v>177</v>
      </c>
      <c r="I156" s="124">
        <v>216</v>
      </c>
      <c r="J156" s="125">
        <v>192</v>
      </c>
      <c r="K156" s="126">
        <v>448</v>
      </c>
      <c r="L156" s="126">
        <v>528</v>
      </c>
      <c r="M156" s="127">
        <v>517</v>
      </c>
      <c r="N156" s="128">
        <v>413</v>
      </c>
      <c r="O156" s="126">
        <v>186</v>
      </c>
      <c r="P156" s="126">
        <v>189</v>
      </c>
      <c r="Q156" s="127">
        <v>187</v>
      </c>
      <c r="R156" s="128">
        <v>153</v>
      </c>
      <c r="S156" s="3" t="s">
        <v>426</v>
      </c>
      <c r="T156" s="3" t="s">
        <v>426</v>
      </c>
      <c r="U156" s="3" t="s">
        <v>426</v>
      </c>
      <c r="V156" s="3" t="s">
        <v>49</v>
      </c>
      <c r="W156" s="3" t="s">
        <v>49</v>
      </c>
      <c r="X156" s="3" t="s">
        <v>49</v>
      </c>
      <c r="Y156" s="3" t="s">
        <v>49</v>
      </c>
      <c r="Z156" s="3" t="s">
        <v>49</v>
      </c>
      <c r="AA156" s="3" t="s">
        <v>49</v>
      </c>
      <c r="AB156" s="3" t="s">
        <v>49</v>
      </c>
      <c r="AC156" s="3" t="s">
        <v>49</v>
      </c>
      <c r="AD156" s="52" t="s">
        <v>418</v>
      </c>
      <c r="AE156" s="3" t="s">
        <v>49</v>
      </c>
      <c r="AF156" s="3" t="s">
        <v>49</v>
      </c>
      <c r="AG156" s="3" t="s">
        <v>49</v>
      </c>
      <c r="AH156" s="3" t="s">
        <v>49</v>
      </c>
    </row>
    <row r="157" spans="1:34" x14ac:dyDescent="0.25">
      <c r="A157" s="2" t="s">
        <v>169</v>
      </c>
      <c r="B157" s="2" t="s">
        <v>17</v>
      </c>
      <c r="C157" s="3">
        <v>119</v>
      </c>
      <c r="D157" s="3">
        <v>137</v>
      </c>
      <c r="E157" s="3">
        <v>144</v>
      </c>
      <c r="F157" s="3">
        <v>151</v>
      </c>
      <c r="G157" s="123">
        <v>116</v>
      </c>
      <c r="H157" s="123">
        <v>132</v>
      </c>
      <c r="I157" s="135">
        <v>190</v>
      </c>
      <c r="J157" s="125">
        <v>229</v>
      </c>
      <c r="K157" s="126">
        <v>189</v>
      </c>
      <c r="L157" s="126">
        <v>216</v>
      </c>
      <c r="M157" s="136">
        <v>330</v>
      </c>
      <c r="N157" s="128">
        <v>430</v>
      </c>
      <c r="O157" s="126">
        <v>127</v>
      </c>
      <c r="P157" s="126">
        <v>142</v>
      </c>
      <c r="Q157" s="136">
        <v>171</v>
      </c>
      <c r="R157" s="128">
        <v>156</v>
      </c>
      <c r="S157" s="3" t="s">
        <v>426</v>
      </c>
      <c r="T157" s="3" t="s">
        <v>426</v>
      </c>
      <c r="U157" s="3" t="s">
        <v>426</v>
      </c>
      <c r="V157" s="3" t="s">
        <v>49</v>
      </c>
      <c r="W157" s="3" t="s">
        <v>49</v>
      </c>
      <c r="X157" s="3" t="s">
        <v>49</v>
      </c>
      <c r="Y157" s="3" t="s">
        <v>49</v>
      </c>
      <c r="Z157" s="3" t="s">
        <v>49</v>
      </c>
      <c r="AA157" s="3" t="s">
        <v>49</v>
      </c>
      <c r="AB157" s="3" t="s">
        <v>49</v>
      </c>
      <c r="AC157" s="3" t="s">
        <v>49</v>
      </c>
      <c r="AD157" s="52" t="s">
        <v>418</v>
      </c>
      <c r="AE157" s="3" t="s">
        <v>49</v>
      </c>
      <c r="AF157" s="3" t="s">
        <v>49</v>
      </c>
      <c r="AG157" s="3" t="s">
        <v>49</v>
      </c>
      <c r="AH157" s="3" t="s">
        <v>49</v>
      </c>
    </row>
    <row r="158" spans="1:34" x14ac:dyDescent="0.25">
      <c r="A158" s="2" t="s">
        <v>170</v>
      </c>
      <c r="B158" s="2" t="s">
        <v>15</v>
      </c>
      <c r="C158" s="3">
        <v>632</v>
      </c>
      <c r="D158" s="3">
        <v>334</v>
      </c>
      <c r="E158" s="3">
        <v>561</v>
      </c>
      <c r="F158" s="3">
        <v>585</v>
      </c>
      <c r="G158" s="123">
        <v>72</v>
      </c>
      <c r="H158" s="123">
        <v>70</v>
      </c>
      <c r="I158" s="124">
        <v>99</v>
      </c>
      <c r="J158" s="125">
        <v>100</v>
      </c>
      <c r="K158" s="126">
        <v>180</v>
      </c>
      <c r="L158" s="126">
        <v>194</v>
      </c>
      <c r="M158" s="127">
        <v>185</v>
      </c>
      <c r="N158" s="128">
        <v>202</v>
      </c>
      <c r="O158" s="126">
        <v>46</v>
      </c>
      <c r="P158" s="126">
        <v>63</v>
      </c>
      <c r="Q158" s="127">
        <v>50</v>
      </c>
      <c r="R158" s="128">
        <v>42</v>
      </c>
      <c r="S158" s="3" t="s">
        <v>426</v>
      </c>
      <c r="T158" s="3" t="s">
        <v>426</v>
      </c>
      <c r="U158" s="3" t="s">
        <v>426</v>
      </c>
      <c r="V158" s="47">
        <v>20.239999999999998</v>
      </c>
      <c r="W158" s="47">
        <v>15.433</v>
      </c>
      <c r="X158" s="47">
        <v>32.89</v>
      </c>
      <c r="Y158" s="47">
        <v>58.443000000000005</v>
      </c>
      <c r="Z158" s="47">
        <v>97.405000000000001</v>
      </c>
      <c r="AA158" s="47">
        <v>20.239999999999998</v>
      </c>
      <c r="AB158" s="47">
        <v>7.0839999999999996</v>
      </c>
      <c r="AC158" s="47">
        <v>251.73500000000001</v>
      </c>
      <c r="AD158" s="54">
        <f t="shared" ref="AD158:AD159" si="12">((V158*1)+(W158*2)+(X158*3)+(Y158*4)+(Z158*5)+(AA158*6)+(AB158*7))/AC158</f>
        <v>4.1376884422110543</v>
      </c>
      <c r="AE158" s="3">
        <v>89.1</v>
      </c>
      <c r="AF158" s="3">
        <v>7.6</v>
      </c>
      <c r="AG158" s="3">
        <v>3</v>
      </c>
      <c r="AH158" s="3">
        <v>0.4</v>
      </c>
    </row>
    <row r="159" spans="1:34" x14ac:dyDescent="0.25">
      <c r="A159" s="2" t="s">
        <v>171</v>
      </c>
      <c r="B159" s="2" t="s">
        <v>7</v>
      </c>
      <c r="C159" s="49">
        <v>1311</v>
      </c>
      <c r="D159" s="49">
        <v>1390</v>
      </c>
      <c r="E159" s="49">
        <v>1266</v>
      </c>
      <c r="F159" s="49">
        <v>1349</v>
      </c>
      <c r="G159" s="123">
        <v>179</v>
      </c>
      <c r="H159" s="123">
        <v>126</v>
      </c>
      <c r="I159" s="124">
        <v>420</v>
      </c>
      <c r="J159" s="125">
        <v>360</v>
      </c>
      <c r="K159" s="126">
        <v>678</v>
      </c>
      <c r="L159" s="126">
        <v>361</v>
      </c>
      <c r="M159" s="127">
        <v>596</v>
      </c>
      <c r="N159" s="128">
        <v>622</v>
      </c>
      <c r="O159" s="126">
        <v>179</v>
      </c>
      <c r="P159" s="126">
        <v>103</v>
      </c>
      <c r="Q159" s="127">
        <v>138</v>
      </c>
      <c r="R159" s="128">
        <v>122</v>
      </c>
      <c r="S159" s="3" t="s">
        <v>427</v>
      </c>
      <c r="T159" s="3" t="s">
        <v>426</v>
      </c>
      <c r="U159" s="3" t="s">
        <v>426</v>
      </c>
      <c r="V159" s="47">
        <v>29.79</v>
      </c>
      <c r="W159" s="47">
        <v>26.48</v>
      </c>
      <c r="X159" s="47">
        <v>47.664000000000009</v>
      </c>
      <c r="Y159" s="47">
        <v>72.158000000000001</v>
      </c>
      <c r="Z159" s="47">
        <v>110.554</v>
      </c>
      <c r="AA159" s="47">
        <v>29.79</v>
      </c>
      <c r="AB159" s="47">
        <v>11.916000000000002</v>
      </c>
      <c r="AC159" s="47">
        <v>328.35199999999998</v>
      </c>
      <c r="AD159" s="54">
        <f t="shared" si="12"/>
        <v>4.0483870967741939</v>
      </c>
      <c r="AE159" s="3">
        <v>71.599999999999994</v>
      </c>
      <c r="AF159" s="3">
        <v>22.2</v>
      </c>
      <c r="AG159" s="3">
        <v>3.8</v>
      </c>
      <c r="AH159" s="3">
        <v>2.5</v>
      </c>
    </row>
    <row r="160" spans="1:34" x14ac:dyDescent="0.25">
      <c r="A160" s="2" t="s">
        <v>172</v>
      </c>
      <c r="B160" s="2" t="s">
        <v>17</v>
      </c>
      <c r="C160" s="3">
        <v>90</v>
      </c>
      <c r="D160" s="3">
        <v>81</v>
      </c>
      <c r="E160" s="3">
        <v>126</v>
      </c>
      <c r="F160" s="3">
        <v>134</v>
      </c>
      <c r="G160" s="123">
        <v>756</v>
      </c>
      <c r="H160" s="123">
        <v>669</v>
      </c>
      <c r="I160" s="124">
        <v>908</v>
      </c>
      <c r="J160" s="125">
        <v>966</v>
      </c>
      <c r="K160" s="126">
        <v>819</v>
      </c>
      <c r="L160" s="126">
        <v>989</v>
      </c>
      <c r="M160" s="127">
        <v>883</v>
      </c>
      <c r="N160" s="128">
        <v>978</v>
      </c>
      <c r="O160" s="126">
        <v>481</v>
      </c>
      <c r="P160" s="126">
        <v>530</v>
      </c>
      <c r="Q160" s="127">
        <v>491</v>
      </c>
      <c r="R160" s="128">
        <v>351</v>
      </c>
      <c r="S160" s="3" t="s">
        <v>426</v>
      </c>
      <c r="T160" s="3" t="s">
        <v>426</v>
      </c>
      <c r="U160" s="3" t="s">
        <v>426</v>
      </c>
      <c r="V160" s="3" t="s">
        <v>49</v>
      </c>
      <c r="W160" s="3" t="s">
        <v>49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3" t="s">
        <v>49</v>
      </c>
      <c r="AC160" s="3" t="s">
        <v>49</v>
      </c>
      <c r="AD160" s="52" t="s">
        <v>418</v>
      </c>
      <c r="AE160" s="3" t="s">
        <v>49</v>
      </c>
      <c r="AF160" s="3" t="s">
        <v>49</v>
      </c>
      <c r="AG160" s="3" t="s">
        <v>49</v>
      </c>
      <c r="AH160" s="3" t="s">
        <v>49</v>
      </c>
    </row>
    <row r="161" spans="1:34" x14ac:dyDescent="0.25">
      <c r="A161" s="2" t="s">
        <v>173</v>
      </c>
      <c r="B161" s="2" t="s">
        <v>53</v>
      </c>
      <c r="C161" s="3">
        <v>730</v>
      </c>
      <c r="D161" s="3">
        <v>725</v>
      </c>
      <c r="E161" s="3">
        <v>858</v>
      </c>
      <c r="F161" s="3">
        <v>897</v>
      </c>
      <c r="G161" s="123">
        <v>39</v>
      </c>
      <c r="H161" s="123">
        <v>30</v>
      </c>
      <c r="I161" s="124">
        <v>63</v>
      </c>
      <c r="J161" s="125">
        <v>63</v>
      </c>
      <c r="K161" s="126">
        <v>182</v>
      </c>
      <c r="L161" s="126">
        <v>150</v>
      </c>
      <c r="M161" s="127">
        <v>173</v>
      </c>
      <c r="N161" s="128">
        <v>197</v>
      </c>
      <c r="O161" s="126">
        <v>65</v>
      </c>
      <c r="P161" s="126">
        <v>44</v>
      </c>
      <c r="Q161" s="127">
        <v>26</v>
      </c>
      <c r="R161" s="128">
        <v>44</v>
      </c>
      <c r="S161" s="3" t="s">
        <v>427</v>
      </c>
      <c r="T161" s="3" t="s">
        <v>426</v>
      </c>
      <c r="U161" s="3" t="s">
        <v>426</v>
      </c>
      <c r="V161" s="3" t="s">
        <v>49</v>
      </c>
      <c r="W161" s="3" t="s">
        <v>49</v>
      </c>
      <c r="X161" s="3" t="s">
        <v>49</v>
      </c>
      <c r="Y161" s="3" t="s">
        <v>49</v>
      </c>
      <c r="Z161" s="3" t="s">
        <v>49</v>
      </c>
      <c r="AA161" s="3" t="s">
        <v>49</v>
      </c>
      <c r="AB161" s="3" t="s">
        <v>49</v>
      </c>
      <c r="AC161" s="3" t="s">
        <v>49</v>
      </c>
      <c r="AD161" s="52" t="s">
        <v>418</v>
      </c>
      <c r="AE161" s="3" t="s">
        <v>49</v>
      </c>
      <c r="AF161" s="3" t="s">
        <v>49</v>
      </c>
      <c r="AG161" s="3" t="s">
        <v>49</v>
      </c>
      <c r="AH161" s="3" t="s">
        <v>49</v>
      </c>
    </row>
    <row r="162" spans="1:34" x14ac:dyDescent="0.25">
      <c r="A162" s="2" t="s">
        <v>174</v>
      </c>
      <c r="B162" s="2" t="s">
        <v>5</v>
      </c>
      <c r="C162" s="49">
        <v>2727</v>
      </c>
      <c r="D162" s="49">
        <v>2789</v>
      </c>
      <c r="E162" s="49">
        <v>3076</v>
      </c>
      <c r="F162" s="49">
        <v>2726</v>
      </c>
      <c r="G162" s="123">
        <v>369</v>
      </c>
      <c r="H162" s="123">
        <v>345</v>
      </c>
      <c r="I162" s="124">
        <v>584</v>
      </c>
      <c r="J162" s="125">
        <v>614</v>
      </c>
      <c r="K162" s="126">
        <v>798</v>
      </c>
      <c r="L162" s="126">
        <v>811</v>
      </c>
      <c r="M162" s="127">
        <v>955</v>
      </c>
      <c r="N162" s="128">
        <v>995</v>
      </c>
      <c r="O162" s="126">
        <v>366</v>
      </c>
      <c r="P162" s="126">
        <v>366</v>
      </c>
      <c r="Q162" s="127">
        <v>308</v>
      </c>
      <c r="R162" s="128">
        <v>326</v>
      </c>
      <c r="S162" s="3" t="s">
        <v>427</v>
      </c>
      <c r="T162" s="3" t="s">
        <v>427</v>
      </c>
      <c r="U162" s="3" t="s">
        <v>426</v>
      </c>
      <c r="V162" s="47">
        <v>13.123999999999999</v>
      </c>
      <c r="W162" s="47">
        <v>11.193999999999999</v>
      </c>
      <c r="X162" s="47">
        <v>29.914999999999999</v>
      </c>
      <c r="Y162" s="47">
        <v>31.651999999999997</v>
      </c>
      <c r="Z162" s="47">
        <v>62.917999999999999</v>
      </c>
      <c r="AA162" s="47">
        <v>28.757000000000001</v>
      </c>
      <c r="AB162" s="47">
        <v>15.247</v>
      </c>
      <c r="AC162" s="47">
        <v>192.80700000000002</v>
      </c>
      <c r="AD162" s="54">
        <f>((V162*1)+(W162*2)+(X162*3)+(Y162*4)+(Z162*5)+(AA162*6)+(AB162*7))/AC162</f>
        <v>4.3863863863863859</v>
      </c>
      <c r="AE162" s="3">
        <v>53.8</v>
      </c>
      <c r="AF162" s="3">
        <v>40.5</v>
      </c>
      <c r="AG162" s="3">
        <v>2</v>
      </c>
      <c r="AH162" s="3">
        <v>3.8</v>
      </c>
    </row>
    <row r="163" spans="1:34" x14ac:dyDescent="0.25">
      <c r="A163" s="2" t="s">
        <v>175</v>
      </c>
      <c r="B163" s="2" t="s">
        <v>83</v>
      </c>
      <c r="C163" s="3">
        <v>150</v>
      </c>
      <c r="D163" s="3">
        <v>120</v>
      </c>
      <c r="E163" s="3">
        <v>85</v>
      </c>
      <c r="F163" s="3">
        <v>105</v>
      </c>
      <c r="G163" s="129">
        <v>1439</v>
      </c>
      <c r="H163" s="129">
        <v>1486</v>
      </c>
      <c r="I163" s="148">
        <v>1844</v>
      </c>
      <c r="J163" s="131">
        <v>1564</v>
      </c>
      <c r="K163" s="132">
        <v>2419</v>
      </c>
      <c r="L163" s="132">
        <v>2445</v>
      </c>
      <c r="M163" s="140">
        <v>2825</v>
      </c>
      <c r="N163" s="134">
        <v>2795</v>
      </c>
      <c r="O163" s="126">
        <v>513</v>
      </c>
      <c r="P163" s="126">
        <v>562</v>
      </c>
      <c r="Q163" s="141">
        <v>510</v>
      </c>
      <c r="R163" s="128">
        <v>480</v>
      </c>
      <c r="S163" s="3" t="s">
        <v>426</v>
      </c>
      <c r="T163" s="3" t="s">
        <v>426</v>
      </c>
      <c r="U163" s="3" t="s">
        <v>426</v>
      </c>
      <c r="V163" s="3" t="s">
        <v>49</v>
      </c>
      <c r="W163" s="3" t="s">
        <v>49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3" t="s">
        <v>49</v>
      </c>
      <c r="AC163" s="3" t="s">
        <v>49</v>
      </c>
      <c r="AD163" s="52" t="s">
        <v>418</v>
      </c>
      <c r="AE163" s="3" t="s">
        <v>49</v>
      </c>
      <c r="AF163" s="3" t="s">
        <v>49</v>
      </c>
      <c r="AG163" s="3" t="s">
        <v>49</v>
      </c>
      <c r="AH163" s="3" t="s">
        <v>49</v>
      </c>
    </row>
    <row r="164" spans="1:34" x14ac:dyDescent="0.25">
      <c r="A164" s="2" t="s">
        <v>176</v>
      </c>
      <c r="B164" s="2" t="s">
        <v>5</v>
      </c>
      <c r="C164" s="49">
        <v>9637</v>
      </c>
      <c r="D164" s="49">
        <v>10377</v>
      </c>
      <c r="E164" s="49">
        <v>11264</v>
      </c>
      <c r="F164" s="49">
        <v>10602</v>
      </c>
      <c r="G164" s="123">
        <v>67</v>
      </c>
      <c r="H164" s="123">
        <v>61</v>
      </c>
      <c r="I164" s="124">
        <v>73</v>
      </c>
      <c r="J164" s="125">
        <v>96</v>
      </c>
      <c r="K164" s="126">
        <v>175</v>
      </c>
      <c r="L164" s="126">
        <v>137</v>
      </c>
      <c r="M164" s="127">
        <v>102</v>
      </c>
      <c r="N164" s="128">
        <v>144</v>
      </c>
      <c r="O164" s="126">
        <v>94</v>
      </c>
      <c r="P164" s="126">
        <v>67</v>
      </c>
      <c r="Q164" s="127">
        <v>54</v>
      </c>
      <c r="R164" s="128">
        <v>43</v>
      </c>
      <c r="S164" s="3" t="s">
        <v>427</v>
      </c>
      <c r="T164" s="3" t="s">
        <v>427</v>
      </c>
      <c r="U164" s="3" t="s">
        <v>427</v>
      </c>
      <c r="V164" s="47">
        <v>5.79</v>
      </c>
      <c r="W164" s="47">
        <v>19.492999999999999</v>
      </c>
      <c r="X164" s="47">
        <v>20.651</v>
      </c>
      <c r="Y164" s="47">
        <v>50.759000000000007</v>
      </c>
      <c r="Z164" s="47">
        <v>64.847999999999999</v>
      </c>
      <c r="AA164" s="47">
        <v>26.827000000000002</v>
      </c>
      <c r="AB164" s="47">
        <v>3.86</v>
      </c>
      <c r="AC164" s="47">
        <v>192.22800000000001</v>
      </c>
      <c r="AD164" s="54">
        <f>((V164*1)+(W164*2)+(X164*3)+(Y164*4)+(Z164*5)+(AA164*6)+(AB164*7))/AC164</f>
        <v>4.2761044176706831</v>
      </c>
      <c r="AE164" s="3">
        <v>76.900000000000006</v>
      </c>
      <c r="AF164" s="3">
        <v>17.5</v>
      </c>
      <c r="AG164" s="3">
        <v>2</v>
      </c>
      <c r="AH164" s="3">
        <v>3.7</v>
      </c>
    </row>
    <row r="165" spans="1:34" x14ac:dyDescent="0.25">
      <c r="A165" s="2" t="s">
        <v>177</v>
      </c>
      <c r="B165" s="2" t="s">
        <v>53</v>
      </c>
      <c r="C165" s="3">
        <v>265</v>
      </c>
      <c r="D165" s="3">
        <v>254</v>
      </c>
      <c r="E165" s="3">
        <v>271</v>
      </c>
      <c r="F165" s="3">
        <v>231</v>
      </c>
      <c r="G165" s="129">
        <v>5534</v>
      </c>
      <c r="H165" s="129">
        <v>6060</v>
      </c>
      <c r="I165" s="148">
        <v>8752</v>
      </c>
      <c r="J165" s="131">
        <v>8261</v>
      </c>
      <c r="K165" s="132">
        <v>8134</v>
      </c>
      <c r="L165" s="132">
        <v>8769</v>
      </c>
      <c r="M165" s="140">
        <v>10465</v>
      </c>
      <c r="N165" s="134">
        <v>10303</v>
      </c>
      <c r="O165" s="132">
        <v>2447</v>
      </c>
      <c r="P165" s="132">
        <v>2912</v>
      </c>
      <c r="Q165" s="140">
        <v>2923</v>
      </c>
      <c r="R165" s="134">
        <v>2788</v>
      </c>
      <c r="S165" s="3" t="s">
        <v>426</v>
      </c>
      <c r="T165" s="3" t="s">
        <v>426</v>
      </c>
      <c r="U165" s="3" t="s">
        <v>426</v>
      </c>
      <c r="V165" s="3" t="s">
        <v>49</v>
      </c>
      <c r="W165" s="3" t="s">
        <v>49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49</v>
      </c>
      <c r="AC165" s="3" t="s">
        <v>49</v>
      </c>
      <c r="AD165" s="52" t="s">
        <v>418</v>
      </c>
      <c r="AE165" s="3" t="s">
        <v>49</v>
      </c>
      <c r="AF165" s="3" t="s">
        <v>49</v>
      </c>
      <c r="AG165" s="3" t="s">
        <v>49</v>
      </c>
      <c r="AH165" s="3" t="s">
        <v>49</v>
      </c>
    </row>
    <row r="166" spans="1:34" x14ac:dyDescent="0.25">
      <c r="A166" s="2" t="s">
        <v>178</v>
      </c>
      <c r="B166" s="2" t="s">
        <v>53</v>
      </c>
      <c r="C166" s="3">
        <v>348</v>
      </c>
      <c r="D166" s="3">
        <v>394</v>
      </c>
      <c r="E166" s="3">
        <v>373</v>
      </c>
      <c r="F166" s="3">
        <v>327</v>
      </c>
      <c r="G166" s="123">
        <v>105</v>
      </c>
      <c r="H166" s="123">
        <v>123</v>
      </c>
      <c r="I166" s="124">
        <v>145</v>
      </c>
      <c r="J166" s="125">
        <v>138</v>
      </c>
      <c r="K166" s="126">
        <v>317</v>
      </c>
      <c r="L166" s="126">
        <v>254</v>
      </c>
      <c r="M166" s="127">
        <v>297</v>
      </c>
      <c r="N166" s="128">
        <v>269</v>
      </c>
      <c r="O166" s="126">
        <v>128</v>
      </c>
      <c r="P166" s="126">
        <v>105</v>
      </c>
      <c r="Q166" s="127">
        <v>92</v>
      </c>
      <c r="R166" s="128">
        <v>82</v>
      </c>
      <c r="S166" s="3" t="s">
        <v>426</v>
      </c>
      <c r="T166" s="3" t="s">
        <v>426</v>
      </c>
      <c r="U166" s="3" t="s">
        <v>426</v>
      </c>
      <c r="V166" s="3" t="s">
        <v>49</v>
      </c>
      <c r="W166" s="3" t="s">
        <v>49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3" t="s">
        <v>49</v>
      </c>
      <c r="AC166" s="3" t="s">
        <v>49</v>
      </c>
      <c r="AD166" s="52" t="s">
        <v>418</v>
      </c>
      <c r="AE166" s="3" t="s">
        <v>49</v>
      </c>
      <c r="AF166" s="3" t="s">
        <v>49</v>
      </c>
      <c r="AG166" s="3" t="s">
        <v>49</v>
      </c>
      <c r="AH166" s="3" t="s">
        <v>49</v>
      </c>
    </row>
    <row r="167" spans="1:34" x14ac:dyDescent="0.25">
      <c r="A167" s="2" t="s">
        <v>179</v>
      </c>
      <c r="B167" s="2" t="s">
        <v>18</v>
      </c>
      <c r="C167" s="3">
        <v>56</v>
      </c>
      <c r="D167" s="3">
        <v>88</v>
      </c>
      <c r="E167" s="3">
        <v>109</v>
      </c>
      <c r="F167" s="3">
        <v>103</v>
      </c>
      <c r="G167" s="123">
        <v>29</v>
      </c>
      <c r="H167" s="123">
        <v>37</v>
      </c>
      <c r="I167" s="124">
        <v>78</v>
      </c>
      <c r="J167" s="125">
        <v>60</v>
      </c>
      <c r="K167" s="126">
        <v>74</v>
      </c>
      <c r="L167" s="126">
        <v>115</v>
      </c>
      <c r="M167" s="127">
        <v>143</v>
      </c>
      <c r="N167" s="128">
        <v>151</v>
      </c>
      <c r="O167" s="126">
        <v>64</v>
      </c>
      <c r="P167" s="126">
        <v>45</v>
      </c>
      <c r="Q167" s="127">
        <v>54</v>
      </c>
      <c r="R167" s="128">
        <v>68</v>
      </c>
      <c r="S167" s="3" t="s">
        <v>426</v>
      </c>
      <c r="T167" s="3" t="s">
        <v>426</v>
      </c>
      <c r="U167" s="3" t="s">
        <v>426</v>
      </c>
      <c r="V167" s="3" t="s">
        <v>49</v>
      </c>
      <c r="W167" s="3" t="s">
        <v>49</v>
      </c>
      <c r="X167" s="3" t="s">
        <v>49</v>
      </c>
      <c r="Y167" s="3" t="s">
        <v>49</v>
      </c>
      <c r="Z167" s="3" t="s">
        <v>49</v>
      </c>
      <c r="AA167" s="3" t="s">
        <v>49</v>
      </c>
      <c r="AB167" s="3" t="s">
        <v>49</v>
      </c>
      <c r="AC167" s="3" t="s">
        <v>49</v>
      </c>
      <c r="AD167" s="52" t="s">
        <v>418</v>
      </c>
      <c r="AE167" s="3" t="s">
        <v>49</v>
      </c>
      <c r="AF167" s="3" t="s">
        <v>49</v>
      </c>
      <c r="AG167" s="3" t="s">
        <v>49</v>
      </c>
      <c r="AH167" s="3" t="s">
        <v>49</v>
      </c>
    </row>
    <row r="168" spans="1:34" x14ac:dyDescent="0.25">
      <c r="A168" s="2" t="s">
        <v>180</v>
      </c>
      <c r="B168" s="2" t="s">
        <v>5</v>
      </c>
      <c r="C168" s="3">
        <v>84</v>
      </c>
      <c r="D168" s="3">
        <v>107</v>
      </c>
      <c r="E168" s="3">
        <v>153</v>
      </c>
      <c r="F168" s="3">
        <v>189</v>
      </c>
      <c r="G168" s="123">
        <v>54</v>
      </c>
      <c r="H168" s="123">
        <v>55</v>
      </c>
      <c r="I168" s="124">
        <v>98</v>
      </c>
      <c r="J168" s="125">
        <v>93</v>
      </c>
      <c r="K168" s="126">
        <v>71</v>
      </c>
      <c r="L168" s="126">
        <v>93</v>
      </c>
      <c r="M168" s="127">
        <v>135</v>
      </c>
      <c r="N168" s="128">
        <v>182</v>
      </c>
      <c r="O168" s="126">
        <v>16</v>
      </c>
      <c r="P168" s="126">
        <v>10</v>
      </c>
      <c r="Q168" s="127">
        <v>27</v>
      </c>
      <c r="R168" s="128">
        <v>18</v>
      </c>
      <c r="S168" s="3" t="s">
        <v>426</v>
      </c>
      <c r="T168" s="3" t="s">
        <v>426</v>
      </c>
      <c r="U168" s="3" t="s">
        <v>426</v>
      </c>
      <c r="V168" s="3" t="s">
        <v>49</v>
      </c>
      <c r="W168" s="3" t="s">
        <v>49</v>
      </c>
      <c r="X168" s="3" t="s">
        <v>49</v>
      </c>
      <c r="Y168" s="3" t="s">
        <v>49</v>
      </c>
      <c r="Z168" s="3" t="s">
        <v>49</v>
      </c>
      <c r="AA168" s="3" t="s">
        <v>49</v>
      </c>
      <c r="AB168" s="3" t="s">
        <v>49</v>
      </c>
      <c r="AC168" s="3" t="s">
        <v>49</v>
      </c>
      <c r="AD168" s="52" t="s">
        <v>418</v>
      </c>
      <c r="AE168" s="3" t="s">
        <v>49</v>
      </c>
      <c r="AF168" s="3" t="s">
        <v>49</v>
      </c>
      <c r="AG168" s="3" t="s">
        <v>49</v>
      </c>
      <c r="AH168" s="3" t="s">
        <v>49</v>
      </c>
    </row>
    <row r="169" spans="1:34" x14ac:dyDescent="0.25">
      <c r="A169" s="2" t="s">
        <v>181</v>
      </c>
      <c r="B169" s="2" t="s">
        <v>83</v>
      </c>
      <c r="C169" s="3">
        <v>128</v>
      </c>
      <c r="D169" s="3">
        <v>120</v>
      </c>
      <c r="E169" s="3">
        <v>147</v>
      </c>
      <c r="F169" s="3">
        <v>120</v>
      </c>
      <c r="G169" s="123">
        <v>66</v>
      </c>
      <c r="H169" s="123">
        <v>53</v>
      </c>
      <c r="I169" s="125">
        <v>118</v>
      </c>
      <c r="J169" s="125">
        <v>109</v>
      </c>
      <c r="K169" s="126">
        <v>150</v>
      </c>
      <c r="L169" s="126">
        <v>144</v>
      </c>
      <c r="M169" s="128">
        <v>204</v>
      </c>
      <c r="N169" s="128">
        <v>177</v>
      </c>
      <c r="O169" s="126">
        <v>92</v>
      </c>
      <c r="P169" s="126">
        <v>86</v>
      </c>
      <c r="Q169" s="128">
        <v>94</v>
      </c>
      <c r="R169" s="128">
        <v>67</v>
      </c>
      <c r="S169" s="3" t="s">
        <v>426</v>
      </c>
      <c r="T169" s="3" t="s">
        <v>426</v>
      </c>
      <c r="U169" s="3" t="s">
        <v>426</v>
      </c>
      <c r="V169" s="3" t="s">
        <v>49</v>
      </c>
      <c r="W169" s="3" t="s">
        <v>49</v>
      </c>
      <c r="X169" s="3" t="s">
        <v>49</v>
      </c>
      <c r="Y169" s="3" t="s">
        <v>49</v>
      </c>
      <c r="Z169" s="3" t="s">
        <v>49</v>
      </c>
      <c r="AA169" s="3" t="s">
        <v>49</v>
      </c>
      <c r="AB169" s="3" t="s">
        <v>49</v>
      </c>
      <c r="AC169" s="3" t="s">
        <v>49</v>
      </c>
      <c r="AD169" s="52" t="s">
        <v>418</v>
      </c>
      <c r="AE169" s="3" t="s">
        <v>49</v>
      </c>
      <c r="AF169" s="3" t="s">
        <v>49</v>
      </c>
      <c r="AG169" s="3" t="s">
        <v>49</v>
      </c>
      <c r="AH169" s="3" t="s">
        <v>49</v>
      </c>
    </row>
    <row r="170" spans="1:34" x14ac:dyDescent="0.25">
      <c r="A170" s="2" t="s">
        <v>45</v>
      </c>
      <c r="B170" s="2" t="s">
        <v>45</v>
      </c>
      <c r="C170" s="3">
        <v>398</v>
      </c>
      <c r="D170" s="3">
        <v>491</v>
      </c>
      <c r="E170" s="3">
        <v>728</v>
      </c>
      <c r="F170" s="3">
        <v>545</v>
      </c>
      <c r="G170" s="123">
        <v>170</v>
      </c>
      <c r="H170" s="123">
        <v>183</v>
      </c>
      <c r="I170" s="124">
        <v>557</v>
      </c>
      <c r="J170" s="125">
        <v>549</v>
      </c>
      <c r="K170" s="126">
        <v>417</v>
      </c>
      <c r="L170" s="126">
        <v>504</v>
      </c>
      <c r="M170" s="127">
        <v>672</v>
      </c>
      <c r="N170" s="128">
        <v>614</v>
      </c>
      <c r="O170" s="126">
        <v>140</v>
      </c>
      <c r="P170" s="126">
        <v>217</v>
      </c>
      <c r="Q170" s="127">
        <v>231</v>
      </c>
      <c r="R170" s="128">
        <v>272</v>
      </c>
      <c r="S170" s="3" t="s">
        <v>426</v>
      </c>
      <c r="T170" s="3" t="s">
        <v>426</v>
      </c>
      <c r="U170" s="3" t="s">
        <v>426</v>
      </c>
      <c r="V170" s="3" t="s">
        <v>49</v>
      </c>
      <c r="W170" s="3" t="s">
        <v>49</v>
      </c>
      <c r="X170" s="3" t="s">
        <v>49</v>
      </c>
      <c r="Y170" s="3" t="s">
        <v>49</v>
      </c>
      <c r="Z170" s="3" t="s">
        <v>49</v>
      </c>
      <c r="AA170" s="3" t="s">
        <v>49</v>
      </c>
      <c r="AB170" s="3" t="s">
        <v>49</v>
      </c>
      <c r="AC170" s="3" t="s">
        <v>49</v>
      </c>
      <c r="AD170" s="52" t="s">
        <v>418</v>
      </c>
      <c r="AE170" s="3" t="s">
        <v>49</v>
      </c>
      <c r="AF170" s="3" t="s">
        <v>49</v>
      </c>
      <c r="AG170" s="3" t="s">
        <v>49</v>
      </c>
      <c r="AH170" s="3" t="s">
        <v>49</v>
      </c>
    </row>
    <row r="171" spans="1:34" x14ac:dyDescent="0.25">
      <c r="A171" s="2" t="s">
        <v>182</v>
      </c>
      <c r="B171" s="2" t="s">
        <v>13</v>
      </c>
      <c r="C171" s="3">
        <v>304</v>
      </c>
      <c r="D171" s="3">
        <v>286</v>
      </c>
      <c r="E171" s="3">
        <v>313</v>
      </c>
      <c r="F171" s="3">
        <v>322</v>
      </c>
      <c r="G171" s="123">
        <v>165</v>
      </c>
      <c r="H171" s="123">
        <v>155</v>
      </c>
      <c r="I171" s="135">
        <v>278</v>
      </c>
      <c r="J171" s="125">
        <v>308</v>
      </c>
      <c r="K171" s="126">
        <v>313</v>
      </c>
      <c r="L171" s="126">
        <v>286</v>
      </c>
      <c r="M171" s="136">
        <v>306</v>
      </c>
      <c r="N171" s="128">
        <v>295</v>
      </c>
      <c r="O171" s="126">
        <v>157</v>
      </c>
      <c r="P171" s="126">
        <v>153</v>
      </c>
      <c r="Q171" s="136">
        <v>160</v>
      </c>
      <c r="R171" s="128">
        <v>172</v>
      </c>
      <c r="S171" s="3" t="s">
        <v>426</v>
      </c>
      <c r="T171" s="3" t="s">
        <v>426</v>
      </c>
      <c r="U171" s="3" t="s">
        <v>426</v>
      </c>
      <c r="V171" s="3" t="s">
        <v>49</v>
      </c>
      <c r="W171" s="3" t="s">
        <v>49</v>
      </c>
      <c r="X171" s="3" t="s">
        <v>49</v>
      </c>
      <c r="Y171" s="3" t="s">
        <v>49</v>
      </c>
      <c r="Z171" s="3" t="s">
        <v>49</v>
      </c>
      <c r="AA171" s="3" t="s">
        <v>49</v>
      </c>
      <c r="AB171" s="3" t="s">
        <v>49</v>
      </c>
      <c r="AC171" s="3" t="s">
        <v>49</v>
      </c>
      <c r="AD171" s="52" t="s">
        <v>418</v>
      </c>
      <c r="AE171" s="3" t="s">
        <v>49</v>
      </c>
      <c r="AF171" s="3" t="s">
        <v>49</v>
      </c>
      <c r="AG171" s="3" t="s">
        <v>49</v>
      </c>
      <c r="AH171" s="3" t="s">
        <v>49</v>
      </c>
    </row>
    <row r="172" spans="1:34" x14ac:dyDescent="0.25">
      <c r="A172" s="2" t="s">
        <v>183</v>
      </c>
      <c r="B172" s="2" t="s">
        <v>18</v>
      </c>
      <c r="C172" s="3">
        <v>163</v>
      </c>
      <c r="D172" s="3">
        <v>231</v>
      </c>
      <c r="E172" s="3">
        <v>329</v>
      </c>
      <c r="F172" s="3">
        <v>517</v>
      </c>
      <c r="G172" s="123">
        <v>85</v>
      </c>
      <c r="H172" s="123">
        <v>110</v>
      </c>
      <c r="I172" s="124">
        <v>234</v>
      </c>
      <c r="J172" s="125">
        <v>328</v>
      </c>
      <c r="K172" s="126">
        <v>137</v>
      </c>
      <c r="L172" s="126">
        <v>205</v>
      </c>
      <c r="M172" s="127">
        <v>297</v>
      </c>
      <c r="N172" s="128">
        <v>485</v>
      </c>
      <c r="O172" s="126">
        <v>42</v>
      </c>
      <c r="P172" s="126">
        <v>63</v>
      </c>
      <c r="Q172" s="127">
        <v>55</v>
      </c>
      <c r="R172" s="128">
        <v>72</v>
      </c>
      <c r="S172" s="3" t="s">
        <v>426</v>
      </c>
      <c r="T172" s="3" t="s">
        <v>426</v>
      </c>
      <c r="U172" s="3" t="s">
        <v>426</v>
      </c>
      <c r="V172" s="3" t="s">
        <v>49</v>
      </c>
      <c r="W172" s="3" t="s">
        <v>49</v>
      </c>
      <c r="X172" s="3" t="s">
        <v>49</v>
      </c>
      <c r="Y172" s="3" t="s">
        <v>49</v>
      </c>
      <c r="Z172" s="3" t="s">
        <v>49</v>
      </c>
      <c r="AA172" s="3" t="s">
        <v>49</v>
      </c>
      <c r="AB172" s="3" t="s">
        <v>49</v>
      </c>
      <c r="AC172" s="3" t="s">
        <v>49</v>
      </c>
      <c r="AD172" s="52" t="s">
        <v>418</v>
      </c>
      <c r="AE172" s="3" t="s">
        <v>49</v>
      </c>
      <c r="AF172" s="3" t="s">
        <v>49</v>
      </c>
      <c r="AG172" s="3" t="s">
        <v>49</v>
      </c>
      <c r="AH172" s="3" t="s">
        <v>49</v>
      </c>
    </row>
    <row r="173" spans="1:34" x14ac:dyDescent="0.25">
      <c r="A173" s="2" t="s">
        <v>184</v>
      </c>
      <c r="B173" s="2" t="s">
        <v>17</v>
      </c>
      <c r="C173" s="3">
        <v>40</v>
      </c>
      <c r="D173" s="3">
        <v>57</v>
      </c>
      <c r="E173" s="3">
        <v>40</v>
      </c>
      <c r="F173" s="3">
        <v>57</v>
      </c>
      <c r="G173" s="123">
        <v>29</v>
      </c>
      <c r="H173" s="123">
        <v>36</v>
      </c>
      <c r="I173" s="131">
        <v>1742</v>
      </c>
      <c r="J173" s="125">
        <v>48</v>
      </c>
      <c r="K173" s="126">
        <v>42</v>
      </c>
      <c r="L173" s="126">
        <v>48</v>
      </c>
      <c r="M173" s="134">
        <v>2232</v>
      </c>
      <c r="N173" s="128">
        <v>71</v>
      </c>
      <c r="O173" s="126">
        <v>42</v>
      </c>
      <c r="P173" s="126">
        <v>35</v>
      </c>
      <c r="Q173" s="128">
        <v>878</v>
      </c>
      <c r="R173" s="128">
        <v>25</v>
      </c>
      <c r="S173" s="3" t="s">
        <v>426</v>
      </c>
      <c r="T173" s="3" t="s">
        <v>426</v>
      </c>
      <c r="U173" s="3" t="s">
        <v>426</v>
      </c>
      <c r="V173" s="3" t="s">
        <v>49</v>
      </c>
      <c r="W173" s="3" t="s">
        <v>49</v>
      </c>
      <c r="X173" s="3" t="s">
        <v>49</v>
      </c>
      <c r="Y173" s="3" t="s">
        <v>49</v>
      </c>
      <c r="Z173" s="3" t="s">
        <v>49</v>
      </c>
      <c r="AA173" s="3" t="s">
        <v>49</v>
      </c>
      <c r="AB173" s="3" t="s">
        <v>49</v>
      </c>
      <c r="AC173" s="3" t="s">
        <v>49</v>
      </c>
      <c r="AD173" s="52" t="s">
        <v>418</v>
      </c>
      <c r="AE173" s="3" t="s">
        <v>49</v>
      </c>
      <c r="AF173" s="3" t="s">
        <v>49</v>
      </c>
      <c r="AG173" s="3" t="s">
        <v>49</v>
      </c>
      <c r="AH173" s="3" t="s">
        <v>49</v>
      </c>
    </row>
    <row r="174" spans="1:34" x14ac:dyDescent="0.25">
      <c r="A174" s="2" t="s">
        <v>185</v>
      </c>
      <c r="B174" s="2" t="s">
        <v>5</v>
      </c>
      <c r="C174" s="49">
        <v>2266</v>
      </c>
      <c r="D174" s="49">
        <v>2406</v>
      </c>
      <c r="E174" s="49">
        <v>2653</v>
      </c>
      <c r="F174" s="49">
        <v>2900</v>
      </c>
      <c r="G174" s="123">
        <v>918</v>
      </c>
      <c r="H174" s="129">
        <v>1137</v>
      </c>
      <c r="I174" s="124">
        <v>49</v>
      </c>
      <c r="J174" s="131">
        <v>1832</v>
      </c>
      <c r="K174" s="149">
        <v>1955</v>
      </c>
      <c r="L174" s="132">
        <v>1956</v>
      </c>
      <c r="M174" s="127">
        <v>61</v>
      </c>
      <c r="N174" s="134">
        <v>2374</v>
      </c>
      <c r="O174" s="147">
        <v>955</v>
      </c>
      <c r="P174" s="132">
        <v>1045</v>
      </c>
      <c r="Q174" s="127">
        <v>42</v>
      </c>
      <c r="R174" s="128">
        <v>775</v>
      </c>
      <c r="S174" s="3" t="s">
        <v>427</v>
      </c>
      <c r="T174" s="3" t="s">
        <v>426</v>
      </c>
      <c r="U174" s="3" t="s">
        <v>427</v>
      </c>
      <c r="V174" s="47">
        <v>10.328999999999999</v>
      </c>
      <c r="W174" s="47">
        <v>19.718999999999998</v>
      </c>
      <c r="X174" s="47">
        <v>23.162000000000003</v>
      </c>
      <c r="Y174" s="47">
        <v>107.04600000000001</v>
      </c>
      <c r="Z174" s="47">
        <v>123.94800000000001</v>
      </c>
      <c r="AA174" s="47">
        <v>21.91</v>
      </c>
      <c r="AB174" s="47">
        <v>6.5730000000000004</v>
      </c>
      <c r="AC174" s="47">
        <v>312.68700000000001</v>
      </c>
      <c r="AD174" s="54">
        <f t="shared" ref="AD174:AD175" si="13">((V174*1)+(W174*2)+(X174*3)+(Y174*4)+(Z174*5)+(AA174*6)+(AB174*7))/AC174</f>
        <v>4.3003003003003002</v>
      </c>
      <c r="AE174" s="3">
        <v>80.2</v>
      </c>
      <c r="AF174" s="3">
        <v>17.100000000000001</v>
      </c>
      <c r="AG174" s="3">
        <v>1.6</v>
      </c>
      <c r="AH174" s="3">
        <v>1</v>
      </c>
    </row>
    <row r="175" spans="1:34" x14ac:dyDescent="0.25">
      <c r="A175" s="2" t="s">
        <v>186</v>
      </c>
      <c r="B175" s="2" t="s">
        <v>45</v>
      </c>
      <c r="C175" s="49">
        <v>1224</v>
      </c>
      <c r="D175" s="49">
        <v>1304</v>
      </c>
      <c r="E175" s="49">
        <v>1491</v>
      </c>
      <c r="F175" s="49">
        <v>1210</v>
      </c>
      <c r="G175" s="123">
        <v>470</v>
      </c>
      <c r="H175" s="123">
        <v>534</v>
      </c>
      <c r="I175" s="124">
        <v>934</v>
      </c>
      <c r="J175" s="125">
        <v>767</v>
      </c>
      <c r="K175" s="132">
        <v>1244</v>
      </c>
      <c r="L175" s="132">
        <v>1224</v>
      </c>
      <c r="M175" s="133">
        <v>1468</v>
      </c>
      <c r="N175" s="134">
        <v>1229</v>
      </c>
      <c r="O175" s="126">
        <v>428</v>
      </c>
      <c r="P175" s="126">
        <v>427</v>
      </c>
      <c r="Q175" s="127">
        <v>428</v>
      </c>
      <c r="R175" s="128">
        <v>460</v>
      </c>
      <c r="S175" s="3" t="s">
        <v>427</v>
      </c>
      <c r="T175" s="3" t="s">
        <v>426</v>
      </c>
      <c r="U175" s="3" t="s">
        <v>426</v>
      </c>
      <c r="V175" s="47">
        <v>3.4449999999999998</v>
      </c>
      <c r="W175" s="47">
        <v>1.855</v>
      </c>
      <c r="X175" s="47">
        <v>9.01</v>
      </c>
      <c r="Y175" s="47">
        <v>54.59</v>
      </c>
      <c r="Z175" s="47">
        <v>127.2</v>
      </c>
      <c r="AA175" s="47">
        <v>44.52</v>
      </c>
      <c r="AB175" s="47">
        <v>24.114999999999998</v>
      </c>
      <c r="AC175" s="47">
        <v>264.73500000000001</v>
      </c>
      <c r="AD175" s="54">
        <f t="shared" si="13"/>
        <v>5.0030030030030028</v>
      </c>
      <c r="AE175" s="3">
        <v>38.1</v>
      </c>
      <c r="AF175" s="3">
        <v>50.5</v>
      </c>
      <c r="AG175" s="3">
        <v>8.8000000000000007</v>
      </c>
      <c r="AH175" s="3">
        <v>2.6</v>
      </c>
    </row>
    <row r="176" spans="1:34" x14ac:dyDescent="0.25">
      <c r="A176" s="2" t="s">
        <v>187</v>
      </c>
      <c r="B176" s="2" t="s">
        <v>15</v>
      </c>
      <c r="C176" s="3">
        <v>134</v>
      </c>
      <c r="D176" s="3">
        <v>268</v>
      </c>
      <c r="E176" s="3">
        <v>347</v>
      </c>
      <c r="F176" s="3">
        <v>366</v>
      </c>
      <c r="G176" s="123">
        <v>71</v>
      </c>
      <c r="H176" s="123">
        <v>156</v>
      </c>
      <c r="I176" s="124">
        <v>300</v>
      </c>
      <c r="J176" s="125">
        <v>333</v>
      </c>
      <c r="K176" s="126">
        <v>110</v>
      </c>
      <c r="L176" s="126">
        <v>210</v>
      </c>
      <c r="M176" s="127">
        <v>319</v>
      </c>
      <c r="N176" s="128">
        <v>345</v>
      </c>
      <c r="O176" s="126">
        <v>31</v>
      </c>
      <c r="P176" s="126">
        <v>122</v>
      </c>
      <c r="Q176" s="127">
        <v>122</v>
      </c>
      <c r="R176" s="128">
        <v>138</v>
      </c>
      <c r="S176" s="3" t="s">
        <v>426</v>
      </c>
      <c r="T176" s="3" t="s">
        <v>426</v>
      </c>
      <c r="U176" s="3" t="s">
        <v>426</v>
      </c>
      <c r="V176" s="3" t="s">
        <v>49</v>
      </c>
      <c r="W176" s="3" t="s">
        <v>49</v>
      </c>
      <c r="X176" s="3" t="s">
        <v>49</v>
      </c>
      <c r="Y176" s="3" t="s">
        <v>49</v>
      </c>
      <c r="Z176" s="3" t="s">
        <v>49</v>
      </c>
      <c r="AA176" s="3" t="s">
        <v>49</v>
      </c>
      <c r="AB176" s="3" t="s">
        <v>49</v>
      </c>
      <c r="AC176" s="3" t="s">
        <v>49</v>
      </c>
      <c r="AD176" s="52" t="s">
        <v>418</v>
      </c>
      <c r="AE176" s="3" t="s">
        <v>49</v>
      </c>
      <c r="AF176" s="3" t="s">
        <v>49</v>
      </c>
      <c r="AG176" s="3" t="s">
        <v>49</v>
      </c>
      <c r="AH176" s="3" t="s">
        <v>49</v>
      </c>
    </row>
    <row r="177" spans="1:34" x14ac:dyDescent="0.25">
      <c r="A177" s="2" t="s">
        <v>188</v>
      </c>
      <c r="B177" s="2" t="s">
        <v>53</v>
      </c>
      <c r="C177" s="3">
        <v>378</v>
      </c>
      <c r="D177" s="3">
        <v>465</v>
      </c>
      <c r="E177" s="3">
        <v>672</v>
      </c>
      <c r="F177" s="3">
        <v>723</v>
      </c>
      <c r="G177" s="123">
        <v>199</v>
      </c>
      <c r="H177" s="123">
        <v>187</v>
      </c>
      <c r="I177" s="124">
        <v>461</v>
      </c>
      <c r="J177" s="125">
        <v>591</v>
      </c>
      <c r="K177" s="126">
        <v>375</v>
      </c>
      <c r="L177" s="126">
        <v>475</v>
      </c>
      <c r="M177" s="127">
        <v>729</v>
      </c>
      <c r="N177" s="128">
        <v>736</v>
      </c>
      <c r="O177" s="126">
        <v>65</v>
      </c>
      <c r="P177" s="126">
        <v>79</v>
      </c>
      <c r="Q177" s="127">
        <v>118</v>
      </c>
      <c r="R177" s="128">
        <v>111</v>
      </c>
      <c r="S177" s="3" t="s">
        <v>427</v>
      </c>
      <c r="T177" s="3" t="s">
        <v>426</v>
      </c>
      <c r="U177" s="3" t="s">
        <v>426</v>
      </c>
      <c r="V177" s="3" t="s">
        <v>49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3" t="s">
        <v>49</v>
      </c>
      <c r="AC177" s="3" t="s">
        <v>49</v>
      </c>
      <c r="AD177" s="52" t="s">
        <v>418</v>
      </c>
      <c r="AE177" s="3" t="s">
        <v>49</v>
      </c>
      <c r="AF177" s="3" t="s">
        <v>49</v>
      </c>
      <c r="AG177" s="3" t="s">
        <v>49</v>
      </c>
      <c r="AH177" s="3" t="s">
        <v>49</v>
      </c>
    </row>
    <row r="178" spans="1:34" x14ac:dyDescent="0.25">
      <c r="A178" s="2" t="s">
        <v>189</v>
      </c>
      <c r="B178" s="2" t="s">
        <v>7</v>
      </c>
      <c r="C178" s="3">
        <v>475</v>
      </c>
      <c r="D178" s="3">
        <v>700</v>
      </c>
      <c r="E178" s="3">
        <v>603</v>
      </c>
      <c r="F178" s="3">
        <v>527</v>
      </c>
      <c r="G178" s="123">
        <v>214</v>
      </c>
      <c r="H178" s="123">
        <v>241</v>
      </c>
      <c r="I178" s="124">
        <v>408</v>
      </c>
      <c r="J178" s="125">
        <v>271</v>
      </c>
      <c r="K178" s="126">
        <v>494</v>
      </c>
      <c r="L178" s="126">
        <v>744</v>
      </c>
      <c r="M178" s="127">
        <v>652</v>
      </c>
      <c r="N178" s="128">
        <v>565</v>
      </c>
      <c r="O178" s="126">
        <v>263</v>
      </c>
      <c r="P178" s="126">
        <v>336</v>
      </c>
      <c r="Q178" s="127">
        <v>270</v>
      </c>
      <c r="R178" s="128">
        <v>220</v>
      </c>
      <c r="S178" s="3" t="s">
        <v>427</v>
      </c>
      <c r="T178" s="3" t="s">
        <v>426</v>
      </c>
      <c r="U178" s="3" t="s">
        <v>426</v>
      </c>
      <c r="V178" s="3" t="s">
        <v>49</v>
      </c>
      <c r="W178" s="3" t="s">
        <v>49</v>
      </c>
      <c r="X178" s="3" t="s">
        <v>49</v>
      </c>
      <c r="Y178" s="3" t="s">
        <v>49</v>
      </c>
      <c r="Z178" s="3" t="s">
        <v>49</v>
      </c>
      <c r="AA178" s="3" t="s">
        <v>49</v>
      </c>
      <c r="AB178" s="3" t="s">
        <v>49</v>
      </c>
      <c r="AC178" s="3" t="s">
        <v>49</v>
      </c>
      <c r="AD178" s="52" t="s">
        <v>418</v>
      </c>
      <c r="AE178" s="3" t="s">
        <v>49</v>
      </c>
      <c r="AF178" s="3" t="s">
        <v>49</v>
      </c>
      <c r="AG178" s="3" t="s">
        <v>49</v>
      </c>
      <c r="AH178" s="3" t="s">
        <v>49</v>
      </c>
    </row>
    <row r="179" spans="1:34" x14ac:dyDescent="0.25">
      <c r="A179" s="2" t="s">
        <v>190</v>
      </c>
      <c r="B179" s="2" t="s">
        <v>7</v>
      </c>
      <c r="C179" s="3">
        <v>490</v>
      </c>
      <c r="D179" s="3">
        <v>516</v>
      </c>
      <c r="E179" s="3">
        <v>576</v>
      </c>
      <c r="F179" s="3">
        <v>446</v>
      </c>
      <c r="G179" s="123">
        <v>205</v>
      </c>
      <c r="H179" s="123">
        <v>259</v>
      </c>
      <c r="I179" s="124">
        <v>373</v>
      </c>
      <c r="J179" s="125">
        <v>295</v>
      </c>
      <c r="K179" s="126">
        <v>483</v>
      </c>
      <c r="L179" s="126">
        <v>568</v>
      </c>
      <c r="M179" s="127">
        <v>634</v>
      </c>
      <c r="N179" s="128">
        <v>483</v>
      </c>
      <c r="O179" s="126">
        <v>213</v>
      </c>
      <c r="P179" s="126">
        <v>272</v>
      </c>
      <c r="Q179" s="127">
        <v>243</v>
      </c>
      <c r="R179" s="128">
        <v>174</v>
      </c>
      <c r="S179" s="3" t="s">
        <v>427</v>
      </c>
      <c r="T179" s="3" t="s">
        <v>426</v>
      </c>
      <c r="U179" s="3" t="s">
        <v>426</v>
      </c>
      <c r="V179" s="3" t="s">
        <v>49</v>
      </c>
      <c r="W179" s="3" t="s">
        <v>49</v>
      </c>
      <c r="X179" s="3" t="s">
        <v>49</v>
      </c>
      <c r="Y179" s="3" t="s">
        <v>49</v>
      </c>
      <c r="Z179" s="3" t="s">
        <v>49</v>
      </c>
      <c r="AA179" s="3" t="s">
        <v>49</v>
      </c>
      <c r="AB179" s="3" t="s">
        <v>49</v>
      </c>
      <c r="AC179" s="3" t="s">
        <v>49</v>
      </c>
      <c r="AD179" s="52" t="s">
        <v>418</v>
      </c>
      <c r="AE179" s="3" t="s">
        <v>49</v>
      </c>
      <c r="AF179" s="3" t="s">
        <v>49</v>
      </c>
      <c r="AG179" s="3" t="s">
        <v>49</v>
      </c>
      <c r="AH179" s="3" t="s">
        <v>49</v>
      </c>
    </row>
    <row r="180" spans="1:34" x14ac:dyDescent="0.25">
      <c r="A180" s="2" t="s">
        <v>191</v>
      </c>
      <c r="B180" s="2" t="s">
        <v>53</v>
      </c>
      <c r="C180" s="3">
        <v>325</v>
      </c>
      <c r="D180" s="3">
        <v>279</v>
      </c>
      <c r="E180" s="3">
        <v>322</v>
      </c>
      <c r="F180" s="3">
        <v>282</v>
      </c>
      <c r="G180" s="123">
        <v>149</v>
      </c>
      <c r="H180" s="123">
        <v>134</v>
      </c>
      <c r="I180" s="124">
        <v>205</v>
      </c>
      <c r="J180" s="125">
        <v>207</v>
      </c>
      <c r="K180" s="126">
        <v>330</v>
      </c>
      <c r="L180" s="126">
        <v>264</v>
      </c>
      <c r="M180" s="127">
        <v>319</v>
      </c>
      <c r="N180" s="128">
        <v>294</v>
      </c>
      <c r="O180" s="126">
        <v>214</v>
      </c>
      <c r="P180" s="126">
        <v>160</v>
      </c>
      <c r="Q180" s="127">
        <v>185</v>
      </c>
      <c r="R180" s="128">
        <v>145</v>
      </c>
      <c r="S180" s="3" t="s">
        <v>426</v>
      </c>
      <c r="T180" s="3" t="s">
        <v>426</v>
      </c>
      <c r="U180" s="3" t="s">
        <v>426</v>
      </c>
      <c r="V180" s="3" t="s">
        <v>49</v>
      </c>
      <c r="W180" s="3" t="s">
        <v>49</v>
      </c>
      <c r="X180" s="3" t="s">
        <v>49</v>
      </c>
      <c r="Y180" s="3" t="s">
        <v>49</v>
      </c>
      <c r="Z180" s="3" t="s">
        <v>49</v>
      </c>
      <c r="AA180" s="3" t="s">
        <v>49</v>
      </c>
      <c r="AB180" s="3" t="s">
        <v>49</v>
      </c>
      <c r="AC180" s="3" t="s">
        <v>49</v>
      </c>
      <c r="AD180" s="52" t="s">
        <v>418</v>
      </c>
      <c r="AE180" s="3" t="s">
        <v>49</v>
      </c>
      <c r="AF180" s="3" t="s">
        <v>49</v>
      </c>
      <c r="AG180" s="3" t="s">
        <v>49</v>
      </c>
      <c r="AH180" s="3" t="s">
        <v>49</v>
      </c>
    </row>
    <row r="181" spans="1:34" x14ac:dyDescent="0.25">
      <c r="A181" s="2" t="s">
        <v>192</v>
      </c>
      <c r="B181" s="2" t="s">
        <v>28</v>
      </c>
      <c r="C181" s="3">
        <v>393</v>
      </c>
      <c r="D181" s="3">
        <v>344</v>
      </c>
      <c r="E181" s="3">
        <v>387</v>
      </c>
      <c r="F181" s="3">
        <v>415</v>
      </c>
      <c r="G181" s="123">
        <v>214</v>
      </c>
      <c r="H181" s="123">
        <v>183</v>
      </c>
      <c r="I181" s="125">
        <v>260</v>
      </c>
      <c r="J181" s="125">
        <v>288</v>
      </c>
      <c r="K181" s="126">
        <v>395</v>
      </c>
      <c r="L181" s="147">
        <v>335</v>
      </c>
      <c r="M181" s="128">
        <v>350</v>
      </c>
      <c r="N181" s="128">
        <v>349</v>
      </c>
      <c r="O181" s="126">
        <v>228</v>
      </c>
      <c r="P181" s="147">
        <v>151</v>
      </c>
      <c r="Q181" s="128">
        <v>141</v>
      </c>
      <c r="R181" s="128">
        <v>137</v>
      </c>
      <c r="S181" s="51" t="s">
        <v>427</v>
      </c>
      <c r="T181" s="3" t="s">
        <v>426</v>
      </c>
      <c r="U181" s="3" t="s">
        <v>426</v>
      </c>
      <c r="V181" s="3" t="s">
        <v>49</v>
      </c>
      <c r="W181" s="3" t="s">
        <v>49</v>
      </c>
      <c r="X181" s="3" t="s">
        <v>49</v>
      </c>
      <c r="Y181" s="3" t="s">
        <v>49</v>
      </c>
      <c r="Z181" s="3" t="s">
        <v>49</v>
      </c>
      <c r="AA181" s="3" t="s">
        <v>49</v>
      </c>
      <c r="AB181" s="3" t="s">
        <v>49</v>
      </c>
      <c r="AC181" s="3" t="s">
        <v>49</v>
      </c>
      <c r="AD181" s="52" t="s">
        <v>418</v>
      </c>
      <c r="AE181" s="3" t="s">
        <v>49</v>
      </c>
      <c r="AF181" s="3" t="s">
        <v>49</v>
      </c>
      <c r="AG181" s="3" t="s">
        <v>49</v>
      </c>
      <c r="AH181" s="3" t="s">
        <v>49</v>
      </c>
    </row>
    <row r="182" spans="1:34" x14ac:dyDescent="0.25">
      <c r="A182" s="2" t="s">
        <v>193</v>
      </c>
      <c r="B182" s="2" t="s">
        <v>53</v>
      </c>
      <c r="C182" s="3">
        <v>75</v>
      </c>
      <c r="D182" s="3">
        <v>62</v>
      </c>
      <c r="E182" s="3">
        <v>68</v>
      </c>
      <c r="F182" s="3">
        <v>76</v>
      </c>
      <c r="G182" s="123">
        <v>36</v>
      </c>
      <c r="H182" s="123">
        <v>19</v>
      </c>
      <c r="I182" s="124">
        <v>42</v>
      </c>
      <c r="J182" s="125">
        <v>68</v>
      </c>
      <c r="K182" s="126">
        <v>113</v>
      </c>
      <c r="L182" s="126">
        <v>107</v>
      </c>
      <c r="M182" s="144">
        <v>101</v>
      </c>
      <c r="N182" s="128">
        <v>153</v>
      </c>
      <c r="O182" s="126">
        <v>31</v>
      </c>
      <c r="P182" s="126">
        <v>22</v>
      </c>
      <c r="Q182" s="144">
        <v>23</v>
      </c>
      <c r="R182" s="128">
        <v>26</v>
      </c>
      <c r="S182" s="3" t="s">
        <v>426</v>
      </c>
      <c r="T182" s="3" t="s">
        <v>426</v>
      </c>
      <c r="U182" s="3" t="s">
        <v>426</v>
      </c>
      <c r="V182" s="3" t="s">
        <v>49</v>
      </c>
      <c r="W182" s="3" t="s">
        <v>49</v>
      </c>
      <c r="X182" s="3" t="s">
        <v>49</v>
      </c>
      <c r="Y182" s="3" t="s">
        <v>49</v>
      </c>
      <c r="Z182" s="3" t="s">
        <v>49</v>
      </c>
      <c r="AA182" s="3" t="s">
        <v>49</v>
      </c>
      <c r="AB182" s="3" t="s">
        <v>49</v>
      </c>
      <c r="AC182" s="3" t="s">
        <v>49</v>
      </c>
      <c r="AD182" s="52" t="s">
        <v>418</v>
      </c>
      <c r="AE182" s="3" t="s">
        <v>49</v>
      </c>
      <c r="AF182" s="3" t="s">
        <v>49</v>
      </c>
      <c r="AG182" s="3" t="s">
        <v>49</v>
      </c>
      <c r="AH182" s="3" t="s">
        <v>49</v>
      </c>
    </row>
    <row r="183" spans="1:34" x14ac:dyDescent="0.25">
      <c r="A183" s="2" t="s">
        <v>194</v>
      </c>
      <c r="B183" s="2" t="s">
        <v>7</v>
      </c>
      <c r="C183" s="3">
        <v>102</v>
      </c>
      <c r="D183" s="3">
        <v>121</v>
      </c>
      <c r="E183" s="3">
        <v>175</v>
      </c>
      <c r="F183" s="3">
        <v>136</v>
      </c>
      <c r="G183" s="123">
        <v>51</v>
      </c>
      <c r="H183" s="123">
        <v>68</v>
      </c>
      <c r="I183" s="124">
        <v>104</v>
      </c>
      <c r="J183" s="125">
        <v>86</v>
      </c>
      <c r="K183" s="126">
        <v>95</v>
      </c>
      <c r="L183" s="126">
        <v>106</v>
      </c>
      <c r="M183" s="127">
        <v>202</v>
      </c>
      <c r="N183" s="128">
        <v>171</v>
      </c>
      <c r="O183" s="126">
        <v>49</v>
      </c>
      <c r="P183" s="126">
        <v>49</v>
      </c>
      <c r="Q183" s="127">
        <v>54</v>
      </c>
      <c r="R183" s="128">
        <v>75</v>
      </c>
      <c r="S183" s="3" t="s">
        <v>426</v>
      </c>
      <c r="T183" s="3" t="s">
        <v>426</v>
      </c>
      <c r="U183" s="3" t="s">
        <v>426</v>
      </c>
      <c r="V183" s="3" t="s">
        <v>49</v>
      </c>
      <c r="W183" s="3" t="s">
        <v>49</v>
      </c>
      <c r="X183" s="3" t="s">
        <v>49</v>
      </c>
      <c r="Y183" s="3" t="s">
        <v>49</v>
      </c>
      <c r="Z183" s="3" t="s">
        <v>49</v>
      </c>
      <c r="AA183" s="3" t="s">
        <v>49</v>
      </c>
      <c r="AB183" s="3" t="s">
        <v>49</v>
      </c>
      <c r="AC183" s="3" t="s">
        <v>49</v>
      </c>
      <c r="AD183" s="52" t="s">
        <v>418</v>
      </c>
      <c r="AE183" s="3" t="s">
        <v>49</v>
      </c>
      <c r="AF183" s="3" t="s">
        <v>49</v>
      </c>
      <c r="AG183" s="3" t="s">
        <v>49</v>
      </c>
      <c r="AH183" s="3" t="s">
        <v>49</v>
      </c>
    </row>
    <row r="184" spans="1:34" x14ac:dyDescent="0.25">
      <c r="A184" s="2" t="s">
        <v>195</v>
      </c>
      <c r="B184" s="2" t="s">
        <v>7</v>
      </c>
      <c r="C184" s="3">
        <v>48</v>
      </c>
      <c r="D184" s="3">
        <v>52</v>
      </c>
      <c r="E184" s="3">
        <v>59</v>
      </c>
      <c r="F184" s="3">
        <v>33</v>
      </c>
      <c r="G184" s="123">
        <v>31</v>
      </c>
      <c r="H184" s="123">
        <v>31</v>
      </c>
      <c r="I184" s="124">
        <v>46</v>
      </c>
      <c r="J184" s="125">
        <v>31</v>
      </c>
      <c r="K184" s="126">
        <v>69</v>
      </c>
      <c r="L184" s="126">
        <v>63</v>
      </c>
      <c r="M184" s="127">
        <v>89</v>
      </c>
      <c r="N184" s="128">
        <v>52</v>
      </c>
      <c r="O184" s="126">
        <v>36</v>
      </c>
      <c r="P184" s="126">
        <v>31</v>
      </c>
      <c r="Q184" s="127">
        <v>23</v>
      </c>
      <c r="R184" s="128">
        <v>26</v>
      </c>
      <c r="S184" s="3" t="s">
        <v>426</v>
      </c>
      <c r="T184" s="3" t="s">
        <v>426</v>
      </c>
      <c r="U184" s="3" t="s">
        <v>426</v>
      </c>
      <c r="V184" s="3" t="s">
        <v>49</v>
      </c>
      <c r="W184" s="3" t="s">
        <v>49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3" t="s">
        <v>49</v>
      </c>
      <c r="AC184" s="3" t="s">
        <v>49</v>
      </c>
      <c r="AD184" s="52" t="s">
        <v>418</v>
      </c>
      <c r="AE184" s="3" t="s">
        <v>49</v>
      </c>
      <c r="AF184" s="3" t="s">
        <v>49</v>
      </c>
      <c r="AG184" s="3" t="s">
        <v>49</v>
      </c>
      <c r="AH184" s="3" t="s">
        <v>49</v>
      </c>
    </row>
    <row r="185" spans="1:34" x14ac:dyDescent="0.25">
      <c r="A185" s="2" t="s">
        <v>196</v>
      </c>
      <c r="B185" s="2" t="s">
        <v>3</v>
      </c>
      <c r="C185" s="3">
        <v>140</v>
      </c>
      <c r="D185" s="3">
        <v>200</v>
      </c>
      <c r="E185" s="3">
        <v>255</v>
      </c>
      <c r="F185" s="3">
        <v>224</v>
      </c>
      <c r="G185" s="123">
        <v>58</v>
      </c>
      <c r="H185" s="123">
        <v>93</v>
      </c>
      <c r="I185" s="124">
        <v>147</v>
      </c>
      <c r="J185" s="125">
        <v>156</v>
      </c>
      <c r="K185" s="126">
        <v>125</v>
      </c>
      <c r="L185" s="126">
        <v>194</v>
      </c>
      <c r="M185" s="127">
        <v>308</v>
      </c>
      <c r="N185" s="128">
        <v>229</v>
      </c>
      <c r="O185" s="126">
        <v>48</v>
      </c>
      <c r="P185" s="126">
        <v>76</v>
      </c>
      <c r="Q185" s="127">
        <v>147</v>
      </c>
      <c r="R185" s="128">
        <v>109</v>
      </c>
      <c r="S185" s="3" t="s">
        <v>426</v>
      </c>
      <c r="T185" s="3" t="s">
        <v>426</v>
      </c>
      <c r="U185" s="3" t="s">
        <v>426</v>
      </c>
      <c r="V185" s="3" t="s">
        <v>49</v>
      </c>
      <c r="W185" s="3" t="s">
        <v>49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3" t="s">
        <v>49</v>
      </c>
      <c r="AC185" s="3" t="s">
        <v>49</v>
      </c>
      <c r="AD185" s="52" t="s">
        <v>418</v>
      </c>
      <c r="AE185" s="3" t="s">
        <v>49</v>
      </c>
      <c r="AF185" s="3" t="s">
        <v>49</v>
      </c>
      <c r="AG185" s="3" t="s">
        <v>49</v>
      </c>
      <c r="AH185" s="3" t="s">
        <v>49</v>
      </c>
    </row>
    <row r="186" spans="1:34" x14ac:dyDescent="0.25">
      <c r="A186" s="2" t="s">
        <v>197</v>
      </c>
      <c r="B186" s="2" t="s">
        <v>17</v>
      </c>
      <c r="C186" s="3">
        <v>432</v>
      </c>
      <c r="D186" s="3">
        <v>581</v>
      </c>
      <c r="E186" s="3">
        <v>651</v>
      </c>
      <c r="F186" s="3">
        <v>549</v>
      </c>
      <c r="G186" s="123">
        <v>202</v>
      </c>
      <c r="H186" s="123">
        <v>239</v>
      </c>
      <c r="I186" s="124">
        <v>394</v>
      </c>
      <c r="J186" s="125">
        <v>413</v>
      </c>
      <c r="K186" s="126">
        <v>620</v>
      </c>
      <c r="L186" s="126">
        <v>735</v>
      </c>
      <c r="M186" s="127">
        <v>836</v>
      </c>
      <c r="N186" s="145">
        <v>690</v>
      </c>
      <c r="O186" s="126">
        <v>245</v>
      </c>
      <c r="P186" s="126">
        <v>283</v>
      </c>
      <c r="Q186" s="127">
        <v>216</v>
      </c>
      <c r="R186" s="145">
        <v>236</v>
      </c>
      <c r="S186" s="3" t="s">
        <v>427</v>
      </c>
      <c r="T186" s="3" t="s">
        <v>426</v>
      </c>
      <c r="U186" s="3" t="s">
        <v>426</v>
      </c>
      <c r="V186" s="3" t="s">
        <v>49</v>
      </c>
      <c r="W186" s="3" t="s">
        <v>49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49</v>
      </c>
      <c r="AC186" s="3" t="s">
        <v>49</v>
      </c>
      <c r="AD186" s="52" t="s">
        <v>418</v>
      </c>
      <c r="AE186" s="3" t="s">
        <v>49</v>
      </c>
      <c r="AF186" s="3" t="s">
        <v>49</v>
      </c>
      <c r="AG186" s="3" t="s">
        <v>49</v>
      </c>
      <c r="AH186" s="3" t="s">
        <v>49</v>
      </c>
    </row>
    <row r="187" spans="1:34" x14ac:dyDescent="0.25">
      <c r="A187" s="2" t="s">
        <v>198</v>
      </c>
      <c r="B187" s="2" t="s">
        <v>7</v>
      </c>
      <c r="C187" s="3">
        <v>75</v>
      </c>
      <c r="D187" s="3">
        <v>63</v>
      </c>
      <c r="E187" s="3">
        <v>140</v>
      </c>
      <c r="F187" s="3">
        <v>114</v>
      </c>
      <c r="G187" s="123">
        <v>38</v>
      </c>
      <c r="H187" s="123">
        <v>53</v>
      </c>
      <c r="I187" s="124">
        <v>90</v>
      </c>
      <c r="J187" s="125">
        <v>104</v>
      </c>
      <c r="K187" s="126">
        <v>107</v>
      </c>
      <c r="L187" s="126">
        <v>112</v>
      </c>
      <c r="M187" s="127">
        <v>218</v>
      </c>
      <c r="N187" s="128">
        <v>192</v>
      </c>
      <c r="O187" s="126">
        <v>66</v>
      </c>
      <c r="P187" s="126">
        <v>67</v>
      </c>
      <c r="Q187" s="127">
        <v>105</v>
      </c>
      <c r="R187" s="128">
        <v>97</v>
      </c>
      <c r="S187" s="3" t="s">
        <v>426</v>
      </c>
      <c r="T187" s="3" t="s">
        <v>426</v>
      </c>
      <c r="U187" s="3" t="s">
        <v>426</v>
      </c>
      <c r="V187" s="3" t="s">
        <v>49</v>
      </c>
      <c r="W187" s="3" t="s">
        <v>49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3" t="s">
        <v>49</v>
      </c>
      <c r="AC187" s="3" t="s">
        <v>49</v>
      </c>
      <c r="AD187" s="52" t="s">
        <v>418</v>
      </c>
      <c r="AE187" s="3" t="s">
        <v>49</v>
      </c>
      <c r="AF187" s="3" t="s">
        <v>49</v>
      </c>
      <c r="AG187" s="3" t="s">
        <v>49</v>
      </c>
      <c r="AH187" s="3" t="s">
        <v>49</v>
      </c>
    </row>
    <row r="188" spans="1:34" x14ac:dyDescent="0.25">
      <c r="A188" s="2" t="s">
        <v>199</v>
      </c>
      <c r="B188" s="2" t="s">
        <v>5</v>
      </c>
      <c r="C188" s="49">
        <v>8159</v>
      </c>
      <c r="D188" s="49">
        <v>7427</v>
      </c>
      <c r="E188" s="49">
        <v>7562</v>
      </c>
      <c r="F188" s="49">
        <v>8518</v>
      </c>
      <c r="G188" s="129">
        <v>2619</v>
      </c>
      <c r="H188" s="129">
        <v>2373</v>
      </c>
      <c r="I188" s="148">
        <v>3045</v>
      </c>
      <c r="J188" s="131">
        <v>3027</v>
      </c>
      <c r="K188" s="132">
        <v>7507</v>
      </c>
      <c r="L188" s="132">
        <v>6806</v>
      </c>
      <c r="M188" s="140">
        <v>7473</v>
      </c>
      <c r="N188" s="134">
        <v>8704</v>
      </c>
      <c r="O188" s="126">
        <v>651</v>
      </c>
      <c r="P188" s="126">
        <v>639</v>
      </c>
      <c r="Q188" s="141">
        <v>721</v>
      </c>
      <c r="R188" s="128">
        <v>762</v>
      </c>
      <c r="S188" s="3" t="s">
        <v>427</v>
      </c>
      <c r="T188" s="3" t="s">
        <v>426</v>
      </c>
      <c r="U188" s="3" t="s">
        <v>426</v>
      </c>
      <c r="V188" s="47">
        <v>1.2480000000000002</v>
      </c>
      <c r="W188" s="47">
        <v>2.1839999999999997</v>
      </c>
      <c r="X188" s="47">
        <v>18.72</v>
      </c>
      <c r="Y188" s="47">
        <v>67.703999999999994</v>
      </c>
      <c r="Z188" s="47">
        <v>118.56</v>
      </c>
      <c r="AA188" s="47">
        <v>84.24</v>
      </c>
      <c r="AB188" s="47">
        <v>18.72</v>
      </c>
      <c r="AC188" s="47">
        <v>311.37599999999998</v>
      </c>
      <c r="AD188" s="54">
        <f>((V188*1)+(W188*2)+(X188*3)+(Y188*4)+(Z188*5)+(AA188*6)+(AB188*7))/AC188</f>
        <v>5.0160320641282565</v>
      </c>
      <c r="AE188" s="3">
        <v>51.3</v>
      </c>
      <c r="AF188" s="3">
        <v>39.299999999999997</v>
      </c>
      <c r="AG188" s="3">
        <v>4.8</v>
      </c>
      <c r="AH188" s="3">
        <v>4.5</v>
      </c>
    </row>
    <row r="189" spans="1:34" x14ac:dyDescent="0.25">
      <c r="A189" s="2" t="s">
        <v>53</v>
      </c>
      <c r="B189" s="2" t="s">
        <v>23</v>
      </c>
      <c r="C189" s="3">
        <v>13</v>
      </c>
      <c r="D189" s="3">
        <v>13</v>
      </c>
      <c r="E189" s="3">
        <v>14</v>
      </c>
      <c r="F189" s="3">
        <v>10</v>
      </c>
      <c r="G189" s="123">
        <v>2</v>
      </c>
      <c r="H189" s="123">
        <v>6</v>
      </c>
      <c r="I189" s="125">
        <v>5</v>
      </c>
      <c r="J189" s="125">
        <v>10</v>
      </c>
      <c r="K189" s="126">
        <v>23</v>
      </c>
      <c r="L189" s="126">
        <v>13</v>
      </c>
      <c r="M189" s="128">
        <v>18</v>
      </c>
      <c r="N189" s="128">
        <v>14</v>
      </c>
      <c r="O189" s="126">
        <v>1</v>
      </c>
      <c r="P189" s="126">
        <v>2</v>
      </c>
      <c r="Q189" s="128">
        <v>1</v>
      </c>
      <c r="R189" s="128">
        <v>2</v>
      </c>
      <c r="S189" s="3" t="s">
        <v>426</v>
      </c>
      <c r="T189" s="3" t="s">
        <v>426</v>
      </c>
      <c r="U189" s="3" t="s">
        <v>426</v>
      </c>
      <c r="V189" s="3" t="s">
        <v>49</v>
      </c>
      <c r="W189" s="3" t="s">
        <v>49</v>
      </c>
      <c r="X189" s="3" t="s">
        <v>49</v>
      </c>
      <c r="Y189" s="3" t="s">
        <v>49</v>
      </c>
      <c r="Z189" s="3" t="s">
        <v>49</v>
      </c>
      <c r="AA189" s="3" t="s">
        <v>49</v>
      </c>
      <c r="AB189" s="3" t="s">
        <v>49</v>
      </c>
      <c r="AC189" s="3" t="s">
        <v>49</v>
      </c>
      <c r="AD189" s="52" t="s">
        <v>418</v>
      </c>
      <c r="AE189" s="3" t="s">
        <v>49</v>
      </c>
      <c r="AF189" s="3" t="s">
        <v>49</v>
      </c>
      <c r="AG189" s="3" t="s">
        <v>49</v>
      </c>
      <c r="AH189" s="3" t="s">
        <v>49</v>
      </c>
    </row>
    <row r="190" spans="1:34" x14ac:dyDescent="0.25">
      <c r="A190" s="2" t="s">
        <v>200</v>
      </c>
      <c r="B190" s="2" t="s">
        <v>53</v>
      </c>
      <c r="C190" s="3">
        <v>219</v>
      </c>
      <c r="D190" s="3">
        <v>223</v>
      </c>
      <c r="E190" s="3">
        <v>279</v>
      </c>
      <c r="F190" s="3">
        <v>295</v>
      </c>
      <c r="G190" s="123">
        <v>77</v>
      </c>
      <c r="H190" s="123">
        <v>100</v>
      </c>
      <c r="I190" s="124">
        <v>183</v>
      </c>
      <c r="J190" s="125">
        <v>199</v>
      </c>
      <c r="K190" s="126">
        <v>254</v>
      </c>
      <c r="L190" s="126">
        <v>240</v>
      </c>
      <c r="M190" s="127">
        <v>289</v>
      </c>
      <c r="N190" s="128">
        <v>315</v>
      </c>
      <c r="O190" s="126">
        <v>70</v>
      </c>
      <c r="P190" s="126">
        <v>91</v>
      </c>
      <c r="Q190" s="127">
        <v>71</v>
      </c>
      <c r="R190" s="128">
        <v>103</v>
      </c>
      <c r="S190" s="3" t="s">
        <v>426</v>
      </c>
      <c r="T190" s="3" t="s">
        <v>426</v>
      </c>
      <c r="U190" s="3" t="s">
        <v>426</v>
      </c>
      <c r="V190" s="3" t="s">
        <v>49</v>
      </c>
      <c r="W190" s="3" t="s">
        <v>49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3" t="s">
        <v>49</v>
      </c>
      <c r="AC190" s="3" t="s">
        <v>49</v>
      </c>
      <c r="AD190" s="52" t="s">
        <v>418</v>
      </c>
      <c r="AE190" s="3" t="s">
        <v>49</v>
      </c>
      <c r="AF190" s="3" t="s">
        <v>49</v>
      </c>
      <c r="AG190" s="3" t="s">
        <v>49</v>
      </c>
      <c r="AH190" s="3" t="s">
        <v>49</v>
      </c>
    </row>
    <row r="191" spans="1:34" x14ac:dyDescent="0.25">
      <c r="A191" s="2" t="s">
        <v>201</v>
      </c>
      <c r="B191" s="2" t="s">
        <v>18</v>
      </c>
      <c r="C191" s="3">
        <v>1</v>
      </c>
      <c r="D191" s="3">
        <v>5</v>
      </c>
      <c r="E191" s="3">
        <v>2</v>
      </c>
      <c r="F191" s="3">
        <v>4</v>
      </c>
      <c r="G191" s="123">
        <v>0</v>
      </c>
      <c r="H191" s="123">
        <v>3</v>
      </c>
      <c r="I191" s="124">
        <v>2</v>
      </c>
      <c r="J191" s="125">
        <v>5</v>
      </c>
      <c r="K191" s="126">
        <v>3</v>
      </c>
      <c r="L191" s="126">
        <v>9</v>
      </c>
      <c r="M191" s="127">
        <v>12</v>
      </c>
      <c r="N191" s="128">
        <v>10</v>
      </c>
      <c r="O191" s="126">
        <v>0</v>
      </c>
      <c r="P191" s="126">
        <v>0</v>
      </c>
      <c r="Q191" s="127">
        <v>1</v>
      </c>
      <c r="R191" s="128">
        <v>0</v>
      </c>
      <c r="S191" s="3" t="s">
        <v>426</v>
      </c>
      <c r="T191" s="3" t="s">
        <v>426</v>
      </c>
      <c r="U191" s="3" t="s">
        <v>426</v>
      </c>
      <c r="V191" s="3" t="s">
        <v>49</v>
      </c>
      <c r="W191" s="3" t="s">
        <v>49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3" t="s">
        <v>49</v>
      </c>
      <c r="AC191" s="3" t="s">
        <v>49</v>
      </c>
      <c r="AD191" s="52" t="s">
        <v>418</v>
      </c>
      <c r="AE191" s="3" t="s">
        <v>49</v>
      </c>
      <c r="AF191" s="3" t="s">
        <v>49</v>
      </c>
      <c r="AG191" s="3" t="s">
        <v>49</v>
      </c>
      <c r="AH191" s="3" t="s">
        <v>49</v>
      </c>
    </row>
    <row r="192" spans="1:34" x14ac:dyDescent="0.25">
      <c r="A192" s="2" t="s">
        <v>202</v>
      </c>
      <c r="B192" s="2" t="s">
        <v>3</v>
      </c>
      <c r="C192" s="3">
        <v>194</v>
      </c>
      <c r="D192" s="3">
        <v>271</v>
      </c>
      <c r="E192" s="3">
        <v>285</v>
      </c>
      <c r="F192" s="3">
        <v>279</v>
      </c>
      <c r="G192" s="123">
        <v>78</v>
      </c>
      <c r="H192" s="123">
        <v>83</v>
      </c>
      <c r="I192" s="124">
        <v>157</v>
      </c>
      <c r="J192" s="125">
        <v>175</v>
      </c>
      <c r="K192" s="126">
        <v>234</v>
      </c>
      <c r="L192" s="126">
        <v>312</v>
      </c>
      <c r="M192" s="127">
        <v>292</v>
      </c>
      <c r="N192" s="128">
        <v>270</v>
      </c>
      <c r="O192" s="126">
        <v>90</v>
      </c>
      <c r="P192" s="126">
        <v>99</v>
      </c>
      <c r="Q192" s="127">
        <v>99</v>
      </c>
      <c r="R192" s="128">
        <v>85</v>
      </c>
      <c r="S192" s="3" t="s">
        <v>426</v>
      </c>
      <c r="T192" s="3" t="s">
        <v>426</v>
      </c>
      <c r="U192" s="3" t="s">
        <v>426</v>
      </c>
      <c r="V192" s="3" t="s">
        <v>49</v>
      </c>
      <c r="W192" s="3" t="s">
        <v>49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49</v>
      </c>
      <c r="AD192" s="52" t="s">
        <v>418</v>
      </c>
      <c r="AE192" s="3" t="s">
        <v>49</v>
      </c>
      <c r="AF192" s="3" t="s">
        <v>49</v>
      </c>
      <c r="AG192" s="3" t="s">
        <v>49</v>
      </c>
      <c r="AH192" s="3" t="s">
        <v>49</v>
      </c>
    </row>
    <row r="193" spans="1:34" x14ac:dyDescent="0.25">
      <c r="A193" s="2" t="s">
        <v>203</v>
      </c>
      <c r="B193" s="2" t="s">
        <v>13</v>
      </c>
      <c r="C193" s="49">
        <v>2717</v>
      </c>
      <c r="D193" s="49">
        <v>3033</v>
      </c>
      <c r="E193" s="49">
        <v>3788</v>
      </c>
      <c r="F193" s="49">
        <v>3795</v>
      </c>
      <c r="G193" s="123">
        <v>982</v>
      </c>
      <c r="H193" s="129">
        <v>1254</v>
      </c>
      <c r="I193" s="154">
        <v>2114</v>
      </c>
      <c r="J193" s="131">
        <v>2236</v>
      </c>
      <c r="K193" s="132">
        <v>2260</v>
      </c>
      <c r="L193" s="132">
        <v>2650</v>
      </c>
      <c r="M193" s="136">
        <v>3659</v>
      </c>
      <c r="N193" s="134">
        <v>3625</v>
      </c>
      <c r="O193" s="126">
        <v>926</v>
      </c>
      <c r="P193" s="132">
        <v>1045</v>
      </c>
      <c r="Q193" s="136">
        <v>1270</v>
      </c>
      <c r="R193" s="134">
        <v>1307</v>
      </c>
      <c r="S193" s="3" t="s">
        <v>427</v>
      </c>
      <c r="T193" s="3" t="s">
        <v>427</v>
      </c>
      <c r="U193" s="3" t="s">
        <v>427</v>
      </c>
      <c r="V193" s="47">
        <v>2.2749999999999999</v>
      </c>
      <c r="W193" s="47">
        <v>10.4</v>
      </c>
      <c r="X193" s="47">
        <v>21.45</v>
      </c>
      <c r="Y193" s="47">
        <v>84.174999999999997</v>
      </c>
      <c r="Z193" s="47">
        <v>124.8</v>
      </c>
      <c r="AA193" s="47">
        <v>50.7</v>
      </c>
      <c r="AB193" s="47">
        <v>23.725000000000001</v>
      </c>
      <c r="AC193" s="47">
        <v>317.52500000000003</v>
      </c>
      <c r="AD193" s="54">
        <f t="shared" ref="AD193:AD196" si="14">((V193*1)+(W193*2)+(X193*3)+(Y193*4)+(Z193*5)+(AA193*6)+(AB193*7))/AC193</f>
        <v>4.7819856704196519</v>
      </c>
      <c r="AE193" s="3">
        <v>55.7</v>
      </c>
      <c r="AF193" s="3">
        <v>34.6</v>
      </c>
      <c r="AG193" s="3">
        <v>5.6</v>
      </c>
      <c r="AH193" s="3">
        <v>4.0999999999999996</v>
      </c>
    </row>
    <row r="194" spans="1:34" x14ac:dyDescent="0.25">
      <c r="A194" s="2" t="s">
        <v>204</v>
      </c>
      <c r="B194" s="2" t="s">
        <v>15</v>
      </c>
      <c r="C194" s="49">
        <v>2035</v>
      </c>
      <c r="D194" s="49">
        <v>1925</v>
      </c>
      <c r="E194" s="49">
        <v>2122</v>
      </c>
      <c r="F194" s="49">
        <v>2350</v>
      </c>
      <c r="G194" s="123">
        <v>920</v>
      </c>
      <c r="H194" s="123">
        <v>854</v>
      </c>
      <c r="I194" s="130">
        <v>1191</v>
      </c>
      <c r="J194" s="131">
        <v>1336</v>
      </c>
      <c r="K194" s="132">
        <v>1557</v>
      </c>
      <c r="L194" s="132">
        <v>1556</v>
      </c>
      <c r="M194" s="133">
        <v>1671</v>
      </c>
      <c r="N194" s="134">
        <v>2011</v>
      </c>
      <c r="O194" s="126">
        <v>503</v>
      </c>
      <c r="P194" s="126">
        <v>409</v>
      </c>
      <c r="Q194" s="127">
        <v>339</v>
      </c>
      <c r="R194" s="128">
        <v>390</v>
      </c>
      <c r="S194" s="3" t="s">
        <v>427</v>
      </c>
      <c r="T194" s="3" t="s">
        <v>426</v>
      </c>
      <c r="U194" s="3" t="s">
        <v>427</v>
      </c>
      <c r="V194" s="47">
        <v>12.52</v>
      </c>
      <c r="W194" s="47">
        <v>6.26</v>
      </c>
      <c r="X194" s="47">
        <v>41.003</v>
      </c>
      <c r="Y194" s="47">
        <v>106.733</v>
      </c>
      <c r="Z194" s="47">
        <v>99.846999999999994</v>
      </c>
      <c r="AA194" s="47">
        <v>37.56</v>
      </c>
      <c r="AB194" s="47">
        <v>8.4510000000000005</v>
      </c>
      <c r="AC194" s="47">
        <v>312.37400000000002</v>
      </c>
      <c r="AD194" s="54">
        <f t="shared" si="14"/>
        <v>4.3496993987975943</v>
      </c>
      <c r="AE194" s="3">
        <v>74.7</v>
      </c>
      <c r="AF194" s="3">
        <v>20.8</v>
      </c>
      <c r="AG194" s="3">
        <v>2.5</v>
      </c>
      <c r="AH194" s="3">
        <v>2.1</v>
      </c>
    </row>
    <row r="195" spans="1:34" x14ac:dyDescent="0.25">
      <c r="A195" s="2" t="s">
        <v>205</v>
      </c>
      <c r="B195" s="2" t="s">
        <v>5</v>
      </c>
      <c r="C195" s="49">
        <v>1001</v>
      </c>
      <c r="D195" s="3">
        <v>987</v>
      </c>
      <c r="E195" s="49">
        <v>1077</v>
      </c>
      <c r="F195" s="3">
        <v>899</v>
      </c>
      <c r="G195" s="123">
        <v>495</v>
      </c>
      <c r="H195" s="123">
        <v>526</v>
      </c>
      <c r="I195" s="125">
        <v>797</v>
      </c>
      <c r="J195" s="125">
        <v>829</v>
      </c>
      <c r="K195" s="126">
        <v>879</v>
      </c>
      <c r="L195" s="126">
        <v>849</v>
      </c>
      <c r="M195" s="128">
        <v>944</v>
      </c>
      <c r="N195" s="128">
        <v>785</v>
      </c>
      <c r="O195" s="126">
        <v>519</v>
      </c>
      <c r="P195" s="126">
        <v>443</v>
      </c>
      <c r="Q195" s="128">
        <v>499</v>
      </c>
      <c r="R195" s="128">
        <v>387</v>
      </c>
      <c r="S195" s="3" t="s">
        <v>427</v>
      </c>
      <c r="T195" s="3" t="s">
        <v>426</v>
      </c>
      <c r="U195" s="3" t="s">
        <v>426</v>
      </c>
      <c r="V195" s="47">
        <v>7.91</v>
      </c>
      <c r="W195" s="47">
        <v>3.8420000000000001</v>
      </c>
      <c r="X195" s="47">
        <v>18.079999999999998</v>
      </c>
      <c r="Y195" s="47">
        <v>51.527999999999999</v>
      </c>
      <c r="Z195" s="47">
        <v>85.427999999999997</v>
      </c>
      <c r="AA195" s="47">
        <v>43.618000000000002</v>
      </c>
      <c r="AB195" s="47">
        <v>14.915999999999999</v>
      </c>
      <c r="AC195" s="47">
        <v>225.322</v>
      </c>
      <c r="AD195" s="54">
        <f t="shared" si="14"/>
        <v>4.7452357071213642</v>
      </c>
      <c r="AE195" s="3">
        <v>44.9</v>
      </c>
      <c r="AF195" s="3">
        <v>39.799999999999997</v>
      </c>
      <c r="AG195" s="3">
        <v>13</v>
      </c>
      <c r="AH195" s="3">
        <v>2.2000000000000002</v>
      </c>
    </row>
    <row r="196" spans="1:34" x14ac:dyDescent="0.25">
      <c r="A196" s="2" t="s">
        <v>206</v>
      </c>
      <c r="B196" s="2" t="s">
        <v>17</v>
      </c>
      <c r="C196" s="49">
        <v>1110</v>
      </c>
      <c r="D196" s="49">
        <v>1079</v>
      </c>
      <c r="E196" s="49">
        <v>1185</v>
      </c>
      <c r="F196" s="49">
        <v>1088</v>
      </c>
      <c r="G196" s="123">
        <v>510</v>
      </c>
      <c r="H196" s="123">
        <v>501</v>
      </c>
      <c r="I196" s="124">
        <v>885</v>
      </c>
      <c r="J196" s="125">
        <v>844</v>
      </c>
      <c r="K196" s="132">
        <v>1244</v>
      </c>
      <c r="L196" s="132">
        <v>1206</v>
      </c>
      <c r="M196" s="133">
        <v>1363</v>
      </c>
      <c r="N196" s="134">
        <v>1267</v>
      </c>
      <c r="O196" s="126">
        <v>678</v>
      </c>
      <c r="P196" s="126">
        <v>552</v>
      </c>
      <c r="Q196" s="127">
        <v>457</v>
      </c>
      <c r="R196" s="128">
        <v>458</v>
      </c>
      <c r="S196" s="3" t="s">
        <v>427</v>
      </c>
      <c r="T196" s="3" t="s">
        <v>426</v>
      </c>
      <c r="U196" s="3" t="s">
        <v>426</v>
      </c>
      <c r="V196" s="47">
        <v>7.0319999999999991</v>
      </c>
      <c r="W196" s="47">
        <v>10.255000000000001</v>
      </c>
      <c r="X196" s="47">
        <v>24.026</v>
      </c>
      <c r="Y196" s="47">
        <v>62.115999999999993</v>
      </c>
      <c r="Z196" s="47">
        <v>127.16199999999999</v>
      </c>
      <c r="AA196" s="47">
        <v>46.88</v>
      </c>
      <c r="AB196" s="47">
        <v>14.357000000000001</v>
      </c>
      <c r="AC196" s="47">
        <v>291.82800000000003</v>
      </c>
      <c r="AD196" s="54">
        <f t="shared" si="14"/>
        <v>4.6797188755020072</v>
      </c>
      <c r="AE196" s="3">
        <v>48.3</v>
      </c>
      <c r="AF196" s="3">
        <v>36.799999999999997</v>
      </c>
      <c r="AG196" s="3">
        <v>9.4</v>
      </c>
      <c r="AH196" s="3">
        <v>5.5</v>
      </c>
    </row>
    <row r="197" spans="1:34" x14ac:dyDescent="0.25">
      <c r="A197" s="2" t="s">
        <v>207</v>
      </c>
      <c r="B197" s="2" t="s">
        <v>15</v>
      </c>
      <c r="C197" s="3">
        <v>70</v>
      </c>
      <c r="D197" s="3">
        <v>79</v>
      </c>
      <c r="E197" s="3">
        <v>119</v>
      </c>
      <c r="F197" s="3">
        <v>100</v>
      </c>
      <c r="G197" s="123">
        <v>40</v>
      </c>
      <c r="H197" s="123">
        <v>37</v>
      </c>
      <c r="I197" s="124">
        <v>92</v>
      </c>
      <c r="J197" s="125">
        <v>82</v>
      </c>
      <c r="K197" s="126">
        <v>54</v>
      </c>
      <c r="L197" s="126">
        <v>75</v>
      </c>
      <c r="M197" s="127">
        <v>121</v>
      </c>
      <c r="N197" s="128">
        <v>115</v>
      </c>
      <c r="O197" s="126">
        <v>24</v>
      </c>
      <c r="P197" s="126">
        <v>23</v>
      </c>
      <c r="Q197" s="127">
        <v>38</v>
      </c>
      <c r="R197" s="128">
        <v>39</v>
      </c>
      <c r="S197" s="3" t="s">
        <v>426</v>
      </c>
      <c r="T197" s="3" t="s">
        <v>426</v>
      </c>
      <c r="U197" s="3" t="s">
        <v>426</v>
      </c>
      <c r="V197" s="3" t="s">
        <v>49</v>
      </c>
      <c r="W197" s="3" t="s">
        <v>49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3" t="s">
        <v>49</v>
      </c>
      <c r="AC197" s="3" t="s">
        <v>49</v>
      </c>
      <c r="AD197" s="52" t="s">
        <v>418</v>
      </c>
      <c r="AE197" s="3" t="s">
        <v>49</v>
      </c>
      <c r="AF197" s="3" t="s">
        <v>49</v>
      </c>
      <c r="AG197" s="3" t="s">
        <v>49</v>
      </c>
      <c r="AH197" s="3" t="s">
        <v>49</v>
      </c>
    </row>
    <row r="198" spans="1:34" x14ac:dyDescent="0.25">
      <c r="A198" s="2" t="s">
        <v>208</v>
      </c>
      <c r="B198" s="2" t="s">
        <v>83</v>
      </c>
      <c r="C198" s="3">
        <v>349</v>
      </c>
      <c r="D198" s="3">
        <v>432</v>
      </c>
      <c r="E198" s="3">
        <v>422</v>
      </c>
      <c r="F198" s="3">
        <v>380</v>
      </c>
      <c r="G198" s="123">
        <v>172</v>
      </c>
      <c r="H198" s="123">
        <v>182</v>
      </c>
      <c r="I198" s="124">
        <v>211</v>
      </c>
      <c r="J198" s="125">
        <v>244</v>
      </c>
      <c r="K198" s="126">
        <v>517</v>
      </c>
      <c r="L198" s="126">
        <v>572</v>
      </c>
      <c r="M198" s="127">
        <v>580</v>
      </c>
      <c r="N198" s="128">
        <v>509</v>
      </c>
      <c r="O198" s="126">
        <v>237</v>
      </c>
      <c r="P198" s="126">
        <v>218</v>
      </c>
      <c r="Q198" s="127">
        <v>251</v>
      </c>
      <c r="R198" s="128">
        <v>185</v>
      </c>
      <c r="S198" s="3" t="s">
        <v>426</v>
      </c>
      <c r="T198" s="3" t="s">
        <v>426</v>
      </c>
      <c r="U198" s="3" t="s">
        <v>426</v>
      </c>
      <c r="V198" s="3" t="s">
        <v>49</v>
      </c>
      <c r="W198" s="3" t="s">
        <v>49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3" t="s">
        <v>49</v>
      </c>
      <c r="AC198" s="3" t="s">
        <v>49</v>
      </c>
      <c r="AD198" s="52" t="s">
        <v>418</v>
      </c>
      <c r="AE198" s="3" t="s">
        <v>49</v>
      </c>
      <c r="AF198" s="3" t="s">
        <v>49</v>
      </c>
      <c r="AG198" s="3" t="s">
        <v>49</v>
      </c>
      <c r="AH198" s="3" t="s">
        <v>49</v>
      </c>
    </row>
    <row r="199" spans="1:34" x14ac:dyDescent="0.25">
      <c r="A199" s="2" t="s">
        <v>209</v>
      </c>
      <c r="B199" s="2" t="s">
        <v>5</v>
      </c>
      <c r="C199" s="49">
        <v>1184</v>
      </c>
      <c r="D199" s="49">
        <v>1115</v>
      </c>
      <c r="E199" s="49">
        <v>1271</v>
      </c>
      <c r="F199" s="49">
        <v>1094</v>
      </c>
      <c r="G199" s="123">
        <v>527</v>
      </c>
      <c r="H199" s="123">
        <v>516</v>
      </c>
      <c r="I199" s="139">
        <v>948</v>
      </c>
      <c r="J199" s="125">
        <v>908</v>
      </c>
      <c r="K199" s="132">
        <v>1131</v>
      </c>
      <c r="L199" s="132">
        <v>1082</v>
      </c>
      <c r="M199" s="140">
        <v>1303</v>
      </c>
      <c r="N199" s="134">
        <v>1113</v>
      </c>
      <c r="O199" s="126">
        <v>461</v>
      </c>
      <c r="P199" s="126">
        <v>471</v>
      </c>
      <c r="Q199" s="141">
        <v>514</v>
      </c>
      <c r="R199" s="128">
        <v>362</v>
      </c>
      <c r="S199" s="3" t="s">
        <v>427</v>
      </c>
      <c r="T199" s="3" t="s">
        <v>426</v>
      </c>
      <c r="U199" s="3" t="s">
        <v>426</v>
      </c>
      <c r="V199" s="47">
        <v>10.492000000000001</v>
      </c>
      <c r="W199" s="47">
        <v>14.152000000000001</v>
      </c>
      <c r="X199" s="47">
        <v>20.252000000000002</v>
      </c>
      <c r="Y199" s="47">
        <v>69.540000000000006</v>
      </c>
      <c r="Z199" s="47">
        <v>92.963999999999999</v>
      </c>
      <c r="AA199" s="47">
        <v>28.547999999999998</v>
      </c>
      <c r="AB199" s="47">
        <v>7.8080000000000007</v>
      </c>
      <c r="AC199" s="47">
        <v>243.756</v>
      </c>
      <c r="AD199" s="54">
        <f>((V199*1)+(W199*2)+(X199*3)+(Y199*4)+(Z199*5)+(AA199*6)+(AB199*7))/AC199</f>
        <v>4.383383383383384</v>
      </c>
      <c r="AE199" s="3">
        <v>67.2</v>
      </c>
      <c r="AF199" s="3">
        <v>27.8</v>
      </c>
      <c r="AG199" s="3">
        <v>3.2</v>
      </c>
      <c r="AH199" s="3">
        <v>1.8</v>
      </c>
    </row>
    <row r="200" spans="1:34" x14ac:dyDescent="0.25">
      <c r="A200" s="2" t="s">
        <v>210</v>
      </c>
      <c r="B200" s="2" t="s">
        <v>13</v>
      </c>
      <c r="C200" s="3">
        <v>23</v>
      </c>
      <c r="D200" s="3">
        <v>23</v>
      </c>
      <c r="E200" s="3">
        <v>42</v>
      </c>
      <c r="F200" s="3">
        <v>38</v>
      </c>
      <c r="G200" s="123">
        <v>12</v>
      </c>
      <c r="H200" s="123">
        <v>16</v>
      </c>
      <c r="I200" s="135">
        <v>20</v>
      </c>
      <c r="J200" s="125">
        <v>14</v>
      </c>
      <c r="K200" s="126">
        <v>38</v>
      </c>
      <c r="L200" s="126">
        <v>41</v>
      </c>
      <c r="M200" s="136">
        <v>62</v>
      </c>
      <c r="N200" s="128">
        <v>57</v>
      </c>
      <c r="O200" s="126">
        <v>7</v>
      </c>
      <c r="P200" s="126">
        <v>15</v>
      </c>
      <c r="Q200" s="136">
        <v>18</v>
      </c>
      <c r="R200" s="128">
        <v>14</v>
      </c>
      <c r="S200" s="3" t="s">
        <v>426</v>
      </c>
      <c r="T200" s="3" t="s">
        <v>426</v>
      </c>
      <c r="U200" s="3" t="s">
        <v>426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49</v>
      </c>
      <c r="AA200" s="3" t="s">
        <v>49</v>
      </c>
      <c r="AB200" s="3" t="s">
        <v>49</v>
      </c>
      <c r="AC200" s="3" t="s">
        <v>49</v>
      </c>
      <c r="AD200" s="52" t="s">
        <v>418</v>
      </c>
      <c r="AE200" s="3" t="s">
        <v>49</v>
      </c>
      <c r="AF200" s="3" t="s">
        <v>49</v>
      </c>
      <c r="AG200" s="3" t="s">
        <v>49</v>
      </c>
      <c r="AH200" s="3" t="s">
        <v>49</v>
      </c>
    </row>
    <row r="201" spans="1:34" x14ac:dyDescent="0.25">
      <c r="A201" s="2" t="s">
        <v>211</v>
      </c>
      <c r="B201" s="2" t="s">
        <v>53</v>
      </c>
      <c r="C201" s="3">
        <v>67</v>
      </c>
      <c r="D201" s="3">
        <v>96</v>
      </c>
      <c r="E201" s="3">
        <v>84</v>
      </c>
      <c r="F201" s="3">
        <v>91</v>
      </c>
      <c r="G201" s="123">
        <v>25</v>
      </c>
      <c r="H201" s="123">
        <v>35</v>
      </c>
      <c r="I201" s="124">
        <v>51</v>
      </c>
      <c r="J201" s="125">
        <v>38</v>
      </c>
      <c r="K201" s="126">
        <v>87</v>
      </c>
      <c r="L201" s="126">
        <v>148</v>
      </c>
      <c r="M201" s="127">
        <v>127</v>
      </c>
      <c r="N201" s="128">
        <v>105</v>
      </c>
      <c r="O201" s="126">
        <v>33</v>
      </c>
      <c r="P201" s="126">
        <v>57</v>
      </c>
      <c r="Q201" s="127">
        <v>50</v>
      </c>
      <c r="R201" s="128">
        <v>43</v>
      </c>
      <c r="S201" s="3" t="s">
        <v>426</v>
      </c>
      <c r="T201" s="3" t="s">
        <v>426</v>
      </c>
      <c r="U201" s="3" t="s">
        <v>426</v>
      </c>
      <c r="V201" s="3" t="s">
        <v>49</v>
      </c>
      <c r="W201" s="3" t="s">
        <v>49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3" t="s">
        <v>49</v>
      </c>
      <c r="AC201" s="3" t="s">
        <v>49</v>
      </c>
      <c r="AD201" s="52" t="s">
        <v>418</v>
      </c>
      <c r="AE201" s="3" t="s">
        <v>49</v>
      </c>
      <c r="AF201" s="3" t="s">
        <v>49</v>
      </c>
      <c r="AG201" s="3" t="s">
        <v>49</v>
      </c>
      <c r="AH201" s="3" t="s">
        <v>49</v>
      </c>
    </row>
    <row r="202" spans="1:34" x14ac:dyDescent="0.25">
      <c r="A202" s="2" t="s">
        <v>212</v>
      </c>
      <c r="B202" s="2" t="s">
        <v>83</v>
      </c>
      <c r="C202" s="3">
        <v>572</v>
      </c>
      <c r="D202" s="3">
        <v>605</v>
      </c>
      <c r="E202" s="3">
        <v>570</v>
      </c>
      <c r="F202" s="3">
        <v>558</v>
      </c>
      <c r="G202" s="123">
        <v>288</v>
      </c>
      <c r="H202" s="123">
        <v>295</v>
      </c>
      <c r="I202" s="124">
        <v>477</v>
      </c>
      <c r="J202" s="125">
        <v>445</v>
      </c>
      <c r="K202" s="126">
        <v>659</v>
      </c>
      <c r="L202" s="126">
        <v>717</v>
      </c>
      <c r="M202" s="127">
        <v>710</v>
      </c>
      <c r="N202" s="128">
        <v>785</v>
      </c>
      <c r="O202" s="126">
        <v>392</v>
      </c>
      <c r="P202" s="126">
        <v>406</v>
      </c>
      <c r="Q202" s="127">
        <v>415</v>
      </c>
      <c r="R202" s="128">
        <v>392</v>
      </c>
      <c r="S202" s="3" t="s">
        <v>427</v>
      </c>
      <c r="T202" s="3" t="s">
        <v>426</v>
      </c>
      <c r="U202" s="3" t="s">
        <v>426</v>
      </c>
      <c r="V202" s="3" t="s">
        <v>49</v>
      </c>
      <c r="W202" s="3" t="s">
        <v>49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3" t="s">
        <v>49</v>
      </c>
      <c r="AC202" s="3" t="s">
        <v>49</v>
      </c>
      <c r="AD202" s="52" t="s">
        <v>418</v>
      </c>
      <c r="AE202" s="3" t="s">
        <v>49</v>
      </c>
      <c r="AF202" s="3" t="s">
        <v>49</v>
      </c>
      <c r="AG202" s="3" t="s">
        <v>49</v>
      </c>
      <c r="AH202" s="3" t="s">
        <v>49</v>
      </c>
    </row>
    <row r="203" spans="1:34" x14ac:dyDescent="0.25">
      <c r="A203" s="2" t="s">
        <v>213</v>
      </c>
      <c r="B203" s="2" t="s">
        <v>3</v>
      </c>
      <c r="C203" s="3">
        <v>93</v>
      </c>
      <c r="D203" s="3">
        <v>67</v>
      </c>
      <c r="E203" s="3">
        <v>126</v>
      </c>
      <c r="F203" s="3">
        <v>142</v>
      </c>
      <c r="G203" s="123">
        <v>51</v>
      </c>
      <c r="H203" s="123">
        <v>40</v>
      </c>
      <c r="I203" s="124">
        <v>99</v>
      </c>
      <c r="J203" s="125">
        <v>114</v>
      </c>
      <c r="K203" s="126">
        <v>105</v>
      </c>
      <c r="L203" s="126">
        <v>93</v>
      </c>
      <c r="M203" s="127">
        <v>158</v>
      </c>
      <c r="N203" s="128">
        <v>176</v>
      </c>
      <c r="O203" s="126">
        <v>42</v>
      </c>
      <c r="P203" s="126">
        <v>32</v>
      </c>
      <c r="Q203" s="127">
        <v>46</v>
      </c>
      <c r="R203" s="128">
        <v>47</v>
      </c>
      <c r="S203" s="3" t="s">
        <v>426</v>
      </c>
      <c r="T203" s="3" t="s">
        <v>426</v>
      </c>
      <c r="U203" s="3" t="s">
        <v>426</v>
      </c>
      <c r="V203" s="3" t="s">
        <v>49</v>
      </c>
      <c r="W203" s="3" t="s">
        <v>49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3" t="s">
        <v>49</v>
      </c>
      <c r="AC203" s="3" t="s">
        <v>49</v>
      </c>
      <c r="AD203" s="52" t="s">
        <v>418</v>
      </c>
      <c r="AE203" s="3" t="s">
        <v>49</v>
      </c>
      <c r="AF203" s="3" t="s">
        <v>49</v>
      </c>
      <c r="AG203" s="3" t="s">
        <v>49</v>
      </c>
      <c r="AH203" s="3" t="s">
        <v>49</v>
      </c>
    </row>
    <row r="204" spans="1:34" x14ac:dyDescent="0.25">
      <c r="A204" s="2" t="s">
        <v>214</v>
      </c>
      <c r="B204" s="2" t="s">
        <v>3</v>
      </c>
      <c r="C204" s="3">
        <v>94</v>
      </c>
      <c r="D204" s="3">
        <v>110</v>
      </c>
      <c r="E204" s="3">
        <v>151</v>
      </c>
      <c r="F204" s="3">
        <v>213</v>
      </c>
      <c r="G204" s="123">
        <v>22</v>
      </c>
      <c r="H204" s="123">
        <v>33</v>
      </c>
      <c r="I204" s="124">
        <v>58</v>
      </c>
      <c r="J204" s="125">
        <v>80</v>
      </c>
      <c r="K204" s="126">
        <v>99</v>
      </c>
      <c r="L204" s="126">
        <v>103</v>
      </c>
      <c r="M204" s="127">
        <v>131</v>
      </c>
      <c r="N204" s="128">
        <v>190</v>
      </c>
      <c r="O204" s="126">
        <v>47</v>
      </c>
      <c r="P204" s="126">
        <v>45</v>
      </c>
      <c r="Q204" s="127">
        <v>45</v>
      </c>
      <c r="R204" s="128">
        <v>40</v>
      </c>
      <c r="S204" s="3" t="s">
        <v>426</v>
      </c>
      <c r="T204" s="3" t="s">
        <v>426</v>
      </c>
      <c r="U204" s="3" t="s">
        <v>426</v>
      </c>
      <c r="V204" s="3" t="s">
        <v>49</v>
      </c>
      <c r="W204" s="3" t="s">
        <v>49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3" t="s">
        <v>49</v>
      </c>
      <c r="AC204" s="3" t="s">
        <v>49</v>
      </c>
      <c r="AD204" s="52" t="s">
        <v>418</v>
      </c>
      <c r="AE204" s="3" t="s">
        <v>49</v>
      </c>
      <c r="AF204" s="3" t="s">
        <v>49</v>
      </c>
      <c r="AG204" s="3" t="s">
        <v>49</v>
      </c>
      <c r="AH204" s="3" t="s">
        <v>49</v>
      </c>
    </row>
    <row r="205" spans="1:34" x14ac:dyDescent="0.25">
      <c r="A205" s="2" t="s">
        <v>215</v>
      </c>
      <c r="B205" s="2" t="s">
        <v>53</v>
      </c>
      <c r="C205" s="3">
        <v>45</v>
      </c>
      <c r="D205" s="3">
        <v>35</v>
      </c>
      <c r="E205" s="3">
        <v>54</v>
      </c>
      <c r="F205" s="3">
        <v>44</v>
      </c>
      <c r="G205" s="123">
        <v>21</v>
      </c>
      <c r="H205" s="123">
        <v>14</v>
      </c>
      <c r="I205" s="124">
        <v>46</v>
      </c>
      <c r="J205" s="125">
        <v>37</v>
      </c>
      <c r="K205" s="126">
        <v>91</v>
      </c>
      <c r="L205" s="126">
        <v>59</v>
      </c>
      <c r="M205" s="127">
        <v>95</v>
      </c>
      <c r="N205" s="128">
        <v>80</v>
      </c>
      <c r="O205" s="126">
        <v>27</v>
      </c>
      <c r="P205" s="126">
        <v>28</v>
      </c>
      <c r="Q205" s="127">
        <v>49</v>
      </c>
      <c r="R205" s="128">
        <v>47</v>
      </c>
      <c r="S205" s="3" t="s">
        <v>426</v>
      </c>
      <c r="T205" s="3" t="s">
        <v>426</v>
      </c>
      <c r="U205" s="3" t="s">
        <v>426</v>
      </c>
      <c r="V205" s="3" t="s">
        <v>49</v>
      </c>
      <c r="W205" s="3" t="s">
        <v>49</v>
      </c>
      <c r="X205" s="3" t="s">
        <v>49</v>
      </c>
      <c r="Y205" s="3" t="s">
        <v>49</v>
      </c>
      <c r="Z205" s="3" t="s">
        <v>49</v>
      </c>
      <c r="AA205" s="3" t="s">
        <v>49</v>
      </c>
      <c r="AB205" s="3" t="s">
        <v>49</v>
      </c>
      <c r="AC205" s="3" t="s">
        <v>49</v>
      </c>
      <c r="AD205" s="52" t="s">
        <v>418</v>
      </c>
      <c r="AE205" s="3" t="s">
        <v>49</v>
      </c>
      <c r="AF205" s="3" t="s">
        <v>49</v>
      </c>
      <c r="AG205" s="3" t="s">
        <v>49</v>
      </c>
      <c r="AH205" s="3" t="s">
        <v>49</v>
      </c>
    </row>
    <row r="206" spans="1:34" x14ac:dyDescent="0.25">
      <c r="A206" s="2" t="s">
        <v>216</v>
      </c>
      <c r="B206" s="2" t="s">
        <v>45</v>
      </c>
      <c r="C206" s="49">
        <v>1162</v>
      </c>
      <c r="D206" s="49">
        <v>1331</v>
      </c>
      <c r="E206" s="49">
        <v>1183</v>
      </c>
      <c r="F206" s="49">
        <v>1058</v>
      </c>
      <c r="G206" s="123">
        <v>311</v>
      </c>
      <c r="H206" s="123">
        <v>347</v>
      </c>
      <c r="I206" s="124">
        <v>629</v>
      </c>
      <c r="J206" s="125">
        <v>633</v>
      </c>
      <c r="K206" s="126">
        <v>906</v>
      </c>
      <c r="L206" s="132">
        <v>1015</v>
      </c>
      <c r="M206" s="133">
        <v>1043</v>
      </c>
      <c r="N206" s="134">
        <v>1001</v>
      </c>
      <c r="O206" s="126">
        <v>237</v>
      </c>
      <c r="P206" s="126">
        <v>261</v>
      </c>
      <c r="Q206" s="127">
        <v>253</v>
      </c>
      <c r="R206" s="128">
        <v>210</v>
      </c>
      <c r="S206" s="3" t="s">
        <v>427</v>
      </c>
      <c r="T206" s="3" t="s">
        <v>426</v>
      </c>
      <c r="U206" s="3" t="s">
        <v>426</v>
      </c>
      <c r="V206" s="3" t="s">
        <v>49</v>
      </c>
      <c r="W206" s="3" t="s">
        <v>49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3" t="s">
        <v>49</v>
      </c>
      <c r="AC206" s="3" t="s">
        <v>49</v>
      </c>
      <c r="AD206" s="52" t="s">
        <v>418</v>
      </c>
      <c r="AE206" s="3" t="s">
        <v>49</v>
      </c>
      <c r="AF206" s="3" t="s">
        <v>49</v>
      </c>
      <c r="AG206" s="3" t="s">
        <v>49</v>
      </c>
      <c r="AH206" s="3" t="s">
        <v>49</v>
      </c>
    </row>
    <row r="207" spans="1:34" x14ac:dyDescent="0.25">
      <c r="A207" s="2" t="s">
        <v>217</v>
      </c>
      <c r="B207" s="2" t="s">
        <v>5</v>
      </c>
      <c r="C207" s="49">
        <v>2765</v>
      </c>
      <c r="D207" s="49">
        <v>2694</v>
      </c>
      <c r="E207" s="49">
        <v>2640</v>
      </c>
      <c r="F207" s="49">
        <v>2401</v>
      </c>
      <c r="G207" s="129">
        <v>1831</v>
      </c>
      <c r="H207" s="129">
        <v>1687</v>
      </c>
      <c r="I207" s="148">
        <v>2512</v>
      </c>
      <c r="J207" s="131">
        <v>2292</v>
      </c>
      <c r="K207" s="132">
        <v>1739</v>
      </c>
      <c r="L207" s="132">
        <v>1920</v>
      </c>
      <c r="M207" s="140">
        <v>2090</v>
      </c>
      <c r="N207" s="134">
        <v>2055</v>
      </c>
      <c r="O207" s="126">
        <v>682</v>
      </c>
      <c r="P207" s="126">
        <v>673</v>
      </c>
      <c r="Q207" s="141">
        <v>731</v>
      </c>
      <c r="R207" s="128">
        <v>696</v>
      </c>
      <c r="S207" s="3" t="s">
        <v>427</v>
      </c>
      <c r="T207" s="3" t="s">
        <v>427</v>
      </c>
      <c r="U207" s="3" t="s">
        <v>426</v>
      </c>
      <c r="V207" s="47">
        <v>18.788</v>
      </c>
      <c r="W207" s="47">
        <v>5.6980000000000004</v>
      </c>
      <c r="X207" s="47">
        <v>21.252000000000002</v>
      </c>
      <c r="Y207" s="47">
        <v>51.128</v>
      </c>
      <c r="Z207" s="47">
        <v>34.342000000000006</v>
      </c>
      <c r="AA207" s="47">
        <v>11.087999999999999</v>
      </c>
      <c r="AB207" s="47">
        <v>8.9319999999999986</v>
      </c>
      <c r="AC207" s="47">
        <v>151.22799999999998</v>
      </c>
      <c r="AD207" s="54">
        <f>((V207*1)+(W207*2)+(X207*3)+(Y207*4)+(Z207*5)+(AA207*6)+(AB207*7))/AC207</f>
        <v>3.9623217922606933</v>
      </c>
      <c r="AE207" s="3">
        <v>59.6</v>
      </c>
      <c r="AF207" s="3">
        <v>36.200000000000003</v>
      </c>
      <c r="AG207" s="3">
        <v>3.7</v>
      </c>
      <c r="AH207" s="3">
        <v>0.6</v>
      </c>
    </row>
    <row r="208" spans="1:34" x14ac:dyDescent="0.25">
      <c r="A208" s="2" t="s">
        <v>218</v>
      </c>
      <c r="B208" s="2" t="s">
        <v>45</v>
      </c>
      <c r="C208" s="3">
        <v>122</v>
      </c>
      <c r="D208" s="3">
        <v>137</v>
      </c>
      <c r="E208" s="3">
        <v>120</v>
      </c>
      <c r="F208" s="3">
        <v>119</v>
      </c>
      <c r="G208" s="123">
        <v>58</v>
      </c>
      <c r="H208" s="123">
        <v>56</v>
      </c>
      <c r="I208" s="124">
        <v>60</v>
      </c>
      <c r="J208" s="125">
        <v>88</v>
      </c>
      <c r="K208" s="126">
        <v>173</v>
      </c>
      <c r="L208" s="126">
        <v>164</v>
      </c>
      <c r="M208" s="127">
        <v>182</v>
      </c>
      <c r="N208" s="128">
        <v>165</v>
      </c>
      <c r="O208" s="126">
        <v>45</v>
      </c>
      <c r="P208" s="126">
        <v>73</v>
      </c>
      <c r="Q208" s="127">
        <v>78</v>
      </c>
      <c r="R208" s="128">
        <v>63</v>
      </c>
      <c r="S208" s="3" t="s">
        <v>426</v>
      </c>
      <c r="T208" s="3" t="s">
        <v>426</v>
      </c>
      <c r="U208" s="3" t="s">
        <v>426</v>
      </c>
      <c r="V208" s="3" t="s">
        <v>49</v>
      </c>
      <c r="W208" s="3" t="s">
        <v>49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3" t="s">
        <v>49</v>
      </c>
      <c r="AC208" s="3" t="s">
        <v>49</v>
      </c>
      <c r="AD208" s="52" t="s">
        <v>418</v>
      </c>
      <c r="AE208" s="3" t="s">
        <v>49</v>
      </c>
      <c r="AF208" s="3" t="s">
        <v>49</v>
      </c>
      <c r="AG208" s="3" t="s">
        <v>49</v>
      </c>
      <c r="AH208" s="3" t="s">
        <v>49</v>
      </c>
    </row>
    <row r="209" spans="1:34" x14ac:dyDescent="0.25">
      <c r="A209" s="2" t="s">
        <v>219</v>
      </c>
      <c r="B209" s="2" t="s">
        <v>45</v>
      </c>
      <c r="C209" s="3">
        <v>113</v>
      </c>
      <c r="D209" s="3">
        <v>92</v>
      </c>
      <c r="E209" s="3">
        <v>93</v>
      </c>
      <c r="F209" s="3">
        <v>92</v>
      </c>
      <c r="G209" s="123">
        <v>53</v>
      </c>
      <c r="H209" s="123">
        <v>45</v>
      </c>
      <c r="I209" s="124">
        <v>48</v>
      </c>
      <c r="J209" s="125">
        <v>57</v>
      </c>
      <c r="K209" s="126">
        <v>141</v>
      </c>
      <c r="L209" s="126">
        <v>123</v>
      </c>
      <c r="M209" s="127">
        <v>139</v>
      </c>
      <c r="N209" s="128">
        <v>120</v>
      </c>
      <c r="O209" s="126">
        <v>47</v>
      </c>
      <c r="P209" s="126">
        <v>54</v>
      </c>
      <c r="Q209" s="127">
        <v>51</v>
      </c>
      <c r="R209" s="128">
        <v>48</v>
      </c>
      <c r="S209" s="3" t="s">
        <v>426</v>
      </c>
      <c r="T209" s="3" t="s">
        <v>426</v>
      </c>
      <c r="U209" s="3" t="s">
        <v>426</v>
      </c>
      <c r="V209" s="3" t="s">
        <v>49</v>
      </c>
      <c r="W209" s="3" t="s">
        <v>49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3" t="s">
        <v>49</v>
      </c>
      <c r="AC209" s="3" t="s">
        <v>49</v>
      </c>
      <c r="AD209" s="52" t="s">
        <v>418</v>
      </c>
      <c r="AE209" s="3" t="s">
        <v>49</v>
      </c>
      <c r="AF209" s="3" t="s">
        <v>49</v>
      </c>
      <c r="AG209" s="3" t="s">
        <v>49</v>
      </c>
      <c r="AH209" s="3" t="s">
        <v>49</v>
      </c>
    </row>
    <row r="210" spans="1:34" x14ac:dyDescent="0.25">
      <c r="A210" s="2" t="s">
        <v>220</v>
      </c>
      <c r="B210" s="2" t="s">
        <v>7</v>
      </c>
      <c r="C210" s="3">
        <v>82</v>
      </c>
      <c r="D210" s="3">
        <v>87</v>
      </c>
      <c r="E210" s="3">
        <v>110</v>
      </c>
      <c r="F210" s="3">
        <v>111</v>
      </c>
      <c r="G210" s="123">
        <v>47</v>
      </c>
      <c r="H210" s="123">
        <v>52</v>
      </c>
      <c r="I210" s="124">
        <v>54</v>
      </c>
      <c r="J210" s="125">
        <v>46</v>
      </c>
      <c r="K210" s="126">
        <v>84</v>
      </c>
      <c r="L210" s="126">
        <v>96</v>
      </c>
      <c r="M210" s="127">
        <v>152</v>
      </c>
      <c r="N210" s="128">
        <v>137</v>
      </c>
      <c r="O210" s="126">
        <v>58</v>
      </c>
      <c r="P210" s="126">
        <v>45</v>
      </c>
      <c r="Q210" s="127">
        <v>55</v>
      </c>
      <c r="R210" s="128">
        <v>62</v>
      </c>
      <c r="S210" s="3" t="s">
        <v>426</v>
      </c>
      <c r="T210" s="3" t="s">
        <v>426</v>
      </c>
      <c r="U210" s="3" t="s">
        <v>426</v>
      </c>
      <c r="V210" s="3" t="s">
        <v>49</v>
      </c>
      <c r="W210" s="3" t="s">
        <v>49</v>
      </c>
      <c r="X210" s="3" t="s">
        <v>49</v>
      </c>
      <c r="Y210" s="3" t="s">
        <v>49</v>
      </c>
      <c r="Z210" s="3" t="s">
        <v>49</v>
      </c>
      <c r="AA210" s="3" t="s">
        <v>49</v>
      </c>
      <c r="AB210" s="3" t="s">
        <v>49</v>
      </c>
      <c r="AC210" s="3" t="s">
        <v>49</v>
      </c>
      <c r="AD210" s="52" t="s">
        <v>418</v>
      </c>
      <c r="AE210" s="3" t="s">
        <v>49</v>
      </c>
      <c r="AF210" s="3" t="s">
        <v>49</v>
      </c>
      <c r="AG210" s="3" t="s">
        <v>49</v>
      </c>
      <c r="AH210" s="3" t="s">
        <v>49</v>
      </c>
    </row>
    <row r="211" spans="1:34" x14ac:dyDescent="0.25">
      <c r="A211" s="2" t="s">
        <v>221</v>
      </c>
      <c r="B211" s="2" t="s">
        <v>45</v>
      </c>
      <c r="C211" s="3">
        <v>107</v>
      </c>
      <c r="D211" s="3">
        <v>95</v>
      </c>
      <c r="E211" s="3">
        <v>97</v>
      </c>
      <c r="F211" s="3">
        <v>106</v>
      </c>
      <c r="G211" s="123">
        <v>50</v>
      </c>
      <c r="H211" s="123">
        <v>31</v>
      </c>
      <c r="I211" s="124">
        <v>73</v>
      </c>
      <c r="J211" s="125">
        <v>93</v>
      </c>
      <c r="K211" s="126">
        <v>169</v>
      </c>
      <c r="L211" s="126">
        <v>157</v>
      </c>
      <c r="M211" s="127">
        <v>172</v>
      </c>
      <c r="N211" s="128">
        <v>187</v>
      </c>
      <c r="O211" s="126">
        <v>47</v>
      </c>
      <c r="P211" s="126">
        <v>57</v>
      </c>
      <c r="Q211" s="127">
        <v>54</v>
      </c>
      <c r="R211" s="128">
        <v>49</v>
      </c>
      <c r="S211" s="3" t="s">
        <v>426</v>
      </c>
      <c r="T211" s="3" t="s">
        <v>426</v>
      </c>
      <c r="U211" s="3" t="s">
        <v>426</v>
      </c>
      <c r="V211" s="3" t="s">
        <v>49</v>
      </c>
      <c r="W211" s="3" t="s">
        <v>49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3" t="s">
        <v>49</v>
      </c>
      <c r="AC211" s="3" t="s">
        <v>49</v>
      </c>
      <c r="AD211" s="52" t="s">
        <v>418</v>
      </c>
      <c r="AE211" s="3" t="s">
        <v>49</v>
      </c>
      <c r="AF211" s="3" t="s">
        <v>49</v>
      </c>
      <c r="AG211" s="3" t="s">
        <v>49</v>
      </c>
      <c r="AH211" s="3" t="s">
        <v>49</v>
      </c>
    </row>
    <row r="212" spans="1:34" x14ac:dyDescent="0.25">
      <c r="A212" s="2" t="s">
        <v>222</v>
      </c>
      <c r="B212" s="2" t="s">
        <v>7</v>
      </c>
      <c r="C212" s="49">
        <v>1031</v>
      </c>
      <c r="D212" s="49">
        <v>1143</v>
      </c>
      <c r="E212" s="49">
        <v>1398</v>
      </c>
      <c r="F212" s="49">
        <v>1165</v>
      </c>
      <c r="G212" s="123">
        <v>534</v>
      </c>
      <c r="H212" s="123">
        <v>638</v>
      </c>
      <c r="I212" s="130">
        <v>1295</v>
      </c>
      <c r="J212" s="131">
        <v>1134</v>
      </c>
      <c r="K212" s="132">
        <v>1099</v>
      </c>
      <c r="L212" s="132">
        <v>1052</v>
      </c>
      <c r="M212" s="133">
        <v>1395</v>
      </c>
      <c r="N212" s="134">
        <v>1214</v>
      </c>
      <c r="O212" s="126">
        <v>474</v>
      </c>
      <c r="P212" s="126">
        <v>431</v>
      </c>
      <c r="Q212" s="127">
        <v>617</v>
      </c>
      <c r="R212" s="128">
        <v>547</v>
      </c>
      <c r="S212" s="3" t="s">
        <v>427</v>
      </c>
      <c r="T212" s="3" t="s">
        <v>426</v>
      </c>
      <c r="U212" s="3" t="s">
        <v>426</v>
      </c>
      <c r="V212" s="47">
        <v>6.2350000000000003</v>
      </c>
      <c r="W212" s="47">
        <v>6.96</v>
      </c>
      <c r="X212" s="47">
        <v>17.835000000000001</v>
      </c>
      <c r="Y212" s="47">
        <v>33.93</v>
      </c>
      <c r="Z212" s="47">
        <v>49.445</v>
      </c>
      <c r="AA212" s="47">
        <v>23.2</v>
      </c>
      <c r="AB212" s="47">
        <v>7.25</v>
      </c>
      <c r="AC212" s="47">
        <v>144.85499999999999</v>
      </c>
      <c r="AD212" s="54">
        <f t="shared" ref="AD212:AD214" si="15">((V212*1)+(W212*2)+(X212*3)+(Y212*4)+(Z212*5)+(AA212*6)+(AB212*7))/AC212</f>
        <v>4.463463463463464</v>
      </c>
      <c r="AE212" s="3">
        <v>70.599999999999994</v>
      </c>
      <c r="AF212" s="3">
        <v>22.5</v>
      </c>
      <c r="AG212" s="3">
        <v>3.9</v>
      </c>
      <c r="AH212" s="3">
        <v>3</v>
      </c>
    </row>
    <row r="213" spans="1:34" x14ac:dyDescent="0.25">
      <c r="A213" s="2" t="s">
        <v>223</v>
      </c>
      <c r="B213" s="2" t="s">
        <v>5</v>
      </c>
      <c r="C213" s="49">
        <v>1711</v>
      </c>
      <c r="D213" s="49">
        <v>1793</v>
      </c>
      <c r="E213" s="49">
        <v>2022</v>
      </c>
      <c r="F213" s="49">
        <v>1774</v>
      </c>
      <c r="G213" s="123">
        <v>791</v>
      </c>
      <c r="H213" s="129">
        <v>1039</v>
      </c>
      <c r="I213" s="131">
        <v>1668</v>
      </c>
      <c r="J213" s="131">
        <v>1650</v>
      </c>
      <c r="K213" s="132">
        <v>1400</v>
      </c>
      <c r="L213" s="132">
        <v>1458</v>
      </c>
      <c r="M213" s="134">
        <v>1780</v>
      </c>
      <c r="N213" s="134">
        <v>1640</v>
      </c>
      <c r="O213" s="126">
        <v>737</v>
      </c>
      <c r="P213" s="126">
        <v>609</v>
      </c>
      <c r="Q213" s="128">
        <v>656</v>
      </c>
      <c r="R213" s="128">
        <v>580</v>
      </c>
      <c r="S213" s="3" t="s">
        <v>427</v>
      </c>
      <c r="T213" s="3" t="s">
        <v>426</v>
      </c>
      <c r="U213" s="3" t="s">
        <v>427</v>
      </c>
      <c r="V213" s="47">
        <v>14.363999999999999</v>
      </c>
      <c r="W213" s="47">
        <v>3.1919999999999997</v>
      </c>
      <c r="X213" s="47">
        <v>16.187999999999999</v>
      </c>
      <c r="Y213" s="47">
        <v>44.46</v>
      </c>
      <c r="Z213" s="47">
        <v>84.816000000000003</v>
      </c>
      <c r="AA213" s="47">
        <v>54.491999999999997</v>
      </c>
      <c r="AB213" s="47">
        <v>9.8040000000000003</v>
      </c>
      <c r="AC213" s="47">
        <v>227.316</v>
      </c>
      <c r="AD213" s="54">
        <f t="shared" si="15"/>
        <v>4.693079237713139</v>
      </c>
      <c r="AE213" s="3">
        <v>51.3</v>
      </c>
      <c r="AF213" s="3">
        <v>35.9</v>
      </c>
      <c r="AG213" s="3">
        <v>8.5</v>
      </c>
      <c r="AH213" s="3">
        <v>4.3</v>
      </c>
    </row>
    <row r="214" spans="1:34" x14ac:dyDescent="0.25">
      <c r="A214" s="2" t="s">
        <v>224</v>
      </c>
      <c r="B214" s="2" t="s">
        <v>5</v>
      </c>
      <c r="C214" s="49">
        <v>5161</v>
      </c>
      <c r="D214" s="49">
        <v>5319</v>
      </c>
      <c r="E214" s="49">
        <v>4996</v>
      </c>
      <c r="F214" s="49">
        <v>4738</v>
      </c>
      <c r="G214" s="129">
        <v>2749</v>
      </c>
      <c r="H214" s="129">
        <v>2938</v>
      </c>
      <c r="I214" s="148">
        <v>4245</v>
      </c>
      <c r="J214" s="131">
        <v>3732</v>
      </c>
      <c r="K214" s="132">
        <v>4104</v>
      </c>
      <c r="L214" s="132">
        <v>4075</v>
      </c>
      <c r="M214" s="140">
        <v>4171</v>
      </c>
      <c r="N214" s="134">
        <v>4207</v>
      </c>
      <c r="O214" s="132">
        <v>1554</v>
      </c>
      <c r="P214" s="132">
        <v>1624</v>
      </c>
      <c r="Q214" s="140">
        <v>1458</v>
      </c>
      <c r="R214" s="134">
        <v>1200</v>
      </c>
      <c r="S214" s="3" t="s">
        <v>427</v>
      </c>
      <c r="T214" s="3" t="s">
        <v>427</v>
      </c>
      <c r="U214" s="3" t="s">
        <v>426</v>
      </c>
      <c r="V214" s="47">
        <v>5.125</v>
      </c>
      <c r="W214" s="47">
        <v>19.475000000000001</v>
      </c>
      <c r="X214" s="47">
        <v>22.96</v>
      </c>
      <c r="Y214" s="47">
        <v>60.064999999999998</v>
      </c>
      <c r="Z214" s="47">
        <v>59.244999999999997</v>
      </c>
      <c r="AA214" s="47">
        <v>29.52</v>
      </c>
      <c r="AB214" s="47">
        <v>8.4049999999999994</v>
      </c>
      <c r="AC214" s="47">
        <v>204.79500000000002</v>
      </c>
      <c r="AD214" s="54">
        <f t="shared" si="15"/>
        <v>4.323323323323323</v>
      </c>
      <c r="AE214" s="3">
        <v>61.2</v>
      </c>
      <c r="AF214" s="3">
        <v>31.1</v>
      </c>
      <c r="AG214" s="3">
        <v>6.3</v>
      </c>
      <c r="AH214" s="3">
        <v>1.4</v>
      </c>
    </row>
    <row r="215" spans="1:34" x14ac:dyDescent="0.25">
      <c r="A215" s="2" t="s">
        <v>225</v>
      </c>
      <c r="B215" s="2" t="s">
        <v>53</v>
      </c>
      <c r="C215" s="3">
        <v>113</v>
      </c>
      <c r="D215" s="3">
        <v>64</v>
      </c>
      <c r="E215" s="3">
        <v>120</v>
      </c>
      <c r="F215" s="3">
        <v>154</v>
      </c>
      <c r="G215" s="123">
        <v>60</v>
      </c>
      <c r="H215" s="123">
        <v>31</v>
      </c>
      <c r="I215" s="124">
        <v>77</v>
      </c>
      <c r="J215" s="125">
        <v>114</v>
      </c>
      <c r="K215" s="126">
        <v>115</v>
      </c>
      <c r="L215" s="126">
        <v>84</v>
      </c>
      <c r="M215" s="127">
        <v>162</v>
      </c>
      <c r="N215" s="128">
        <v>181</v>
      </c>
      <c r="O215" s="126">
        <v>58</v>
      </c>
      <c r="P215" s="126">
        <v>48</v>
      </c>
      <c r="Q215" s="127">
        <v>77</v>
      </c>
      <c r="R215" s="128">
        <v>94</v>
      </c>
      <c r="S215" s="3" t="s">
        <v>426</v>
      </c>
      <c r="T215" s="3" t="s">
        <v>426</v>
      </c>
      <c r="U215" s="3" t="s">
        <v>426</v>
      </c>
      <c r="V215" s="3" t="s">
        <v>49</v>
      </c>
      <c r="W215" s="3" t="s">
        <v>49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49</v>
      </c>
      <c r="AC215" s="3" t="s">
        <v>49</v>
      </c>
      <c r="AD215" s="52" t="s">
        <v>418</v>
      </c>
      <c r="AE215" s="3" t="s">
        <v>49</v>
      </c>
      <c r="AF215" s="3" t="s">
        <v>49</v>
      </c>
      <c r="AG215" s="3" t="s">
        <v>49</v>
      </c>
      <c r="AH215" s="3" t="s">
        <v>49</v>
      </c>
    </row>
    <row r="216" spans="1:34" x14ac:dyDescent="0.25">
      <c r="A216" s="2" t="s">
        <v>226</v>
      </c>
      <c r="B216" s="2" t="s">
        <v>17</v>
      </c>
      <c r="C216" s="3">
        <v>51</v>
      </c>
      <c r="D216" s="3">
        <v>69</v>
      </c>
      <c r="E216" s="3">
        <v>89</v>
      </c>
      <c r="F216" s="3">
        <v>96</v>
      </c>
      <c r="G216" s="123">
        <v>28</v>
      </c>
      <c r="H216" s="123">
        <v>22</v>
      </c>
      <c r="I216" s="124">
        <v>53</v>
      </c>
      <c r="J216" s="125">
        <v>65</v>
      </c>
      <c r="K216" s="126">
        <v>79</v>
      </c>
      <c r="L216" s="126">
        <v>111</v>
      </c>
      <c r="M216" s="144">
        <v>133</v>
      </c>
      <c r="N216" s="128">
        <v>144</v>
      </c>
      <c r="O216" s="126">
        <v>35</v>
      </c>
      <c r="P216" s="126">
        <v>64</v>
      </c>
      <c r="Q216" s="144">
        <v>69</v>
      </c>
      <c r="R216" s="128">
        <v>74</v>
      </c>
      <c r="S216" s="3" t="s">
        <v>426</v>
      </c>
      <c r="T216" s="3" t="s">
        <v>426</v>
      </c>
      <c r="U216" s="3" t="s">
        <v>426</v>
      </c>
      <c r="V216" s="3" t="s">
        <v>49</v>
      </c>
      <c r="W216" s="3" t="s">
        <v>49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3" t="s">
        <v>49</v>
      </c>
      <c r="AC216" s="3" t="s">
        <v>49</v>
      </c>
      <c r="AD216" s="52" t="s">
        <v>418</v>
      </c>
      <c r="AE216" s="3" t="s">
        <v>49</v>
      </c>
      <c r="AF216" s="3" t="s">
        <v>49</v>
      </c>
      <c r="AG216" s="3" t="s">
        <v>49</v>
      </c>
      <c r="AH216" s="3" t="s">
        <v>49</v>
      </c>
    </row>
    <row r="217" spans="1:34" x14ac:dyDescent="0.25">
      <c r="A217" s="2" t="s">
        <v>227</v>
      </c>
      <c r="B217" s="2" t="s">
        <v>3</v>
      </c>
      <c r="C217" s="3">
        <v>126</v>
      </c>
      <c r="D217" s="3">
        <v>125</v>
      </c>
      <c r="E217" s="3">
        <v>137</v>
      </c>
      <c r="F217" s="3">
        <v>136</v>
      </c>
      <c r="G217" s="123">
        <v>67</v>
      </c>
      <c r="H217" s="123">
        <v>45</v>
      </c>
      <c r="I217" s="124">
        <v>78</v>
      </c>
      <c r="J217" s="125">
        <v>85</v>
      </c>
      <c r="K217" s="126">
        <v>133</v>
      </c>
      <c r="L217" s="126">
        <v>166</v>
      </c>
      <c r="M217" s="127">
        <v>160</v>
      </c>
      <c r="N217" s="128">
        <v>176</v>
      </c>
      <c r="O217" s="126">
        <v>85</v>
      </c>
      <c r="P217" s="126">
        <v>71</v>
      </c>
      <c r="Q217" s="127">
        <v>81</v>
      </c>
      <c r="R217" s="128">
        <v>72</v>
      </c>
      <c r="S217" s="3" t="s">
        <v>426</v>
      </c>
      <c r="T217" s="3" t="s">
        <v>426</v>
      </c>
      <c r="U217" s="3" t="s">
        <v>426</v>
      </c>
      <c r="V217" s="3" t="s">
        <v>49</v>
      </c>
      <c r="W217" s="3" t="s">
        <v>49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3" t="s">
        <v>49</v>
      </c>
      <c r="AC217" s="3" t="s">
        <v>49</v>
      </c>
      <c r="AD217" s="52" t="s">
        <v>418</v>
      </c>
      <c r="AE217" s="3" t="s">
        <v>49</v>
      </c>
      <c r="AF217" s="3" t="s">
        <v>49</v>
      </c>
      <c r="AG217" s="3" t="s">
        <v>49</v>
      </c>
      <c r="AH217" s="3" t="s">
        <v>49</v>
      </c>
    </row>
    <row r="218" spans="1:34" x14ac:dyDescent="0.25">
      <c r="A218" s="2" t="s">
        <v>228</v>
      </c>
      <c r="B218" s="2" t="s">
        <v>53</v>
      </c>
      <c r="C218" s="3">
        <v>226</v>
      </c>
      <c r="D218" s="3">
        <v>246</v>
      </c>
      <c r="E218" s="3">
        <v>283</v>
      </c>
      <c r="F218" s="3">
        <v>245</v>
      </c>
      <c r="G218" s="123">
        <v>116</v>
      </c>
      <c r="H218" s="123">
        <v>116</v>
      </c>
      <c r="I218" s="124">
        <v>123</v>
      </c>
      <c r="J218" s="125">
        <v>127</v>
      </c>
      <c r="K218" s="126">
        <v>228</v>
      </c>
      <c r="L218" s="147">
        <v>235</v>
      </c>
      <c r="M218" s="127">
        <v>332</v>
      </c>
      <c r="N218" s="145">
        <v>302</v>
      </c>
      <c r="O218" s="126">
        <v>171</v>
      </c>
      <c r="P218" s="147">
        <v>157</v>
      </c>
      <c r="Q218" s="127">
        <v>166</v>
      </c>
      <c r="R218" s="145">
        <v>106</v>
      </c>
      <c r="S218" s="3" t="s">
        <v>426</v>
      </c>
      <c r="T218" s="3" t="s">
        <v>426</v>
      </c>
      <c r="U218" s="3" t="s">
        <v>426</v>
      </c>
      <c r="V218" s="3" t="s">
        <v>49</v>
      </c>
      <c r="W218" s="3" t="s">
        <v>49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3" t="s">
        <v>49</v>
      </c>
      <c r="AC218" s="3" t="s">
        <v>49</v>
      </c>
      <c r="AD218" s="52" t="s">
        <v>418</v>
      </c>
      <c r="AE218" s="3" t="s">
        <v>49</v>
      </c>
      <c r="AF218" s="3" t="s">
        <v>49</v>
      </c>
      <c r="AG218" s="3" t="s">
        <v>49</v>
      </c>
      <c r="AH218" s="3" t="s">
        <v>49</v>
      </c>
    </row>
    <row r="219" spans="1:34" x14ac:dyDescent="0.25">
      <c r="A219" s="2" t="s">
        <v>229</v>
      </c>
      <c r="B219" s="2" t="s">
        <v>11</v>
      </c>
      <c r="C219" s="3">
        <v>111</v>
      </c>
      <c r="D219" s="3">
        <v>81</v>
      </c>
      <c r="E219" s="3">
        <v>162</v>
      </c>
      <c r="F219" s="3">
        <v>143</v>
      </c>
      <c r="G219" s="123">
        <v>62</v>
      </c>
      <c r="H219" s="123">
        <v>46</v>
      </c>
      <c r="I219" s="124">
        <v>105</v>
      </c>
      <c r="J219" s="125">
        <v>93</v>
      </c>
      <c r="K219" s="126">
        <v>112</v>
      </c>
      <c r="L219" s="126">
        <v>81</v>
      </c>
      <c r="M219" s="127">
        <v>163</v>
      </c>
      <c r="N219" s="128">
        <v>183</v>
      </c>
      <c r="O219" s="126">
        <v>35</v>
      </c>
      <c r="P219" s="126">
        <v>26</v>
      </c>
      <c r="Q219" s="127">
        <v>41</v>
      </c>
      <c r="R219" s="128">
        <v>36</v>
      </c>
      <c r="S219" s="3" t="s">
        <v>426</v>
      </c>
      <c r="T219" s="3" t="s">
        <v>426</v>
      </c>
      <c r="U219" s="3" t="s">
        <v>426</v>
      </c>
      <c r="V219" s="3" t="s">
        <v>49</v>
      </c>
      <c r="W219" s="3" t="s">
        <v>49</v>
      </c>
      <c r="X219" s="3" t="s">
        <v>49</v>
      </c>
      <c r="Y219" s="3" t="s">
        <v>49</v>
      </c>
      <c r="Z219" s="3" t="s">
        <v>49</v>
      </c>
      <c r="AA219" s="3" t="s">
        <v>49</v>
      </c>
      <c r="AB219" s="3" t="s">
        <v>49</v>
      </c>
      <c r="AC219" s="3" t="s">
        <v>49</v>
      </c>
      <c r="AD219" s="52" t="s">
        <v>418</v>
      </c>
      <c r="AE219" s="3" t="s">
        <v>49</v>
      </c>
      <c r="AF219" s="3" t="s">
        <v>49</v>
      </c>
      <c r="AG219" s="3" t="s">
        <v>49</v>
      </c>
      <c r="AH219" s="3" t="s">
        <v>49</v>
      </c>
    </row>
    <row r="220" spans="1:34" x14ac:dyDescent="0.25">
      <c r="A220" s="2" t="s">
        <v>230</v>
      </c>
      <c r="B220" s="2" t="s">
        <v>53</v>
      </c>
      <c r="C220" s="3">
        <v>182</v>
      </c>
      <c r="D220" s="3">
        <v>238</v>
      </c>
      <c r="E220" s="3">
        <v>250</v>
      </c>
      <c r="F220" s="3">
        <v>233</v>
      </c>
      <c r="G220" s="123">
        <v>100</v>
      </c>
      <c r="H220" s="123">
        <v>51</v>
      </c>
      <c r="I220" s="124">
        <v>161</v>
      </c>
      <c r="J220" s="125">
        <v>193</v>
      </c>
      <c r="K220" s="126">
        <v>209</v>
      </c>
      <c r="L220" s="126">
        <v>205</v>
      </c>
      <c r="M220" s="127">
        <v>331</v>
      </c>
      <c r="N220" s="128">
        <v>285</v>
      </c>
      <c r="O220" s="126">
        <v>129</v>
      </c>
      <c r="P220" s="126">
        <v>50</v>
      </c>
      <c r="Q220" s="127">
        <v>120</v>
      </c>
      <c r="R220" s="128">
        <v>155</v>
      </c>
      <c r="S220" s="3" t="s">
        <v>426</v>
      </c>
      <c r="T220" s="3" t="s">
        <v>426</v>
      </c>
      <c r="U220" s="3" t="s">
        <v>426</v>
      </c>
      <c r="V220" s="3" t="s">
        <v>49</v>
      </c>
      <c r="W220" s="3" t="s">
        <v>49</v>
      </c>
      <c r="X220" s="3" t="s">
        <v>49</v>
      </c>
      <c r="Y220" s="3" t="s">
        <v>49</v>
      </c>
      <c r="Z220" s="3" t="s">
        <v>49</v>
      </c>
      <c r="AA220" s="3" t="s">
        <v>49</v>
      </c>
      <c r="AB220" s="3" t="s">
        <v>49</v>
      </c>
      <c r="AC220" s="3" t="s">
        <v>49</v>
      </c>
      <c r="AD220" s="52" t="s">
        <v>418</v>
      </c>
      <c r="AE220" s="3" t="s">
        <v>49</v>
      </c>
      <c r="AF220" s="3" t="s">
        <v>49</v>
      </c>
      <c r="AG220" s="3" t="s">
        <v>49</v>
      </c>
      <c r="AH220" s="3" t="s">
        <v>49</v>
      </c>
    </row>
    <row r="221" spans="1:34" x14ac:dyDescent="0.25">
      <c r="A221" s="2" t="s">
        <v>231</v>
      </c>
      <c r="B221" s="2" t="s">
        <v>53</v>
      </c>
      <c r="C221" s="3">
        <v>358</v>
      </c>
      <c r="D221" s="3">
        <v>359</v>
      </c>
      <c r="E221" s="3">
        <v>395</v>
      </c>
      <c r="F221" s="3">
        <v>340</v>
      </c>
      <c r="G221" s="123">
        <v>160</v>
      </c>
      <c r="H221" s="123">
        <v>143</v>
      </c>
      <c r="I221" s="124">
        <v>213</v>
      </c>
      <c r="J221" s="125">
        <v>201</v>
      </c>
      <c r="K221" s="126">
        <v>420</v>
      </c>
      <c r="L221" s="126">
        <v>478</v>
      </c>
      <c r="M221" s="127">
        <v>428</v>
      </c>
      <c r="N221" s="128">
        <v>379</v>
      </c>
      <c r="O221" s="126">
        <v>150</v>
      </c>
      <c r="P221" s="126">
        <v>114</v>
      </c>
      <c r="Q221" s="127">
        <v>91</v>
      </c>
      <c r="R221" s="128">
        <v>105</v>
      </c>
      <c r="S221" s="3" t="s">
        <v>426</v>
      </c>
      <c r="T221" s="3" t="s">
        <v>426</v>
      </c>
      <c r="U221" s="3" t="s">
        <v>427</v>
      </c>
      <c r="V221" s="3" t="s">
        <v>49</v>
      </c>
      <c r="W221" s="3" t="s">
        <v>49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3" t="s">
        <v>49</v>
      </c>
      <c r="AC221" s="3" t="s">
        <v>49</v>
      </c>
      <c r="AD221" s="52" t="s">
        <v>418</v>
      </c>
      <c r="AE221" s="3" t="s">
        <v>49</v>
      </c>
      <c r="AF221" s="3" t="s">
        <v>49</v>
      </c>
      <c r="AG221" s="3" t="s">
        <v>49</v>
      </c>
      <c r="AH221" s="3" t="s">
        <v>49</v>
      </c>
    </row>
    <row r="222" spans="1:34" x14ac:dyDescent="0.25">
      <c r="A222" s="2" t="s">
        <v>232</v>
      </c>
      <c r="B222" s="2" t="s">
        <v>7</v>
      </c>
      <c r="C222" s="3">
        <v>169</v>
      </c>
      <c r="D222" s="3">
        <v>153</v>
      </c>
      <c r="E222" s="3">
        <v>206</v>
      </c>
      <c r="F222" s="3">
        <v>170</v>
      </c>
      <c r="G222" s="123">
        <v>54</v>
      </c>
      <c r="H222" s="123">
        <v>152</v>
      </c>
      <c r="I222" s="124">
        <v>128</v>
      </c>
      <c r="J222" s="125">
        <v>107</v>
      </c>
      <c r="K222" s="126">
        <v>183</v>
      </c>
      <c r="L222" s="126">
        <v>429</v>
      </c>
      <c r="M222" s="127">
        <v>265</v>
      </c>
      <c r="N222" s="128">
        <v>236</v>
      </c>
      <c r="O222" s="126">
        <v>45</v>
      </c>
      <c r="P222" s="126">
        <v>191</v>
      </c>
      <c r="Q222" s="127">
        <v>51</v>
      </c>
      <c r="R222" s="128">
        <v>52</v>
      </c>
      <c r="S222" s="3" t="s">
        <v>426</v>
      </c>
      <c r="T222" s="3" t="s">
        <v>426</v>
      </c>
      <c r="U222" s="3" t="s">
        <v>426</v>
      </c>
      <c r="V222" s="3" t="s">
        <v>49</v>
      </c>
      <c r="W222" s="3" t="s">
        <v>49</v>
      </c>
      <c r="X222" s="3" t="s">
        <v>49</v>
      </c>
      <c r="Y222" s="3" t="s">
        <v>49</v>
      </c>
      <c r="Z222" s="3" t="s">
        <v>49</v>
      </c>
      <c r="AA222" s="3" t="s">
        <v>49</v>
      </c>
      <c r="AB222" s="3" t="s">
        <v>49</v>
      </c>
      <c r="AC222" s="3" t="s">
        <v>49</v>
      </c>
      <c r="AD222" s="52" t="s">
        <v>418</v>
      </c>
      <c r="AE222" s="3" t="s">
        <v>49</v>
      </c>
      <c r="AF222" s="3" t="s">
        <v>49</v>
      </c>
      <c r="AG222" s="3" t="s">
        <v>49</v>
      </c>
      <c r="AH222" s="3" t="s">
        <v>49</v>
      </c>
    </row>
    <row r="223" spans="1:34" x14ac:dyDescent="0.25">
      <c r="A223" s="2" t="s">
        <v>233</v>
      </c>
      <c r="B223" s="2" t="s">
        <v>5</v>
      </c>
      <c r="C223" s="3">
        <v>290</v>
      </c>
      <c r="D223" s="3">
        <v>374</v>
      </c>
      <c r="E223" s="3">
        <v>452</v>
      </c>
      <c r="F223" s="3">
        <v>379</v>
      </c>
      <c r="G223" s="123">
        <v>113</v>
      </c>
      <c r="H223" s="123">
        <v>64</v>
      </c>
      <c r="I223" s="139">
        <v>228</v>
      </c>
      <c r="J223" s="125">
        <v>270</v>
      </c>
      <c r="K223" s="147">
        <v>395</v>
      </c>
      <c r="L223" s="126">
        <v>181</v>
      </c>
      <c r="M223" s="141">
        <v>533</v>
      </c>
      <c r="N223" s="128">
        <v>531</v>
      </c>
      <c r="O223" s="147">
        <v>107</v>
      </c>
      <c r="P223" s="126">
        <v>90</v>
      </c>
      <c r="Q223" s="141">
        <v>118</v>
      </c>
      <c r="R223" s="128">
        <v>102</v>
      </c>
      <c r="S223" s="3" t="s">
        <v>427</v>
      </c>
      <c r="T223" s="3" t="s">
        <v>426</v>
      </c>
      <c r="U223" s="3" t="s">
        <v>426</v>
      </c>
      <c r="V223" s="3" t="s">
        <v>49</v>
      </c>
      <c r="W223" s="3" t="s">
        <v>49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3" t="s">
        <v>49</v>
      </c>
      <c r="AC223" s="3" t="s">
        <v>49</v>
      </c>
      <c r="AD223" s="52" t="s">
        <v>418</v>
      </c>
      <c r="AE223" s="3" t="s">
        <v>49</v>
      </c>
      <c r="AF223" s="3" t="s">
        <v>49</v>
      </c>
      <c r="AG223" s="3" t="s">
        <v>49</v>
      </c>
      <c r="AH223" s="3" t="s">
        <v>49</v>
      </c>
    </row>
    <row r="224" spans="1:34" x14ac:dyDescent="0.25">
      <c r="A224" s="2" t="s">
        <v>234</v>
      </c>
      <c r="B224" s="2" t="s">
        <v>17</v>
      </c>
      <c r="C224" s="3">
        <v>383</v>
      </c>
      <c r="D224" s="3">
        <v>458</v>
      </c>
      <c r="E224" s="3">
        <v>409</v>
      </c>
      <c r="F224" s="3">
        <v>400</v>
      </c>
      <c r="G224" s="123">
        <v>131</v>
      </c>
      <c r="H224" s="123">
        <v>114</v>
      </c>
      <c r="I224" s="124">
        <v>194</v>
      </c>
      <c r="J224" s="125">
        <v>215</v>
      </c>
      <c r="K224" s="126">
        <v>371</v>
      </c>
      <c r="L224" s="126">
        <v>294</v>
      </c>
      <c r="M224" s="127">
        <v>374</v>
      </c>
      <c r="N224" s="128">
        <v>330</v>
      </c>
      <c r="O224" s="126">
        <v>187</v>
      </c>
      <c r="P224" s="126">
        <v>140</v>
      </c>
      <c r="Q224" s="127">
        <v>172</v>
      </c>
      <c r="R224" s="128">
        <v>178</v>
      </c>
      <c r="S224" s="3" t="s">
        <v>426</v>
      </c>
      <c r="T224" s="3" t="s">
        <v>426</v>
      </c>
      <c r="U224" s="3" t="s">
        <v>426</v>
      </c>
      <c r="V224" s="3" t="s">
        <v>49</v>
      </c>
      <c r="W224" s="3" t="s">
        <v>49</v>
      </c>
      <c r="X224" s="3" t="s">
        <v>49</v>
      </c>
      <c r="Y224" s="3" t="s">
        <v>49</v>
      </c>
      <c r="Z224" s="3" t="s">
        <v>49</v>
      </c>
      <c r="AA224" s="3" t="s">
        <v>49</v>
      </c>
      <c r="AB224" s="3" t="s">
        <v>49</v>
      </c>
      <c r="AC224" s="3" t="s">
        <v>49</v>
      </c>
      <c r="AD224" s="52" t="s">
        <v>418</v>
      </c>
      <c r="AE224" s="3" t="s">
        <v>49</v>
      </c>
      <c r="AF224" s="3" t="s">
        <v>49</v>
      </c>
      <c r="AG224" s="3" t="s">
        <v>49</v>
      </c>
      <c r="AH224" s="3" t="s">
        <v>49</v>
      </c>
    </row>
    <row r="225" spans="1:34" x14ac:dyDescent="0.25">
      <c r="A225" s="2" t="s">
        <v>235</v>
      </c>
      <c r="B225" s="2" t="s">
        <v>53</v>
      </c>
      <c r="C225" s="3">
        <v>102</v>
      </c>
      <c r="D225" s="3">
        <v>148</v>
      </c>
      <c r="E225" s="3">
        <v>171</v>
      </c>
      <c r="F225" s="3">
        <v>137</v>
      </c>
      <c r="G225" s="123">
        <v>53</v>
      </c>
      <c r="H225" s="123">
        <v>155</v>
      </c>
      <c r="I225" s="124">
        <v>87</v>
      </c>
      <c r="J225" s="125">
        <v>99</v>
      </c>
      <c r="K225" s="126">
        <v>129</v>
      </c>
      <c r="L225" s="126">
        <v>386</v>
      </c>
      <c r="M225" s="127">
        <v>226</v>
      </c>
      <c r="N225" s="128">
        <v>191</v>
      </c>
      <c r="O225" s="126">
        <v>74</v>
      </c>
      <c r="P225" s="126">
        <v>122</v>
      </c>
      <c r="Q225" s="127">
        <v>116</v>
      </c>
      <c r="R225" s="128">
        <v>90</v>
      </c>
      <c r="S225" s="3" t="s">
        <v>426</v>
      </c>
      <c r="T225" s="3" t="s">
        <v>426</v>
      </c>
      <c r="U225" s="3" t="s">
        <v>426</v>
      </c>
      <c r="V225" s="3" t="s">
        <v>49</v>
      </c>
      <c r="W225" s="3" t="s">
        <v>49</v>
      </c>
      <c r="X225" s="3" t="s">
        <v>49</v>
      </c>
      <c r="Y225" s="3" t="s">
        <v>49</v>
      </c>
      <c r="Z225" s="3" t="s">
        <v>49</v>
      </c>
      <c r="AA225" s="3" t="s">
        <v>49</v>
      </c>
      <c r="AB225" s="3" t="s">
        <v>49</v>
      </c>
      <c r="AC225" s="3" t="s">
        <v>49</v>
      </c>
      <c r="AD225" s="52" t="s">
        <v>418</v>
      </c>
      <c r="AE225" s="3" t="s">
        <v>49</v>
      </c>
      <c r="AF225" s="3" t="s">
        <v>49</v>
      </c>
      <c r="AG225" s="3" t="s">
        <v>49</v>
      </c>
      <c r="AH225" s="3" t="s">
        <v>49</v>
      </c>
    </row>
    <row r="226" spans="1:34" x14ac:dyDescent="0.25">
      <c r="A226" s="2" t="s">
        <v>236</v>
      </c>
      <c r="B226" s="2" t="s">
        <v>7</v>
      </c>
      <c r="C226" s="3">
        <v>50</v>
      </c>
      <c r="D226" s="3">
        <v>36</v>
      </c>
      <c r="E226" s="3">
        <v>37</v>
      </c>
      <c r="F226" s="3">
        <v>35</v>
      </c>
      <c r="G226" s="123">
        <v>22</v>
      </c>
      <c r="H226" s="123">
        <v>16</v>
      </c>
      <c r="I226" s="124">
        <v>21</v>
      </c>
      <c r="J226" s="125">
        <v>22</v>
      </c>
      <c r="K226" s="126">
        <v>48</v>
      </c>
      <c r="L226" s="126">
        <v>39</v>
      </c>
      <c r="M226" s="127">
        <v>43</v>
      </c>
      <c r="N226" s="128">
        <v>47</v>
      </c>
      <c r="O226" s="126">
        <v>19</v>
      </c>
      <c r="P226" s="126">
        <v>15</v>
      </c>
      <c r="Q226" s="127">
        <v>16</v>
      </c>
      <c r="R226" s="128">
        <v>15</v>
      </c>
      <c r="S226" s="3" t="s">
        <v>426</v>
      </c>
      <c r="T226" s="3" t="s">
        <v>426</v>
      </c>
      <c r="U226" s="3" t="s">
        <v>426</v>
      </c>
      <c r="V226" s="3" t="s">
        <v>49</v>
      </c>
      <c r="W226" s="3" t="s">
        <v>49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3" t="s">
        <v>49</v>
      </c>
      <c r="AC226" s="3" t="s">
        <v>49</v>
      </c>
      <c r="AD226" s="52" t="s">
        <v>418</v>
      </c>
      <c r="AE226" s="3" t="s">
        <v>49</v>
      </c>
      <c r="AF226" s="3" t="s">
        <v>49</v>
      </c>
      <c r="AG226" s="3" t="s">
        <v>49</v>
      </c>
      <c r="AH226" s="3" t="s">
        <v>49</v>
      </c>
    </row>
    <row r="227" spans="1:34" x14ac:dyDescent="0.25">
      <c r="A227" s="2" t="s">
        <v>237</v>
      </c>
      <c r="B227" s="2" t="s">
        <v>28</v>
      </c>
      <c r="C227" s="3">
        <v>149</v>
      </c>
      <c r="D227" s="3">
        <v>141</v>
      </c>
      <c r="E227" s="3">
        <v>137</v>
      </c>
      <c r="F227" s="3">
        <v>101</v>
      </c>
      <c r="G227" s="123">
        <v>82</v>
      </c>
      <c r="H227" s="123">
        <v>68</v>
      </c>
      <c r="I227" s="125">
        <v>108</v>
      </c>
      <c r="J227" s="125">
        <v>74</v>
      </c>
      <c r="K227" s="126">
        <v>188</v>
      </c>
      <c r="L227" s="126">
        <v>208</v>
      </c>
      <c r="M227" s="128">
        <v>204</v>
      </c>
      <c r="N227" s="128">
        <v>152</v>
      </c>
      <c r="O227" s="126">
        <v>57</v>
      </c>
      <c r="P227" s="126">
        <v>47</v>
      </c>
      <c r="Q227" s="128">
        <v>77</v>
      </c>
      <c r="R227" s="128">
        <v>61</v>
      </c>
      <c r="S227" s="3" t="s">
        <v>426</v>
      </c>
      <c r="T227" s="3" t="s">
        <v>426</v>
      </c>
      <c r="U227" s="3" t="s">
        <v>426</v>
      </c>
      <c r="V227" s="3" t="s">
        <v>49</v>
      </c>
      <c r="W227" s="3" t="s">
        <v>49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3" t="s">
        <v>49</v>
      </c>
      <c r="AC227" s="3" t="s">
        <v>49</v>
      </c>
      <c r="AD227" s="52" t="s">
        <v>418</v>
      </c>
      <c r="AE227" s="3" t="s">
        <v>49</v>
      </c>
      <c r="AF227" s="3" t="s">
        <v>49</v>
      </c>
      <c r="AG227" s="3" t="s">
        <v>49</v>
      </c>
      <c r="AH227" s="3" t="s">
        <v>49</v>
      </c>
    </row>
    <row r="228" spans="1:34" x14ac:dyDescent="0.25">
      <c r="A228" s="2" t="s">
        <v>238</v>
      </c>
      <c r="B228" s="2" t="s">
        <v>11</v>
      </c>
      <c r="C228" s="3">
        <v>467</v>
      </c>
      <c r="D228" s="3">
        <v>482</v>
      </c>
      <c r="E228" s="3">
        <v>595</v>
      </c>
      <c r="F228" s="3">
        <v>531</v>
      </c>
      <c r="G228" s="123">
        <v>224</v>
      </c>
      <c r="H228" s="123">
        <v>235</v>
      </c>
      <c r="I228" s="124">
        <v>340</v>
      </c>
      <c r="J228" s="125">
        <v>320</v>
      </c>
      <c r="K228" s="126">
        <v>419</v>
      </c>
      <c r="L228" s="126">
        <v>440</v>
      </c>
      <c r="M228" s="127">
        <v>597</v>
      </c>
      <c r="N228" s="128">
        <v>558</v>
      </c>
      <c r="O228" s="126">
        <v>163</v>
      </c>
      <c r="P228" s="126">
        <v>114</v>
      </c>
      <c r="Q228" s="127">
        <v>130</v>
      </c>
      <c r="R228" s="128">
        <v>136</v>
      </c>
      <c r="S228" s="3" t="s">
        <v>426</v>
      </c>
      <c r="T228" s="3" t="s">
        <v>426</v>
      </c>
      <c r="U228" s="3" t="s">
        <v>426</v>
      </c>
      <c r="V228" s="3" t="s">
        <v>49</v>
      </c>
      <c r="W228" s="3" t="s">
        <v>49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49</v>
      </c>
      <c r="AC228" s="3" t="s">
        <v>49</v>
      </c>
      <c r="AD228" s="52" t="s">
        <v>418</v>
      </c>
      <c r="AE228" s="3" t="s">
        <v>49</v>
      </c>
      <c r="AF228" s="3" t="s">
        <v>49</v>
      </c>
      <c r="AG228" s="3" t="s">
        <v>49</v>
      </c>
      <c r="AH228" s="3" t="s">
        <v>49</v>
      </c>
    </row>
    <row r="229" spans="1:34" x14ac:dyDescent="0.25">
      <c r="A229" s="2" t="s">
        <v>239</v>
      </c>
      <c r="B229" s="2" t="s">
        <v>28</v>
      </c>
      <c r="C229" s="3">
        <v>15</v>
      </c>
      <c r="D229" s="3">
        <v>6</v>
      </c>
      <c r="E229" s="3">
        <v>10</v>
      </c>
      <c r="F229" s="3">
        <v>16</v>
      </c>
      <c r="G229" s="123">
        <v>19</v>
      </c>
      <c r="H229" s="123">
        <v>7</v>
      </c>
      <c r="I229" s="125">
        <v>7</v>
      </c>
      <c r="J229" s="125">
        <v>6</v>
      </c>
      <c r="K229" s="126">
        <v>18</v>
      </c>
      <c r="L229" s="126">
        <v>11</v>
      </c>
      <c r="M229" s="128">
        <v>16</v>
      </c>
      <c r="N229" s="128">
        <v>23</v>
      </c>
      <c r="O229" s="126">
        <v>2</v>
      </c>
      <c r="P229" s="126">
        <v>1</v>
      </c>
      <c r="Q229" s="128">
        <v>0</v>
      </c>
      <c r="R229" s="128">
        <v>0</v>
      </c>
      <c r="S229" s="3" t="s">
        <v>426</v>
      </c>
      <c r="T229" s="3" t="s">
        <v>426</v>
      </c>
      <c r="U229" s="3" t="s">
        <v>426</v>
      </c>
      <c r="V229" s="3" t="s">
        <v>49</v>
      </c>
      <c r="W229" s="3" t="s">
        <v>49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3" t="s">
        <v>49</v>
      </c>
      <c r="AC229" s="3" t="s">
        <v>49</v>
      </c>
      <c r="AD229" s="52" t="s">
        <v>418</v>
      </c>
      <c r="AE229" s="3" t="s">
        <v>49</v>
      </c>
      <c r="AF229" s="3" t="s">
        <v>49</v>
      </c>
      <c r="AG229" s="3" t="s">
        <v>49</v>
      </c>
      <c r="AH229" s="3" t="s">
        <v>49</v>
      </c>
    </row>
    <row r="230" spans="1:34" x14ac:dyDescent="0.25">
      <c r="A230" s="2" t="s">
        <v>240</v>
      </c>
      <c r="B230" s="2" t="s">
        <v>5</v>
      </c>
      <c r="C230" s="49">
        <v>10864</v>
      </c>
      <c r="D230" s="49">
        <v>11435</v>
      </c>
      <c r="E230" s="49">
        <v>11277</v>
      </c>
      <c r="F230" s="49">
        <v>12043</v>
      </c>
      <c r="G230" s="129">
        <v>2894</v>
      </c>
      <c r="H230" s="129">
        <v>2842</v>
      </c>
      <c r="I230" s="148">
        <v>3356</v>
      </c>
      <c r="J230" s="131">
        <v>3378</v>
      </c>
      <c r="K230" s="132">
        <v>9858</v>
      </c>
      <c r="L230" s="132">
        <v>10544</v>
      </c>
      <c r="M230" s="140">
        <v>10503</v>
      </c>
      <c r="N230" s="134">
        <v>11546</v>
      </c>
      <c r="O230" s="126">
        <v>255</v>
      </c>
      <c r="P230" s="126">
        <v>329</v>
      </c>
      <c r="Q230" s="141">
        <v>271</v>
      </c>
      <c r="R230" s="128">
        <v>351</v>
      </c>
      <c r="S230" s="3" t="s">
        <v>427</v>
      </c>
      <c r="T230" s="3" t="s">
        <v>426</v>
      </c>
      <c r="U230" s="3" t="s">
        <v>427</v>
      </c>
      <c r="V230" s="47">
        <v>2.9</v>
      </c>
      <c r="W230" s="47">
        <v>5.8</v>
      </c>
      <c r="X230" s="47">
        <v>20.88</v>
      </c>
      <c r="Y230" s="47">
        <v>44.08</v>
      </c>
      <c r="Z230" s="47">
        <v>96.57</v>
      </c>
      <c r="AA230" s="47">
        <v>99.18</v>
      </c>
      <c r="AB230" s="47">
        <v>20.59</v>
      </c>
      <c r="AC230" s="47">
        <v>289.99999999999994</v>
      </c>
      <c r="AD230" s="54">
        <f>((V230*1)+(W230*2)+(X230*3)+(Y230*4)+(Z230*5)+(AA230*6)+(AB230*7))/AC230</f>
        <v>5.088000000000001</v>
      </c>
      <c r="AE230" s="3">
        <v>52</v>
      </c>
      <c r="AF230" s="3">
        <v>35.799999999999997</v>
      </c>
      <c r="AG230" s="3">
        <v>4.5</v>
      </c>
      <c r="AH230" s="3">
        <v>7.7</v>
      </c>
    </row>
    <row r="231" spans="1:34" x14ac:dyDescent="0.25">
      <c r="A231" s="2" t="s">
        <v>241</v>
      </c>
      <c r="B231" s="2" t="s">
        <v>3</v>
      </c>
      <c r="C231" s="3">
        <v>500</v>
      </c>
      <c r="D231" s="3">
        <v>648</v>
      </c>
      <c r="E231" s="3">
        <v>732</v>
      </c>
      <c r="F231" s="3">
        <v>741</v>
      </c>
      <c r="G231" s="123">
        <v>117</v>
      </c>
      <c r="H231" s="123">
        <v>169</v>
      </c>
      <c r="I231" s="124">
        <v>354</v>
      </c>
      <c r="J231" s="125">
        <v>354</v>
      </c>
      <c r="K231" s="126">
        <v>492</v>
      </c>
      <c r="L231" s="126">
        <v>626</v>
      </c>
      <c r="M231" s="127">
        <v>840</v>
      </c>
      <c r="N231" s="128">
        <v>853</v>
      </c>
      <c r="O231" s="126">
        <v>37</v>
      </c>
      <c r="P231" s="126">
        <v>58</v>
      </c>
      <c r="Q231" s="127">
        <v>139</v>
      </c>
      <c r="R231" s="128">
        <v>136</v>
      </c>
      <c r="S231" s="3" t="s">
        <v>426</v>
      </c>
      <c r="T231" s="3" t="s">
        <v>426</v>
      </c>
      <c r="U231" s="3" t="s">
        <v>426</v>
      </c>
      <c r="V231" s="3" t="s">
        <v>49</v>
      </c>
      <c r="W231" s="3" t="s">
        <v>49</v>
      </c>
      <c r="X231" s="3" t="s">
        <v>49</v>
      </c>
      <c r="Y231" s="3" t="s">
        <v>49</v>
      </c>
      <c r="Z231" s="3" t="s">
        <v>49</v>
      </c>
      <c r="AA231" s="3" t="s">
        <v>49</v>
      </c>
      <c r="AB231" s="3" t="s">
        <v>49</v>
      </c>
      <c r="AC231" s="3" t="s">
        <v>49</v>
      </c>
      <c r="AD231" s="52" t="s">
        <v>418</v>
      </c>
      <c r="AE231" s="3" t="s">
        <v>49</v>
      </c>
      <c r="AF231" s="3" t="s">
        <v>49</v>
      </c>
      <c r="AG231" s="3" t="s">
        <v>49</v>
      </c>
      <c r="AH231" s="3" t="s">
        <v>49</v>
      </c>
    </row>
    <row r="232" spans="1:34" x14ac:dyDescent="0.25">
      <c r="A232" s="2" t="s">
        <v>242</v>
      </c>
      <c r="B232" s="2" t="s">
        <v>17</v>
      </c>
      <c r="C232" s="49">
        <v>1304</v>
      </c>
      <c r="D232" s="49">
        <v>1308</v>
      </c>
      <c r="E232" s="49">
        <v>1113</v>
      </c>
      <c r="F232" s="49">
        <v>1143</v>
      </c>
      <c r="G232" s="123">
        <v>310</v>
      </c>
      <c r="H232" s="123">
        <v>303</v>
      </c>
      <c r="I232" s="124">
        <v>425</v>
      </c>
      <c r="J232" s="125">
        <v>494</v>
      </c>
      <c r="K232" s="132">
        <v>1350</v>
      </c>
      <c r="L232" s="132">
        <v>1355</v>
      </c>
      <c r="M232" s="133">
        <v>1261</v>
      </c>
      <c r="N232" s="134">
        <v>1326</v>
      </c>
      <c r="O232" s="126">
        <v>228</v>
      </c>
      <c r="P232" s="126">
        <v>237</v>
      </c>
      <c r="Q232" s="127">
        <v>172</v>
      </c>
      <c r="R232" s="128">
        <v>230</v>
      </c>
      <c r="S232" s="3" t="s">
        <v>427</v>
      </c>
      <c r="T232" s="3" t="s">
        <v>426</v>
      </c>
      <c r="U232" s="3" t="s">
        <v>426</v>
      </c>
      <c r="V232" s="3" t="s">
        <v>49</v>
      </c>
      <c r="W232" s="3" t="s">
        <v>49</v>
      </c>
      <c r="X232" s="3" t="s">
        <v>49</v>
      </c>
      <c r="Y232" s="3" t="s">
        <v>49</v>
      </c>
      <c r="Z232" s="3" t="s">
        <v>49</v>
      </c>
      <c r="AA232" s="3" t="s">
        <v>49</v>
      </c>
      <c r="AB232" s="3" t="s">
        <v>49</v>
      </c>
      <c r="AC232" s="3" t="s">
        <v>49</v>
      </c>
      <c r="AD232" s="52" t="s">
        <v>418</v>
      </c>
      <c r="AE232" s="3" t="s">
        <v>49</v>
      </c>
      <c r="AF232" s="3" t="s">
        <v>49</v>
      </c>
      <c r="AG232" s="3" t="s">
        <v>49</v>
      </c>
      <c r="AH232" s="3" t="s">
        <v>49</v>
      </c>
    </row>
    <row r="233" spans="1:34" x14ac:dyDescent="0.25">
      <c r="A233" s="2" t="s">
        <v>243</v>
      </c>
      <c r="B233" s="2" t="s">
        <v>5</v>
      </c>
      <c r="C233" s="49">
        <v>4023</v>
      </c>
      <c r="D233" s="49">
        <v>4445</v>
      </c>
      <c r="E233" s="49">
        <v>4681</v>
      </c>
      <c r="F233" s="49">
        <v>4725</v>
      </c>
      <c r="G233" s="129">
        <v>2273</v>
      </c>
      <c r="H233" s="129">
        <v>2712</v>
      </c>
      <c r="I233" s="148">
        <v>3516</v>
      </c>
      <c r="J233" s="131">
        <v>3626</v>
      </c>
      <c r="K233" s="132">
        <v>3200</v>
      </c>
      <c r="L233" s="132">
        <v>3224</v>
      </c>
      <c r="M233" s="140">
        <v>3821</v>
      </c>
      <c r="N233" s="150">
        <v>4069</v>
      </c>
      <c r="O233" s="132">
        <v>1235</v>
      </c>
      <c r="P233" s="132">
        <v>1504</v>
      </c>
      <c r="Q233" s="140">
        <v>1344</v>
      </c>
      <c r="R233" s="150">
        <v>1237</v>
      </c>
      <c r="S233" s="3" t="s">
        <v>427</v>
      </c>
      <c r="T233" s="3" t="s">
        <v>427</v>
      </c>
      <c r="U233" s="3" t="s">
        <v>426</v>
      </c>
      <c r="V233" s="47">
        <v>24.254999999999999</v>
      </c>
      <c r="W233" s="47">
        <v>14.21</v>
      </c>
      <c r="X233" s="47">
        <v>32.585000000000001</v>
      </c>
      <c r="Y233" s="47">
        <v>86.73</v>
      </c>
      <c r="Z233" s="47">
        <v>69.09</v>
      </c>
      <c r="AA233" s="47">
        <v>17.64</v>
      </c>
      <c r="AB233" s="47">
        <v>0</v>
      </c>
      <c r="AC233" s="47">
        <v>244.51000000000005</v>
      </c>
      <c r="AD233" s="54">
        <f t="shared" ref="AD233:AD235" si="16">((V233*1)+(W233*2)+(X233*3)+(Y233*4)+(Z233*5)+(AA233*6)+(AB233*7))/AC233</f>
        <v>3.8797595190380756</v>
      </c>
      <c r="AE233" s="3">
        <v>70.8</v>
      </c>
      <c r="AF233" s="3">
        <v>25.3</v>
      </c>
      <c r="AG233" s="3">
        <v>2.7</v>
      </c>
      <c r="AH233" s="3">
        <v>1.2</v>
      </c>
    </row>
    <row r="234" spans="1:34" x14ac:dyDescent="0.25">
      <c r="A234" s="2" t="s">
        <v>244</v>
      </c>
      <c r="B234" s="2" t="s">
        <v>5</v>
      </c>
      <c r="C234" s="49">
        <v>10478</v>
      </c>
      <c r="D234" s="49">
        <v>10806</v>
      </c>
      <c r="E234" s="49">
        <v>10720</v>
      </c>
      <c r="F234" s="49">
        <v>11817</v>
      </c>
      <c r="G234" s="129">
        <v>6122</v>
      </c>
      <c r="H234" s="129">
        <v>6308</v>
      </c>
      <c r="I234" s="148">
        <v>9412</v>
      </c>
      <c r="J234" s="131">
        <v>10028</v>
      </c>
      <c r="K234" s="132">
        <v>7982</v>
      </c>
      <c r="L234" s="132">
        <v>8237</v>
      </c>
      <c r="M234" s="140">
        <v>8711</v>
      </c>
      <c r="N234" s="134">
        <v>10374</v>
      </c>
      <c r="O234" s="132">
        <v>2753</v>
      </c>
      <c r="P234" s="132">
        <v>3075</v>
      </c>
      <c r="Q234" s="140">
        <v>3291</v>
      </c>
      <c r="R234" s="134">
        <v>3228</v>
      </c>
      <c r="S234" s="3" t="s">
        <v>427</v>
      </c>
      <c r="T234" s="3" t="s">
        <v>427</v>
      </c>
      <c r="U234" s="3" t="s">
        <v>427</v>
      </c>
      <c r="V234" s="47">
        <v>30.33</v>
      </c>
      <c r="W234" s="47">
        <v>33.363</v>
      </c>
      <c r="X234" s="47">
        <v>51.561000000000007</v>
      </c>
      <c r="Y234" s="47">
        <v>90.316000000000003</v>
      </c>
      <c r="Z234" s="47">
        <v>101.1</v>
      </c>
      <c r="AA234" s="47">
        <v>21.230999999999998</v>
      </c>
      <c r="AB234" s="47">
        <v>5.0549999999999997</v>
      </c>
      <c r="AC234" s="47">
        <v>332.95599999999996</v>
      </c>
      <c r="AD234" s="54">
        <f t="shared" si="16"/>
        <v>3.8481781376518227</v>
      </c>
      <c r="AE234" s="3">
        <v>71</v>
      </c>
      <c r="AF234" s="3">
        <v>22.4</v>
      </c>
      <c r="AG234" s="3">
        <v>5.6</v>
      </c>
      <c r="AH234" s="3">
        <v>1</v>
      </c>
    </row>
    <row r="235" spans="1:34" x14ac:dyDescent="0.25">
      <c r="A235" s="2" t="s">
        <v>245</v>
      </c>
      <c r="B235" s="2" t="s">
        <v>13</v>
      </c>
      <c r="C235" s="49">
        <v>6636</v>
      </c>
      <c r="D235" s="49">
        <v>7673</v>
      </c>
      <c r="E235" s="49">
        <v>9531</v>
      </c>
      <c r="F235" s="49">
        <v>8614</v>
      </c>
      <c r="G235" s="129">
        <v>2441</v>
      </c>
      <c r="H235" s="129">
        <v>2817</v>
      </c>
      <c r="I235" s="155">
        <v>4296</v>
      </c>
      <c r="J235" s="131">
        <v>4367</v>
      </c>
      <c r="K235" s="132">
        <v>5919</v>
      </c>
      <c r="L235" s="132">
        <v>6788</v>
      </c>
      <c r="M235" s="156">
        <v>8794</v>
      </c>
      <c r="N235" s="134">
        <v>8324</v>
      </c>
      <c r="O235" s="132">
        <v>1612</v>
      </c>
      <c r="P235" s="132">
        <v>1672</v>
      </c>
      <c r="Q235" s="127">
        <v>1954</v>
      </c>
      <c r="R235" s="134">
        <v>2257</v>
      </c>
      <c r="S235" s="3" t="s">
        <v>427</v>
      </c>
      <c r="T235" s="3" t="s">
        <v>427</v>
      </c>
      <c r="U235" s="3" t="s">
        <v>427</v>
      </c>
      <c r="V235" s="47">
        <v>6.0949999999999998</v>
      </c>
      <c r="W235" s="47">
        <v>10.07</v>
      </c>
      <c r="X235" s="47">
        <v>19.344999999999999</v>
      </c>
      <c r="Y235" s="47">
        <v>107.06</v>
      </c>
      <c r="Z235" s="47">
        <v>95.93</v>
      </c>
      <c r="AA235" s="47">
        <v>19.344999999999999</v>
      </c>
      <c r="AB235" s="47">
        <v>5.3</v>
      </c>
      <c r="AC235" s="47">
        <v>263.14500000000004</v>
      </c>
      <c r="AD235" s="54">
        <f t="shared" si="16"/>
        <v>4.3524672708962733</v>
      </c>
      <c r="AE235" s="3">
        <v>78.3</v>
      </c>
      <c r="AF235" s="3">
        <v>19.7</v>
      </c>
      <c r="AG235" s="3">
        <v>1.9</v>
      </c>
      <c r="AH235" s="3">
        <v>0.1</v>
      </c>
    </row>
    <row r="236" spans="1:34" x14ac:dyDescent="0.25">
      <c r="A236" s="2" t="s">
        <v>246</v>
      </c>
      <c r="B236" s="2" t="s">
        <v>13</v>
      </c>
      <c r="C236" s="3">
        <v>90</v>
      </c>
      <c r="D236" s="3">
        <v>121</v>
      </c>
      <c r="E236" s="3">
        <v>152</v>
      </c>
      <c r="F236" s="3">
        <v>107</v>
      </c>
      <c r="G236" s="123">
        <v>50</v>
      </c>
      <c r="H236" s="123">
        <v>63</v>
      </c>
      <c r="I236" s="135">
        <v>91</v>
      </c>
      <c r="J236" s="125">
        <v>100</v>
      </c>
      <c r="K236" s="126">
        <v>128</v>
      </c>
      <c r="L236" s="126">
        <v>142</v>
      </c>
      <c r="M236" s="136">
        <v>186</v>
      </c>
      <c r="N236" s="128">
        <v>139</v>
      </c>
      <c r="O236" s="126">
        <v>50</v>
      </c>
      <c r="P236" s="126">
        <v>42</v>
      </c>
      <c r="Q236" s="136">
        <v>34</v>
      </c>
      <c r="R236" s="128">
        <v>55</v>
      </c>
      <c r="S236" s="3" t="s">
        <v>426</v>
      </c>
      <c r="T236" s="3" t="s">
        <v>426</v>
      </c>
      <c r="U236" s="3" t="s">
        <v>426</v>
      </c>
      <c r="V236" s="3" t="s">
        <v>49</v>
      </c>
      <c r="W236" s="3" t="s">
        <v>49</v>
      </c>
      <c r="X236" s="3" t="s">
        <v>49</v>
      </c>
      <c r="Y236" s="3" t="s">
        <v>49</v>
      </c>
      <c r="Z236" s="3" t="s">
        <v>49</v>
      </c>
      <c r="AA236" s="3" t="s">
        <v>49</v>
      </c>
      <c r="AB236" s="3" t="s">
        <v>49</v>
      </c>
      <c r="AC236" s="3" t="s">
        <v>49</v>
      </c>
      <c r="AD236" s="52" t="s">
        <v>418</v>
      </c>
      <c r="AE236" s="3" t="s">
        <v>49</v>
      </c>
      <c r="AF236" s="3" t="s">
        <v>49</v>
      </c>
      <c r="AG236" s="3" t="s">
        <v>49</v>
      </c>
      <c r="AH236" s="3" t="s">
        <v>49</v>
      </c>
    </row>
    <row r="237" spans="1:34" x14ac:dyDescent="0.25">
      <c r="A237" s="2" t="s">
        <v>247</v>
      </c>
      <c r="B237" s="2" t="s">
        <v>13</v>
      </c>
      <c r="C237" s="49">
        <v>1223</v>
      </c>
      <c r="D237" s="49">
        <v>1125</v>
      </c>
      <c r="E237" s="49">
        <v>1131</v>
      </c>
      <c r="F237" s="3">
        <v>953</v>
      </c>
      <c r="G237" s="123">
        <v>356</v>
      </c>
      <c r="H237" s="123">
        <v>362</v>
      </c>
      <c r="I237" s="135">
        <v>445</v>
      </c>
      <c r="J237" s="125">
        <v>445</v>
      </c>
      <c r="K237" s="132">
        <v>1113</v>
      </c>
      <c r="L237" s="126">
        <v>982</v>
      </c>
      <c r="M237" s="136">
        <v>1080</v>
      </c>
      <c r="N237" s="128">
        <v>906</v>
      </c>
      <c r="O237" s="126">
        <v>311</v>
      </c>
      <c r="P237" s="126">
        <v>250</v>
      </c>
      <c r="Q237" s="136">
        <v>200</v>
      </c>
      <c r="R237" s="128">
        <v>186</v>
      </c>
      <c r="S237" s="3" t="s">
        <v>427</v>
      </c>
      <c r="T237" s="3" t="s">
        <v>426</v>
      </c>
      <c r="U237" s="3" t="s">
        <v>426</v>
      </c>
      <c r="V237" s="3" t="s">
        <v>49</v>
      </c>
      <c r="W237" s="3" t="s">
        <v>49</v>
      </c>
      <c r="X237" s="3" t="s">
        <v>49</v>
      </c>
      <c r="Y237" s="3" t="s">
        <v>49</v>
      </c>
      <c r="Z237" s="3" t="s">
        <v>49</v>
      </c>
      <c r="AA237" s="3" t="s">
        <v>49</v>
      </c>
      <c r="AB237" s="3" t="s">
        <v>49</v>
      </c>
      <c r="AC237" s="3" t="s">
        <v>49</v>
      </c>
      <c r="AD237" s="52" t="s">
        <v>418</v>
      </c>
      <c r="AE237" s="3" t="s">
        <v>49</v>
      </c>
      <c r="AF237" s="3" t="s">
        <v>49</v>
      </c>
      <c r="AG237" s="3" t="s">
        <v>49</v>
      </c>
      <c r="AH237" s="3" t="s">
        <v>49</v>
      </c>
    </row>
    <row r="238" spans="1:34" x14ac:dyDescent="0.25">
      <c r="A238" s="2" t="s">
        <v>248</v>
      </c>
      <c r="B238" s="2" t="s">
        <v>53</v>
      </c>
      <c r="C238" s="3">
        <v>16</v>
      </c>
      <c r="D238" s="3">
        <v>19</v>
      </c>
      <c r="E238" s="3">
        <v>28</v>
      </c>
      <c r="F238" s="3">
        <v>29</v>
      </c>
      <c r="G238" s="123">
        <v>6</v>
      </c>
      <c r="H238" s="123">
        <v>9</v>
      </c>
      <c r="I238" s="124">
        <v>12</v>
      </c>
      <c r="J238" s="125">
        <v>19</v>
      </c>
      <c r="K238" s="126">
        <v>18</v>
      </c>
      <c r="L238" s="147">
        <v>44</v>
      </c>
      <c r="M238" s="127">
        <v>58</v>
      </c>
      <c r="N238" s="128">
        <v>45</v>
      </c>
      <c r="O238" s="126">
        <v>6</v>
      </c>
      <c r="P238" s="147">
        <v>17</v>
      </c>
      <c r="Q238" s="127">
        <v>27</v>
      </c>
      <c r="R238" s="128">
        <v>16</v>
      </c>
      <c r="S238" s="3" t="s">
        <v>426</v>
      </c>
      <c r="T238" s="3" t="s">
        <v>426</v>
      </c>
      <c r="U238" s="3" t="s">
        <v>426</v>
      </c>
      <c r="V238" s="3" t="s">
        <v>49</v>
      </c>
      <c r="W238" s="3" t="s">
        <v>49</v>
      </c>
      <c r="X238" s="3" t="s">
        <v>49</v>
      </c>
      <c r="Y238" s="3" t="s">
        <v>49</v>
      </c>
      <c r="Z238" s="3" t="s">
        <v>49</v>
      </c>
      <c r="AA238" s="3" t="s">
        <v>49</v>
      </c>
      <c r="AB238" s="3" t="s">
        <v>49</v>
      </c>
      <c r="AC238" s="3" t="s">
        <v>49</v>
      </c>
      <c r="AD238" s="52" t="s">
        <v>418</v>
      </c>
      <c r="AE238" s="3" t="s">
        <v>49</v>
      </c>
      <c r="AF238" s="3" t="s">
        <v>49</v>
      </c>
      <c r="AG238" s="3" t="s">
        <v>49</v>
      </c>
      <c r="AH238" s="3" t="s">
        <v>49</v>
      </c>
    </row>
    <row r="239" spans="1:34" x14ac:dyDescent="0.25">
      <c r="A239" s="2" t="s">
        <v>249</v>
      </c>
      <c r="B239" s="2" t="s">
        <v>15</v>
      </c>
      <c r="C239" s="3">
        <v>57</v>
      </c>
      <c r="D239" s="3">
        <v>82</v>
      </c>
      <c r="E239" s="3">
        <v>156</v>
      </c>
      <c r="F239" s="3">
        <v>135</v>
      </c>
      <c r="G239" s="123">
        <v>22</v>
      </c>
      <c r="H239" s="123">
        <v>23</v>
      </c>
      <c r="I239" s="124">
        <v>69</v>
      </c>
      <c r="J239" s="125">
        <v>74</v>
      </c>
      <c r="K239" s="126">
        <v>55</v>
      </c>
      <c r="L239" s="126">
        <v>78</v>
      </c>
      <c r="M239" s="127">
        <v>163</v>
      </c>
      <c r="N239" s="128">
        <v>138</v>
      </c>
      <c r="O239" s="126">
        <v>21</v>
      </c>
      <c r="P239" s="126">
        <v>40</v>
      </c>
      <c r="Q239" s="127">
        <v>52</v>
      </c>
      <c r="R239" s="128">
        <v>34</v>
      </c>
      <c r="S239" s="3" t="s">
        <v>426</v>
      </c>
      <c r="T239" s="3" t="s">
        <v>426</v>
      </c>
      <c r="U239" s="3" t="s">
        <v>426</v>
      </c>
      <c r="V239" s="3" t="s">
        <v>49</v>
      </c>
      <c r="W239" s="3" t="s">
        <v>49</v>
      </c>
      <c r="X239" s="3" t="s">
        <v>49</v>
      </c>
      <c r="Y239" s="3" t="s">
        <v>49</v>
      </c>
      <c r="Z239" s="3" t="s">
        <v>49</v>
      </c>
      <c r="AA239" s="3" t="s">
        <v>49</v>
      </c>
      <c r="AB239" s="3" t="s">
        <v>49</v>
      </c>
      <c r="AC239" s="3" t="s">
        <v>49</v>
      </c>
      <c r="AD239" s="52" t="s">
        <v>418</v>
      </c>
      <c r="AE239" s="3" t="s">
        <v>49</v>
      </c>
      <c r="AF239" s="3" t="s">
        <v>49</v>
      </c>
      <c r="AG239" s="3" t="s">
        <v>49</v>
      </c>
      <c r="AH239" s="3" t="s">
        <v>49</v>
      </c>
    </row>
    <row r="240" spans="1:34" x14ac:dyDescent="0.25">
      <c r="A240" s="2" t="s">
        <v>250</v>
      </c>
      <c r="B240" s="2" t="s">
        <v>28</v>
      </c>
      <c r="C240" s="49">
        <v>2577</v>
      </c>
      <c r="D240" s="49">
        <v>2366</v>
      </c>
      <c r="E240" s="49">
        <v>2874</v>
      </c>
      <c r="F240" s="49">
        <v>2851</v>
      </c>
      <c r="G240" s="129">
        <v>1332</v>
      </c>
      <c r="H240" s="129">
        <v>1204</v>
      </c>
      <c r="I240" s="131">
        <v>1961</v>
      </c>
      <c r="J240" s="131">
        <v>1979</v>
      </c>
      <c r="K240" s="132">
        <v>2571</v>
      </c>
      <c r="L240" s="132">
        <v>2527</v>
      </c>
      <c r="M240" s="134">
        <v>3110</v>
      </c>
      <c r="N240" s="134">
        <v>3002</v>
      </c>
      <c r="O240" s="132">
        <v>1144</v>
      </c>
      <c r="P240" s="126">
        <v>971</v>
      </c>
      <c r="Q240" s="134">
        <v>1106</v>
      </c>
      <c r="R240" s="134">
        <v>1052</v>
      </c>
      <c r="S240" s="3" t="s">
        <v>427</v>
      </c>
      <c r="T240" s="3" t="s">
        <v>426</v>
      </c>
      <c r="U240" s="3" t="s">
        <v>427</v>
      </c>
      <c r="V240" s="47">
        <v>5.918000000000001</v>
      </c>
      <c r="W240" s="47">
        <v>9.1460000000000008</v>
      </c>
      <c r="X240" s="47">
        <v>19.906000000000002</v>
      </c>
      <c r="Y240" s="47">
        <v>86.08</v>
      </c>
      <c r="Z240" s="47">
        <v>204.44</v>
      </c>
      <c r="AA240" s="47">
        <v>145.26</v>
      </c>
      <c r="AB240" s="47">
        <v>67.25</v>
      </c>
      <c r="AC240" s="47">
        <v>538</v>
      </c>
      <c r="AD240" s="54">
        <f>((V240*1)+(W240*2)+(X240*3)+(Y240*4)+(Z240*5)+(AA240*6)+(AB240*7))/AC240</f>
        <v>5.1909999999999998</v>
      </c>
      <c r="AE240" s="3">
        <v>58.8</v>
      </c>
      <c r="AF240" s="3">
        <v>34.200000000000003</v>
      </c>
      <c r="AG240" s="3">
        <v>6.4</v>
      </c>
      <c r="AH240" s="3">
        <v>0.6</v>
      </c>
    </row>
    <row r="241" spans="1:34" x14ac:dyDescent="0.25">
      <c r="A241" s="2" t="s">
        <v>251</v>
      </c>
      <c r="B241" s="2" t="s">
        <v>13</v>
      </c>
      <c r="C241" s="3">
        <v>36</v>
      </c>
      <c r="D241" s="3">
        <v>39</v>
      </c>
      <c r="E241" s="3">
        <v>50</v>
      </c>
      <c r="F241" s="3">
        <v>59</v>
      </c>
      <c r="G241" s="123">
        <v>27</v>
      </c>
      <c r="H241" s="123">
        <v>22</v>
      </c>
      <c r="I241" s="135">
        <v>34</v>
      </c>
      <c r="J241" s="125">
        <v>60</v>
      </c>
      <c r="K241" s="126">
        <v>29</v>
      </c>
      <c r="L241" s="126">
        <v>47</v>
      </c>
      <c r="M241" s="136">
        <v>81</v>
      </c>
      <c r="N241" s="128">
        <v>77</v>
      </c>
      <c r="O241" s="126">
        <v>15</v>
      </c>
      <c r="P241" s="126">
        <v>36</v>
      </c>
      <c r="Q241" s="136">
        <v>61</v>
      </c>
      <c r="R241" s="128">
        <v>57</v>
      </c>
      <c r="S241" s="3" t="s">
        <v>426</v>
      </c>
      <c r="T241" s="3" t="s">
        <v>426</v>
      </c>
      <c r="U241" s="3" t="s">
        <v>426</v>
      </c>
      <c r="V241" s="3" t="s">
        <v>49</v>
      </c>
      <c r="W241" s="3" t="s">
        <v>49</v>
      </c>
      <c r="X241" s="3" t="s">
        <v>49</v>
      </c>
      <c r="Y241" s="3" t="s">
        <v>49</v>
      </c>
      <c r="Z241" s="3" t="s">
        <v>49</v>
      </c>
      <c r="AA241" s="3" t="s">
        <v>49</v>
      </c>
      <c r="AB241" s="3" t="s">
        <v>49</v>
      </c>
      <c r="AC241" s="3" t="s">
        <v>49</v>
      </c>
      <c r="AD241" s="52" t="s">
        <v>418</v>
      </c>
      <c r="AE241" s="3" t="s">
        <v>49</v>
      </c>
      <c r="AF241" s="3" t="s">
        <v>49</v>
      </c>
      <c r="AG241" s="3" t="s">
        <v>49</v>
      </c>
      <c r="AH241" s="3" t="s">
        <v>49</v>
      </c>
    </row>
    <row r="242" spans="1:34" x14ac:dyDescent="0.25">
      <c r="A242" s="2" t="s">
        <v>252</v>
      </c>
      <c r="B242" s="2" t="s">
        <v>17</v>
      </c>
      <c r="C242" s="3">
        <v>144</v>
      </c>
      <c r="D242" s="3">
        <v>151</v>
      </c>
      <c r="E242" s="3">
        <v>181</v>
      </c>
      <c r="F242" s="3">
        <v>159</v>
      </c>
      <c r="G242" s="123">
        <v>76</v>
      </c>
      <c r="H242" s="123">
        <v>78</v>
      </c>
      <c r="I242" s="124">
        <v>144</v>
      </c>
      <c r="J242" s="125">
        <v>123</v>
      </c>
      <c r="K242" s="147">
        <v>192</v>
      </c>
      <c r="L242" s="126">
        <v>206</v>
      </c>
      <c r="M242" s="127">
        <v>222</v>
      </c>
      <c r="N242" s="128">
        <v>225</v>
      </c>
      <c r="O242" s="147">
        <v>85</v>
      </c>
      <c r="P242" s="126">
        <v>36</v>
      </c>
      <c r="Q242" s="127">
        <v>67</v>
      </c>
      <c r="R242" s="128">
        <v>44</v>
      </c>
      <c r="S242" s="3" t="s">
        <v>426</v>
      </c>
      <c r="T242" s="3" t="s">
        <v>426</v>
      </c>
      <c r="U242" s="3" t="s">
        <v>426</v>
      </c>
      <c r="V242" s="3" t="s">
        <v>49</v>
      </c>
      <c r="W242" s="3" t="s">
        <v>49</v>
      </c>
      <c r="X242" s="3" t="s">
        <v>49</v>
      </c>
      <c r="Y242" s="3" t="s">
        <v>49</v>
      </c>
      <c r="Z242" s="3" t="s">
        <v>49</v>
      </c>
      <c r="AA242" s="3" t="s">
        <v>49</v>
      </c>
      <c r="AB242" s="3" t="s">
        <v>49</v>
      </c>
      <c r="AC242" s="3" t="s">
        <v>49</v>
      </c>
      <c r="AD242" s="52" t="s">
        <v>418</v>
      </c>
      <c r="AE242" s="3" t="s">
        <v>49</v>
      </c>
      <c r="AF242" s="3" t="s">
        <v>49</v>
      </c>
      <c r="AG242" s="3" t="s">
        <v>49</v>
      </c>
      <c r="AH242" s="3" t="s">
        <v>49</v>
      </c>
    </row>
    <row r="243" spans="1:34" x14ac:dyDescent="0.25">
      <c r="A243" s="2" t="s">
        <v>253</v>
      </c>
      <c r="B243" s="2" t="s">
        <v>13</v>
      </c>
      <c r="C243" s="3">
        <v>366</v>
      </c>
      <c r="D243" s="3">
        <v>401</v>
      </c>
      <c r="E243" s="3">
        <v>381</v>
      </c>
      <c r="F243" s="3">
        <v>329</v>
      </c>
      <c r="G243" s="123">
        <v>197</v>
      </c>
      <c r="H243" s="123">
        <v>211</v>
      </c>
      <c r="I243" s="135">
        <v>292</v>
      </c>
      <c r="J243" s="125">
        <v>285</v>
      </c>
      <c r="K243" s="126">
        <v>375</v>
      </c>
      <c r="L243" s="126">
        <v>404</v>
      </c>
      <c r="M243" s="136">
        <v>383</v>
      </c>
      <c r="N243" s="128">
        <v>364</v>
      </c>
      <c r="O243" s="126">
        <v>107</v>
      </c>
      <c r="P243" s="126">
        <v>123</v>
      </c>
      <c r="Q243" s="136">
        <v>122</v>
      </c>
      <c r="R243" s="128">
        <v>135</v>
      </c>
      <c r="S243" s="3" t="s">
        <v>426</v>
      </c>
      <c r="T243" s="3" t="s">
        <v>426</v>
      </c>
      <c r="U243" s="3" t="s">
        <v>426</v>
      </c>
      <c r="V243" s="3" t="s">
        <v>49</v>
      </c>
      <c r="W243" s="3" t="s">
        <v>49</v>
      </c>
      <c r="X243" s="3" t="s">
        <v>49</v>
      </c>
      <c r="Y243" s="3" t="s">
        <v>49</v>
      </c>
      <c r="Z243" s="3" t="s">
        <v>49</v>
      </c>
      <c r="AA243" s="3" t="s">
        <v>49</v>
      </c>
      <c r="AB243" s="3" t="s">
        <v>49</v>
      </c>
      <c r="AC243" s="3" t="s">
        <v>49</v>
      </c>
      <c r="AD243" s="52" t="s">
        <v>418</v>
      </c>
      <c r="AE243" s="3" t="s">
        <v>49</v>
      </c>
      <c r="AF243" s="3" t="s">
        <v>49</v>
      </c>
      <c r="AG243" s="3" t="s">
        <v>49</v>
      </c>
      <c r="AH243" s="3" t="s">
        <v>49</v>
      </c>
    </row>
    <row r="244" spans="1:34" x14ac:dyDescent="0.25">
      <c r="A244" s="2" t="s">
        <v>254</v>
      </c>
      <c r="B244" s="2" t="s">
        <v>3</v>
      </c>
      <c r="C244" s="3">
        <v>201</v>
      </c>
      <c r="D244" s="3">
        <v>166</v>
      </c>
      <c r="E244" s="3">
        <v>332</v>
      </c>
      <c r="F244" s="3">
        <v>291</v>
      </c>
      <c r="G244" s="123">
        <v>103</v>
      </c>
      <c r="H244" s="123">
        <v>64</v>
      </c>
      <c r="I244" s="124">
        <v>237</v>
      </c>
      <c r="J244" s="125">
        <v>252</v>
      </c>
      <c r="K244" s="126">
        <v>186</v>
      </c>
      <c r="L244" s="126">
        <v>175</v>
      </c>
      <c r="M244" s="127">
        <v>426</v>
      </c>
      <c r="N244" s="128">
        <v>395</v>
      </c>
      <c r="O244" s="126">
        <v>100</v>
      </c>
      <c r="P244" s="126">
        <v>74</v>
      </c>
      <c r="Q244" s="127">
        <v>167</v>
      </c>
      <c r="R244" s="128">
        <v>134</v>
      </c>
      <c r="S244" s="3" t="s">
        <v>426</v>
      </c>
      <c r="T244" s="3" t="s">
        <v>426</v>
      </c>
      <c r="U244" s="3" t="s">
        <v>426</v>
      </c>
      <c r="V244" s="3" t="s">
        <v>49</v>
      </c>
      <c r="W244" s="3" t="s">
        <v>49</v>
      </c>
      <c r="X244" s="3" t="s">
        <v>49</v>
      </c>
      <c r="Y244" s="3" t="s">
        <v>49</v>
      </c>
      <c r="Z244" s="3" t="s">
        <v>49</v>
      </c>
      <c r="AA244" s="3" t="s">
        <v>49</v>
      </c>
      <c r="AB244" s="3" t="s">
        <v>49</v>
      </c>
      <c r="AC244" s="3" t="s">
        <v>49</v>
      </c>
      <c r="AD244" s="52" t="s">
        <v>418</v>
      </c>
      <c r="AE244" s="3" t="s">
        <v>49</v>
      </c>
      <c r="AF244" s="3" t="s">
        <v>49</v>
      </c>
      <c r="AG244" s="3" t="s">
        <v>49</v>
      </c>
      <c r="AH244" s="3" t="s">
        <v>49</v>
      </c>
    </row>
    <row r="245" spans="1:34" x14ac:dyDescent="0.25">
      <c r="A245" s="2" t="s">
        <v>255</v>
      </c>
      <c r="B245" s="2" t="s">
        <v>22</v>
      </c>
      <c r="C245" s="3">
        <v>26</v>
      </c>
      <c r="D245" s="3">
        <v>28</v>
      </c>
      <c r="E245" s="3">
        <v>24</v>
      </c>
      <c r="F245" s="3">
        <v>25</v>
      </c>
      <c r="G245" s="123">
        <v>3</v>
      </c>
      <c r="H245" s="123">
        <v>24</v>
      </c>
      <c r="I245" s="124">
        <v>37</v>
      </c>
      <c r="J245" s="125">
        <v>35</v>
      </c>
      <c r="K245" s="126">
        <v>3</v>
      </c>
      <c r="L245" s="126">
        <v>54</v>
      </c>
      <c r="M245" s="127">
        <v>46</v>
      </c>
      <c r="N245" s="128">
        <v>49</v>
      </c>
      <c r="O245" s="126">
        <v>4</v>
      </c>
      <c r="P245" s="126">
        <v>9</v>
      </c>
      <c r="Q245" s="127">
        <v>10</v>
      </c>
      <c r="R245" s="128">
        <v>8</v>
      </c>
      <c r="S245" s="3" t="s">
        <v>426</v>
      </c>
      <c r="T245" s="3" t="s">
        <v>426</v>
      </c>
      <c r="U245" s="3" t="s">
        <v>426</v>
      </c>
      <c r="V245" s="3" t="s">
        <v>49</v>
      </c>
      <c r="W245" s="3" t="s">
        <v>49</v>
      </c>
      <c r="X245" s="3" t="s">
        <v>49</v>
      </c>
      <c r="Y245" s="3" t="s">
        <v>49</v>
      </c>
      <c r="Z245" s="3" t="s">
        <v>49</v>
      </c>
      <c r="AA245" s="3" t="s">
        <v>49</v>
      </c>
      <c r="AB245" s="3" t="s">
        <v>49</v>
      </c>
      <c r="AC245" s="3" t="s">
        <v>49</v>
      </c>
      <c r="AD245" s="52" t="s">
        <v>418</v>
      </c>
      <c r="AE245" s="3" t="s">
        <v>49</v>
      </c>
      <c r="AF245" s="3" t="s">
        <v>49</v>
      </c>
      <c r="AG245" s="3" t="s">
        <v>49</v>
      </c>
      <c r="AH245" s="3" t="s">
        <v>49</v>
      </c>
    </row>
    <row r="246" spans="1:34" x14ac:dyDescent="0.25">
      <c r="A246" s="2" t="s">
        <v>256</v>
      </c>
      <c r="B246" s="2" t="s">
        <v>13</v>
      </c>
      <c r="C246" s="3">
        <v>101</v>
      </c>
      <c r="D246" s="3">
        <v>160</v>
      </c>
      <c r="E246" s="3">
        <v>173</v>
      </c>
      <c r="F246" s="3">
        <v>155</v>
      </c>
      <c r="G246" s="123">
        <v>48</v>
      </c>
      <c r="H246" s="123">
        <v>49</v>
      </c>
      <c r="I246" s="135">
        <v>91</v>
      </c>
      <c r="J246" s="125">
        <v>130</v>
      </c>
      <c r="K246" s="126">
        <v>115</v>
      </c>
      <c r="L246" s="126">
        <v>172</v>
      </c>
      <c r="M246" s="136">
        <v>230</v>
      </c>
      <c r="N246" s="128">
        <v>220</v>
      </c>
      <c r="O246" s="126">
        <v>29</v>
      </c>
      <c r="P246" s="126">
        <v>27</v>
      </c>
      <c r="Q246" s="136">
        <v>64</v>
      </c>
      <c r="R246" s="128">
        <v>80</v>
      </c>
      <c r="S246" s="3" t="s">
        <v>426</v>
      </c>
      <c r="T246" s="3" t="s">
        <v>426</v>
      </c>
      <c r="U246" s="3" t="s">
        <v>426</v>
      </c>
      <c r="V246" s="3" t="s">
        <v>49</v>
      </c>
      <c r="W246" s="3" t="s">
        <v>49</v>
      </c>
      <c r="X246" s="3" t="s">
        <v>49</v>
      </c>
      <c r="Y246" s="3" t="s">
        <v>49</v>
      </c>
      <c r="Z246" s="3" t="s">
        <v>49</v>
      </c>
      <c r="AA246" s="3" t="s">
        <v>49</v>
      </c>
      <c r="AB246" s="3" t="s">
        <v>49</v>
      </c>
      <c r="AC246" s="3" t="s">
        <v>49</v>
      </c>
      <c r="AD246" s="52" t="s">
        <v>418</v>
      </c>
      <c r="AE246" s="3" t="s">
        <v>49</v>
      </c>
      <c r="AF246" s="3" t="s">
        <v>49</v>
      </c>
      <c r="AG246" s="3" t="s">
        <v>49</v>
      </c>
      <c r="AH246" s="3" t="s">
        <v>49</v>
      </c>
    </row>
    <row r="247" spans="1:34" x14ac:dyDescent="0.25">
      <c r="A247" s="2" t="s">
        <v>257</v>
      </c>
      <c r="B247" s="2" t="s">
        <v>13</v>
      </c>
      <c r="C247" s="3">
        <v>37</v>
      </c>
      <c r="D247" s="3">
        <v>43</v>
      </c>
      <c r="E247" s="3">
        <v>72</v>
      </c>
      <c r="F247" s="3">
        <v>45</v>
      </c>
      <c r="G247" s="123">
        <v>26</v>
      </c>
      <c r="H247" s="123">
        <v>30</v>
      </c>
      <c r="I247" s="135">
        <v>70</v>
      </c>
      <c r="J247" s="125">
        <v>42</v>
      </c>
      <c r="K247" s="126">
        <v>18</v>
      </c>
      <c r="L247" s="126">
        <v>46</v>
      </c>
      <c r="M247" s="136">
        <v>67</v>
      </c>
      <c r="N247" s="128">
        <v>49</v>
      </c>
      <c r="O247" s="126">
        <v>17</v>
      </c>
      <c r="P247" s="126">
        <v>20</v>
      </c>
      <c r="Q247" s="136">
        <v>33</v>
      </c>
      <c r="R247" s="128">
        <v>23</v>
      </c>
      <c r="S247" s="3" t="s">
        <v>426</v>
      </c>
      <c r="T247" s="3" t="s">
        <v>426</v>
      </c>
      <c r="U247" s="3" t="s">
        <v>426</v>
      </c>
      <c r="V247" s="3" t="s">
        <v>49</v>
      </c>
      <c r="W247" s="3" t="s">
        <v>49</v>
      </c>
      <c r="X247" s="3" t="s">
        <v>49</v>
      </c>
      <c r="Y247" s="3" t="s">
        <v>49</v>
      </c>
      <c r="Z247" s="3" t="s">
        <v>49</v>
      </c>
      <c r="AA247" s="3" t="s">
        <v>49</v>
      </c>
      <c r="AB247" s="3" t="s">
        <v>49</v>
      </c>
      <c r="AC247" s="3" t="s">
        <v>49</v>
      </c>
      <c r="AD247" s="52" t="s">
        <v>418</v>
      </c>
      <c r="AE247" s="3" t="s">
        <v>49</v>
      </c>
      <c r="AF247" s="3" t="s">
        <v>49</v>
      </c>
      <c r="AG247" s="3" t="s">
        <v>49</v>
      </c>
      <c r="AH247" s="3" t="s">
        <v>49</v>
      </c>
    </row>
    <row r="248" spans="1:34" x14ac:dyDescent="0.25">
      <c r="A248" s="2" t="s">
        <v>258</v>
      </c>
      <c r="B248" s="2" t="s">
        <v>13</v>
      </c>
      <c r="C248" s="3">
        <v>492</v>
      </c>
      <c r="D248" s="3">
        <v>557</v>
      </c>
      <c r="E248" s="3">
        <v>829</v>
      </c>
      <c r="F248" s="3">
        <v>692</v>
      </c>
      <c r="G248" s="123">
        <v>228</v>
      </c>
      <c r="H248" s="123">
        <v>239</v>
      </c>
      <c r="I248" s="135">
        <v>495</v>
      </c>
      <c r="J248" s="125">
        <v>534</v>
      </c>
      <c r="K248" s="126">
        <v>389</v>
      </c>
      <c r="L248" s="126">
        <v>563</v>
      </c>
      <c r="M248" s="136">
        <v>874</v>
      </c>
      <c r="N248" s="128">
        <v>646</v>
      </c>
      <c r="O248" s="126">
        <v>161</v>
      </c>
      <c r="P248" s="126">
        <v>169</v>
      </c>
      <c r="Q248" s="136">
        <v>298</v>
      </c>
      <c r="R248" s="128">
        <v>259</v>
      </c>
      <c r="S248" s="3" t="s">
        <v>427</v>
      </c>
      <c r="T248" s="3" t="s">
        <v>426</v>
      </c>
      <c r="U248" s="3" t="s">
        <v>427</v>
      </c>
      <c r="V248" s="3" t="s">
        <v>49</v>
      </c>
      <c r="W248" s="3" t="s">
        <v>49</v>
      </c>
      <c r="X248" s="3" t="s">
        <v>49</v>
      </c>
      <c r="Y248" s="3" t="s">
        <v>49</v>
      </c>
      <c r="Z248" s="3" t="s">
        <v>49</v>
      </c>
      <c r="AA248" s="3" t="s">
        <v>49</v>
      </c>
      <c r="AB248" s="3" t="s">
        <v>49</v>
      </c>
      <c r="AC248" s="3" t="s">
        <v>49</v>
      </c>
      <c r="AD248" s="52" t="s">
        <v>418</v>
      </c>
      <c r="AE248" s="3" t="s">
        <v>49</v>
      </c>
      <c r="AF248" s="3" t="s">
        <v>49</v>
      </c>
      <c r="AG248" s="3" t="s">
        <v>49</v>
      </c>
      <c r="AH248" s="3" t="s">
        <v>49</v>
      </c>
    </row>
    <row r="249" spans="1:34" x14ac:dyDescent="0.25">
      <c r="A249" s="2" t="s">
        <v>259</v>
      </c>
      <c r="B249" s="2" t="s">
        <v>13</v>
      </c>
      <c r="C249" s="3">
        <v>77</v>
      </c>
      <c r="D249" s="3">
        <v>102</v>
      </c>
      <c r="E249" s="3">
        <v>112</v>
      </c>
      <c r="F249" s="3">
        <v>99</v>
      </c>
      <c r="G249" s="123">
        <v>34</v>
      </c>
      <c r="H249" s="123">
        <v>48</v>
      </c>
      <c r="I249" s="135">
        <v>74</v>
      </c>
      <c r="J249" s="125">
        <v>61</v>
      </c>
      <c r="K249" s="126">
        <v>96</v>
      </c>
      <c r="L249" s="126">
        <v>97</v>
      </c>
      <c r="M249" s="136">
        <v>106</v>
      </c>
      <c r="N249" s="128">
        <v>131</v>
      </c>
      <c r="O249" s="126">
        <v>44</v>
      </c>
      <c r="P249" s="126">
        <v>55</v>
      </c>
      <c r="Q249" s="136">
        <v>67</v>
      </c>
      <c r="R249" s="128">
        <v>56</v>
      </c>
      <c r="S249" s="3" t="s">
        <v>426</v>
      </c>
      <c r="T249" s="3" t="s">
        <v>426</v>
      </c>
      <c r="U249" s="3" t="s">
        <v>426</v>
      </c>
      <c r="V249" s="3" t="s">
        <v>49</v>
      </c>
      <c r="W249" s="3" t="s">
        <v>49</v>
      </c>
      <c r="X249" s="3" t="s">
        <v>49</v>
      </c>
      <c r="Y249" s="3" t="s">
        <v>49</v>
      </c>
      <c r="Z249" s="3" t="s">
        <v>49</v>
      </c>
      <c r="AA249" s="3" t="s">
        <v>49</v>
      </c>
      <c r="AB249" s="3" t="s">
        <v>49</v>
      </c>
      <c r="AC249" s="3" t="s">
        <v>49</v>
      </c>
      <c r="AD249" s="52" t="s">
        <v>418</v>
      </c>
      <c r="AE249" s="3" t="s">
        <v>49</v>
      </c>
      <c r="AF249" s="3" t="s">
        <v>49</v>
      </c>
      <c r="AG249" s="3" t="s">
        <v>49</v>
      </c>
      <c r="AH249" s="3" t="s">
        <v>49</v>
      </c>
    </row>
    <row r="250" spans="1:34" x14ac:dyDescent="0.25">
      <c r="A250" s="2" t="s">
        <v>260</v>
      </c>
      <c r="B250" s="2" t="s">
        <v>7</v>
      </c>
      <c r="C250" s="3">
        <v>32</v>
      </c>
      <c r="D250" s="3">
        <v>42</v>
      </c>
      <c r="E250" s="3">
        <v>58</v>
      </c>
      <c r="F250" s="3">
        <v>47</v>
      </c>
      <c r="G250" s="123">
        <v>21</v>
      </c>
      <c r="H250" s="123">
        <v>21</v>
      </c>
      <c r="I250" s="124">
        <v>34</v>
      </c>
      <c r="J250" s="125">
        <v>36</v>
      </c>
      <c r="K250" s="126">
        <v>49</v>
      </c>
      <c r="L250" s="126">
        <v>68</v>
      </c>
      <c r="M250" s="127">
        <v>78</v>
      </c>
      <c r="N250" s="128">
        <v>46</v>
      </c>
      <c r="O250" s="126">
        <v>28</v>
      </c>
      <c r="P250" s="126">
        <v>29</v>
      </c>
      <c r="Q250" s="127">
        <v>32</v>
      </c>
      <c r="R250" s="128">
        <v>22</v>
      </c>
      <c r="S250" s="3" t="s">
        <v>426</v>
      </c>
      <c r="T250" s="3" t="s">
        <v>426</v>
      </c>
      <c r="U250" s="3" t="s">
        <v>426</v>
      </c>
      <c r="V250" s="3" t="s">
        <v>49</v>
      </c>
      <c r="W250" s="3" t="s">
        <v>49</v>
      </c>
      <c r="X250" s="3" t="s">
        <v>49</v>
      </c>
      <c r="Y250" s="3" t="s">
        <v>49</v>
      </c>
      <c r="Z250" s="3" t="s">
        <v>49</v>
      </c>
      <c r="AA250" s="3" t="s">
        <v>49</v>
      </c>
      <c r="AB250" s="3" t="s">
        <v>49</v>
      </c>
      <c r="AC250" s="3" t="s">
        <v>49</v>
      </c>
      <c r="AD250" s="52" t="s">
        <v>418</v>
      </c>
      <c r="AE250" s="3" t="s">
        <v>49</v>
      </c>
      <c r="AF250" s="3" t="s">
        <v>49</v>
      </c>
      <c r="AG250" s="3" t="s">
        <v>49</v>
      </c>
      <c r="AH250" s="3" t="s">
        <v>49</v>
      </c>
    </row>
    <row r="251" spans="1:34" x14ac:dyDescent="0.25">
      <c r="A251" s="2" t="s">
        <v>261</v>
      </c>
      <c r="B251" s="2" t="s">
        <v>5</v>
      </c>
      <c r="C251" s="49">
        <v>4414</v>
      </c>
      <c r="D251" s="49">
        <v>4284</v>
      </c>
      <c r="E251" s="49">
        <v>4309</v>
      </c>
      <c r="F251" s="49">
        <v>4515</v>
      </c>
      <c r="G251" s="129">
        <v>2504</v>
      </c>
      <c r="H251" s="129">
        <v>2298</v>
      </c>
      <c r="I251" s="157" t="s">
        <v>3145</v>
      </c>
      <c r="J251" s="131">
        <v>3439</v>
      </c>
      <c r="K251" s="132">
        <v>3675</v>
      </c>
      <c r="L251" s="132">
        <v>3812</v>
      </c>
      <c r="M251" s="140">
        <v>3906</v>
      </c>
      <c r="N251" s="134">
        <v>4277</v>
      </c>
      <c r="O251" s="132">
        <v>1086</v>
      </c>
      <c r="P251" s="132">
        <v>1094</v>
      </c>
      <c r="Q251" s="141">
        <v>985</v>
      </c>
      <c r="R251" s="128">
        <v>952</v>
      </c>
      <c r="S251" s="3" t="s">
        <v>427</v>
      </c>
      <c r="T251" s="3" t="s">
        <v>427</v>
      </c>
      <c r="U251" s="3" t="s">
        <v>426</v>
      </c>
      <c r="V251" s="47">
        <v>31.023999999999997</v>
      </c>
      <c r="W251" s="47">
        <v>18.281999999999996</v>
      </c>
      <c r="X251" s="47">
        <v>43.766000000000005</v>
      </c>
      <c r="Y251" s="47">
        <v>75.067000000000007</v>
      </c>
      <c r="Z251" s="47">
        <v>77.56</v>
      </c>
      <c r="AA251" s="47">
        <v>22.436999999999998</v>
      </c>
      <c r="AB251" s="47">
        <v>8.8640000000000008</v>
      </c>
      <c r="AC251" s="47">
        <v>277</v>
      </c>
      <c r="AD251" s="54">
        <f>((V251*1)+(W251*2)+(X251*3)+(Y251*4)+(Z251*5)+(AA251*6)+(AB251*7))/AC251</f>
        <v>3.9119999999999995</v>
      </c>
      <c r="AE251" s="3">
        <v>82.7</v>
      </c>
      <c r="AF251" s="3">
        <v>14.2</v>
      </c>
      <c r="AG251" s="3">
        <v>1.4</v>
      </c>
      <c r="AH251" s="3">
        <v>1.7</v>
      </c>
    </row>
    <row r="252" spans="1:34" x14ac:dyDescent="0.25">
      <c r="A252" s="2" t="s">
        <v>262</v>
      </c>
      <c r="B252" s="2" t="s">
        <v>7</v>
      </c>
      <c r="C252" s="3">
        <v>90</v>
      </c>
      <c r="D252" s="3">
        <v>112</v>
      </c>
      <c r="E252" s="3">
        <v>129</v>
      </c>
      <c r="F252" s="3">
        <v>134</v>
      </c>
      <c r="G252" s="123">
        <v>48</v>
      </c>
      <c r="H252" s="123">
        <v>63</v>
      </c>
      <c r="I252" s="124">
        <v>101</v>
      </c>
      <c r="J252" s="125">
        <v>94</v>
      </c>
      <c r="K252" s="126">
        <v>114</v>
      </c>
      <c r="L252" s="126">
        <v>104</v>
      </c>
      <c r="M252" s="127">
        <v>154</v>
      </c>
      <c r="N252" s="128">
        <v>143</v>
      </c>
      <c r="O252" s="126">
        <v>35</v>
      </c>
      <c r="P252" s="126">
        <v>26</v>
      </c>
      <c r="Q252" s="127">
        <v>41</v>
      </c>
      <c r="R252" s="128">
        <v>40</v>
      </c>
      <c r="S252" s="3" t="s">
        <v>426</v>
      </c>
      <c r="T252" s="3" t="s">
        <v>426</v>
      </c>
      <c r="U252" s="3" t="s">
        <v>426</v>
      </c>
      <c r="V252" s="3" t="s">
        <v>49</v>
      </c>
      <c r="W252" s="3" t="s">
        <v>49</v>
      </c>
      <c r="X252" s="3" t="s">
        <v>49</v>
      </c>
      <c r="Y252" s="3" t="s">
        <v>49</v>
      </c>
      <c r="Z252" s="3" t="s">
        <v>49</v>
      </c>
      <c r="AA252" s="3" t="s">
        <v>49</v>
      </c>
      <c r="AB252" s="3" t="s">
        <v>49</v>
      </c>
      <c r="AC252" s="3" t="s">
        <v>49</v>
      </c>
      <c r="AD252" s="52" t="s">
        <v>418</v>
      </c>
      <c r="AE252" s="3" t="s">
        <v>49</v>
      </c>
      <c r="AF252" s="3" t="s">
        <v>49</v>
      </c>
      <c r="AG252" s="3" t="s">
        <v>49</v>
      </c>
      <c r="AH252" s="3" t="s">
        <v>49</v>
      </c>
    </row>
    <row r="253" spans="1:34" x14ac:dyDescent="0.25">
      <c r="A253" s="2" t="s">
        <v>263</v>
      </c>
      <c r="B253" s="2" t="s">
        <v>7</v>
      </c>
      <c r="C253" s="3">
        <v>257</v>
      </c>
      <c r="D253" s="3">
        <v>212</v>
      </c>
      <c r="E253" s="3">
        <v>361</v>
      </c>
      <c r="F253" s="3">
        <v>284</v>
      </c>
      <c r="G253" s="123">
        <v>77</v>
      </c>
      <c r="H253" s="123">
        <v>89</v>
      </c>
      <c r="I253" s="124">
        <v>197</v>
      </c>
      <c r="J253" s="125">
        <v>184</v>
      </c>
      <c r="K253" s="126">
        <v>301</v>
      </c>
      <c r="L253" s="126">
        <v>248</v>
      </c>
      <c r="M253" s="127">
        <v>439</v>
      </c>
      <c r="N253" s="128">
        <v>358</v>
      </c>
      <c r="O253" s="126">
        <v>99</v>
      </c>
      <c r="P253" s="126">
        <v>105</v>
      </c>
      <c r="Q253" s="127">
        <v>110</v>
      </c>
      <c r="R253" s="128">
        <v>104</v>
      </c>
      <c r="S253" s="3" t="s">
        <v>426</v>
      </c>
      <c r="T253" s="3" t="s">
        <v>426</v>
      </c>
      <c r="U253" s="3" t="s">
        <v>426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49</v>
      </c>
      <c r="AA253" s="3" t="s">
        <v>49</v>
      </c>
      <c r="AB253" s="3" t="s">
        <v>49</v>
      </c>
      <c r="AC253" s="3" t="s">
        <v>49</v>
      </c>
      <c r="AD253" s="52" t="s">
        <v>418</v>
      </c>
      <c r="AE253" s="3" t="s">
        <v>49</v>
      </c>
      <c r="AF253" s="3" t="s">
        <v>49</v>
      </c>
      <c r="AG253" s="3" t="s">
        <v>49</v>
      </c>
      <c r="AH253" s="3" t="s">
        <v>49</v>
      </c>
    </row>
    <row r="254" spans="1:34" x14ac:dyDescent="0.25">
      <c r="A254" s="2" t="s">
        <v>264</v>
      </c>
      <c r="B254" s="2" t="s">
        <v>3</v>
      </c>
      <c r="C254" s="49">
        <v>1499</v>
      </c>
      <c r="D254" s="49">
        <v>1544</v>
      </c>
      <c r="E254" s="49">
        <v>1707</v>
      </c>
      <c r="F254" s="49">
        <v>1922</v>
      </c>
      <c r="G254" s="123">
        <v>655</v>
      </c>
      <c r="H254" s="123">
        <v>719</v>
      </c>
      <c r="I254" s="130">
        <v>1128</v>
      </c>
      <c r="J254" s="131">
        <v>1226</v>
      </c>
      <c r="K254" s="132">
        <v>1219</v>
      </c>
      <c r="L254" s="132">
        <v>1253</v>
      </c>
      <c r="M254" s="133">
        <v>1591</v>
      </c>
      <c r="N254" s="134">
        <v>1812</v>
      </c>
      <c r="O254" s="126">
        <v>348</v>
      </c>
      <c r="P254" s="126">
        <v>427</v>
      </c>
      <c r="Q254" s="127">
        <v>516</v>
      </c>
      <c r="R254" s="128">
        <v>452</v>
      </c>
      <c r="S254" s="3" t="s">
        <v>427</v>
      </c>
      <c r="T254" s="3" t="s">
        <v>426</v>
      </c>
      <c r="U254" s="3" t="s">
        <v>426</v>
      </c>
      <c r="V254" s="47">
        <v>1.032</v>
      </c>
      <c r="W254" s="47">
        <v>4.1280000000000001</v>
      </c>
      <c r="X254" s="47">
        <v>12.383999999999999</v>
      </c>
      <c r="Y254" s="47">
        <v>41.538000000000004</v>
      </c>
      <c r="Z254" s="47">
        <v>111.456</v>
      </c>
      <c r="AA254" s="47">
        <v>68.628</v>
      </c>
      <c r="AB254" s="47">
        <v>18.317999999999998</v>
      </c>
      <c r="AC254" s="47">
        <v>257.48399999999998</v>
      </c>
      <c r="AD254" s="54">
        <f t="shared" ref="AD254:AD255" si="17">((V254*1)+(W254*2)+(X254*3)+(Y254*4)+(Z254*5)+(AA254*6)+(AB254*7))/AC254</f>
        <v>5.0871743486973955</v>
      </c>
      <c r="AE254" s="3">
        <v>57.4</v>
      </c>
      <c r="AF254" s="3">
        <v>34.1</v>
      </c>
      <c r="AG254" s="3">
        <v>5.7</v>
      </c>
      <c r="AH254" s="3">
        <v>2.7</v>
      </c>
    </row>
    <row r="255" spans="1:34" x14ac:dyDescent="0.25">
      <c r="A255" s="2" t="s">
        <v>265</v>
      </c>
      <c r="B255" s="2" t="s">
        <v>3</v>
      </c>
      <c r="C255" s="49">
        <v>3198</v>
      </c>
      <c r="D255" s="49">
        <v>3598</v>
      </c>
      <c r="E255" s="49">
        <v>3893</v>
      </c>
      <c r="F255" s="49">
        <v>3709</v>
      </c>
      <c r="G255" s="129">
        <v>1334</v>
      </c>
      <c r="H255" s="129">
        <v>1566</v>
      </c>
      <c r="I255" s="130">
        <v>2237</v>
      </c>
      <c r="J255" s="131">
        <v>2364</v>
      </c>
      <c r="K255" s="132">
        <v>3164</v>
      </c>
      <c r="L255" s="132">
        <v>3398</v>
      </c>
      <c r="M255" s="133">
        <v>3954</v>
      </c>
      <c r="N255" s="134">
        <v>3867</v>
      </c>
      <c r="O255" s="126">
        <v>744</v>
      </c>
      <c r="P255" s="126">
        <v>836</v>
      </c>
      <c r="Q255" s="127">
        <v>872</v>
      </c>
      <c r="R255" s="128">
        <v>915</v>
      </c>
      <c r="S255" s="3" t="s">
        <v>427</v>
      </c>
      <c r="T255" s="3" t="s">
        <v>426</v>
      </c>
      <c r="U255" s="3" t="s">
        <v>427</v>
      </c>
      <c r="V255" s="47">
        <v>6.1189999999999998</v>
      </c>
      <c r="W255" s="47">
        <v>0.84400000000000008</v>
      </c>
      <c r="X255" s="47">
        <v>10.128</v>
      </c>
      <c r="Y255" s="47">
        <v>57.181000000000004</v>
      </c>
      <c r="Z255" s="47">
        <v>78.914000000000001</v>
      </c>
      <c r="AA255" s="47">
        <v>36.081000000000003</v>
      </c>
      <c r="AB255" s="47">
        <v>19.834</v>
      </c>
      <c r="AC255" s="47">
        <v>209.101</v>
      </c>
      <c r="AD255" s="54">
        <f t="shared" si="17"/>
        <v>4.8627648839556006</v>
      </c>
      <c r="AE255" s="3">
        <v>53.5</v>
      </c>
      <c r="AF255" s="3">
        <v>28</v>
      </c>
      <c r="AG255" s="3">
        <v>14.2</v>
      </c>
      <c r="AH255" s="3">
        <v>4.4000000000000004</v>
      </c>
    </row>
    <row r="256" spans="1:34" x14ac:dyDescent="0.25">
      <c r="A256" s="2" t="s">
        <v>266</v>
      </c>
      <c r="B256" s="2" t="s">
        <v>13</v>
      </c>
      <c r="C256" s="3">
        <v>84</v>
      </c>
      <c r="D256" s="3">
        <v>141</v>
      </c>
      <c r="E256" s="3">
        <v>176</v>
      </c>
      <c r="F256" s="3">
        <v>128</v>
      </c>
      <c r="G256" s="123">
        <v>48</v>
      </c>
      <c r="H256" s="123">
        <v>62</v>
      </c>
      <c r="I256" s="135">
        <v>119</v>
      </c>
      <c r="J256" s="125">
        <v>111</v>
      </c>
      <c r="K256" s="126">
        <v>81</v>
      </c>
      <c r="L256" s="126">
        <v>145</v>
      </c>
      <c r="M256" s="136">
        <v>221</v>
      </c>
      <c r="N256" s="128">
        <v>142</v>
      </c>
      <c r="O256" s="126">
        <v>42</v>
      </c>
      <c r="P256" s="126">
        <v>53</v>
      </c>
      <c r="Q256" s="136">
        <v>77</v>
      </c>
      <c r="R256" s="128">
        <v>73</v>
      </c>
      <c r="S256" s="3" t="s">
        <v>426</v>
      </c>
      <c r="T256" s="3" t="s">
        <v>426</v>
      </c>
      <c r="U256" s="3" t="s">
        <v>426</v>
      </c>
      <c r="V256" s="3" t="s">
        <v>49</v>
      </c>
      <c r="W256" s="3" t="s">
        <v>49</v>
      </c>
      <c r="X256" s="3" t="s">
        <v>49</v>
      </c>
      <c r="Y256" s="3" t="s">
        <v>49</v>
      </c>
      <c r="Z256" s="3" t="s">
        <v>49</v>
      </c>
      <c r="AA256" s="3" t="s">
        <v>49</v>
      </c>
      <c r="AB256" s="3" t="s">
        <v>49</v>
      </c>
      <c r="AC256" s="3" t="s">
        <v>49</v>
      </c>
      <c r="AD256" s="52" t="s">
        <v>418</v>
      </c>
      <c r="AE256" s="3" t="s">
        <v>49</v>
      </c>
      <c r="AF256" s="3" t="s">
        <v>49</v>
      </c>
      <c r="AG256" s="3" t="s">
        <v>49</v>
      </c>
      <c r="AH256" s="3" t="s">
        <v>49</v>
      </c>
    </row>
    <row r="257" spans="1:34" x14ac:dyDescent="0.25">
      <c r="A257" s="2" t="s">
        <v>267</v>
      </c>
      <c r="B257" s="2" t="s">
        <v>53</v>
      </c>
      <c r="C257" s="3">
        <v>214</v>
      </c>
      <c r="D257" s="3">
        <v>202</v>
      </c>
      <c r="E257" s="3">
        <v>186</v>
      </c>
      <c r="F257" s="3">
        <v>172</v>
      </c>
      <c r="G257" s="123">
        <v>104</v>
      </c>
      <c r="H257" s="123">
        <v>94</v>
      </c>
      <c r="I257" s="124">
        <v>123</v>
      </c>
      <c r="J257" s="125">
        <v>128</v>
      </c>
      <c r="K257" s="126">
        <v>186</v>
      </c>
      <c r="L257" s="126">
        <v>155</v>
      </c>
      <c r="M257" s="127">
        <v>185</v>
      </c>
      <c r="N257" s="128">
        <v>183</v>
      </c>
      <c r="O257" s="126">
        <v>109</v>
      </c>
      <c r="P257" s="126">
        <v>94</v>
      </c>
      <c r="Q257" s="127">
        <v>73</v>
      </c>
      <c r="R257" s="128">
        <v>68</v>
      </c>
      <c r="S257" s="3" t="s">
        <v>426</v>
      </c>
      <c r="T257" s="3" t="s">
        <v>426</v>
      </c>
      <c r="U257" s="3" t="s">
        <v>426</v>
      </c>
      <c r="V257" s="3" t="s">
        <v>49</v>
      </c>
      <c r="W257" s="3" t="s">
        <v>49</v>
      </c>
      <c r="X257" s="3" t="s">
        <v>49</v>
      </c>
      <c r="Y257" s="3" t="s">
        <v>49</v>
      </c>
      <c r="Z257" s="3" t="s">
        <v>49</v>
      </c>
      <c r="AA257" s="3" t="s">
        <v>49</v>
      </c>
      <c r="AB257" s="3" t="s">
        <v>49</v>
      </c>
      <c r="AC257" s="3" t="s">
        <v>49</v>
      </c>
      <c r="AD257" s="52" t="s">
        <v>418</v>
      </c>
      <c r="AE257" s="3" t="s">
        <v>49</v>
      </c>
      <c r="AF257" s="3" t="s">
        <v>49</v>
      </c>
      <c r="AG257" s="3" t="s">
        <v>49</v>
      </c>
      <c r="AH257" s="3" t="s">
        <v>49</v>
      </c>
    </row>
    <row r="258" spans="1:34" x14ac:dyDescent="0.25">
      <c r="A258" s="2" t="s">
        <v>268</v>
      </c>
      <c r="B258" s="2" t="s">
        <v>5</v>
      </c>
      <c r="C258" s="49">
        <v>2641</v>
      </c>
      <c r="D258" s="49">
        <v>2982</v>
      </c>
      <c r="E258" s="49">
        <v>3487</v>
      </c>
      <c r="F258" s="49">
        <v>3137</v>
      </c>
      <c r="G258" s="129">
        <v>1396</v>
      </c>
      <c r="H258" s="129">
        <v>1603</v>
      </c>
      <c r="I258" s="148">
        <v>2609</v>
      </c>
      <c r="J258" s="131">
        <v>2302</v>
      </c>
      <c r="K258" s="132">
        <v>2165</v>
      </c>
      <c r="L258" s="132">
        <v>2520</v>
      </c>
      <c r="M258" s="140">
        <v>2956</v>
      </c>
      <c r="N258" s="134">
        <v>2891</v>
      </c>
      <c r="O258" s="126">
        <v>576</v>
      </c>
      <c r="P258" s="126">
        <v>751</v>
      </c>
      <c r="Q258" s="141">
        <v>779</v>
      </c>
      <c r="R258" s="128">
        <v>690</v>
      </c>
      <c r="S258" s="3" t="s">
        <v>427</v>
      </c>
      <c r="T258" s="3" t="s">
        <v>427</v>
      </c>
      <c r="U258" s="3" t="s">
        <v>426</v>
      </c>
      <c r="V258" s="47">
        <v>12.382999999999999</v>
      </c>
      <c r="W258" s="47">
        <v>4.8719999999999999</v>
      </c>
      <c r="X258" s="47">
        <v>8.7289999999999992</v>
      </c>
      <c r="Y258" s="47">
        <v>57.449000000000005</v>
      </c>
      <c r="Z258" s="47">
        <v>77.14</v>
      </c>
      <c r="AA258" s="47">
        <v>30.45</v>
      </c>
      <c r="AB258" s="47">
        <v>10.758999999999999</v>
      </c>
      <c r="AC258" s="47">
        <v>201.78199999999998</v>
      </c>
      <c r="AD258" s="54">
        <f>((V258*1)+(W258*2)+(X258*3)+(Y258*4)+(Z258*5)+(AA258*6)+(AB258*7))/AC258</f>
        <v>4.5684104627766606</v>
      </c>
      <c r="AE258" s="3">
        <v>64.3</v>
      </c>
      <c r="AF258" s="3">
        <v>28.5</v>
      </c>
      <c r="AG258" s="3">
        <v>3.5</v>
      </c>
      <c r="AH258" s="3">
        <v>3.7</v>
      </c>
    </row>
    <row r="259" spans="1:34" x14ac:dyDescent="0.25">
      <c r="A259" s="2" t="s">
        <v>269</v>
      </c>
      <c r="B259" s="2" t="s">
        <v>3</v>
      </c>
      <c r="C259" s="49">
        <v>1206</v>
      </c>
      <c r="D259" s="49">
        <v>1228</v>
      </c>
      <c r="E259" s="49">
        <v>1226</v>
      </c>
      <c r="F259" s="49">
        <v>1315</v>
      </c>
      <c r="G259" s="123">
        <v>378</v>
      </c>
      <c r="H259" s="123">
        <v>390</v>
      </c>
      <c r="I259" s="124">
        <v>666</v>
      </c>
      <c r="J259" s="125">
        <v>656</v>
      </c>
      <c r="K259" s="132">
        <v>1049</v>
      </c>
      <c r="L259" s="132">
        <v>1240</v>
      </c>
      <c r="M259" s="133">
        <v>1243</v>
      </c>
      <c r="N259" s="134">
        <v>1201</v>
      </c>
      <c r="O259" s="126">
        <v>62</v>
      </c>
      <c r="P259" s="126">
        <v>271</v>
      </c>
      <c r="Q259" s="127">
        <v>246</v>
      </c>
      <c r="R259" s="128">
        <v>252</v>
      </c>
      <c r="S259" s="3" t="s">
        <v>427</v>
      </c>
      <c r="T259" s="3" t="s">
        <v>426</v>
      </c>
      <c r="U259" s="3" t="s">
        <v>426</v>
      </c>
      <c r="V259" s="3" t="s">
        <v>49</v>
      </c>
      <c r="W259" s="3" t="s">
        <v>49</v>
      </c>
      <c r="X259" s="3" t="s">
        <v>49</v>
      </c>
      <c r="Y259" s="3" t="s">
        <v>49</v>
      </c>
      <c r="Z259" s="3" t="s">
        <v>49</v>
      </c>
      <c r="AA259" s="3" t="s">
        <v>49</v>
      </c>
      <c r="AB259" s="3" t="s">
        <v>49</v>
      </c>
      <c r="AC259" s="3" t="s">
        <v>49</v>
      </c>
      <c r="AD259" s="52" t="s">
        <v>418</v>
      </c>
      <c r="AE259" s="3" t="s">
        <v>49</v>
      </c>
      <c r="AF259" s="3" t="s">
        <v>49</v>
      </c>
      <c r="AG259" s="3" t="s">
        <v>49</v>
      </c>
      <c r="AH259" s="3" t="s">
        <v>49</v>
      </c>
    </row>
    <row r="260" spans="1:34" x14ac:dyDescent="0.25">
      <c r="A260" s="2" t="s">
        <v>270</v>
      </c>
      <c r="B260" s="2" t="s">
        <v>7</v>
      </c>
      <c r="C260" s="3">
        <v>208</v>
      </c>
      <c r="D260" s="3">
        <v>207</v>
      </c>
      <c r="E260" s="3">
        <v>193</v>
      </c>
      <c r="F260" s="3">
        <v>182</v>
      </c>
      <c r="G260" s="123">
        <v>113</v>
      </c>
      <c r="H260" s="123">
        <v>85</v>
      </c>
      <c r="I260" s="124">
        <v>115</v>
      </c>
      <c r="J260" s="125">
        <v>121</v>
      </c>
      <c r="K260" s="126">
        <v>259</v>
      </c>
      <c r="L260" s="126">
        <v>299</v>
      </c>
      <c r="M260" s="127">
        <v>276</v>
      </c>
      <c r="N260" s="128">
        <v>230</v>
      </c>
      <c r="O260" s="126">
        <v>99</v>
      </c>
      <c r="P260" s="126">
        <v>101</v>
      </c>
      <c r="Q260" s="127">
        <v>78</v>
      </c>
      <c r="R260" s="128">
        <v>81</v>
      </c>
      <c r="S260" s="3" t="s">
        <v>426</v>
      </c>
      <c r="T260" s="3" t="s">
        <v>426</v>
      </c>
      <c r="U260" s="3" t="s">
        <v>426</v>
      </c>
      <c r="V260" s="3" t="s">
        <v>49</v>
      </c>
      <c r="W260" s="3" t="s">
        <v>49</v>
      </c>
      <c r="X260" s="3" t="s">
        <v>49</v>
      </c>
      <c r="Y260" s="3" t="s">
        <v>49</v>
      </c>
      <c r="Z260" s="3" t="s">
        <v>49</v>
      </c>
      <c r="AA260" s="3" t="s">
        <v>49</v>
      </c>
      <c r="AB260" s="3" t="s">
        <v>49</v>
      </c>
      <c r="AC260" s="3" t="s">
        <v>49</v>
      </c>
      <c r="AD260" s="52" t="s">
        <v>418</v>
      </c>
      <c r="AE260" s="3" t="s">
        <v>49</v>
      </c>
      <c r="AF260" s="3" t="s">
        <v>49</v>
      </c>
      <c r="AG260" s="3" t="s">
        <v>49</v>
      </c>
      <c r="AH260" s="3" t="s">
        <v>49</v>
      </c>
    </row>
    <row r="261" spans="1:34" x14ac:dyDescent="0.25">
      <c r="A261" s="2" t="s">
        <v>271</v>
      </c>
      <c r="B261" s="2" t="s">
        <v>53</v>
      </c>
      <c r="C261" s="49">
        <v>8251</v>
      </c>
      <c r="D261" s="49">
        <v>8174</v>
      </c>
      <c r="E261" s="49">
        <v>8366</v>
      </c>
      <c r="F261" s="49">
        <v>8502</v>
      </c>
      <c r="G261" s="129">
        <v>4017</v>
      </c>
      <c r="H261" s="129">
        <v>3840</v>
      </c>
      <c r="I261" s="130">
        <v>5868</v>
      </c>
      <c r="J261" s="131">
        <v>5758</v>
      </c>
      <c r="K261" s="132">
        <v>6566</v>
      </c>
      <c r="L261" s="132">
        <v>6951</v>
      </c>
      <c r="M261" s="133">
        <v>7483</v>
      </c>
      <c r="N261" s="134">
        <v>7425</v>
      </c>
      <c r="O261" s="132">
        <v>2551</v>
      </c>
      <c r="P261" s="132">
        <v>2395</v>
      </c>
      <c r="Q261" s="133">
        <v>2197</v>
      </c>
      <c r="R261" s="134">
        <v>1897</v>
      </c>
      <c r="S261" s="3" t="s">
        <v>427</v>
      </c>
      <c r="T261" s="3" t="s">
        <v>427</v>
      </c>
      <c r="U261" s="3" t="s">
        <v>427</v>
      </c>
      <c r="V261" s="47">
        <v>11.01</v>
      </c>
      <c r="W261" s="47">
        <v>10.276</v>
      </c>
      <c r="X261" s="47">
        <v>39.268999999999998</v>
      </c>
      <c r="Y261" s="47">
        <v>78.537999999999997</v>
      </c>
      <c r="Z261" s="47">
        <v>188.27099999999999</v>
      </c>
      <c r="AA261" s="47">
        <v>33.396999999999998</v>
      </c>
      <c r="AB261" s="47">
        <v>6.6059999999999999</v>
      </c>
      <c r="AC261" s="47">
        <v>367.36699999999996</v>
      </c>
      <c r="AD261" s="54">
        <f>((V261*1)+(W261*2)+(X261*3)+(Y261*4)+(Z261*5)+(AA261*6)+(AB261*7))/AC261</f>
        <v>4.4955044955044956</v>
      </c>
      <c r="AE261" s="3">
        <v>70.400000000000006</v>
      </c>
      <c r="AF261" s="3">
        <v>26.2</v>
      </c>
      <c r="AG261" s="3">
        <v>1.1000000000000001</v>
      </c>
      <c r="AH261" s="3">
        <v>2.2999999999999998</v>
      </c>
    </row>
    <row r="262" spans="1:34" x14ac:dyDescent="0.25">
      <c r="A262" s="2" t="s">
        <v>272</v>
      </c>
      <c r="B262" s="2" t="s">
        <v>7</v>
      </c>
      <c r="C262" s="3">
        <v>83</v>
      </c>
      <c r="D262" s="3">
        <v>101</v>
      </c>
      <c r="E262" s="3">
        <v>95</v>
      </c>
      <c r="F262" s="3">
        <v>62</v>
      </c>
      <c r="G262" s="123">
        <v>51</v>
      </c>
      <c r="H262" s="123">
        <v>49</v>
      </c>
      <c r="I262" s="124">
        <v>58</v>
      </c>
      <c r="J262" s="125">
        <v>64</v>
      </c>
      <c r="K262" s="126">
        <v>139</v>
      </c>
      <c r="L262" s="126">
        <v>141</v>
      </c>
      <c r="M262" s="127">
        <v>132</v>
      </c>
      <c r="N262" s="128">
        <v>74</v>
      </c>
      <c r="O262" s="126">
        <v>54</v>
      </c>
      <c r="P262" s="126">
        <v>55</v>
      </c>
      <c r="Q262" s="127">
        <v>45</v>
      </c>
      <c r="R262" s="128">
        <v>49</v>
      </c>
      <c r="S262" s="3" t="s">
        <v>426</v>
      </c>
      <c r="T262" s="3" t="s">
        <v>426</v>
      </c>
      <c r="U262" s="3" t="s">
        <v>426</v>
      </c>
      <c r="V262" s="3" t="s">
        <v>49</v>
      </c>
      <c r="W262" s="3" t="s">
        <v>49</v>
      </c>
      <c r="X262" s="3" t="s">
        <v>49</v>
      </c>
      <c r="Y262" s="3" t="s">
        <v>49</v>
      </c>
      <c r="Z262" s="3" t="s">
        <v>49</v>
      </c>
      <c r="AA262" s="3" t="s">
        <v>49</v>
      </c>
      <c r="AB262" s="3" t="s">
        <v>49</v>
      </c>
      <c r="AC262" s="3" t="s">
        <v>49</v>
      </c>
      <c r="AD262" s="52" t="s">
        <v>418</v>
      </c>
      <c r="AE262" s="3" t="s">
        <v>49</v>
      </c>
      <c r="AF262" s="3" t="s">
        <v>49</v>
      </c>
      <c r="AG262" s="3" t="s">
        <v>49</v>
      </c>
      <c r="AH262" s="3" t="s">
        <v>49</v>
      </c>
    </row>
    <row r="263" spans="1:34" x14ac:dyDescent="0.25">
      <c r="A263" s="2" t="s">
        <v>273</v>
      </c>
      <c r="B263" s="2" t="s">
        <v>45</v>
      </c>
      <c r="C263" s="3">
        <v>117</v>
      </c>
      <c r="D263" s="3">
        <v>114</v>
      </c>
      <c r="E263" s="3">
        <v>145</v>
      </c>
      <c r="F263" s="3">
        <v>136</v>
      </c>
      <c r="G263" s="123">
        <v>56</v>
      </c>
      <c r="H263" s="123">
        <v>48</v>
      </c>
      <c r="I263" s="124">
        <v>102</v>
      </c>
      <c r="J263" s="125">
        <v>111</v>
      </c>
      <c r="K263" s="126">
        <v>119</v>
      </c>
      <c r="L263" s="126">
        <v>111</v>
      </c>
      <c r="M263" s="127">
        <v>129</v>
      </c>
      <c r="N263" s="128">
        <v>142</v>
      </c>
      <c r="O263" s="126">
        <v>50</v>
      </c>
      <c r="P263" s="126">
        <v>45</v>
      </c>
      <c r="Q263" s="127">
        <v>55</v>
      </c>
      <c r="R263" s="128">
        <v>47</v>
      </c>
      <c r="S263" s="3" t="s">
        <v>426</v>
      </c>
      <c r="T263" s="3" t="s">
        <v>426</v>
      </c>
      <c r="U263" s="3" t="s">
        <v>426</v>
      </c>
      <c r="V263" s="3" t="s">
        <v>49</v>
      </c>
      <c r="W263" s="3" t="s">
        <v>49</v>
      </c>
      <c r="X263" s="3" t="s">
        <v>49</v>
      </c>
      <c r="Y263" s="3" t="s">
        <v>49</v>
      </c>
      <c r="Z263" s="3" t="s">
        <v>49</v>
      </c>
      <c r="AA263" s="3" t="s">
        <v>49</v>
      </c>
      <c r="AB263" s="3" t="s">
        <v>49</v>
      </c>
      <c r="AC263" s="3" t="s">
        <v>49</v>
      </c>
      <c r="AD263" s="52" t="s">
        <v>418</v>
      </c>
      <c r="AE263" s="3" t="s">
        <v>49</v>
      </c>
      <c r="AF263" s="3" t="s">
        <v>49</v>
      </c>
      <c r="AG263" s="3" t="s">
        <v>49</v>
      </c>
      <c r="AH263" s="3" t="s">
        <v>49</v>
      </c>
    </row>
    <row r="264" spans="1:34" x14ac:dyDescent="0.25">
      <c r="A264" s="2" t="s">
        <v>274</v>
      </c>
      <c r="B264" s="2" t="s">
        <v>5</v>
      </c>
      <c r="C264" s="49">
        <v>6276</v>
      </c>
      <c r="D264" s="49">
        <v>5979</v>
      </c>
      <c r="E264" s="49">
        <v>6408</v>
      </c>
      <c r="F264" s="49">
        <v>6066</v>
      </c>
      <c r="G264" s="129">
        <v>3318</v>
      </c>
      <c r="H264" s="129">
        <v>3012</v>
      </c>
      <c r="I264" s="148">
        <v>4468</v>
      </c>
      <c r="J264" s="131">
        <v>4541</v>
      </c>
      <c r="K264" s="132">
        <v>4596</v>
      </c>
      <c r="L264" s="132">
        <v>4706</v>
      </c>
      <c r="M264" s="140">
        <v>5084</v>
      </c>
      <c r="N264" s="134">
        <v>4969</v>
      </c>
      <c r="O264" s="126">
        <v>951</v>
      </c>
      <c r="P264" s="126">
        <v>945</v>
      </c>
      <c r="Q264" s="141">
        <v>833</v>
      </c>
      <c r="R264" s="128">
        <v>891</v>
      </c>
      <c r="S264" s="3" t="s">
        <v>427</v>
      </c>
      <c r="T264" s="3" t="s">
        <v>427</v>
      </c>
      <c r="U264" s="3" t="s">
        <v>427</v>
      </c>
      <c r="V264" s="47">
        <v>13.524000000000001</v>
      </c>
      <c r="W264" s="47">
        <v>17.444000000000003</v>
      </c>
      <c r="X264" s="47">
        <v>29.791999999999998</v>
      </c>
      <c r="Y264" s="47">
        <v>54.096000000000004</v>
      </c>
      <c r="Z264" s="47">
        <v>67.227999999999994</v>
      </c>
      <c r="AA264" s="47">
        <v>6.86</v>
      </c>
      <c r="AB264" s="47">
        <v>6.468</v>
      </c>
      <c r="AC264" s="47">
        <v>195.41200000000001</v>
      </c>
      <c r="AD264" s="54">
        <f>((V264*1)+(W264*2)+(X264*3)+(Y264*4)+(Z264*5)+(AA264*6)+(AB264*7))/AC264</f>
        <v>3.9749247743229685</v>
      </c>
      <c r="AE264" s="3">
        <v>74.3</v>
      </c>
      <c r="AF264" s="3">
        <v>20.100000000000001</v>
      </c>
      <c r="AG264" s="3">
        <v>4.8</v>
      </c>
      <c r="AH264" s="3">
        <v>0.8</v>
      </c>
    </row>
    <row r="265" spans="1:34" x14ac:dyDescent="0.25">
      <c r="A265" s="2" t="s">
        <v>275</v>
      </c>
      <c r="B265" s="2" t="s">
        <v>17</v>
      </c>
      <c r="C265" s="3">
        <v>131</v>
      </c>
      <c r="D265" s="3">
        <v>132</v>
      </c>
      <c r="E265" s="3">
        <v>146</v>
      </c>
      <c r="F265" s="3">
        <v>172</v>
      </c>
      <c r="G265" s="123">
        <v>80</v>
      </c>
      <c r="H265" s="123">
        <v>65</v>
      </c>
      <c r="I265" s="124">
        <v>81</v>
      </c>
      <c r="J265" s="125">
        <v>99</v>
      </c>
      <c r="K265" s="126">
        <v>131</v>
      </c>
      <c r="L265" s="126">
        <v>160</v>
      </c>
      <c r="M265" s="127">
        <v>164</v>
      </c>
      <c r="N265" s="128">
        <v>178</v>
      </c>
      <c r="O265" s="126">
        <v>83</v>
      </c>
      <c r="P265" s="126">
        <v>81</v>
      </c>
      <c r="Q265" s="127">
        <v>59</v>
      </c>
      <c r="R265" s="128">
        <v>72</v>
      </c>
      <c r="S265" s="3" t="s">
        <v>426</v>
      </c>
      <c r="T265" s="3" t="s">
        <v>426</v>
      </c>
      <c r="U265" s="3" t="s">
        <v>426</v>
      </c>
      <c r="V265" s="3" t="s">
        <v>49</v>
      </c>
      <c r="W265" s="3" t="s">
        <v>49</v>
      </c>
      <c r="X265" s="3" t="s">
        <v>49</v>
      </c>
      <c r="Y265" s="3" t="s">
        <v>49</v>
      </c>
      <c r="Z265" s="3" t="s">
        <v>49</v>
      </c>
      <c r="AA265" s="3" t="s">
        <v>49</v>
      </c>
      <c r="AB265" s="3" t="s">
        <v>49</v>
      </c>
      <c r="AC265" s="3" t="s">
        <v>49</v>
      </c>
      <c r="AD265" s="52" t="s">
        <v>418</v>
      </c>
      <c r="AE265" s="3" t="s">
        <v>49</v>
      </c>
      <c r="AF265" s="3" t="s">
        <v>49</v>
      </c>
      <c r="AG265" s="3" t="s">
        <v>49</v>
      </c>
      <c r="AH265" s="3" t="s">
        <v>49</v>
      </c>
    </row>
    <row r="266" spans="1:34" x14ac:dyDescent="0.25">
      <c r="A266" s="2" t="s">
        <v>276</v>
      </c>
      <c r="B266" s="2" t="s">
        <v>5</v>
      </c>
      <c r="C266" s="49">
        <v>3673</v>
      </c>
      <c r="D266" s="49">
        <v>2895</v>
      </c>
      <c r="E266" s="49">
        <v>3113</v>
      </c>
      <c r="F266" s="49">
        <v>2954</v>
      </c>
      <c r="G266" s="129">
        <v>2549</v>
      </c>
      <c r="H266" s="129">
        <v>1930</v>
      </c>
      <c r="I266" s="148">
        <v>2744</v>
      </c>
      <c r="J266" s="131">
        <v>2559</v>
      </c>
      <c r="K266" s="132">
        <v>2395</v>
      </c>
      <c r="L266" s="132">
        <v>1984</v>
      </c>
      <c r="M266" s="140">
        <v>2511</v>
      </c>
      <c r="N266" s="134">
        <v>2443</v>
      </c>
      <c r="O266" s="132">
        <v>1265</v>
      </c>
      <c r="P266" s="132">
        <v>1041</v>
      </c>
      <c r="Q266" s="140">
        <v>1009</v>
      </c>
      <c r="R266" s="128">
        <v>937</v>
      </c>
      <c r="S266" s="3" t="s">
        <v>427</v>
      </c>
      <c r="T266" s="3" t="s">
        <v>427</v>
      </c>
      <c r="U266" s="3" t="s">
        <v>426</v>
      </c>
      <c r="V266" s="47">
        <v>16.757999999999999</v>
      </c>
      <c r="W266" s="47">
        <v>21.545999999999999</v>
      </c>
      <c r="X266" s="47">
        <v>38.835999999999999</v>
      </c>
      <c r="Y266" s="47">
        <v>91.238</v>
      </c>
      <c r="Z266" s="47">
        <v>76.873999999999995</v>
      </c>
      <c r="AA266" s="47">
        <v>17.821999999999999</v>
      </c>
      <c r="AB266" s="47">
        <v>1.5959999999999999</v>
      </c>
      <c r="AC266" s="47">
        <v>264.66999999999996</v>
      </c>
      <c r="AD266" s="54">
        <f t="shared" ref="AD266:AD267" si="18">((V266*1)+(W266*2)+(X266*3)+(Y266*4)+(Z266*5)+(AA266*6)+(AB266*7))/AC266</f>
        <v>3.9437185929648244</v>
      </c>
      <c r="AE266" s="3">
        <v>82.5</v>
      </c>
      <c r="AF266" s="3">
        <v>12.3</v>
      </c>
      <c r="AG266" s="3">
        <v>1.6</v>
      </c>
      <c r="AH266" s="3">
        <v>3.6</v>
      </c>
    </row>
    <row r="267" spans="1:34" x14ac:dyDescent="0.25">
      <c r="A267" s="2" t="s">
        <v>277</v>
      </c>
      <c r="B267" s="2" t="s">
        <v>53</v>
      </c>
      <c r="C267" s="49">
        <v>1290</v>
      </c>
      <c r="D267" s="49">
        <v>1415</v>
      </c>
      <c r="E267" s="49">
        <v>1518</v>
      </c>
      <c r="F267" s="49">
        <v>1434</v>
      </c>
      <c r="G267" s="123">
        <v>659</v>
      </c>
      <c r="H267" s="123">
        <v>650</v>
      </c>
      <c r="I267" s="124">
        <v>995</v>
      </c>
      <c r="J267" s="125">
        <v>877</v>
      </c>
      <c r="K267" s="132">
        <v>1203</v>
      </c>
      <c r="L267" s="132">
        <v>1269</v>
      </c>
      <c r="M267" s="133">
        <v>1399</v>
      </c>
      <c r="N267" s="150">
        <v>1333</v>
      </c>
      <c r="O267" s="126">
        <v>530</v>
      </c>
      <c r="P267" s="126">
        <v>609</v>
      </c>
      <c r="Q267" s="127">
        <v>479</v>
      </c>
      <c r="R267" s="145">
        <v>462</v>
      </c>
      <c r="S267" s="3" t="s">
        <v>427</v>
      </c>
      <c r="T267" s="3" t="s">
        <v>426</v>
      </c>
      <c r="U267" s="3" t="s">
        <v>426</v>
      </c>
      <c r="V267" s="47">
        <v>17.808</v>
      </c>
      <c r="W267" s="47">
        <v>22.577999999999996</v>
      </c>
      <c r="X267" s="47">
        <v>44.201999999999998</v>
      </c>
      <c r="Y267" s="47">
        <v>76.319999999999993</v>
      </c>
      <c r="Z267" s="47">
        <v>110.346</v>
      </c>
      <c r="AA267" s="47">
        <v>41.658000000000001</v>
      </c>
      <c r="AB267" s="47">
        <v>5.4060000000000006</v>
      </c>
      <c r="AC267" s="47">
        <v>318.31800000000004</v>
      </c>
      <c r="AD267" s="54">
        <f t="shared" si="18"/>
        <v>4.2107892107892102</v>
      </c>
      <c r="AE267" s="3">
        <v>59.3</v>
      </c>
      <c r="AF267" s="3">
        <v>32</v>
      </c>
      <c r="AG267" s="3">
        <v>6.2</v>
      </c>
      <c r="AH267" s="3">
        <v>2.4</v>
      </c>
    </row>
    <row r="268" spans="1:34" x14ac:dyDescent="0.25">
      <c r="A268" s="2" t="s">
        <v>278</v>
      </c>
      <c r="B268" s="2" t="s">
        <v>53</v>
      </c>
      <c r="C268" s="3">
        <v>643</v>
      </c>
      <c r="D268" s="3">
        <v>487</v>
      </c>
      <c r="E268" s="3">
        <v>485</v>
      </c>
      <c r="F268" s="3">
        <v>482</v>
      </c>
      <c r="G268" s="123">
        <v>271</v>
      </c>
      <c r="H268" s="123">
        <v>214</v>
      </c>
      <c r="I268" s="124">
        <v>297</v>
      </c>
      <c r="J268" s="125">
        <v>326</v>
      </c>
      <c r="K268" s="126">
        <v>621</v>
      </c>
      <c r="L268" s="126">
        <v>472</v>
      </c>
      <c r="M268" s="127">
        <v>506</v>
      </c>
      <c r="N268" s="128">
        <v>483</v>
      </c>
      <c r="O268" s="126">
        <v>167</v>
      </c>
      <c r="P268" s="126">
        <v>172</v>
      </c>
      <c r="Q268" s="127">
        <v>133</v>
      </c>
      <c r="R268" s="128">
        <v>164</v>
      </c>
      <c r="S268" s="3" t="s">
        <v>426</v>
      </c>
      <c r="T268" s="3" t="s">
        <v>426</v>
      </c>
      <c r="U268" s="3" t="s">
        <v>426</v>
      </c>
      <c r="V268" s="3" t="s">
        <v>49</v>
      </c>
      <c r="W268" s="3" t="s">
        <v>49</v>
      </c>
      <c r="X268" s="3" t="s">
        <v>49</v>
      </c>
      <c r="Y268" s="3" t="s">
        <v>49</v>
      </c>
      <c r="Z268" s="3" t="s">
        <v>49</v>
      </c>
      <c r="AA268" s="3" t="s">
        <v>49</v>
      </c>
      <c r="AB268" s="3" t="s">
        <v>49</v>
      </c>
      <c r="AC268" s="3" t="s">
        <v>49</v>
      </c>
      <c r="AD268" s="52" t="s">
        <v>418</v>
      </c>
      <c r="AE268" s="3" t="s">
        <v>49</v>
      </c>
      <c r="AF268" s="3" t="s">
        <v>49</v>
      </c>
      <c r="AG268" s="3" t="s">
        <v>49</v>
      </c>
      <c r="AH268" s="3" t="s">
        <v>49</v>
      </c>
    </row>
    <row r="269" spans="1:34" x14ac:dyDescent="0.25">
      <c r="A269" s="2" t="s">
        <v>279</v>
      </c>
      <c r="B269" s="2" t="s">
        <v>45</v>
      </c>
      <c r="C269" s="3">
        <v>142</v>
      </c>
      <c r="D269" s="3">
        <v>210</v>
      </c>
      <c r="E269" s="3">
        <v>231</v>
      </c>
      <c r="F269" s="3">
        <v>199</v>
      </c>
      <c r="G269" s="123">
        <v>58</v>
      </c>
      <c r="H269" s="123">
        <v>90</v>
      </c>
      <c r="I269" s="124">
        <v>161</v>
      </c>
      <c r="J269" s="125">
        <v>173</v>
      </c>
      <c r="K269" s="126">
        <v>138</v>
      </c>
      <c r="L269" s="126">
        <v>265</v>
      </c>
      <c r="M269" s="127">
        <v>279</v>
      </c>
      <c r="N269" s="128">
        <v>286</v>
      </c>
      <c r="O269" s="126">
        <v>63</v>
      </c>
      <c r="P269" s="126">
        <v>101</v>
      </c>
      <c r="Q269" s="127">
        <v>77</v>
      </c>
      <c r="R269" s="128">
        <v>65</v>
      </c>
      <c r="S269" s="3" t="s">
        <v>426</v>
      </c>
      <c r="T269" s="3" t="s">
        <v>426</v>
      </c>
      <c r="U269" s="3" t="s">
        <v>426</v>
      </c>
      <c r="V269" s="3" t="s">
        <v>49</v>
      </c>
      <c r="W269" s="3" t="s">
        <v>49</v>
      </c>
      <c r="X269" s="3" t="s">
        <v>49</v>
      </c>
      <c r="Y269" s="3" t="s">
        <v>49</v>
      </c>
      <c r="Z269" s="3" t="s">
        <v>49</v>
      </c>
      <c r="AA269" s="3" t="s">
        <v>49</v>
      </c>
      <c r="AB269" s="3" t="s">
        <v>49</v>
      </c>
      <c r="AC269" s="3" t="s">
        <v>49</v>
      </c>
      <c r="AD269" s="52" t="s">
        <v>418</v>
      </c>
      <c r="AE269" s="3" t="s">
        <v>49</v>
      </c>
      <c r="AF269" s="3" t="s">
        <v>49</v>
      </c>
      <c r="AG269" s="3" t="s">
        <v>49</v>
      </c>
      <c r="AH269" s="3" t="s">
        <v>49</v>
      </c>
    </row>
    <row r="270" spans="1:34" x14ac:dyDescent="0.25">
      <c r="A270" s="2" t="s">
        <v>280</v>
      </c>
      <c r="B270" s="2" t="s">
        <v>3</v>
      </c>
      <c r="C270" s="3">
        <v>154</v>
      </c>
      <c r="D270" s="3">
        <v>139</v>
      </c>
      <c r="E270" s="3">
        <v>177</v>
      </c>
      <c r="F270" s="3">
        <v>200</v>
      </c>
      <c r="G270" s="123">
        <v>56</v>
      </c>
      <c r="H270" s="123">
        <v>55</v>
      </c>
      <c r="I270" s="124">
        <v>119</v>
      </c>
      <c r="J270" s="125">
        <v>124</v>
      </c>
      <c r="K270" s="126">
        <v>160</v>
      </c>
      <c r="L270" s="126">
        <v>147</v>
      </c>
      <c r="M270" s="127">
        <v>206</v>
      </c>
      <c r="N270" s="128">
        <v>239</v>
      </c>
      <c r="O270" s="126">
        <v>36</v>
      </c>
      <c r="P270" s="126">
        <v>24</v>
      </c>
      <c r="Q270" s="127">
        <v>39</v>
      </c>
      <c r="R270" s="128">
        <v>52</v>
      </c>
      <c r="S270" s="3" t="s">
        <v>426</v>
      </c>
      <c r="T270" s="3" t="s">
        <v>426</v>
      </c>
      <c r="U270" s="3" t="s">
        <v>426</v>
      </c>
      <c r="V270" s="3" t="s">
        <v>49</v>
      </c>
      <c r="W270" s="3" t="s">
        <v>49</v>
      </c>
      <c r="X270" s="3" t="s">
        <v>49</v>
      </c>
      <c r="Y270" s="3" t="s">
        <v>49</v>
      </c>
      <c r="Z270" s="3" t="s">
        <v>49</v>
      </c>
      <c r="AA270" s="3" t="s">
        <v>49</v>
      </c>
      <c r="AB270" s="3" t="s">
        <v>49</v>
      </c>
      <c r="AC270" s="3" t="s">
        <v>49</v>
      </c>
      <c r="AD270" s="52" t="s">
        <v>418</v>
      </c>
      <c r="AE270" s="3" t="s">
        <v>49</v>
      </c>
      <c r="AF270" s="3" t="s">
        <v>49</v>
      </c>
      <c r="AG270" s="3" t="s">
        <v>49</v>
      </c>
      <c r="AH270" s="3" t="s">
        <v>49</v>
      </c>
    </row>
    <row r="271" spans="1:34" x14ac:dyDescent="0.25">
      <c r="A271" s="2" t="s">
        <v>281</v>
      </c>
      <c r="B271" s="2" t="s">
        <v>83</v>
      </c>
      <c r="C271" s="3">
        <v>515</v>
      </c>
      <c r="D271" s="3">
        <v>571</v>
      </c>
      <c r="E271" s="3">
        <v>664</v>
      </c>
      <c r="F271" s="3">
        <v>565</v>
      </c>
      <c r="G271" s="123">
        <v>192</v>
      </c>
      <c r="H271" s="123">
        <v>234</v>
      </c>
      <c r="I271" s="124">
        <v>324</v>
      </c>
      <c r="J271" s="125">
        <v>355</v>
      </c>
      <c r="K271" s="126">
        <v>556</v>
      </c>
      <c r="L271" s="126">
        <v>606</v>
      </c>
      <c r="M271" s="127">
        <v>786</v>
      </c>
      <c r="N271" s="128">
        <v>680</v>
      </c>
      <c r="O271" s="126">
        <v>197</v>
      </c>
      <c r="P271" s="126">
        <v>241</v>
      </c>
      <c r="Q271" s="127">
        <v>222</v>
      </c>
      <c r="R271" s="128">
        <v>273</v>
      </c>
      <c r="S271" s="3" t="s">
        <v>427</v>
      </c>
      <c r="T271" s="3" t="s">
        <v>426</v>
      </c>
      <c r="U271" s="3" t="s">
        <v>427</v>
      </c>
      <c r="V271" s="3" t="s">
        <v>49</v>
      </c>
      <c r="W271" s="3" t="s">
        <v>49</v>
      </c>
      <c r="X271" s="3" t="s">
        <v>49</v>
      </c>
      <c r="Y271" s="3" t="s">
        <v>49</v>
      </c>
      <c r="Z271" s="3" t="s">
        <v>49</v>
      </c>
      <c r="AA271" s="3" t="s">
        <v>49</v>
      </c>
      <c r="AB271" s="3" t="s">
        <v>49</v>
      </c>
      <c r="AC271" s="3" t="s">
        <v>49</v>
      </c>
      <c r="AD271" s="52" t="s">
        <v>418</v>
      </c>
      <c r="AE271" s="3" t="s">
        <v>49</v>
      </c>
      <c r="AF271" s="3" t="s">
        <v>49</v>
      </c>
      <c r="AG271" s="3" t="s">
        <v>49</v>
      </c>
      <c r="AH271" s="3" t="s">
        <v>49</v>
      </c>
    </row>
    <row r="272" spans="1:34" x14ac:dyDescent="0.25">
      <c r="A272" s="2" t="s">
        <v>282</v>
      </c>
      <c r="B272" s="2" t="s">
        <v>45</v>
      </c>
      <c r="C272" s="3">
        <v>152</v>
      </c>
      <c r="D272" s="3">
        <v>153</v>
      </c>
      <c r="E272" s="3">
        <v>153</v>
      </c>
      <c r="F272" s="3">
        <v>147</v>
      </c>
      <c r="G272" s="123">
        <v>67</v>
      </c>
      <c r="H272" s="123">
        <v>59</v>
      </c>
      <c r="I272" s="124">
        <v>95</v>
      </c>
      <c r="J272" s="125">
        <v>107</v>
      </c>
      <c r="K272" s="126">
        <v>192</v>
      </c>
      <c r="L272" s="126">
        <v>203</v>
      </c>
      <c r="M272" s="127">
        <v>224</v>
      </c>
      <c r="N272" s="128">
        <v>223</v>
      </c>
      <c r="O272" s="126">
        <v>49</v>
      </c>
      <c r="P272" s="126">
        <v>52</v>
      </c>
      <c r="Q272" s="127">
        <v>75</v>
      </c>
      <c r="R272" s="128">
        <v>87</v>
      </c>
      <c r="S272" s="3" t="s">
        <v>426</v>
      </c>
      <c r="T272" s="3" t="s">
        <v>426</v>
      </c>
      <c r="U272" s="3" t="s">
        <v>426</v>
      </c>
      <c r="V272" s="3" t="s">
        <v>49</v>
      </c>
      <c r="W272" s="3" t="s">
        <v>49</v>
      </c>
      <c r="X272" s="3" t="s">
        <v>49</v>
      </c>
      <c r="Y272" s="3" t="s">
        <v>49</v>
      </c>
      <c r="Z272" s="3" t="s">
        <v>49</v>
      </c>
      <c r="AA272" s="3" t="s">
        <v>49</v>
      </c>
      <c r="AB272" s="3" t="s">
        <v>49</v>
      </c>
      <c r="AC272" s="3" t="s">
        <v>49</v>
      </c>
      <c r="AD272" s="52" t="s">
        <v>418</v>
      </c>
      <c r="AE272" s="3" t="s">
        <v>49</v>
      </c>
      <c r="AF272" s="3" t="s">
        <v>49</v>
      </c>
      <c r="AG272" s="3" t="s">
        <v>49</v>
      </c>
      <c r="AH272" s="3" t="s">
        <v>49</v>
      </c>
    </row>
    <row r="273" spans="1:34" x14ac:dyDescent="0.25">
      <c r="A273" s="2" t="s">
        <v>283</v>
      </c>
      <c r="B273" s="2" t="s">
        <v>15</v>
      </c>
      <c r="C273" s="3">
        <v>3</v>
      </c>
      <c r="D273" s="3">
        <v>10</v>
      </c>
      <c r="E273" s="3">
        <v>9</v>
      </c>
      <c r="F273" s="3">
        <v>22</v>
      </c>
      <c r="G273" s="123">
        <v>1</v>
      </c>
      <c r="H273" s="123">
        <v>6</v>
      </c>
      <c r="I273" s="124">
        <v>3</v>
      </c>
      <c r="J273" s="125">
        <v>16</v>
      </c>
      <c r="K273" s="126">
        <v>5</v>
      </c>
      <c r="L273" s="126">
        <v>5</v>
      </c>
      <c r="M273" s="127">
        <v>12</v>
      </c>
      <c r="N273" s="128">
        <v>18</v>
      </c>
      <c r="O273" s="126">
        <v>0</v>
      </c>
      <c r="P273" s="126">
        <v>2</v>
      </c>
      <c r="Q273" s="127">
        <v>4</v>
      </c>
      <c r="R273" s="128">
        <v>9</v>
      </c>
      <c r="S273" s="3" t="s">
        <v>426</v>
      </c>
      <c r="T273" s="3" t="s">
        <v>426</v>
      </c>
      <c r="U273" s="3" t="s">
        <v>426</v>
      </c>
      <c r="V273" s="3" t="s">
        <v>49</v>
      </c>
      <c r="W273" s="3" t="s">
        <v>49</v>
      </c>
      <c r="X273" s="3" t="s">
        <v>49</v>
      </c>
      <c r="Y273" s="3" t="s">
        <v>49</v>
      </c>
      <c r="Z273" s="3" t="s">
        <v>49</v>
      </c>
      <c r="AA273" s="3" t="s">
        <v>49</v>
      </c>
      <c r="AB273" s="3" t="s">
        <v>49</v>
      </c>
      <c r="AC273" s="3" t="s">
        <v>49</v>
      </c>
      <c r="AD273" s="52" t="s">
        <v>418</v>
      </c>
      <c r="AE273" s="3" t="s">
        <v>49</v>
      </c>
      <c r="AF273" s="3" t="s">
        <v>49</v>
      </c>
      <c r="AG273" s="3" t="s">
        <v>49</v>
      </c>
      <c r="AH273" s="3" t="s">
        <v>49</v>
      </c>
    </row>
    <row r="274" spans="1:34" x14ac:dyDescent="0.25">
      <c r="A274" s="2" t="s">
        <v>284</v>
      </c>
      <c r="B274" s="2" t="s">
        <v>23</v>
      </c>
      <c r="C274" s="3">
        <v>10</v>
      </c>
      <c r="D274" s="3">
        <v>19</v>
      </c>
      <c r="E274" s="3">
        <v>30</v>
      </c>
      <c r="F274" s="3">
        <v>27</v>
      </c>
      <c r="G274" s="123">
        <v>10</v>
      </c>
      <c r="H274" s="123">
        <v>16</v>
      </c>
      <c r="I274" s="125">
        <v>26</v>
      </c>
      <c r="J274" s="125">
        <v>27</v>
      </c>
      <c r="K274" s="126">
        <v>15</v>
      </c>
      <c r="L274" s="147">
        <v>24</v>
      </c>
      <c r="M274" s="128">
        <v>59</v>
      </c>
      <c r="N274" s="128">
        <v>54</v>
      </c>
      <c r="O274" s="126">
        <v>5</v>
      </c>
      <c r="P274" s="147">
        <v>12</v>
      </c>
      <c r="Q274" s="128">
        <v>15</v>
      </c>
      <c r="R274" s="128">
        <v>6</v>
      </c>
      <c r="S274" s="3" t="s">
        <v>426</v>
      </c>
      <c r="T274" s="3" t="s">
        <v>426</v>
      </c>
      <c r="U274" s="3" t="s">
        <v>426</v>
      </c>
      <c r="V274" s="3" t="s">
        <v>49</v>
      </c>
      <c r="W274" s="3" t="s">
        <v>49</v>
      </c>
      <c r="X274" s="3" t="s">
        <v>49</v>
      </c>
      <c r="Y274" s="3" t="s">
        <v>49</v>
      </c>
      <c r="Z274" s="3" t="s">
        <v>49</v>
      </c>
      <c r="AA274" s="3" t="s">
        <v>49</v>
      </c>
      <c r="AB274" s="3" t="s">
        <v>49</v>
      </c>
      <c r="AC274" s="3" t="s">
        <v>49</v>
      </c>
      <c r="AD274" s="52" t="s">
        <v>418</v>
      </c>
      <c r="AE274" s="3" t="s">
        <v>49</v>
      </c>
      <c r="AF274" s="3" t="s">
        <v>49</v>
      </c>
      <c r="AG274" s="3" t="s">
        <v>49</v>
      </c>
      <c r="AH274" s="3" t="s">
        <v>49</v>
      </c>
    </row>
    <row r="275" spans="1:34" x14ac:dyDescent="0.25">
      <c r="A275" s="2" t="s">
        <v>285</v>
      </c>
      <c r="B275" s="2" t="s">
        <v>13</v>
      </c>
      <c r="C275" s="3">
        <v>236</v>
      </c>
      <c r="D275" s="3">
        <v>256</v>
      </c>
      <c r="E275" s="3">
        <v>315</v>
      </c>
      <c r="F275" s="3">
        <v>224</v>
      </c>
      <c r="G275" s="123">
        <v>132</v>
      </c>
      <c r="H275" s="123">
        <v>126</v>
      </c>
      <c r="I275" s="135">
        <v>231</v>
      </c>
      <c r="J275" s="125">
        <v>203</v>
      </c>
      <c r="K275" s="126">
        <v>255</v>
      </c>
      <c r="L275" s="126">
        <v>282</v>
      </c>
      <c r="M275" s="158">
        <v>379</v>
      </c>
      <c r="N275" s="128">
        <v>279</v>
      </c>
      <c r="O275" s="126">
        <v>101</v>
      </c>
      <c r="P275" s="126">
        <v>75</v>
      </c>
      <c r="Q275" s="158">
        <v>74</v>
      </c>
      <c r="R275" s="128">
        <v>49</v>
      </c>
      <c r="S275" s="3" t="s">
        <v>426</v>
      </c>
      <c r="T275" s="3" t="s">
        <v>426</v>
      </c>
      <c r="U275" s="3" t="s">
        <v>426</v>
      </c>
      <c r="V275" s="3" t="s">
        <v>49</v>
      </c>
      <c r="W275" s="3" t="s">
        <v>49</v>
      </c>
      <c r="X275" s="3" t="s">
        <v>49</v>
      </c>
      <c r="Y275" s="3" t="s">
        <v>49</v>
      </c>
      <c r="Z275" s="3" t="s">
        <v>49</v>
      </c>
      <c r="AA275" s="3" t="s">
        <v>49</v>
      </c>
      <c r="AB275" s="3" t="s">
        <v>49</v>
      </c>
      <c r="AC275" s="3" t="s">
        <v>49</v>
      </c>
      <c r="AD275" s="52" t="s">
        <v>418</v>
      </c>
      <c r="AE275" s="3" t="s">
        <v>49</v>
      </c>
      <c r="AF275" s="3" t="s">
        <v>49</v>
      </c>
      <c r="AG275" s="3" t="s">
        <v>49</v>
      </c>
      <c r="AH275" s="3" t="s">
        <v>49</v>
      </c>
    </row>
    <row r="276" spans="1:34" x14ac:dyDescent="0.25">
      <c r="A276" s="2" t="s">
        <v>286</v>
      </c>
      <c r="B276" s="2" t="s">
        <v>28</v>
      </c>
      <c r="C276" s="3">
        <v>0</v>
      </c>
      <c r="D276" s="3">
        <v>7</v>
      </c>
      <c r="E276" s="3">
        <v>3</v>
      </c>
      <c r="F276" s="3">
        <v>1</v>
      </c>
      <c r="G276" s="123">
        <v>0</v>
      </c>
      <c r="H276" s="123">
        <v>12</v>
      </c>
      <c r="I276" s="125">
        <v>3</v>
      </c>
      <c r="J276" s="125">
        <v>7</v>
      </c>
      <c r="K276" s="126">
        <v>0</v>
      </c>
      <c r="L276" s="126">
        <v>19</v>
      </c>
      <c r="M276" s="128">
        <v>14</v>
      </c>
      <c r="N276" s="128">
        <v>7</v>
      </c>
      <c r="O276" s="126">
        <v>0</v>
      </c>
      <c r="P276" s="126">
        <v>1</v>
      </c>
      <c r="Q276" s="128">
        <v>1</v>
      </c>
      <c r="R276" s="128">
        <v>0</v>
      </c>
      <c r="S276" s="3" t="s">
        <v>426</v>
      </c>
      <c r="T276" s="3" t="s">
        <v>426</v>
      </c>
      <c r="U276" s="3" t="s">
        <v>426</v>
      </c>
      <c r="V276" s="3" t="s">
        <v>49</v>
      </c>
      <c r="W276" s="3" t="s">
        <v>49</v>
      </c>
      <c r="X276" s="3" t="s">
        <v>49</v>
      </c>
      <c r="Y276" s="3" t="s">
        <v>49</v>
      </c>
      <c r="Z276" s="3" t="s">
        <v>49</v>
      </c>
      <c r="AA276" s="3" t="s">
        <v>49</v>
      </c>
      <c r="AB276" s="3" t="s">
        <v>49</v>
      </c>
      <c r="AC276" s="3" t="s">
        <v>49</v>
      </c>
      <c r="AD276" s="52" t="s">
        <v>418</v>
      </c>
      <c r="AE276" s="3" t="s">
        <v>49</v>
      </c>
      <c r="AF276" s="3" t="s">
        <v>49</v>
      </c>
      <c r="AG276" s="3" t="s">
        <v>49</v>
      </c>
      <c r="AH276" s="3" t="s">
        <v>49</v>
      </c>
    </row>
    <row r="277" spans="1:34" x14ac:dyDescent="0.25">
      <c r="A277" s="2" t="s">
        <v>287</v>
      </c>
      <c r="B277" s="2" t="s">
        <v>45</v>
      </c>
      <c r="C277" s="3">
        <v>228</v>
      </c>
      <c r="D277" s="3">
        <v>295</v>
      </c>
      <c r="E277" s="3">
        <v>279</v>
      </c>
      <c r="F277" s="3">
        <v>202</v>
      </c>
      <c r="G277" s="123">
        <v>109</v>
      </c>
      <c r="H277" s="123">
        <v>92</v>
      </c>
      <c r="I277" s="124">
        <v>149</v>
      </c>
      <c r="J277" s="125">
        <v>103</v>
      </c>
      <c r="K277" s="126">
        <v>218</v>
      </c>
      <c r="L277" s="126">
        <v>309</v>
      </c>
      <c r="M277" s="127">
        <v>305</v>
      </c>
      <c r="N277" s="128">
        <v>228</v>
      </c>
      <c r="O277" s="126">
        <v>45</v>
      </c>
      <c r="P277" s="126">
        <v>64</v>
      </c>
      <c r="Q277" s="127">
        <v>41</v>
      </c>
      <c r="R277" s="128">
        <v>54</v>
      </c>
      <c r="S277" s="3" t="s">
        <v>426</v>
      </c>
      <c r="T277" s="3" t="s">
        <v>426</v>
      </c>
      <c r="U277" s="3" t="s">
        <v>426</v>
      </c>
      <c r="V277" s="3" t="s">
        <v>49</v>
      </c>
      <c r="W277" s="3" t="s">
        <v>49</v>
      </c>
      <c r="X277" s="3" t="s">
        <v>49</v>
      </c>
      <c r="Y277" s="3" t="s">
        <v>49</v>
      </c>
      <c r="Z277" s="3" t="s">
        <v>49</v>
      </c>
      <c r="AA277" s="3" t="s">
        <v>49</v>
      </c>
      <c r="AB277" s="3" t="s">
        <v>49</v>
      </c>
      <c r="AC277" s="3" t="s">
        <v>49</v>
      </c>
      <c r="AD277" s="52" t="s">
        <v>418</v>
      </c>
      <c r="AE277" s="3" t="s">
        <v>49</v>
      </c>
      <c r="AF277" s="3" t="s">
        <v>49</v>
      </c>
      <c r="AG277" s="3" t="s">
        <v>49</v>
      </c>
      <c r="AH277" s="3" t="s">
        <v>49</v>
      </c>
    </row>
    <row r="278" spans="1:34" x14ac:dyDescent="0.25">
      <c r="A278" s="2" t="s">
        <v>288</v>
      </c>
      <c r="B278" s="2" t="s">
        <v>17</v>
      </c>
      <c r="C278" s="3">
        <v>176</v>
      </c>
      <c r="D278" s="3">
        <v>188</v>
      </c>
      <c r="E278" s="3">
        <v>174</v>
      </c>
      <c r="F278" s="3">
        <v>185</v>
      </c>
      <c r="G278" s="123">
        <v>110</v>
      </c>
      <c r="H278" s="123">
        <v>110</v>
      </c>
      <c r="I278" s="124">
        <v>203</v>
      </c>
      <c r="J278" s="125">
        <v>194</v>
      </c>
      <c r="K278" s="126">
        <v>243</v>
      </c>
      <c r="L278" s="126">
        <v>236</v>
      </c>
      <c r="M278" s="127">
        <v>269</v>
      </c>
      <c r="N278" s="128">
        <v>242</v>
      </c>
      <c r="O278" s="126">
        <v>122</v>
      </c>
      <c r="P278" s="126">
        <v>86</v>
      </c>
      <c r="Q278" s="127">
        <v>74</v>
      </c>
      <c r="R278" s="128">
        <v>113</v>
      </c>
      <c r="S278" s="3" t="s">
        <v>426</v>
      </c>
      <c r="T278" s="3" t="s">
        <v>426</v>
      </c>
      <c r="U278" s="3" t="s">
        <v>426</v>
      </c>
      <c r="V278" s="3" t="s">
        <v>49</v>
      </c>
      <c r="W278" s="3" t="s">
        <v>49</v>
      </c>
      <c r="X278" s="3" t="s">
        <v>49</v>
      </c>
      <c r="Y278" s="3" t="s">
        <v>49</v>
      </c>
      <c r="Z278" s="3" t="s">
        <v>49</v>
      </c>
      <c r="AA278" s="3" t="s">
        <v>49</v>
      </c>
      <c r="AB278" s="3" t="s">
        <v>49</v>
      </c>
      <c r="AC278" s="3" t="s">
        <v>49</v>
      </c>
      <c r="AD278" s="52" t="s">
        <v>418</v>
      </c>
      <c r="AE278" s="3" t="s">
        <v>49</v>
      </c>
      <c r="AF278" s="3" t="s">
        <v>49</v>
      </c>
      <c r="AG278" s="3" t="s">
        <v>49</v>
      </c>
      <c r="AH278" s="3" t="s">
        <v>49</v>
      </c>
    </row>
    <row r="279" spans="1:34" x14ac:dyDescent="0.25">
      <c r="A279" s="2" t="s">
        <v>289</v>
      </c>
      <c r="B279" s="2" t="s">
        <v>45</v>
      </c>
      <c r="C279" s="3">
        <v>214</v>
      </c>
      <c r="D279" s="3">
        <v>299</v>
      </c>
      <c r="E279" s="3">
        <v>285</v>
      </c>
      <c r="F279" s="3">
        <v>203</v>
      </c>
      <c r="G279" s="123">
        <v>85</v>
      </c>
      <c r="H279" s="123">
        <v>104</v>
      </c>
      <c r="I279" s="124">
        <v>218</v>
      </c>
      <c r="J279" s="125">
        <v>169</v>
      </c>
      <c r="K279" s="126">
        <v>242</v>
      </c>
      <c r="L279" s="126">
        <v>334</v>
      </c>
      <c r="M279" s="127">
        <v>347</v>
      </c>
      <c r="N279" s="128">
        <v>266</v>
      </c>
      <c r="O279" s="126">
        <v>82</v>
      </c>
      <c r="P279" s="126">
        <v>108</v>
      </c>
      <c r="Q279" s="127">
        <v>132</v>
      </c>
      <c r="R279" s="128">
        <v>103</v>
      </c>
      <c r="S279" s="3" t="s">
        <v>426</v>
      </c>
      <c r="T279" s="3" t="s">
        <v>426</v>
      </c>
      <c r="U279" s="3" t="s">
        <v>426</v>
      </c>
      <c r="V279" s="3" t="s">
        <v>49</v>
      </c>
      <c r="W279" s="3" t="s">
        <v>49</v>
      </c>
      <c r="X279" s="3" t="s">
        <v>49</v>
      </c>
      <c r="Y279" s="3" t="s">
        <v>49</v>
      </c>
      <c r="Z279" s="3" t="s">
        <v>49</v>
      </c>
      <c r="AA279" s="3" t="s">
        <v>49</v>
      </c>
      <c r="AB279" s="3" t="s">
        <v>49</v>
      </c>
      <c r="AC279" s="3" t="s">
        <v>49</v>
      </c>
      <c r="AD279" s="52" t="s">
        <v>418</v>
      </c>
      <c r="AE279" s="3" t="s">
        <v>49</v>
      </c>
      <c r="AF279" s="3" t="s">
        <v>49</v>
      </c>
      <c r="AG279" s="3" t="s">
        <v>49</v>
      </c>
      <c r="AH279" s="3" t="s">
        <v>49</v>
      </c>
    </row>
    <row r="280" spans="1:34" x14ac:dyDescent="0.25">
      <c r="A280" s="2" t="s">
        <v>290</v>
      </c>
      <c r="B280" s="2" t="s">
        <v>15</v>
      </c>
      <c r="C280" s="3">
        <v>363</v>
      </c>
      <c r="D280" s="3">
        <v>219</v>
      </c>
      <c r="E280" s="3">
        <v>473</v>
      </c>
      <c r="F280" s="3">
        <v>475</v>
      </c>
      <c r="G280" s="123">
        <v>173</v>
      </c>
      <c r="H280" s="123">
        <v>93</v>
      </c>
      <c r="I280" s="124">
        <v>305</v>
      </c>
      <c r="J280" s="125">
        <v>320</v>
      </c>
      <c r="K280" s="126">
        <v>389</v>
      </c>
      <c r="L280" s="126">
        <v>234</v>
      </c>
      <c r="M280" s="127">
        <v>451</v>
      </c>
      <c r="N280" s="128">
        <v>490</v>
      </c>
      <c r="O280" s="126">
        <v>196</v>
      </c>
      <c r="P280" s="126">
        <v>144</v>
      </c>
      <c r="Q280" s="127">
        <v>167</v>
      </c>
      <c r="R280" s="128">
        <v>224</v>
      </c>
      <c r="S280" s="3" t="s">
        <v>426</v>
      </c>
      <c r="T280" s="3" t="s">
        <v>426</v>
      </c>
      <c r="U280" s="3" t="s">
        <v>426</v>
      </c>
      <c r="V280" s="3" t="s">
        <v>49</v>
      </c>
      <c r="W280" s="3" t="s">
        <v>49</v>
      </c>
      <c r="X280" s="3" t="s">
        <v>49</v>
      </c>
      <c r="Y280" s="3" t="s">
        <v>49</v>
      </c>
      <c r="Z280" s="3" t="s">
        <v>49</v>
      </c>
      <c r="AA280" s="3" t="s">
        <v>49</v>
      </c>
      <c r="AB280" s="3" t="s">
        <v>49</v>
      </c>
      <c r="AC280" s="3" t="s">
        <v>49</v>
      </c>
      <c r="AD280" s="52" t="s">
        <v>418</v>
      </c>
      <c r="AE280" s="3" t="s">
        <v>49</v>
      </c>
      <c r="AF280" s="3" t="s">
        <v>49</v>
      </c>
      <c r="AG280" s="3" t="s">
        <v>49</v>
      </c>
      <c r="AH280" s="3" t="s">
        <v>49</v>
      </c>
    </row>
    <row r="281" spans="1:34" x14ac:dyDescent="0.25">
      <c r="A281" s="2" t="s">
        <v>291</v>
      </c>
      <c r="B281" s="2" t="s">
        <v>3</v>
      </c>
      <c r="C281" s="49">
        <v>2869</v>
      </c>
      <c r="D281" s="49">
        <v>2824</v>
      </c>
      <c r="E281" s="49">
        <v>2969</v>
      </c>
      <c r="F281" s="49">
        <v>3282</v>
      </c>
      <c r="G281" s="129">
        <v>1281</v>
      </c>
      <c r="H281" s="129">
        <v>1359</v>
      </c>
      <c r="I281" s="130">
        <v>1998</v>
      </c>
      <c r="J281" s="131">
        <v>2125</v>
      </c>
      <c r="K281" s="132">
        <v>2417</v>
      </c>
      <c r="L281" s="132">
        <v>2329</v>
      </c>
      <c r="M281" s="133">
        <v>2832</v>
      </c>
      <c r="N281" s="134">
        <v>3061</v>
      </c>
      <c r="O281" s="126">
        <v>730</v>
      </c>
      <c r="P281" s="126">
        <v>781</v>
      </c>
      <c r="Q281" s="127">
        <v>804</v>
      </c>
      <c r="R281" s="128">
        <v>794</v>
      </c>
      <c r="S281" s="3" t="s">
        <v>427</v>
      </c>
      <c r="T281" s="3" t="s">
        <v>427</v>
      </c>
      <c r="U281" s="3" t="s">
        <v>427</v>
      </c>
      <c r="V281" s="47">
        <v>16.498000000000001</v>
      </c>
      <c r="W281" s="47">
        <v>18.758000000000003</v>
      </c>
      <c r="X281" s="47">
        <v>32.770000000000003</v>
      </c>
      <c r="Y281" s="47">
        <v>68.930000000000007</v>
      </c>
      <c r="Z281" s="47">
        <v>59.89</v>
      </c>
      <c r="AA281" s="47">
        <v>23.278000000000002</v>
      </c>
      <c r="AB281" s="47">
        <v>5.8760000000000003</v>
      </c>
      <c r="AC281" s="47">
        <v>226</v>
      </c>
      <c r="AD281" s="54">
        <f t="shared" ref="AD281:AD283" si="19">((V281*1)+(W281*2)+(X281*3)+(Y281*4)+(Z281*5)+(AA281*6)+(AB281*7))/AC281</f>
        <v>4.0190000000000001</v>
      </c>
      <c r="AE281" s="3">
        <v>75.099999999999994</v>
      </c>
      <c r="AF281" s="3">
        <v>23.3</v>
      </c>
      <c r="AG281" s="3">
        <v>1.6</v>
      </c>
      <c r="AH281" s="3">
        <v>0</v>
      </c>
    </row>
    <row r="282" spans="1:34" x14ac:dyDescent="0.25">
      <c r="A282" s="2" t="s">
        <v>292</v>
      </c>
      <c r="B282" s="2" t="s">
        <v>5</v>
      </c>
      <c r="C282" s="49">
        <v>8251</v>
      </c>
      <c r="D282" s="49">
        <v>8626</v>
      </c>
      <c r="E282" s="49">
        <v>8485</v>
      </c>
      <c r="F282" s="49">
        <v>8268</v>
      </c>
      <c r="G282" s="129">
        <v>4990</v>
      </c>
      <c r="H282" s="129">
        <v>5189</v>
      </c>
      <c r="I282" s="148">
        <v>6602</v>
      </c>
      <c r="J282" s="131">
        <v>6306</v>
      </c>
      <c r="K282" s="132">
        <v>5469</v>
      </c>
      <c r="L282" s="132">
        <v>5770</v>
      </c>
      <c r="M282" s="140">
        <v>6215</v>
      </c>
      <c r="N282" s="134">
        <v>6287</v>
      </c>
      <c r="O282" s="132">
        <v>2571</v>
      </c>
      <c r="P282" s="132">
        <v>2468</v>
      </c>
      <c r="Q282" s="140">
        <v>2029</v>
      </c>
      <c r="R282" s="134">
        <v>1838</v>
      </c>
      <c r="S282" s="3" t="s">
        <v>427</v>
      </c>
      <c r="T282" s="3" t="s">
        <v>427</v>
      </c>
      <c r="U282" s="3" t="s">
        <v>427</v>
      </c>
      <c r="V282" s="47">
        <v>25.62</v>
      </c>
      <c r="W282" s="47">
        <v>20.252000000000002</v>
      </c>
      <c r="X282" s="47">
        <v>49.775999999999996</v>
      </c>
      <c r="Y282" s="47">
        <v>74.664000000000001</v>
      </c>
      <c r="Z282" s="47">
        <v>59.78</v>
      </c>
      <c r="AA282" s="47">
        <v>11.223999999999998</v>
      </c>
      <c r="AB282" s="47">
        <v>1.7079999999999997</v>
      </c>
      <c r="AC282" s="47">
        <v>243.024</v>
      </c>
      <c r="AD282" s="54">
        <f t="shared" si="19"/>
        <v>3.6716867469879513</v>
      </c>
      <c r="AE282" s="3">
        <v>74.599999999999994</v>
      </c>
      <c r="AF282" s="3">
        <v>20.3</v>
      </c>
      <c r="AG282" s="3">
        <v>3.7</v>
      </c>
      <c r="AH282" s="3">
        <v>1.4</v>
      </c>
    </row>
    <row r="283" spans="1:34" x14ac:dyDescent="0.25">
      <c r="A283" s="2" t="s">
        <v>293</v>
      </c>
      <c r="B283" s="2" t="s">
        <v>7</v>
      </c>
      <c r="C283" s="3">
        <v>763</v>
      </c>
      <c r="D283" s="3">
        <v>742</v>
      </c>
      <c r="E283" s="3">
        <v>956</v>
      </c>
      <c r="F283" s="3">
        <v>942</v>
      </c>
      <c r="G283" s="123">
        <v>286</v>
      </c>
      <c r="H283" s="123">
        <v>312</v>
      </c>
      <c r="I283" s="124">
        <v>508</v>
      </c>
      <c r="J283" s="125">
        <v>573</v>
      </c>
      <c r="K283" s="126">
        <v>716</v>
      </c>
      <c r="L283" s="126">
        <v>709</v>
      </c>
      <c r="M283" s="127">
        <v>978</v>
      </c>
      <c r="N283" s="128">
        <v>946</v>
      </c>
      <c r="O283" s="126">
        <v>376</v>
      </c>
      <c r="P283" s="126">
        <v>400</v>
      </c>
      <c r="Q283" s="127">
        <v>391</v>
      </c>
      <c r="R283" s="128">
        <v>421</v>
      </c>
      <c r="S283" s="3" t="s">
        <v>427</v>
      </c>
      <c r="T283" s="3" t="s">
        <v>426</v>
      </c>
      <c r="U283" s="3" t="s">
        <v>426</v>
      </c>
      <c r="V283" s="47">
        <v>1.5360000000000003</v>
      </c>
      <c r="W283" s="47">
        <v>1.3439999999999999</v>
      </c>
      <c r="X283" s="47">
        <v>7.68</v>
      </c>
      <c r="Y283" s="47">
        <v>50.112000000000009</v>
      </c>
      <c r="Z283" s="47">
        <v>93.504000000000019</v>
      </c>
      <c r="AA283" s="47">
        <v>31.296000000000003</v>
      </c>
      <c r="AB283" s="47">
        <v>6.144000000000001</v>
      </c>
      <c r="AC283" s="47">
        <v>191.61600000000004</v>
      </c>
      <c r="AD283" s="54">
        <f t="shared" si="19"/>
        <v>4.8326653306613228</v>
      </c>
      <c r="AE283" s="3">
        <v>62</v>
      </c>
      <c r="AF283" s="3">
        <v>30.2</v>
      </c>
      <c r="AG283" s="3">
        <v>5.5</v>
      </c>
      <c r="AH283" s="3">
        <v>2.2999999999999998</v>
      </c>
    </row>
    <row r="284" spans="1:34" x14ac:dyDescent="0.25">
      <c r="A284" s="2" t="s">
        <v>294</v>
      </c>
      <c r="B284" s="2" t="s">
        <v>45</v>
      </c>
      <c r="C284" s="3">
        <v>511</v>
      </c>
      <c r="D284" s="3">
        <v>506</v>
      </c>
      <c r="E284" s="3">
        <v>558</v>
      </c>
      <c r="F284" s="3">
        <v>449</v>
      </c>
      <c r="G284" s="123">
        <v>271</v>
      </c>
      <c r="H284" s="123">
        <v>225</v>
      </c>
      <c r="I284" s="124">
        <v>369</v>
      </c>
      <c r="J284" s="125">
        <v>358</v>
      </c>
      <c r="K284" s="126">
        <v>533</v>
      </c>
      <c r="L284" s="126">
        <v>577</v>
      </c>
      <c r="M284" s="127">
        <v>616</v>
      </c>
      <c r="N284" s="128">
        <v>529</v>
      </c>
      <c r="O284" s="126">
        <v>231</v>
      </c>
      <c r="P284" s="126">
        <v>219</v>
      </c>
      <c r="Q284" s="127">
        <v>196</v>
      </c>
      <c r="R284" s="128">
        <v>179</v>
      </c>
      <c r="S284" s="3" t="s">
        <v>427</v>
      </c>
      <c r="T284" s="3" t="s">
        <v>426</v>
      </c>
      <c r="U284" s="3" t="s">
        <v>426</v>
      </c>
      <c r="V284" s="3" t="s">
        <v>49</v>
      </c>
      <c r="W284" s="3" t="s">
        <v>49</v>
      </c>
      <c r="X284" s="3" t="s">
        <v>49</v>
      </c>
      <c r="Y284" s="3" t="s">
        <v>49</v>
      </c>
      <c r="Z284" s="3" t="s">
        <v>49</v>
      </c>
      <c r="AA284" s="3" t="s">
        <v>49</v>
      </c>
      <c r="AB284" s="3" t="s">
        <v>49</v>
      </c>
      <c r="AC284" s="3" t="s">
        <v>49</v>
      </c>
      <c r="AD284" s="52" t="s">
        <v>418</v>
      </c>
      <c r="AE284" s="3" t="s">
        <v>49</v>
      </c>
      <c r="AF284" s="3" t="s">
        <v>49</v>
      </c>
      <c r="AG284" s="3" t="s">
        <v>49</v>
      </c>
      <c r="AH284" s="3" t="s">
        <v>49</v>
      </c>
    </row>
    <row r="285" spans="1:34" x14ac:dyDescent="0.25">
      <c r="A285" s="2" t="s">
        <v>295</v>
      </c>
      <c r="B285" s="2" t="s">
        <v>3</v>
      </c>
      <c r="C285" s="3">
        <v>253</v>
      </c>
      <c r="D285" s="3">
        <v>340</v>
      </c>
      <c r="E285" s="3">
        <v>313</v>
      </c>
      <c r="F285" s="3">
        <v>347</v>
      </c>
      <c r="G285" s="123">
        <v>109</v>
      </c>
      <c r="H285" s="123">
        <v>143</v>
      </c>
      <c r="I285" s="124">
        <v>259</v>
      </c>
      <c r="J285" s="125">
        <v>234</v>
      </c>
      <c r="K285" s="126">
        <v>303</v>
      </c>
      <c r="L285" s="126">
        <v>366</v>
      </c>
      <c r="M285" s="127">
        <v>321</v>
      </c>
      <c r="N285" s="128">
        <v>390</v>
      </c>
      <c r="O285" s="126">
        <v>100</v>
      </c>
      <c r="P285" s="126">
        <v>136</v>
      </c>
      <c r="Q285" s="127">
        <v>112</v>
      </c>
      <c r="R285" s="128">
        <v>149</v>
      </c>
      <c r="S285" s="3" t="s">
        <v>426</v>
      </c>
      <c r="T285" s="3" t="s">
        <v>426</v>
      </c>
      <c r="U285" s="3" t="s">
        <v>426</v>
      </c>
      <c r="V285" s="3" t="s">
        <v>49</v>
      </c>
      <c r="W285" s="3" t="s">
        <v>49</v>
      </c>
      <c r="X285" s="3" t="s">
        <v>49</v>
      </c>
      <c r="Y285" s="3" t="s">
        <v>49</v>
      </c>
      <c r="Z285" s="3" t="s">
        <v>49</v>
      </c>
      <c r="AA285" s="3" t="s">
        <v>49</v>
      </c>
      <c r="AB285" s="3" t="s">
        <v>49</v>
      </c>
      <c r="AC285" s="3" t="s">
        <v>49</v>
      </c>
      <c r="AD285" s="52" t="s">
        <v>418</v>
      </c>
      <c r="AE285" s="3" t="s">
        <v>49</v>
      </c>
      <c r="AF285" s="3" t="s">
        <v>49</v>
      </c>
      <c r="AG285" s="3" t="s">
        <v>49</v>
      </c>
      <c r="AH285" s="3" t="s">
        <v>49</v>
      </c>
    </row>
    <row r="286" spans="1:34" x14ac:dyDescent="0.25">
      <c r="A286" s="2" t="s">
        <v>296</v>
      </c>
      <c r="B286" s="2" t="s">
        <v>7</v>
      </c>
      <c r="C286" s="3">
        <v>38</v>
      </c>
      <c r="D286" s="3">
        <v>48</v>
      </c>
      <c r="E286" s="3">
        <v>87</v>
      </c>
      <c r="F286" s="3">
        <v>51</v>
      </c>
      <c r="G286" s="123">
        <v>18</v>
      </c>
      <c r="H286" s="123">
        <v>9</v>
      </c>
      <c r="I286" s="124">
        <v>48</v>
      </c>
      <c r="J286" s="125">
        <v>31</v>
      </c>
      <c r="K286" s="126">
        <v>55</v>
      </c>
      <c r="L286" s="126">
        <v>72</v>
      </c>
      <c r="M286" s="127">
        <v>147</v>
      </c>
      <c r="N286" s="128">
        <v>115</v>
      </c>
      <c r="O286" s="126">
        <v>25</v>
      </c>
      <c r="P286" s="126">
        <v>19</v>
      </c>
      <c r="Q286" s="127">
        <v>20</v>
      </c>
      <c r="R286" s="128">
        <v>22</v>
      </c>
      <c r="S286" s="3" t="s">
        <v>426</v>
      </c>
      <c r="T286" s="3" t="s">
        <v>426</v>
      </c>
      <c r="U286" s="3" t="s">
        <v>426</v>
      </c>
      <c r="V286" s="3" t="s">
        <v>49</v>
      </c>
      <c r="W286" s="3" t="s">
        <v>49</v>
      </c>
      <c r="X286" s="3" t="s">
        <v>49</v>
      </c>
      <c r="Y286" s="3" t="s">
        <v>49</v>
      </c>
      <c r="Z286" s="3" t="s">
        <v>49</v>
      </c>
      <c r="AA286" s="3" t="s">
        <v>49</v>
      </c>
      <c r="AB286" s="3" t="s">
        <v>49</v>
      </c>
      <c r="AC286" s="3" t="s">
        <v>49</v>
      </c>
      <c r="AD286" s="52" t="s">
        <v>418</v>
      </c>
      <c r="AE286" s="3" t="s">
        <v>49</v>
      </c>
      <c r="AF286" s="3" t="s">
        <v>49</v>
      </c>
      <c r="AG286" s="3" t="s">
        <v>49</v>
      </c>
      <c r="AH286" s="3" t="s">
        <v>49</v>
      </c>
    </row>
    <row r="287" spans="1:34" x14ac:dyDescent="0.25">
      <c r="A287" s="2" t="s">
        <v>297</v>
      </c>
      <c r="B287" s="2" t="s">
        <v>3</v>
      </c>
      <c r="C287" s="49">
        <v>2718</v>
      </c>
      <c r="D287" s="49">
        <v>2459</v>
      </c>
      <c r="E287" s="49">
        <v>2733</v>
      </c>
      <c r="F287" s="49">
        <v>2686</v>
      </c>
      <c r="G287" s="129">
        <v>1121</v>
      </c>
      <c r="H287" s="129">
        <v>1036</v>
      </c>
      <c r="I287" s="130">
        <v>1748</v>
      </c>
      <c r="J287" s="131">
        <v>1650</v>
      </c>
      <c r="K287" s="132">
        <v>2443</v>
      </c>
      <c r="L287" s="132">
        <v>2371</v>
      </c>
      <c r="M287" s="133">
        <v>2835</v>
      </c>
      <c r="N287" s="134">
        <v>2805</v>
      </c>
      <c r="O287" s="132">
        <v>1012</v>
      </c>
      <c r="P287" s="126">
        <v>928</v>
      </c>
      <c r="Q287" s="127">
        <v>827</v>
      </c>
      <c r="R287" s="128">
        <v>804</v>
      </c>
      <c r="S287" s="3" t="s">
        <v>427</v>
      </c>
      <c r="T287" s="3" t="s">
        <v>427</v>
      </c>
      <c r="U287" s="3" t="s">
        <v>427</v>
      </c>
      <c r="V287" s="47">
        <v>11.913</v>
      </c>
      <c r="W287" s="47">
        <v>7.9419999999999993</v>
      </c>
      <c r="X287" s="47">
        <v>28.215</v>
      </c>
      <c r="Y287" s="47">
        <v>62.7</v>
      </c>
      <c r="Z287" s="47">
        <v>73.777000000000001</v>
      </c>
      <c r="AA287" s="47">
        <v>21.527000000000001</v>
      </c>
      <c r="AB287" s="47">
        <v>2.7170000000000001</v>
      </c>
      <c r="AC287" s="47">
        <v>208.79100000000003</v>
      </c>
      <c r="AD287" s="54">
        <f t="shared" ref="AD287:AD288" si="20">((V287*1)+(W287*2)+(X287*3)+(Y287*4)+(Z287*5)+(AA287*6)+(AB287*7))/AC287</f>
        <v>4.2162162162162158</v>
      </c>
      <c r="AE287" s="3">
        <v>78</v>
      </c>
      <c r="AF287" s="3">
        <v>20.7</v>
      </c>
      <c r="AG287" s="3">
        <v>0.9</v>
      </c>
      <c r="AH287" s="3">
        <v>0.5</v>
      </c>
    </row>
    <row r="288" spans="1:34" x14ac:dyDescent="0.25">
      <c r="A288" s="2" t="s">
        <v>298</v>
      </c>
      <c r="B288" s="2" t="s">
        <v>53</v>
      </c>
      <c r="C288" s="49">
        <v>2646</v>
      </c>
      <c r="D288" s="49">
        <v>2853</v>
      </c>
      <c r="E288" s="49">
        <v>3013</v>
      </c>
      <c r="F288" s="49">
        <v>2946</v>
      </c>
      <c r="G288" s="129">
        <v>1021</v>
      </c>
      <c r="H288" s="123">
        <v>981</v>
      </c>
      <c r="I288" s="130">
        <v>1709</v>
      </c>
      <c r="J288" s="131">
        <v>1901</v>
      </c>
      <c r="K288" s="132">
        <v>2529</v>
      </c>
      <c r="L288" s="132">
        <v>2775</v>
      </c>
      <c r="M288" s="133">
        <v>2898</v>
      </c>
      <c r="N288" s="134">
        <v>2954</v>
      </c>
      <c r="O288" s="126">
        <v>756</v>
      </c>
      <c r="P288" s="126">
        <v>654</v>
      </c>
      <c r="Q288" s="127">
        <v>720</v>
      </c>
      <c r="R288" s="128">
        <v>740</v>
      </c>
      <c r="S288" s="3" t="s">
        <v>427</v>
      </c>
      <c r="T288" s="3" t="s">
        <v>427</v>
      </c>
      <c r="U288" s="3" t="s">
        <v>427</v>
      </c>
      <c r="V288" s="47">
        <v>12.312000000000001</v>
      </c>
      <c r="W288" s="47">
        <v>7.7759999999999998</v>
      </c>
      <c r="X288" s="47">
        <v>33.047999999999995</v>
      </c>
      <c r="Y288" s="47">
        <v>92.016000000000005</v>
      </c>
      <c r="Z288" s="47">
        <v>147.096</v>
      </c>
      <c r="AA288" s="47">
        <v>23.975999999999999</v>
      </c>
      <c r="AB288" s="47">
        <v>7.128000000000001</v>
      </c>
      <c r="AC288" s="47">
        <v>323.35199999999998</v>
      </c>
      <c r="AD288" s="54">
        <f t="shared" si="20"/>
        <v>4.4048096192384776</v>
      </c>
      <c r="AE288" s="3">
        <v>72.2</v>
      </c>
      <c r="AF288" s="3">
        <v>19.3</v>
      </c>
      <c r="AG288" s="3">
        <v>4.5</v>
      </c>
      <c r="AH288" s="3">
        <v>4</v>
      </c>
    </row>
    <row r="289" spans="1:34" x14ac:dyDescent="0.25">
      <c r="A289" s="2" t="s">
        <v>299</v>
      </c>
      <c r="B289" s="2" t="s">
        <v>28</v>
      </c>
      <c r="C289" s="3">
        <v>0</v>
      </c>
      <c r="D289" s="3">
        <v>5</v>
      </c>
      <c r="E289" s="3">
        <v>9</v>
      </c>
      <c r="F289" s="3">
        <v>7</v>
      </c>
      <c r="G289" s="123">
        <v>1</v>
      </c>
      <c r="H289" s="123">
        <v>0</v>
      </c>
      <c r="I289" s="125">
        <v>14</v>
      </c>
      <c r="J289" s="125">
        <v>9</v>
      </c>
      <c r="K289" s="126">
        <v>2</v>
      </c>
      <c r="L289" s="126">
        <v>15</v>
      </c>
      <c r="M289" s="128">
        <v>12</v>
      </c>
      <c r="N289" s="128">
        <v>21</v>
      </c>
      <c r="O289" s="126">
        <v>0</v>
      </c>
      <c r="P289" s="126">
        <v>1</v>
      </c>
      <c r="Q289" s="128">
        <v>1</v>
      </c>
      <c r="R289" s="128">
        <v>0</v>
      </c>
      <c r="S289" s="3" t="s">
        <v>426</v>
      </c>
      <c r="T289" s="3" t="s">
        <v>426</v>
      </c>
      <c r="U289" s="3" t="s">
        <v>426</v>
      </c>
      <c r="V289" s="3" t="s">
        <v>49</v>
      </c>
      <c r="W289" s="3" t="s">
        <v>49</v>
      </c>
      <c r="X289" s="3" t="s">
        <v>49</v>
      </c>
      <c r="Y289" s="3" t="s">
        <v>49</v>
      </c>
      <c r="Z289" s="3" t="s">
        <v>49</v>
      </c>
      <c r="AA289" s="3" t="s">
        <v>49</v>
      </c>
      <c r="AB289" s="3" t="s">
        <v>49</v>
      </c>
      <c r="AC289" s="3" t="s">
        <v>49</v>
      </c>
      <c r="AD289" s="52" t="s">
        <v>418</v>
      </c>
      <c r="AE289" s="3" t="s">
        <v>49</v>
      </c>
      <c r="AF289" s="3" t="s">
        <v>49</v>
      </c>
      <c r="AG289" s="3" t="s">
        <v>49</v>
      </c>
      <c r="AH289" s="3" t="s">
        <v>49</v>
      </c>
    </row>
    <row r="290" spans="1:34" x14ac:dyDescent="0.25">
      <c r="A290" s="2" t="s">
        <v>300</v>
      </c>
      <c r="B290" s="2" t="s">
        <v>7</v>
      </c>
      <c r="C290" s="3">
        <v>99</v>
      </c>
      <c r="D290" s="3">
        <v>106</v>
      </c>
      <c r="E290" s="3">
        <v>135</v>
      </c>
      <c r="F290" s="3">
        <v>134</v>
      </c>
      <c r="G290" s="123">
        <v>64</v>
      </c>
      <c r="H290" s="123">
        <v>71</v>
      </c>
      <c r="I290" s="124">
        <v>96</v>
      </c>
      <c r="J290" s="125">
        <v>132</v>
      </c>
      <c r="K290" s="126">
        <v>107</v>
      </c>
      <c r="L290" s="126">
        <v>142</v>
      </c>
      <c r="M290" s="127">
        <v>196</v>
      </c>
      <c r="N290" s="128">
        <v>183</v>
      </c>
      <c r="O290" s="126">
        <v>164</v>
      </c>
      <c r="P290" s="126">
        <v>163</v>
      </c>
      <c r="Q290" s="127">
        <v>157</v>
      </c>
      <c r="R290" s="128">
        <v>140</v>
      </c>
      <c r="S290" s="3" t="s">
        <v>426</v>
      </c>
      <c r="T290" s="3" t="s">
        <v>426</v>
      </c>
      <c r="U290" s="3" t="s">
        <v>426</v>
      </c>
      <c r="V290" s="3" t="s">
        <v>49</v>
      </c>
      <c r="W290" s="3" t="s">
        <v>49</v>
      </c>
      <c r="X290" s="3" t="s">
        <v>49</v>
      </c>
      <c r="Y290" s="3" t="s">
        <v>49</v>
      </c>
      <c r="Z290" s="3" t="s">
        <v>49</v>
      </c>
      <c r="AA290" s="3" t="s">
        <v>49</v>
      </c>
      <c r="AB290" s="3" t="s">
        <v>49</v>
      </c>
      <c r="AC290" s="3" t="s">
        <v>49</v>
      </c>
      <c r="AD290" s="52" t="s">
        <v>418</v>
      </c>
      <c r="AE290" s="3" t="s">
        <v>49</v>
      </c>
      <c r="AF290" s="3" t="s">
        <v>49</v>
      </c>
      <c r="AG290" s="3" t="s">
        <v>49</v>
      </c>
      <c r="AH290" s="3" t="s">
        <v>49</v>
      </c>
    </row>
    <row r="291" spans="1:34" x14ac:dyDescent="0.25">
      <c r="A291" s="2" t="s">
        <v>301</v>
      </c>
      <c r="B291" s="2" t="s">
        <v>45</v>
      </c>
      <c r="C291" s="3">
        <v>973</v>
      </c>
      <c r="D291" s="49">
        <v>1041</v>
      </c>
      <c r="E291" s="3">
        <v>856</v>
      </c>
      <c r="F291" s="3">
        <v>764</v>
      </c>
      <c r="G291" s="123">
        <v>388</v>
      </c>
      <c r="H291" s="123">
        <v>387</v>
      </c>
      <c r="I291" s="124">
        <v>542</v>
      </c>
      <c r="J291" s="125">
        <v>553</v>
      </c>
      <c r="K291" s="126">
        <v>995</v>
      </c>
      <c r="L291" s="132">
        <v>1040</v>
      </c>
      <c r="M291" s="127">
        <v>928</v>
      </c>
      <c r="N291" s="128">
        <v>725</v>
      </c>
      <c r="O291" s="126">
        <v>462</v>
      </c>
      <c r="P291" s="126">
        <v>435</v>
      </c>
      <c r="Q291" s="127">
        <v>319</v>
      </c>
      <c r="R291" s="128">
        <v>255</v>
      </c>
      <c r="S291" s="3" t="s">
        <v>427</v>
      </c>
      <c r="T291" s="3" t="s">
        <v>426</v>
      </c>
      <c r="U291" s="3" t="s">
        <v>426</v>
      </c>
      <c r="V291" s="3" t="s">
        <v>49</v>
      </c>
      <c r="W291" s="3" t="s">
        <v>49</v>
      </c>
      <c r="X291" s="3" t="s">
        <v>49</v>
      </c>
      <c r="Y291" s="3" t="s">
        <v>49</v>
      </c>
      <c r="Z291" s="3" t="s">
        <v>49</v>
      </c>
      <c r="AA291" s="3" t="s">
        <v>49</v>
      </c>
      <c r="AB291" s="3" t="s">
        <v>49</v>
      </c>
      <c r="AC291" s="3" t="s">
        <v>49</v>
      </c>
      <c r="AD291" s="52" t="s">
        <v>418</v>
      </c>
      <c r="AE291" s="3" t="s">
        <v>49</v>
      </c>
      <c r="AF291" s="3" t="s">
        <v>49</v>
      </c>
      <c r="AG291" s="3" t="s">
        <v>49</v>
      </c>
      <c r="AH291" s="3" t="s">
        <v>49</v>
      </c>
    </row>
    <row r="292" spans="1:34" x14ac:dyDescent="0.25">
      <c r="A292" s="2" t="s">
        <v>302</v>
      </c>
      <c r="B292" s="2" t="s">
        <v>5</v>
      </c>
      <c r="C292" s="49">
        <v>2992</v>
      </c>
      <c r="D292" s="49">
        <v>2636</v>
      </c>
      <c r="E292" s="49">
        <v>2545</v>
      </c>
      <c r="F292" s="49">
        <v>2439</v>
      </c>
      <c r="G292" s="129">
        <v>1865</v>
      </c>
      <c r="H292" s="129">
        <v>1516</v>
      </c>
      <c r="I292" s="148">
        <v>2287</v>
      </c>
      <c r="J292" s="131">
        <v>2154</v>
      </c>
      <c r="K292" s="149">
        <v>2571</v>
      </c>
      <c r="L292" s="132">
        <v>2256</v>
      </c>
      <c r="M292" s="140">
        <v>2284</v>
      </c>
      <c r="N292" s="134">
        <v>2426</v>
      </c>
      <c r="O292" s="147">
        <v>524</v>
      </c>
      <c r="P292" s="126">
        <v>590</v>
      </c>
      <c r="Q292" s="141">
        <v>588</v>
      </c>
      <c r="R292" s="128">
        <v>530</v>
      </c>
      <c r="S292" s="3" t="s">
        <v>427</v>
      </c>
      <c r="T292" s="3" t="s">
        <v>427</v>
      </c>
      <c r="U292" s="3" t="s">
        <v>426</v>
      </c>
      <c r="V292" s="47">
        <v>20.16</v>
      </c>
      <c r="W292" s="47">
        <v>6.72</v>
      </c>
      <c r="X292" s="47">
        <v>34.72</v>
      </c>
      <c r="Y292" s="47">
        <v>61.375999999999998</v>
      </c>
      <c r="Z292" s="47">
        <v>76.16</v>
      </c>
      <c r="AA292" s="47">
        <v>16.128</v>
      </c>
      <c r="AB292" s="47">
        <v>7.168000000000001</v>
      </c>
      <c r="AC292" s="47">
        <v>222.43200000000002</v>
      </c>
      <c r="AD292" s="54">
        <f>((V292*1)+(W292*2)+(X292*3)+(Y292*4)+(Z292*5)+(AA292*6)+(AB292*7))/AC292</f>
        <v>4.095669687814703</v>
      </c>
      <c r="AE292" s="3">
        <v>58.1</v>
      </c>
      <c r="AF292" s="3">
        <v>30.9</v>
      </c>
      <c r="AG292" s="3">
        <v>4.0999999999999996</v>
      </c>
      <c r="AH292" s="3">
        <v>6.8</v>
      </c>
    </row>
    <row r="293" spans="1:34" x14ac:dyDescent="0.25">
      <c r="A293" s="2" t="s">
        <v>303</v>
      </c>
      <c r="B293" s="2" t="s">
        <v>5</v>
      </c>
      <c r="C293" s="3">
        <v>379</v>
      </c>
      <c r="D293" s="3">
        <v>413</v>
      </c>
      <c r="E293" s="3">
        <v>357</v>
      </c>
      <c r="F293" s="3">
        <v>304</v>
      </c>
      <c r="G293" s="123">
        <v>161</v>
      </c>
      <c r="H293" s="123">
        <v>166</v>
      </c>
      <c r="I293" s="124">
        <v>238</v>
      </c>
      <c r="J293" s="125">
        <v>193</v>
      </c>
      <c r="K293" s="126">
        <v>396</v>
      </c>
      <c r="L293" s="126">
        <v>490</v>
      </c>
      <c r="M293" s="127">
        <v>490</v>
      </c>
      <c r="N293" s="128">
        <v>395</v>
      </c>
      <c r="O293" s="126">
        <v>172</v>
      </c>
      <c r="P293" s="126">
        <v>217</v>
      </c>
      <c r="Q293" s="127">
        <v>177</v>
      </c>
      <c r="R293" s="128">
        <v>120</v>
      </c>
      <c r="S293" s="3" t="s">
        <v>427</v>
      </c>
      <c r="T293" s="3" t="s">
        <v>426</v>
      </c>
      <c r="U293" s="3" t="s">
        <v>426</v>
      </c>
      <c r="V293" s="3" t="s">
        <v>49</v>
      </c>
      <c r="W293" s="3" t="s">
        <v>49</v>
      </c>
      <c r="X293" s="3" t="s">
        <v>49</v>
      </c>
      <c r="Y293" s="3" t="s">
        <v>49</v>
      </c>
      <c r="Z293" s="3" t="s">
        <v>49</v>
      </c>
      <c r="AA293" s="3" t="s">
        <v>49</v>
      </c>
      <c r="AB293" s="3" t="s">
        <v>49</v>
      </c>
      <c r="AC293" s="3" t="s">
        <v>49</v>
      </c>
      <c r="AD293" s="52" t="s">
        <v>418</v>
      </c>
      <c r="AE293" s="3" t="s">
        <v>49</v>
      </c>
      <c r="AF293" s="3" t="s">
        <v>49</v>
      </c>
      <c r="AG293" s="3" t="s">
        <v>49</v>
      </c>
      <c r="AH293" s="3" t="s">
        <v>49</v>
      </c>
    </row>
    <row r="294" spans="1:34" x14ac:dyDescent="0.25">
      <c r="A294" s="2" t="s">
        <v>304</v>
      </c>
      <c r="B294" s="2" t="s">
        <v>13</v>
      </c>
      <c r="C294" s="3">
        <v>81</v>
      </c>
      <c r="D294" s="3">
        <v>97</v>
      </c>
      <c r="E294" s="3">
        <v>186</v>
      </c>
      <c r="F294" s="3">
        <v>151</v>
      </c>
      <c r="G294" s="123">
        <v>228</v>
      </c>
      <c r="H294" s="123">
        <v>201</v>
      </c>
      <c r="I294" s="139">
        <v>297</v>
      </c>
      <c r="J294" s="125">
        <v>271</v>
      </c>
      <c r="K294" s="126">
        <v>343</v>
      </c>
      <c r="L294" s="126">
        <v>385</v>
      </c>
      <c r="M294" s="141">
        <v>387</v>
      </c>
      <c r="N294" s="128">
        <v>353</v>
      </c>
      <c r="O294" s="126">
        <v>132</v>
      </c>
      <c r="P294" s="126">
        <v>111</v>
      </c>
      <c r="Q294" s="141">
        <v>105</v>
      </c>
      <c r="R294" s="128">
        <v>101</v>
      </c>
      <c r="S294" s="3" t="s">
        <v>426</v>
      </c>
      <c r="T294" s="3" t="s">
        <v>426</v>
      </c>
      <c r="U294" s="3" t="s">
        <v>426</v>
      </c>
      <c r="V294" s="3" t="s">
        <v>49</v>
      </c>
      <c r="W294" s="3" t="s">
        <v>49</v>
      </c>
      <c r="X294" s="3" t="s">
        <v>49</v>
      </c>
      <c r="Y294" s="3" t="s">
        <v>49</v>
      </c>
      <c r="Z294" s="3" t="s">
        <v>49</v>
      </c>
      <c r="AA294" s="3" t="s">
        <v>49</v>
      </c>
      <c r="AB294" s="3" t="s">
        <v>49</v>
      </c>
      <c r="AC294" s="3" t="s">
        <v>49</v>
      </c>
      <c r="AD294" s="52" t="s">
        <v>418</v>
      </c>
      <c r="AE294" s="3" t="s">
        <v>49</v>
      </c>
      <c r="AF294" s="3" t="s">
        <v>49</v>
      </c>
      <c r="AG294" s="3" t="s">
        <v>49</v>
      </c>
      <c r="AH294" s="3" t="s">
        <v>49</v>
      </c>
    </row>
    <row r="295" spans="1:34" x14ac:dyDescent="0.25">
      <c r="A295" s="2" t="s">
        <v>305</v>
      </c>
      <c r="B295" s="2" t="s">
        <v>5</v>
      </c>
      <c r="C295" s="49">
        <v>4327</v>
      </c>
      <c r="D295" s="49">
        <v>4130</v>
      </c>
      <c r="E295" s="49">
        <v>4150</v>
      </c>
      <c r="F295" s="49">
        <v>4051</v>
      </c>
      <c r="G295" s="123">
        <v>34</v>
      </c>
      <c r="H295" s="123">
        <v>48</v>
      </c>
      <c r="I295" s="135">
        <v>126</v>
      </c>
      <c r="J295" s="125">
        <v>107</v>
      </c>
      <c r="K295" s="126">
        <v>92</v>
      </c>
      <c r="L295" s="126">
        <v>96</v>
      </c>
      <c r="M295" s="136">
        <v>216</v>
      </c>
      <c r="N295" s="128">
        <v>193</v>
      </c>
      <c r="O295" s="126">
        <v>28</v>
      </c>
      <c r="P295" s="126">
        <v>26</v>
      </c>
      <c r="Q295" s="136">
        <v>44</v>
      </c>
      <c r="R295" s="128">
        <v>53</v>
      </c>
      <c r="S295" s="3" t="s">
        <v>427</v>
      </c>
      <c r="T295" s="3" t="s">
        <v>426</v>
      </c>
      <c r="U295" s="3" t="s">
        <v>426</v>
      </c>
      <c r="V295" s="47">
        <v>11.7</v>
      </c>
      <c r="W295" s="47">
        <v>16.38</v>
      </c>
      <c r="X295" s="47">
        <v>31.2</v>
      </c>
      <c r="Y295" s="47">
        <v>111.15</v>
      </c>
      <c r="Z295" s="47">
        <v>147.03000000000003</v>
      </c>
      <c r="AA295" s="47">
        <v>63.18</v>
      </c>
      <c r="AB295" s="47">
        <v>8.5800000000000018</v>
      </c>
      <c r="AC295" s="47">
        <v>389.22</v>
      </c>
      <c r="AD295" s="54">
        <f>((V295*1)+(W295*2)+(X295*3)+(Y295*4)+(Z295*5)+(AA295*6)+(AB295*7))/AC295</f>
        <v>4.5140280561122239</v>
      </c>
      <c r="AE295" s="3">
        <v>47.3</v>
      </c>
      <c r="AF295" s="3">
        <v>41.1</v>
      </c>
      <c r="AG295" s="3">
        <v>4.4000000000000004</v>
      </c>
      <c r="AH295" s="3">
        <v>7.2</v>
      </c>
    </row>
    <row r="296" spans="1:34" x14ac:dyDescent="0.25">
      <c r="A296" s="2" t="s">
        <v>306</v>
      </c>
      <c r="B296" s="2" t="s">
        <v>7</v>
      </c>
      <c r="C296" s="3">
        <v>116</v>
      </c>
      <c r="D296" s="3">
        <v>130</v>
      </c>
      <c r="E296" s="3">
        <v>200</v>
      </c>
      <c r="F296" s="3">
        <v>97</v>
      </c>
      <c r="G296" s="129">
        <v>2164</v>
      </c>
      <c r="H296" s="129">
        <v>2010</v>
      </c>
      <c r="I296" s="148">
        <v>2441</v>
      </c>
      <c r="J296" s="131">
        <v>2143</v>
      </c>
      <c r="K296" s="132">
        <v>3440</v>
      </c>
      <c r="L296" s="132">
        <v>3557</v>
      </c>
      <c r="M296" s="140">
        <v>3701</v>
      </c>
      <c r="N296" s="134">
        <v>3959</v>
      </c>
      <c r="O296" s="126">
        <v>330</v>
      </c>
      <c r="P296" s="126">
        <v>402</v>
      </c>
      <c r="Q296" s="141">
        <v>378</v>
      </c>
      <c r="R296" s="128">
        <v>369</v>
      </c>
      <c r="S296" s="3" t="s">
        <v>426</v>
      </c>
      <c r="T296" s="3" t="s">
        <v>426</v>
      </c>
      <c r="U296" s="3" t="s">
        <v>426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49</v>
      </c>
      <c r="AD296" s="52" t="s">
        <v>418</v>
      </c>
      <c r="AE296" s="3" t="s">
        <v>49</v>
      </c>
      <c r="AF296" s="3" t="s">
        <v>49</v>
      </c>
      <c r="AG296" s="3" t="s">
        <v>49</v>
      </c>
      <c r="AH296" s="3" t="s">
        <v>49</v>
      </c>
    </row>
    <row r="297" spans="1:34" x14ac:dyDescent="0.25">
      <c r="A297" s="2" t="s">
        <v>307</v>
      </c>
      <c r="B297" s="2" t="s">
        <v>13</v>
      </c>
      <c r="C297" s="3">
        <v>76</v>
      </c>
      <c r="D297" s="3">
        <v>82</v>
      </c>
      <c r="E297" s="3">
        <v>151</v>
      </c>
      <c r="F297" s="3">
        <v>184</v>
      </c>
      <c r="G297" s="123">
        <v>57</v>
      </c>
      <c r="H297" s="123">
        <v>35</v>
      </c>
      <c r="I297" s="124">
        <v>97</v>
      </c>
      <c r="J297" s="125">
        <v>61</v>
      </c>
      <c r="K297" s="126">
        <v>145</v>
      </c>
      <c r="L297" s="126">
        <v>154</v>
      </c>
      <c r="M297" s="127">
        <v>233</v>
      </c>
      <c r="N297" s="128">
        <v>125</v>
      </c>
      <c r="O297" s="126">
        <v>55</v>
      </c>
      <c r="P297" s="126">
        <v>55</v>
      </c>
      <c r="Q297" s="127">
        <v>73</v>
      </c>
      <c r="R297" s="128">
        <v>79</v>
      </c>
      <c r="S297" s="3" t="s">
        <v>426</v>
      </c>
      <c r="T297" s="3" t="s">
        <v>426</v>
      </c>
      <c r="U297" s="3" t="s">
        <v>426</v>
      </c>
      <c r="V297" s="3" t="s">
        <v>49</v>
      </c>
      <c r="W297" s="3" t="s">
        <v>49</v>
      </c>
      <c r="X297" s="3" t="s">
        <v>49</v>
      </c>
      <c r="Y297" s="3" t="s">
        <v>49</v>
      </c>
      <c r="Z297" s="3" t="s">
        <v>49</v>
      </c>
      <c r="AA297" s="3" t="s">
        <v>49</v>
      </c>
      <c r="AB297" s="3" t="s">
        <v>49</v>
      </c>
      <c r="AC297" s="3" t="s">
        <v>49</v>
      </c>
      <c r="AD297" s="52" t="s">
        <v>418</v>
      </c>
      <c r="AE297" s="3" t="s">
        <v>49</v>
      </c>
      <c r="AF297" s="3" t="s">
        <v>49</v>
      </c>
      <c r="AG297" s="3" t="s">
        <v>49</v>
      </c>
      <c r="AH297" s="3" t="s">
        <v>49</v>
      </c>
    </row>
    <row r="298" spans="1:34" x14ac:dyDescent="0.25">
      <c r="A298" s="2" t="s">
        <v>308</v>
      </c>
      <c r="B298" s="2" t="s">
        <v>5</v>
      </c>
      <c r="C298" s="3">
        <v>97</v>
      </c>
      <c r="D298" s="3">
        <v>74</v>
      </c>
      <c r="E298" s="3">
        <v>136</v>
      </c>
      <c r="F298" s="3">
        <v>110</v>
      </c>
      <c r="G298" s="123">
        <v>36</v>
      </c>
      <c r="H298" s="123">
        <v>37</v>
      </c>
      <c r="I298" s="135">
        <v>120</v>
      </c>
      <c r="J298" s="125">
        <v>127</v>
      </c>
      <c r="K298" s="126">
        <v>108</v>
      </c>
      <c r="L298" s="126">
        <v>116</v>
      </c>
      <c r="M298" s="136">
        <v>183</v>
      </c>
      <c r="N298" s="128">
        <v>259</v>
      </c>
      <c r="O298" s="126">
        <v>42</v>
      </c>
      <c r="P298" s="126">
        <v>29</v>
      </c>
      <c r="Q298" s="136">
        <v>38</v>
      </c>
      <c r="R298" s="128">
        <v>56</v>
      </c>
      <c r="S298" s="3" t="s">
        <v>426</v>
      </c>
      <c r="T298" s="3" t="s">
        <v>426</v>
      </c>
      <c r="U298" s="3" t="s">
        <v>426</v>
      </c>
      <c r="V298" s="3" t="s">
        <v>49</v>
      </c>
      <c r="W298" s="3" t="s">
        <v>49</v>
      </c>
      <c r="X298" s="3" t="s">
        <v>49</v>
      </c>
      <c r="Y298" s="3" t="s">
        <v>49</v>
      </c>
      <c r="Z298" s="3" t="s">
        <v>49</v>
      </c>
      <c r="AA298" s="3" t="s">
        <v>49</v>
      </c>
      <c r="AB298" s="3" t="s">
        <v>49</v>
      </c>
      <c r="AC298" s="3" t="s">
        <v>49</v>
      </c>
      <c r="AD298" s="52" t="s">
        <v>418</v>
      </c>
      <c r="AE298" s="3" t="s">
        <v>49</v>
      </c>
      <c r="AF298" s="3" t="s">
        <v>49</v>
      </c>
      <c r="AG298" s="3" t="s">
        <v>49</v>
      </c>
      <c r="AH298" s="3" t="s">
        <v>49</v>
      </c>
    </row>
    <row r="299" spans="1:34" x14ac:dyDescent="0.25">
      <c r="A299" s="2" t="s">
        <v>309</v>
      </c>
      <c r="B299" s="2" t="s">
        <v>18</v>
      </c>
      <c r="C299" s="3">
        <v>247</v>
      </c>
      <c r="D299" s="3">
        <v>258</v>
      </c>
      <c r="E299" s="3">
        <v>308</v>
      </c>
      <c r="F299" s="3">
        <v>302</v>
      </c>
      <c r="G299" s="123">
        <v>63</v>
      </c>
      <c r="H299" s="123">
        <v>66</v>
      </c>
      <c r="I299" s="125">
        <v>84</v>
      </c>
      <c r="J299" s="125">
        <v>51</v>
      </c>
      <c r="K299" s="126">
        <v>134</v>
      </c>
      <c r="L299" s="126">
        <v>101</v>
      </c>
      <c r="M299" s="128">
        <v>188</v>
      </c>
      <c r="N299" s="128">
        <v>167</v>
      </c>
      <c r="O299" s="126">
        <v>37</v>
      </c>
      <c r="P299" s="126">
        <v>21</v>
      </c>
      <c r="Q299" s="128">
        <v>45</v>
      </c>
      <c r="R299" s="128">
        <v>32</v>
      </c>
      <c r="S299" s="3" t="s">
        <v>426</v>
      </c>
      <c r="T299" s="3" t="s">
        <v>426</v>
      </c>
      <c r="U299" s="3" t="s">
        <v>426</v>
      </c>
      <c r="V299" s="3" t="s">
        <v>49</v>
      </c>
      <c r="W299" s="3" t="s">
        <v>49</v>
      </c>
      <c r="X299" s="3" t="s">
        <v>49</v>
      </c>
      <c r="Y299" s="3" t="s">
        <v>49</v>
      </c>
      <c r="Z299" s="3" t="s">
        <v>49</v>
      </c>
      <c r="AA299" s="3" t="s">
        <v>49</v>
      </c>
      <c r="AB299" s="3" t="s">
        <v>49</v>
      </c>
      <c r="AC299" s="3" t="s">
        <v>49</v>
      </c>
      <c r="AD299" s="52" t="s">
        <v>418</v>
      </c>
      <c r="AE299" s="3" t="s">
        <v>49</v>
      </c>
      <c r="AF299" s="3" t="s">
        <v>49</v>
      </c>
      <c r="AG299" s="3" t="s">
        <v>49</v>
      </c>
      <c r="AH299" s="3" t="s">
        <v>49</v>
      </c>
    </row>
    <row r="300" spans="1:34" x14ac:dyDescent="0.25">
      <c r="A300" s="2" t="s">
        <v>310</v>
      </c>
      <c r="B300" s="2" t="s">
        <v>7</v>
      </c>
      <c r="C300" s="49">
        <v>2901</v>
      </c>
      <c r="D300" s="49">
        <v>3033</v>
      </c>
      <c r="E300" s="49">
        <v>2997</v>
      </c>
      <c r="F300" s="49">
        <v>2798</v>
      </c>
      <c r="G300" s="123">
        <v>94</v>
      </c>
      <c r="H300" s="123">
        <v>101</v>
      </c>
      <c r="I300" s="124">
        <v>151</v>
      </c>
      <c r="J300" s="125">
        <v>144</v>
      </c>
      <c r="K300" s="126">
        <v>242</v>
      </c>
      <c r="L300" s="126">
        <v>290</v>
      </c>
      <c r="M300" s="127">
        <v>318</v>
      </c>
      <c r="N300" s="128">
        <v>318</v>
      </c>
      <c r="O300" s="126">
        <v>52</v>
      </c>
      <c r="P300" s="126">
        <v>80</v>
      </c>
      <c r="Q300" s="127">
        <v>52</v>
      </c>
      <c r="R300" s="128">
        <v>36</v>
      </c>
      <c r="S300" s="3" t="s">
        <v>427</v>
      </c>
      <c r="T300" s="3" t="s">
        <v>426</v>
      </c>
      <c r="U300" s="3" t="s">
        <v>426</v>
      </c>
      <c r="V300" s="47">
        <v>22.847999999999999</v>
      </c>
      <c r="W300" s="47">
        <v>24.192000000000004</v>
      </c>
      <c r="X300" s="47">
        <v>35.951999999999998</v>
      </c>
      <c r="Y300" s="47">
        <v>95.088000000000008</v>
      </c>
      <c r="Z300" s="47">
        <v>123.31200000000001</v>
      </c>
      <c r="AA300" s="47">
        <v>26.544</v>
      </c>
      <c r="AB300" s="47">
        <v>7.7279999999999998</v>
      </c>
      <c r="AC300" s="47">
        <v>335.66400000000004</v>
      </c>
      <c r="AD300" s="54">
        <f>((V300*1)+(W300*2)+(X300*3)+(Y300*4)+(Z300*5)+(AA300*6)+(AB300*7))/AC300</f>
        <v>4.1391391391391386</v>
      </c>
      <c r="AE300" s="3">
        <v>55.5</v>
      </c>
      <c r="AF300" s="3">
        <v>35.700000000000003</v>
      </c>
      <c r="AG300" s="3">
        <v>4.5999999999999996</v>
      </c>
      <c r="AH300" s="3">
        <v>4.3</v>
      </c>
    </row>
    <row r="301" spans="1:34" x14ac:dyDescent="0.25">
      <c r="A301" s="2" t="s">
        <v>311</v>
      </c>
      <c r="B301" s="2" t="s">
        <v>45</v>
      </c>
      <c r="C301" s="3">
        <v>114</v>
      </c>
      <c r="D301" s="3">
        <v>78</v>
      </c>
      <c r="E301" s="3">
        <v>137</v>
      </c>
      <c r="F301" s="3">
        <v>156</v>
      </c>
      <c r="G301" s="129">
        <v>1118</v>
      </c>
      <c r="H301" s="129">
        <v>1287</v>
      </c>
      <c r="I301" s="130">
        <v>1622</v>
      </c>
      <c r="J301" s="131">
        <v>1543</v>
      </c>
      <c r="K301" s="132">
        <v>2347</v>
      </c>
      <c r="L301" s="132">
        <v>2444</v>
      </c>
      <c r="M301" s="133">
        <v>2794</v>
      </c>
      <c r="N301" s="150">
        <v>2640</v>
      </c>
      <c r="O301" s="126">
        <v>708</v>
      </c>
      <c r="P301" s="126">
        <v>828</v>
      </c>
      <c r="Q301" s="127">
        <v>944</v>
      </c>
      <c r="R301" s="145">
        <v>832</v>
      </c>
      <c r="S301" s="3" t="s">
        <v>426</v>
      </c>
      <c r="T301" s="3" t="s">
        <v>426</v>
      </c>
      <c r="U301" s="3" t="s">
        <v>426</v>
      </c>
      <c r="V301" s="3" t="s">
        <v>49</v>
      </c>
      <c r="W301" s="3" t="s">
        <v>49</v>
      </c>
      <c r="X301" s="3" t="s">
        <v>49</v>
      </c>
      <c r="Y301" s="3" t="s">
        <v>49</v>
      </c>
      <c r="Z301" s="3" t="s">
        <v>49</v>
      </c>
      <c r="AA301" s="3" t="s">
        <v>49</v>
      </c>
      <c r="AB301" s="3" t="s">
        <v>49</v>
      </c>
      <c r="AC301" s="3" t="s">
        <v>49</v>
      </c>
      <c r="AD301" s="52" t="s">
        <v>418</v>
      </c>
      <c r="AE301" s="3" t="s">
        <v>49</v>
      </c>
      <c r="AF301" s="3" t="s">
        <v>49</v>
      </c>
      <c r="AG301" s="3" t="s">
        <v>49</v>
      </c>
      <c r="AH301" s="3" t="s">
        <v>49</v>
      </c>
    </row>
    <row r="302" spans="1:34" x14ac:dyDescent="0.25">
      <c r="A302" s="2" t="s">
        <v>312</v>
      </c>
      <c r="B302" s="2" t="s">
        <v>5</v>
      </c>
      <c r="C302" s="49">
        <v>2266</v>
      </c>
      <c r="D302" s="49">
        <v>2044</v>
      </c>
      <c r="E302" s="49">
        <v>1901</v>
      </c>
      <c r="F302" s="49">
        <v>1754</v>
      </c>
      <c r="G302" s="123">
        <v>77</v>
      </c>
      <c r="H302" s="123">
        <v>30</v>
      </c>
      <c r="I302" s="124">
        <v>90</v>
      </c>
      <c r="J302" s="125">
        <v>96</v>
      </c>
      <c r="K302" s="126">
        <v>126</v>
      </c>
      <c r="L302" s="126">
        <v>123</v>
      </c>
      <c r="M302" s="127">
        <v>160</v>
      </c>
      <c r="N302" s="128">
        <v>202</v>
      </c>
      <c r="O302" s="126">
        <v>32</v>
      </c>
      <c r="P302" s="126">
        <v>39</v>
      </c>
      <c r="Q302" s="127">
        <v>45</v>
      </c>
      <c r="R302" s="128">
        <v>29</v>
      </c>
      <c r="S302" s="3" t="s">
        <v>427</v>
      </c>
      <c r="T302" s="3" t="s">
        <v>427</v>
      </c>
      <c r="U302" s="3" t="s">
        <v>426</v>
      </c>
      <c r="V302" s="47">
        <v>11.715</v>
      </c>
      <c r="W302" s="47">
        <v>21.725999999999999</v>
      </c>
      <c r="X302" s="47">
        <v>27.69</v>
      </c>
      <c r="Y302" s="47">
        <v>53.675999999999995</v>
      </c>
      <c r="Z302" s="47">
        <v>63.048000000000002</v>
      </c>
      <c r="AA302" s="47">
        <v>18.530999999999999</v>
      </c>
      <c r="AB302" s="47">
        <v>11.927999999999999</v>
      </c>
      <c r="AC302" s="47">
        <v>208.31399999999999</v>
      </c>
      <c r="AD302" s="54">
        <f>((V302*1)+(W302*2)+(X302*3)+(Y302*4)+(Z302*5)+(AA302*6)+(AB302*7))/AC302</f>
        <v>4.1421267893660536</v>
      </c>
      <c r="AE302" s="3">
        <v>57.8</v>
      </c>
      <c r="AF302" s="3">
        <v>32.9</v>
      </c>
      <c r="AG302" s="3">
        <v>6.1</v>
      </c>
      <c r="AH302" s="3">
        <v>3.2</v>
      </c>
    </row>
    <row r="303" spans="1:34" x14ac:dyDescent="0.25">
      <c r="A303" s="2" t="s">
        <v>313</v>
      </c>
      <c r="B303" s="2" t="s">
        <v>7</v>
      </c>
      <c r="C303" s="3">
        <v>53</v>
      </c>
      <c r="D303" s="3">
        <v>62</v>
      </c>
      <c r="E303" s="3">
        <v>62</v>
      </c>
      <c r="F303" s="3">
        <v>60</v>
      </c>
      <c r="G303" s="129">
        <v>1524</v>
      </c>
      <c r="H303" s="129">
        <v>1385</v>
      </c>
      <c r="I303" s="148">
        <v>2011</v>
      </c>
      <c r="J303" s="131">
        <v>1854</v>
      </c>
      <c r="K303" s="132">
        <v>1430</v>
      </c>
      <c r="L303" s="132">
        <v>1457</v>
      </c>
      <c r="M303" s="140">
        <v>1426</v>
      </c>
      <c r="N303" s="134">
        <v>1464</v>
      </c>
      <c r="O303" s="126">
        <v>709</v>
      </c>
      <c r="P303" s="126">
        <v>726</v>
      </c>
      <c r="Q303" s="141">
        <v>700</v>
      </c>
      <c r="R303" s="128">
        <v>580</v>
      </c>
      <c r="S303" s="3" t="s">
        <v>426</v>
      </c>
      <c r="T303" s="3" t="s">
        <v>426</v>
      </c>
      <c r="U303" s="3" t="s">
        <v>426</v>
      </c>
      <c r="V303" s="3" t="s">
        <v>49</v>
      </c>
      <c r="W303" s="3" t="s">
        <v>49</v>
      </c>
      <c r="X303" s="3" t="s">
        <v>49</v>
      </c>
      <c r="Y303" s="3" t="s">
        <v>49</v>
      </c>
      <c r="Z303" s="3" t="s">
        <v>49</v>
      </c>
      <c r="AA303" s="3" t="s">
        <v>49</v>
      </c>
      <c r="AB303" s="3" t="s">
        <v>49</v>
      </c>
      <c r="AC303" s="3" t="s">
        <v>49</v>
      </c>
      <c r="AD303" s="52" t="s">
        <v>418</v>
      </c>
      <c r="AE303" s="3" t="s">
        <v>49</v>
      </c>
      <c r="AF303" s="3" t="s">
        <v>49</v>
      </c>
      <c r="AG303" s="3" t="s">
        <v>49</v>
      </c>
      <c r="AH303" s="3" t="s">
        <v>49</v>
      </c>
    </row>
    <row r="304" spans="1:34" x14ac:dyDescent="0.25">
      <c r="A304" s="2" t="s">
        <v>314</v>
      </c>
      <c r="B304" s="2" t="s">
        <v>53</v>
      </c>
      <c r="C304" s="3">
        <v>826</v>
      </c>
      <c r="D304" s="49">
        <v>1107</v>
      </c>
      <c r="E304" s="49">
        <v>1074</v>
      </c>
      <c r="F304" s="49">
        <v>1025</v>
      </c>
      <c r="G304" s="123">
        <v>22</v>
      </c>
      <c r="H304" s="123">
        <v>24</v>
      </c>
      <c r="I304" s="124">
        <v>55</v>
      </c>
      <c r="J304" s="125">
        <v>53</v>
      </c>
      <c r="K304" s="126">
        <v>48</v>
      </c>
      <c r="L304" s="126">
        <v>62</v>
      </c>
      <c r="M304" s="127">
        <v>61</v>
      </c>
      <c r="N304" s="128">
        <v>60</v>
      </c>
      <c r="O304" s="126">
        <v>20</v>
      </c>
      <c r="P304" s="126">
        <v>9</v>
      </c>
      <c r="Q304" s="127">
        <v>26</v>
      </c>
      <c r="R304" s="128">
        <v>18</v>
      </c>
      <c r="S304" s="3" t="s">
        <v>427</v>
      </c>
      <c r="T304" s="3" t="s">
        <v>426</v>
      </c>
      <c r="U304" s="3" t="s">
        <v>426</v>
      </c>
      <c r="V304" s="47">
        <v>0.36099999999999999</v>
      </c>
      <c r="W304" s="47">
        <v>9.0250000000000004</v>
      </c>
      <c r="X304" s="47">
        <v>23.103999999999999</v>
      </c>
      <c r="Y304" s="47">
        <v>75.448999999999998</v>
      </c>
      <c r="Z304" s="47">
        <v>150.17600000000002</v>
      </c>
      <c r="AA304" s="47">
        <v>83.03</v>
      </c>
      <c r="AB304" s="47">
        <v>18.410999999999998</v>
      </c>
      <c r="AC304" s="47">
        <v>359.55599999999998</v>
      </c>
      <c r="AD304" s="54">
        <f>((V304*1)+(W304*2)+(X304*3)+(Y304*4)+(Z304*5)+(AA304*6)+(AB304*7))/AC304</f>
        <v>4.9156626506024104</v>
      </c>
      <c r="AE304" s="3">
        <v>57.9</v>
      </c>
      <c r="AF304" s="3">
        <v>28.2</v>
      </c>
      <c r="AG304" s="3">
        <v>11.1</v>
      </c>
      <c r="AH304" s="3">
        <v>2.9</v>
      </c>
    </row>
    <row r="305" spans="1:34" x14ac:dyDescent="0.25">
      <c r="A305" s="2" t="s">
        <v>315</v>
      </c>
      <c r="B305" s="2" t="s">
        <v>7</v>
      </c>
      <c r="C305" s="3">
        <v>215</v>
      </c>
      <c r="D305" s="3">
        <v>247</v>
      </c>
      <c r="E305" s="3">
        <v>281</v>
      </c>
      <c r="F305" s="3">
        <v>347</v>
      </c>
      <c r="G305" s="123">
        <v>335</v>
      </c>
      <c r="H305" s="123">
        <v>454</v>
      </c>
      <c r="I305" s="124">
        <v>754</v>
      </c>
      <c r="J305" s="125">
        <v>773</v>
      </c>
      <c r="K305" s="126">
        <v>924</v>
      </c>
      <c r="L305" s="132">
        <v>1270</v>
      </c>
      <c r="M305" s="133">
        <v>1285</v>
      </c>
      <c r="N305" s="134">
        <v>1254</v>
      </c>
      <c r="O305" s="126">
        <v>438</v>
      </c>
      <c r="P305" s="126">
        <v>543</v>
      </c>
      <c r="Q305" s="127">
        <v>544</v>
      </c>
      <c r="R305" s="128">
        <v>526</v>
      </c>
      <c r="S305" s="3" t="s">
        <v>426</v>
      </c>
      <c r="T305" s="3" t="s">
        <v>426</v>
      </c>
      <c r="U305" s="3" t="s">
        <v>426</v>
      </c>
      <c r="V305" s="3" t="s">
        <v>49</v>
      </c>
      <c r="W305" s="3" t="s">
        <v>49</v>
      </c>
      <c r="X305" s="3" t="s">
        <v>49</v>
      </c>
      <c r="Y305" s="3" t="s">
        <v>49</v>
      </c>
      <c r="Z305" s="3" t="s">
        <v>49</v>
      </c>
      <c r="AA305" s="3" t="s">
        <v>49</v>
      </c>
      <c r="AB305" s="3" t="s">
        <v>49</v>
      </c>
      <c r="AC305" s="3" t="s">
        <v>49</v>
      </c>
      <c r="AD305" s="52" t="s">
        <v>418</v>
      </c>
      <c r="AE305" s="3" t="s">
        <v>49</v>
      </c>
      <c r="AF305" s="3" t="s">
        <v>49</v>
      </c>
      <c r="AG305" s="3" t="s">
        <v>49</v>
      </c>
      <c r="AH305" s="3" t="s">
        <v>49</v>
      </c>
    </row>
    <row r="306" spans="1:34" x14ac:dyDescent="0.25">
      <c r="A306" s="2" t="s">
        <v>316</v>
      </c>
      <c r="B306" s="2" t="s">
        <v>53</v>
      </c>
      <c r="C306" s="3">
        <v>929</v>
      </c>
      <c r="D306" s="3">
        <v>842</v>
      </c>
      <c r="E306" s="3">
        <v>844</v>
      </c>
      <c r="F306" s="3">
        <v>791</v>
      </c>
      <c r="G306" s="123">
        <v>105</v>
      </c>
      <c r="H306" s="123">
        <v>112</v>
      </c>
      <c r="I306" s="124">
        <v>155</v>
      </c>
      <c r="J306" s="125">
        <v>199</v>
      </c>
      <c r="K306" s="126">
        <v>238</v>
      </c>
      <c r="L306" s="126">
        <v>283</v>
      </c>
      <c r="M306" s="127">
        <v>300</v>
      </c>
      <c r="N306" s="128">
        <v>379</v>
      </c>
      <c r="O306" s="126">
        <v>114</v>
      </c>
      <c r="P306" s="126">
        <v>128</v>
      </c>
      <c r="Q306" s="127">
        <v>115</v>
      </c>
      <c r="R306" s="128">
        <v>120</v>
      </c>
      <c r="S306" s="3" t="s">
        <v>427</v>
      </c>
      <c r="T306" s="3" t="s">
        <v>426</v>
      </c>
      <c r="U306" s="3" t="s">
        <v>426</v>
      </c>
      <c r="V306" s="3" t="s">
        <v>49</v>
      </c>
      <c r="W306" s="3" t="s">
        <v>49</v>
      </c>
      <c r="X306" s="3" t="s">
        <v>49</v>
      </c>
      <c r="Y306" s="3" t="s">
        <v>49</v>
      </c>
      <c r="Z306" s="3" t="s">
        <v>49</v>
      </c>
      <c r="AA306" s="3" t="s">
        <v>49</v>
      </c>
      <c r="AB306" s="3" t="s">
        <v>49</v>
      </c>
      <c r="AC306" s="3" t="s">
        <v>49</v>
      </c>
      <c r="AD306" s="52" t="s">
        <v>418</v>
      </c>
      <c r="AE306" s="3" t="s">
        <v>49</v>
      </c>
      <c r="AF306" s="3" t="s">
        <v>49</v>
      </c>
      <c r="AG306" s="3" t="s">
        <v>49</v>
      </c>
      <c r="AH306" s="3" t="s">
        <v>49</v>
      </c>
    </row>
    <row r="307" spans="1:34" x14ac:dyDescent="0.25">
      <c r="A307" s="2" t="s">
        <v>317</v>
      </c>
      <c r="B307" s="2" t="s">
        <v>7</v>
      </c>
      <c r="C307" s="3">
        <v>137</v>
      </c>
      <c r="D307" s="3">
        <v>148</v>
      </c>
      <c r="E307" s="3">
        <v>177</v>
      </c>
      <c r="F307" s="3">
        <v>198</v>
      </c>
      <c r="G307" s="123">
        <v>368</v>
      </c>
      <c r="H307" s="123">
        <v>341</v>
      </c>
      <c r="I307" s="124">
        <v>401</v>
      </c>
      <c r="J307" s="125">
        <v>394</v>
      </c>
      <c r="K307" s="132">
        <v>1089</v>
      </c>
      <c r="L307" s="126">
        <v>989</v>
      </c>
      <c r="M307" s="127">
        <v>898</v>
      </c>
      <c r="N307" s="128">
        <v>829</v>
      </c>
      <c r="O307" s="126">
        <v>391</v>
      </c>
      <c r="P307" s="126">
        <v>260</v>
      </c>
      <c r="Q307" s="127">
        <v>174</v>
      </c>
      <c r="R307" s="128">
        <v>193</v>
      </c>
      <c r="S307" s="3" t="s">
        <v>426</v>
      </c>
      <c r="T307" s="3" t="s">
        <v>426</v>
      </c>
      <c r="U307" s="3" t="s">
        <v>426</v>
      </c>
      <c r="V307" s="3" t="s">
        <v>49</v>
      </c>
      <c r="W307" s="3" t="s">
        <v>49</v>
      </c>
      <c r="X307" s="3" t="s">
        <v>49</v>
      </c>
      <c r="Y307" s="3" t="s">
        <v>49</v>
      </c>
      <c r="Z307" s="3" t="s">
        <v>49</v>
      </c>
      <c r="AA307" s="3" t="s">
        <v>49</v>
      </c>
      <c r="AB307" s="3" t="s">
        <v>49</v>
      </c>
      <c r="AC307" s="3" t="s">
        <v>49</v>
      </c>
      <c r="AD307" s="52" t="s">
        <v>418</v>
      </c>
      <c r="AE307" s="3" t="s">
        <v>49</v>
      </c>
      <c r="AF307" s="3" t="s">
        <v>49</v>
      </c>
      <c r="AG307" s="3" t="s">
        <v>49</v>
      </c>
      <c r="AH307" s="3" t="s">
        <v>49</v>
      </c>
    </row>
    <row r="308" spans="1:34" x14ac:dyDescent="0.25">
      <c r="A308" s="2" t="s">
        <v>318</v>
      </c>
      <c r="B308" s="2" t="s">
        <v>3</v>
      </c>
      <c r="C308" s="3">
        <v>203</v>
      </c>
      <c r="D308" s="3">
        <v>229</v>
      </c>
      <c r="E308" s="3">
        <v>277</v>
      </c>
      <c r="F308" s="3">
        <v>273</v>
      </c>
      <c r="G308" s="123">
        <v>56</v>
      </c>
      <c r="H308" s="123">
        <v>66</v>
      </c>
      <c r="I308" s="124">
        <v>98</v>
      </c>
      <c r="J308" s="125">
        <v>135</v>
      </c>
      <c r="K308" s="126">
        <v>172</v>
      </c>
      <c r="L308" s="126">
        <v>185</v>
      </c>
      <c r="M308" s="127">
        <v>253</v>
      </c>
      <c r="N308" s="128">
        <v>220</v>
      </c>
      <c r="O308" s="126">
        <v>70</v>
      </c>
      <c r="P308" s="126">
        <v>66</v>
      </c>
      <c r="Q308" s="127">
        <v>100</v>
      </c>
      <c r="R308" s="128">
        <v>66</v>
      </c>
      <c r="S308" s="3" t="s">
        <v>426</v>
      </c>
      <c r="T308" s="3" t="s">
        <v>426</v>
      </c>
      <c r="U308" s="3" t="s">
        <v>426</v>
      </c>
      <c r="V308" s="3" t="s">
        <v>49</v>
      </c>
      <c r="W308" s="3" t="s">
        <v>49</v>
      </c>
      <c r="X308" s="3" t="s">
        <v>49</v>
      </c>
      <c r="Y308" s="3" t="s">
        <v>49</v>
      </c>
      <c r="Z308" s="3" t="s">
        <v>49</v>
      </c>
      <c r="AA308" s="3" t="s">
        <v>49</v>
      </c>
      <c r="AB308" s="3" t="s">
        <v>49</v>
      </c>
      <c r="AC308" s="3" t="s">
        <v>49</v>
      </c>
      <c r="AD308" s="52" t="s">
        <v>418</v>
      </c>
      <c r="AE308" s="3" t="s">
        <v>49</v>
      </c>
      <c r="AF308" s="3" t="s">
        <v>49</v>
      </c>
      <c r="AG308" s="3" t="s">
        <v>49</v>
      </c>
      <c r="AH308" s="3" t="s">
        <v>49</v>
      </c>
    </row>
    <row r="309" spans="1:34" x14ac:dyDescent="0.25">
      <c r="A309" s="2" t="s">
        <v>319</v>
      </c>
      <c r="B309" s="2" t="s">
        <v>5</v>
      </c>
      <c r="C309" s="49">
        <v>24385</v>
      </c>
      <c r="D309" s="49">
        <v>23903</v>
      </c>
      <c r="E309" s="49">
        <v>25097</v>
      </c>
      <c r="F309" s="49">
        <v>23609</v>
      </c>
      <c r="G309" s="123">
        <v>113</v>
      </c>
      <c r="H309" s="123">
        <v>83</v>
      </c>
      <c r="I309" s="124">
        <v>196</v>
      </c>
      <c r="J309" s="125">
        <v>208</v>
      </c>
      <c r="K309" s="126">
        <v>177</v>
      </c>
      <c r="L309" s="126">
        <v>223</v>
      </c>
      <c r="M309" s="127">
        <v>286</v>
      </c>
      <c r="N309" s="128">
        <v>260</v>
      </c>
      <c r="O309" s="126">
        <v>110</v>
      </c>
      <c r="P309" s="126">
        <v>131</v>
      </c>
      <c r="Q309" s="127">
        <v>131</v>
      </c>
      <c r="R309" s="128">
        <v>119</v>
      </c>
      <c r="S309" s="3" t="s">
        <v>427</v>
      </c>
      <c r="T309" s="3" t="s">
        <v>427</v>
      </c>
      <c r="U309" s="3" t="s">
        <v>427</v>
      </c>
      <c r="V309" s="47">
        <v>9.9060000000000006</v>
      </c>
      <c r="W309" s="47">
        <v>20.574000000000002</v>
      </c>
      <c r="X309" s="47">
        <v>38.353999999999999</v>
      </c>
      <c r="Y309" s="47">
        <v>63.754000000000005</v>
      </c>
      <c r="Z309" s="47">
        <v>77.215999999999994</v>
      </c>
      <c r="AA309" s="47">
        <v>36.067999999999998</v>
      </c>
      <c r="AB309" s="47">
        <v>4.5720000000000001</v>
      </c>
      <c r="AC309" s="47">
        <v>250.44400000000002</v>
      </c>
      <c r="AD309" s="54">
        <f>((V309*1)+(W309*2)+(X309*3)+(Y309*4)+(Z309*5)+(AA309*6)+(AB309*7))/AC309</f>
        <v>4.2150101419878299</v>
      </c>
      <c r="AE309" s="3">
        <v>51.7</v>
      </c>
      <c r="AF309" s="3">
        <v>38.6</v>
      </c>
      <c r="AG309" s="3">
        <v>4.0999999999999996</v>
      </c>
      <c r="AH309" s="3">
        <v>5.7</v>
      </c>
    </row>
    <row r="310" spans="1:34" x14ac:dyDescent="0.25">
      <c r="A310" s="2" t="s">
        <v>320</v>
      </c>
      <c r="B310" s="2" t="s">
        <v>3</v>
      </c>
      <c r="C310" s="3">
        <v>54</v>
      </c>
      <c r="D310" s="3">
        <v>303</v>
      </c>
      <c r="E310" s="3">
        <v>313</v>
      </c>
      <c r="F310" s="3">
        <v>305</v>
      </c>
      <c r="G310" s="129">
        <v>11226</v>
      </c>
      <c r="H310" s="129">
        <v>10302</v>
      </c>
      <c r="I310" s="131">
        <v>12276</v>
      </c>
      <c r="J310" s="131">
        <v>11553</v>
      </c>
      <c r="K310" s="132">
        <v>18305</v>
      </c>
      <c r="L310" s="149">
        <v>18994</v>
      </c>
      <c r="M310" s="134">
        <v>20271</v>
      </c>
      <c r="N310" s="134">
        <v>19596</v>
      </c>
      <c r="O310" s="132">
        <v>1319</v>
      </c>
      <c r="P310" s="149">
        <v>1446</v>
      </c>
      <c r="Q310" s="134">
        <v>1373</v>
      </c>
      <c r="R310" s="134">
        <v>1248</v>
      </c>
      <c r="S310" s="3" t="s">
        <v>426</v>
      </c>
      <c r="T310" s="3" t="s">
        <v>426</v>
      </c>
      <c r="U310" s="3" t="s">
        <v>426</v>
      </c>
      <c r="V310" s="3" t="s">
        <v>49</v>
      </c>
      <c r="W310" s="3" t="s">
        <v>49</v>
      </c>
      <c r="X310" s="3" t="s">
        <v>49</v>
      </c>
      <c r="Y310" s="3" t="s">
        <v>49</v>
      </c>
      <c r="Z310" s="3" t="s">
        <v>49</v>
      </c>
      <c r="AA310" s="3" t="s">
        <v>49</v>
      </c>
      <c r="AB310" s="3" t="s">
        <v>49</v>
      </c>
      <c r="AC310" s="3" t="s">
        <v>49</v>
      </c>
      <c r="AD310" s="52" t="s">
        <v>418</v>
      </c>
      <c r="AE310" s="3" t="s">
        <v>49</v>
      </c>
      <c r="AF310" s="3" t="s">
        <v>49</v>
      </c>
      <c r="AG310" s="3" t="s">
        <v>49</v>
      </c>
      <c r="AH310" s="3" t="s">
        <v>49</v>
      </c>
    </row>
    <row r="311" spans="1:34" x14ac:dyDescent="0.25">
      <c r="A311" s="2" t="s">
        <v>321</v>
      </c>
      <c r="B311" s="2" t="s">
        <v>18</v>
      </c>
      <c r="C311" s="3">
        <v>35</v>
      </c>
      <c r="D311" s="3">
        <v>59</v>
      </c>
      <c r="E311" s="3">
        <v>105</v>
      </c>
      <c r="F311" s="3">
        <v>107</v>
      </c>
      <c r="G311" s="123">
        <v>9</v>
      </c>
      <c r="H311" s="123">
        <v>63</v>
      </c>
      <c r="I311" s="124">
        <v>84</v>
      </c>
      <c r="J311" s="125">
        <v>118</v>
      </c>
      <c r="K311" s="126">
        <v>61</v>
      </c>
      <c r="L311" s="126">
        <v>358</v>
      </c>
      <c r="M311" s="127">
        <v>396</v>
      </c>
      <c r="N311" s="128">
        <v>384</v>
      </c>
      <c r="O311" s="126">
        <v>6</v>
      </c>
      <c r="P311" s="126">
        <v>50</v>
      </c>
      <c r="Q311" s="127">
        <v>57</v>
      </c>
      <c r="R311" s="128">
        <v>48</v>
      </c>
      <c r="S311" s="3" t="s">
        <v>426</v>
      </c>
      <c r="T311" s="3" t="s">
        <v>426</v>
      </c>
      <c r="U311" s="3" t="s">
        <v>426</v>
      </c>
      <c r="V311" s="3" t="s">
        <v>49</v>
      </c>
      <c r="W311" s="3" t="s">
        <v>49</v>
      </c>
      <c r="X311" s="3" t="s">
        <v>49</v>
      </c>
      <c r="Y311" s="3" t="s">
        <v>49</v>
      </c>
      <c r="Z311" s="3" t="s">
        <v>49</v>
      </c>
      <c r="AA311" s="3" t="s">
        <v>49</v>
      </c>
      <c r="AB311" s="3" t="s">
        <v>49</v>
      </c>
      <c r="AC311" s="3" t="s">
        <v>49</v>
      </c>
      <c r="AD311" s="52" t="s">
        <v>418</v>
      </c>
      <c r="AE311" s="3" t="s">
        <v>49</v>
      </c>
      <c r="AF311" s="3" t="s">
        <v>49</v>
      </c>
      <c r="AG311" s="3" t="s">
        <v>49</v>
      </c>
      <c r="AH311" s="3" t="s">
        <v>49</v>
      </c>
    </row>
    <row r="312" spans="1:34" x14ac:dyDescent="0.25">
      <c r="A312" s="2" t="s">
        <v>322</v>
      </c>
      <c r="B312" s="2" t="s">
        <v>5</v>
      </c>
      <c r="C312" s="49">
        <v>2027</v>
      </c>
      <c r="D312" s="49">
        <v>1715</v>
      </c>
      <c r="E312" s="49">
        <v>1750</v>
      </c>
      <c r="F312" s="49">
        <v>1944</v>
      </c>
      <c r="G312" s="123">
        <v>23</v>
      </c>
      <c r="H312" s="123">
        <v>35</v>
      </c>
      <c r="I312" s="124">
        <v>75</v>
      </c>
      <c r="J312" s="125">
        <v>74</v>
      </c>
      <c r="K312" s="126">
        <v>33</v>
      </c>
      <c r="L312" s="126">
        <v>81</v>
      </c>
      <c r="M312" s="127">
        <v>118</v>
      </c>
      <c r="N312" s="128">
        <v>146</v>
      </c>
      <c r="O312" s="126">
        <v>3</v>
      </c>
      <c r="P312" s="126">
        <v>9</v>
      </c>
      <c r="Q312" s="127">
        <v>8</v>
      </c>
      <c r="R312" s="128">
        <v>12</v>
      </c>
      <c r="S312" s="3" t="s">
        <v>427</v>
      </c>
      <c r="T312" s="3" t="s">
        <v>426</v>
      </c>
      <c r="U312" s="3" t="s">
        <v>427</v>
      </c>
      <c r="V312" s="47">
        <v>2.99</v>
      </c>
      <c r="W312" s="47">
        <v>7.4749999999999996</v>
      </c>
      <c r="X312" s="47">
        <v>15.847000000000001</v>
      </c>
      <c r="Y312" s="47">
        <v>42.756999999999998</v>
      </c>
      <c r="Z312" s="47">
        <v>144.11800000000002</v>
      </c>
      <c r="AA312" s="47">
        <v>62.490999999999993</v>
      </c>
      <c r="AB312" s="47">
        <v>22.724</v>
      </c>
      <c r="AC312" s="47">
        <v>298.40199999999999</v>
      </c>
      <c r="AD312" s="54">
        <f t="shared" ref="AD312:AD314" si="21">((V312*1)+(W312*2)+(X312*3)+(Y312*4)+(Z312*5)+(AA312*6)+(AB312*7))/AC312</f>
        <v>4.9969939879759524</v>
      </c>
      <c r="AE312" s="3">
        <v>59.2</v>
      </c>
      <c r="AF312" s="3">
        <v>30.6</v>
      </c>
      <c r="AG312" s="3">
        <v>6.4</v>
      </c>
      <c r="AH312" s="3">
        <v>3.8</v>
      </c>
    </row>
    <row r="313" spans="1:34" x14ac:dyDescent="0.25">
      <c r="A313" s="2" t="s">
        <v>323</v>
      </c>
      <c r="B313" s="2" t="s">
        <v>45</v>
      </c>
      <c r="C313" s="49">
        <v>6600</v>
      </c>
      <c r="D313" s="49">
        <v>6024</v>
      </c>
      <c r="E313" s="49">
        <v>6575</v>
      </c>
      <c r="F313" s="49">
        <v>5634</v>
      </c>
      <c r="G313" s="123">
        <v>826</v>
      </c>
      <c r="H313" s="123">
        <v>833</v>
      </c>
      <c r="I313" s="131">
        <v>1404</v>
      </c>
      <c r="J313" s="131">
        <v>1308</v>
      </c>
      <c r="K313" s="132">
        <v>1614</v>
      </c>
      <c r="L313" s="132">
        <v>1388</v>
      </c>
      <c r="M313" s="134">
        <v>1554</v>
      </c>
      <c r="N313" s="134">
        <v>1780</v>
      </c>
      <c r="O313" s="126">
        <v>500</v>
      </c>
      <c r="P313" s="126">
        <v>466</v>
      </c>
      <c r="Q313" s="128">
        <v>441</v>
      </c>
      <c r="R313" s="128">
        <v>458</v>
      </c>
      <c r="S313" s="3" t="s">
        <v>427</v>
      </c>
      <c r="T313" s="3" t="s">
        <v>427</v>
      </c>
      <c r="U313" s="3" t="s">
        <v>427</v>
      </c>
      <c r="V313" s="47">
        <v>0</v>
      </c>
      <c r="W313" s="47">
        <v>6.1</v>
      </c>
      <c r="X313" s="47">
        <v>10.736000000000001</v>
      </c>
      <c r="Y313" s="47">
        <v>40.26</v>
      </c>
      <c r="Z313" s="47">
        <v>103.944</v>
      </c>
      <c r="AA313" s="47">
        <v>62.707999999999998</v>
      </c>
      <c r="AB313" s="47">
        <v>19.52</v>
      </c>
      <c r="AC313" s="47">
        <v>243.268</v>
      </c>
      <c r="AD313" s="54">
        <f t="shared" si="21"/>
        <v>5.0892678034102312</v>
      </c>
      <c r="AE313" s="3">
        <v>47.3</v>
      </c>
      <c r="AF313" s="3">
        <v>44.3</v>
      </c>
      <c r="AG313" s="3">
        <v>4.3</v>
      </c>
      <c r="AH313" s="3">
        <v>4.2</v>
      </c>
    </row>
    <row r="314" spans="1:34" x14ac:dyDescent="0.25">
      <c r="A314" s="2" t="s">
        <v>324</v>
      </c>
      <c r="B314" s="2" t="s">
        <v>7</v>
      </c>
      <c r="C314" s="49">
        <v>3104</v>
      </c>
      <c r="D314" s="49">
        <v>3134</v>
      </c>
      <c r="E314" s="49">
        <v>3354</v>
      </c>
      <c r="F314" s="49">
        <v>3166</v>
      </c>
      <c r="G314" s="129">
        <v>3037</v>
      </c>
      <c r="H314" s="129">
        <v>2814</v>
      </c>
      <c r="I314" s="130">
        <v>4388</v>
      </c>
      <c r="J314" s="131">
        <v>3901</v>
      </c>
      <c r="K314" s="132">
        <v>5575</v>
      </c>
      <c r="L314" s="132">
        <v>5308</v>
      </c>
      <c r="M314" s="133">
        <v>6146</v>
      </c>
      <c r="N314" s="134">
        <v>5512</v>
      </c>
      <c r="O314" s="132">
        <v>1701</v>
      </c>
      <c r="P314" s="132">
        <v>1647</v>
      </c>
      <c r="Q314" s="133">
        <v>1726</v>
      </c>
      <c r="R314" s="134">
        <v>1687</v>
      </c>
      <c r="S314" s="3" t="s">
        <v>427</v>
      </c>
      <c r="T314" s="3" t="s">
        <v>426</v>
      </c>
      <c r="U314" s="3" t="s">
        <v>427</v>
      </c>
      <c r="V314" s="47">
        <v>0</v>
      </c>
      <c r="W314" s="47">
        <v>6.15</v>
      </c>
      <c r="X314" s="47">
        <v>10.824000000000002</v>
      </c>
      <c r="Y314" s="47">
        <v>40.590000000000003</v>
      </c>
      <c r="Z314" s="47">
        <v>104.79600000000001</v>
      </c>
      <c r="AA314" s="47">
        <v>63.222000000000001</v>
      </c>
      <c r="AB314" s="47">
        <v>19.68</v>
      </c>
      <c r="AC314" s="47">
        <v>245.26200000000003</v>
      </c>
      <c r="AD314" s="54">
        <f t="shared" si="21"/>
        <v>5.0892678034102303</v>
      </c>
      <c r="AE314" s="3">
        <v>47.3</v>
      </c>
      <c r="AF314" s="3">
        <v>44.3</v>
      </c>
      <c r="AG314" s="3">
        <v>4.3</v>
      </c>
      <c r="AH314" s="3">
        <v>4.2</v>
      </c>
    </row>
    <row r="315" spans="1:34" x14ac:dyDescent="0.25">
      <c r="A315" s="2" t="s">
        <v>325</v>
      </c>
      <c r="B315" s="2" t="s">
        <v>18</v>
      </c>
      <c r="C315" s="3">
        <v>301</v>
      </c>
      <c r="D315" s="3">
        <v>321</v>
      </c>
      <c r="E315" s="3">
        <v>302</v>
      </c>
      <c r="F315" s="3">
        <v>219</v>
      </c>
      <c r="G315" s="129">
        <v>1538</v>
      </c>
      <c r="H315" s="129">
        <v>1598</v>
      </c>
      <c r="I315" s="130">
        <v>2011</v>
      </c>
      <c r="J315" s="131">
        <v>1717</v>
      </c>
      <c r="K315" s="132">
        <v>2463</v>
      </c>
      <c r="L315" s="132">
        <v>2327</v>
      </c>
      <c r="M315" s="133">
        <v>2920</v>
      </c>
      <c r="N315" s="134">
        <v>2915</v>
      </c>
      <c r="O315" s="132">
        <v>1067</v>
      </c>
      <c r="P315" s="132">
        <v>1021</v>
      </c>
      <c r="Q315" s="133">
        <v>1104</v>
      </c>
      <c r="R315" s="128">
        <v>868</v>
      </c>
      <c r="S315" s="3" t="s">
        <v>426</v>
      </c>
      <c r="T315" s="3" t="s">
        <v>426</v>
      </c>
      <c r="U315" s="3" t="s">
        <v>426</v>
      </c>
      <c r="V315" s="3" t="s">
        <v>49</v>
      </c>
      <c r="W315" s="3" t="s">
        <v>49</v>
      </c>
      <c r="X315" s="3" t="s">
        <v>49</v>
      </c>
      <c r="Y315" s="3" t="s">
        <v>49</v>
      </c>
      <c r="Z315" s="3" t="s">
        <v>49</v>
      </c>
      <c r="AA315" s="3" t="s">
        <v>49</v>
      </c>
      <c r="AB315" s="3" t="s">
        <v>49</v>
      </c>
      <c r="AC315" s="3" t="s">
        <v>49</v>
      </c>
      <c r="AD315" s="52" t="s">
        <v>418</v>
      </c>
      <c r="AE315" s="3" t="s">
        <v>49</v>
      </c>
      <c r="AF315" s="3" t="s">
        <v>49</v>
      </c>
      <c r="AG315" s="3" t="s">
        <v>49</v>
      </c>
      <c r="AH315" s="3" t="s">
        <v>49</v>
      </c>
    </row>
    <row r="316" spans="1:34" x14ac:dyDescent="0.25">
      <c r="A316" s="2" t="s">
        <v>326</v>
      </c>
      <c r="B316" s="2" t="s">
        <v>17</v>
      </c>
      <c r="C316" s="49">
        <v>9630</v>
      </c>
      <c r="D316" s="49">
        <v>10178</v>
      </c>
      <c r="E316" s="49">
        <v>10896</v>
      </c>
      <c r="F316" s="49">
        <v>10531</v>
      </c>
      <c r="G316" s="123">
        <v>188</v>
      </c>
      <c r="H316" s="123">
        <v>148</v>
      </c>
      <c r="I316" s="124">
        <v>165</v>
      </c>
      <c r="J316" s="125">
        <v>187</v>
      </c>
      <c r="K316" s="126">
        <v>257</v>
      </c>
      <c r="L316" s="126">
        <v>346</v>
      </c>
      <c r="M316" s="127">
        <v>309</v>
      </c>
      <c r="N316" s="128">
        <v>226</v>
      </c>
      <c r="O316" s="126">
        <v>67</v>
      </c>
      <c r="P316" s="126">
        <v>61</v>
      </c>
      <c r="Q316" s="127">
        <v>50</v>
      </c>
      <c r="R316" s="128">
        <v>59</v>
      </c>
      <c r="S316" s="3" t="s">
        <v>427</v>
      </c>
      <c r="T316" s="3" t="s">
        <v>427</v>
      </c>
      <c r="U316" s="3" t="s">
        <v>427</v>
      </c>
      <c r="V316" s="47">
        <v>8.6419999999999995</v>
      </c>
      <c r="W316" s="47">
        <v>21.157999999999998</v>
      </c>
      <c r="X316" s="47">
        <v>32.78</v>
      </c>
      <c r="Y316" s="47">
        <v>67.347999999999999</v>
      </c>
      <c r="Z316" s="47">
        <v>113.53800000000001</v>
      </c>
      <c r="AA316" s="47">
        <v>40.229999999999997</v>
      </c>
      <c r="AB316" s="47">
        <v>14.602</v>
      </c>
      <c r="AC316" s="47">
        <v>298.298</v>
      </c>
      <c r="AD316" s="54">
        <f>((V316*1)+(W316*2)+(X316*3)+(Y316*4)+(Z316*5)+(AA316*6)+(AB316*7))/AC316</f>
        <v>4.4585414585414593</v>
      </c>
      <c r="AE316" s="3">
        <v>57.2</v>
      </c>
      <c r="AF316" s="3">
        <v>34.6</v>
      </c>
      <c r="AG316" s="3">
        <v>4.7</v>
      </c>
      <c r="AH316" s="3">
        <v>3.5</v>
      </c>
    </row>
    <row r="317" spans="1:34" x14ac:dyDescent="0.25">
      <c r="A317" s="2" t="s">
        <v>327</v>
      </c>
      <c r="B317" s="2" t="s">
        <v>45</v>
      </c>
      <c r="C317" s="3">
        <v>309</v>
      </c>
      <c r="D317" s="3">
        <v>349</v>
      </c>
      <c r="E317" s="3">
        <v>332</v>
      </c>
      <c r="F317" s="3">
        <v>326</v>
      </c>
      <c r="G317" s="129">
        <v>3408</v>
      </c>
      <c r="H317" s="129">
        <v>3400</v>
      </c>
      <c r="I317" s="130">
        <v>5031</v>
      </c>
      <c r="J317" s="131">
        <v>5379</v>
      </c>
      <c r="K317" s="132">
        <v>9276</v>
      </c>
      <c r="L317" s="132">
        <v>9533</v>
      </c>
      <c r="M317" s="133">
        <v>10860</v>
      </c>
      <c r="N317" s="134">
        <v>10086</v>
      </c>
      <c r="O317" s="132">
        <v>2015</v>
      </c>
      <c r="P317" s="132">
        <v>2011</v>
      </c>
      <c r="Q317" s="133">
        <v>2048</v>
      </c>
      <c r="R317" s="134">
        <v>2159</v>
      </c>
      <c r="S317" s="3" t="s">
        <v>426</v>
      </c>
      <c r="T317" s="3" t="s">
        <v>426</v>
      </c>
      <c r="U317" s="3" t="s">
        <v>426</v>
      </c>
      <c r="V317" s="3" t="s">
        <v>49</v>
      </c>
      <c r="W317" s="3" t="s">
        <v>49</v>
      </c>
      <c r="X317" s="3" t="s">
        <v>49</v>
      </c>
      <c r="Y317" s="3" t="s">
        <v>49</v>
      </c>
      <c r="Z317" s="3" t="s">
        <v>49</v>
      </c>
      <c r="AA317" s="3" t="s">
        <v>49</v>
      </c>
      <c r="AB317" s="3" t="s">
        <v>49</v>
      </c>
      <c r="AC317" s="3" t="s">
        <v>49</v>
      </c>
      <c r="AD317" s="52" t="s">
        <v>418</v>
      </c>
      <c r="AE317" s="3" t="s">
        <v>49</v>
      </c>
      <c r="AF317" s="3" t="s">
        <v>49</v>
      </c>
      <c r="AG317" s="3" t="s">
        <v>49</v>
      </c>
      <c r="AH317" s="3" t="s">
        <v>49</v>
      </c>
    </row>
    <row r="318" spans="1:34" x14ac:dyDescent="0.25">
      <c r="A318" s="2" t="s">
        <v>328</v>
      </c>
      <c r="B318" s="2" t="s">
        <v>17</v>
      </c>
      <c r="C318" s="3">
        <v>119</v>
      </c>
      <c r="D318" s="3">
        <v>106</v>
      </c>
      <c r="E318" s="3">
        <v>154</v>
      </c>
      <c r="F318" s="3">
        <v>133</v>
      </c>
      <c r="G318" s="123">
        <v>166</v>
      </c>
      <c r="H318" s="123">
        <v>175</v>
      </c>
      <c r="I318" s="124">
        <v>201</v>
      </c>
      <c r="J318" s="125">
        <v>235</v>
      </c>
      <c r="K318" s="126">
        <v>338</v>
      </c>
      <c r="L318" s="126">
        <v>402</v>
      </c>
      <c r="M318" s="127">
        <v>396</v>
      </c>
      <c r="N318" s="128">
        <v>375</v>
      </c>
      <c r="O318" s="126">
        <v>106</v>
      </c>
      <c r="P318" s="126">
        <v>90</v>
      </c>
      <c r="Q318" s="127">
        <v>92</v>
      </c>
      <c r="R318" s="128">
        <v>104</v>
      </c>
      <c r="S318" s="3" t="s">
        <v>426</v>
      </c>
      <c r="T318" s="3" t="s">
        <v>426</v>
      </c>
      <c r="U318" s="3" t="s">
        <v>426</v>
      </c>
      <c r="V318" s="3" t="s">
        <v>49</v>
      </c>
      <c r="W318" s="3" t="s">
        <v>49</v>
      </c>
      <c r="X318" s="3" t="s">
        <v>49</v>
      </c>
      <c r="Y318" s="3" t="s">
        <v>49</v>
      </c>
      <c r="Z318" s="3" t="s">
        <v>49</v>
      </c>
      <c r="AA318" s="3" t="s">
        <v>49</v>
      </c>
      <c r="AB318" s="3" t="s">
        <v>49</v>
      </c>
      <c r="AC318" s="3" t="s">
        <v>49</v>
      </c>
      <c r="AD318" s="52" t="s">
        <v>418</v>
      </c>
      <c r="AE318" s="3" t="s">
        <v>49</v>
      </c>
      <c r="AF318" s="3" t="s">
        <v>49</v>
      </c>
      <c r="AG318" s="3" t="s">
        <v>49</v>
      </c>
      <c r="AH318" s="3" t="s">
        <v>49</v>
      </c>
    </row>
    <row r="319" spans="1:34" x14ac:dyDescent="0.25">
      <c r="A319" s="2" t="s">
        <v>329</v>
      </c>
      <c r="B319" s="2" t="s">
        <v>9</v>
      </c>
      <c r="C319" s="3">
        <v>291</v>
      </c>
      <c r="D319" s="3">
        <v>271</v>
      </c>
      <c r="E319" s="3">
        <v>391</v>
      </c>
      <c r="F319" s="3">
        <v>380</v>
      </c>
      <c r="G319" s="123">
        <v>69</v>
      </c>
      <c r="H319" s="123">
        <v>69</v>
      </c>
      <c r="I319" s="124">
        <v>142</v>
      </c>
      <c r="J319" s="125">
        <v>153</v>
      </c>
      <c r="K319" s="126">
        <v>163</v>
      </c>
      <c r="L319" s="126">
        <v>138</v>
      </c>
      <c r="M319" s="127">
        <v>218</v>
      </c>
      <c r="N319" s="128">
        <v>223</v>
      </c>
      <c r="O319" s="126">
        <v>131</v>
      </c>
      <c r="P319" s="126">
        <v>93</v>
      </c>
      <c r="Q319" s="127">
        <v>93</v>
      </c>
      <c r="R319" s="128">
        <v>122</v>
      </c>
      <c r="S319" s="3" t="s">
        <v>426</v>
      </c>
      <c r="T319" s="3" t="s">
        <v>426</v>
      </c>
      <c r="U319" s="3" t="s">
        <v>426</v>
      </c>
      <c r="V319" s="3" t="s">
        <v>49</v>
      </c>
      <c r="W319" s="3" t="s">
        <v>49</v>
      </c>
      <c r="X319" s="3" t="s">
        <v>49</v>
      </c>
      <c r="Y319" s="3" t="s">
        <v>49</v>
      </c>
      <c r="Z319" s="3" t="s">
        <v>49</v>
      </c>
      <c r="AA319" s="3" t="s">
        <v>49</v>
      </c>
      <c r="AB319" s="3" t="s">
        <v>49</v>
      </c>
      <c r="AC319" s="3" t="s">
        <v>49</v>
      </c>
      <c r="AD319" s="52" t="s">
        <v>418</v>
      </c>
      <c r="AE319" s="3" t="s">
        <v>49</v>
      </c>
      <c r="AF319" s="3" t="s">
        <v>49</v>
      </c>
      <c r="AG319" s="3" t="s">
        <v>49</v>
      </c>
      <c r="AH319" s="3" t="s">
        <v>49</v>
      </c>
    </row>
    <row r="320" spans="1:34" x14ac:dyDescent="0.25">
      <c r="A320" s="2" t="s">
        <v>330</v>
      </c>
      <c r="B320" s="2" t="s">
        <v>5</v>
      </c>
      <c r="C320" s="3">
        <v>314</v>
      </c>
      <c r="D320" s="3">
        <v>360</v>
      </c>
      <c r="E320" s="3">
        <v>375</v>
      </c>
      <c r="F320" s="3">
        <v>308</v>
      </c>
      <c r="G320" s="123">
        <v>147</v>
      </c>
      <c r="H320" s="123">
        <v>167</v>
      </c>
      <c r="I320" s="124">
        <v>325</v>
      </c>
      <c r="J320" s="125">
        <v>281</v>
      </c>
      <c r="K320" s="126">
        <v>287</v>
      </c>
      <c r="L320" s="126">
        <v>273</v>
      </c>
      <c r="M320" s="127">
        <v>332</v>
      </c>
      <c r="N320" s="128">
        <v>345</v>
      </c>
      <c r="O320" s="126">
        <v>80</v>
      </c>
      <c r="P320" s="126">
        <v>108</v>
      </c>
      <c r="Q320" s="127">
        <v>73</v>
      </c>
      <c r="R320" s="128">
        <v>63</v>
      </c>
      <c r="S320" s="3" t="s">
        <v>427</v>
      </c>
      <c r="T320" s="3" t="s">
        <v>426</v>
      </c>
      <c r="U320" s="3" t="s">
        <v>426</v>
      </c>
      <c r="V320" s="3" t="s">
        <v>49</v>
      </c>
      <c r="W320" s="3" t="s">
        <v>49</v>
      </c>
      <c r="X320" s="3" t="s">
        <v>49</v>
      </c>
      <c r="Y320" s="3" t="s">
        <v>49</v>
      </c>
      <c r="Z320" s="3" t="s">
        <v>49</v>
      </c>
      <c r="AA320" s="3" t="s">
        <v>49</v>
      </c>
      <c r="AB320" s="3" t="s">
        <v>49</v>
      </c>
      <c r="AC320" s="3" t="s">
        <v>49</v>
      </c>
      <c r="AD320" s="52" t="s">
        <v>418</v>
      </c>
      <c r="AE320" s="3" t="s">
        <v>49</v>
      </c>
      <c r="AF320" s="3" t="s">
        <v>49</v>
      </c>
      <c r="AG320" s="3" t="s">
        <v>49</v>
      </c>
      <c r="AH320" s="3" t="s">
        <v>49</v>
      </c>
    </row>
    <row r="321" spans="1:34" x14ac:dyDescent="0.25">
      <c r="A321" s="2" t="s">
        <v>331</v>
      </c>
      <c r="B321" s="2" t="s">
        <v>28</v>
      </c>
      <c r="C321" s="3">
        <v>0</v>
      </c>
      <c r="D321" s="3">
        <v>1</v>
      </c>
      <c r="E321" s="3">
        <v>2</v>
      </c>
      <c r="F321" s="3">
        <v>5</v>
      </c>
      <c r="G321" s="123">
        <v>171</v>
      </c>
      <c r="H321" s="123">
        <v>178</v>
      </c>
      <c r="I321" s="139">
        <v>274</v>
      </c>
      <c r="J321" s="125">
        <v>266</v>
      </c>
      <c r="K321" s="126">
        <v>279</v>
      </c>
      <c r="L321" s="126">
        <v>318</v>
      </c>
      <c r="M321" s="141">
        <v>391</v>
      </c>
      <c r="N321" s="128">
        <v>308</v>
      </c>
      <c r="O321" s="126">
        <v>105</v>
      </c>
      <c r="P321" s="126">
        <v>114</v>
      </c>
      <c r="Q321" s="141">
        <v>126</v>
      </c>
      <c r="R321" s="128">
        <v>107</v>
      </c>
      <c r="S321" s="3" t="s">
        <v>426</v>
      </c>
      <c r="T321" s="3" t="s">
        <v>426</v>
      </c>
      <c r="U321" s="3" t="s">
        <v>426</v>
      </c>
      <c r="V321" s="3" t="s">
        <v>49</v>
      </c>
      <c r="W321" s="3" t="s">
        <v>49</v>
      </c>
      <c r="X321" s="3" t="s">
        <v>49</v>
      </c>
      <c r="Y321" s="3" t="s">
        <v>49</v>
      </c>
      <c r="Z321" s="3" t="s">
        <v>49</v>
      </c>
      <c r="AA321" s="3" t="s">
        <v>49</v>
      </c>
      <c r="AB321" s="3" t="s">
        <v>49</v>
      </c>
      <c r="AC321" s="3" t="s">
        <v>49</v>
      </c>
      <c r="AD321" s="52" t="s">
        <v>418</v>
      </c>
      <c r="AE321" s="3" t="s">
        <v>49</v>
      </c>
      <c r="AF321" s="3" t="s">
        <v>49</v>
      </c>
      <c r="AG321" s="3" t="s">
        <v>49</v>
      </c>
      <c r="AH321" s="3" t="s">
        <v>49</v>
      </c>
    </row>
    <row r="322" spans="1:34" x14ac:dyDescent="0.25">
      <c r="A322" s="2" t="s">
        <v>332</v>
      </c>
      <c r="B322" s="2" t="s">
        <v>7</v>
      </c>
      <c r="C322" s="3">
        <v>346</v>
      </c>
      <c r="D322" s="3">
        <v>284</v>
      </c>
      <c r="E322" s="3">
        <v>253</v>
      </c>
      <c r="F322" s="3">
        <v>228</v>
      </c>
      <c r="G322" s="123">
        <v>2</v>
      </c>
      <c r="H322" s="123">
        <v>2</v>
      </c>
      <c r="I322" s="125">
        <v>5</v>
      </c>
      <c r="J322" s="125">
        <v>3</v>
      </c>
      <c r="K322" s="126">
        <v>3</v>
      </c>
      <c r="L322" s="126">
        <v>5</v>
      </c>
      <c r="M322" s="128">
        <v>6</v>
      </c>
      <c r="N322" s="128">
        <v>12</v>
      </c>
      <c r="O322" s="126">
        <v>0</v>
      </c>
      <c r="P322" s="126">
        <v>0</v>
      </c>
      <c r="Q322" s="128">
        <v>0</v>
      </c>
      <c r="R322" s="128">
        <v>0</v>
      </c>
      <c r="S322" s="3" t="s">
        <v>426</v>
      </c>
      <c r="T322" s="3" t="s">
        <v>426</v>
      </c>
      <c r="U322" s="3" t="s">
        <v>426</v>
      </c>
      <c r="V322" s="3" t="s">
        <v>49</v>
      </c>
      <c r="W322" s="3" t="s">
        <v>49</v>
      </c>
      <c r="X322" s="3" t="s">
        <v>49</v>
      </c>
      <c r="Y322" s="3" t="s">
        <v>49</v>
      </c>
      <c r="Z322" s="3" t="s">
        <v>49</v>
      </c>
      <c r="AA322" s="3" t="s">
        <v>49</v>
      </c>
      <c r="AB322" s="3" t="s">
        <v>49</v>
      </c>
      <c r="AC322" s="3" t="s">
        <v>49</v>
      </c>
      <c r="AD322" s="52" t="s">
        <v>418</v>
      </c>
      <c r="AE322" s="3" t="s">
        <v>49</v>
      </c>
      <c r="AF322" s="3" t="s">
        <v>49</v>
      </c>
      <c r="AG322" s="3" t="s">
        <v>49</v>
      </c>
      <c r="AH322" s="3" t="s">
        <v>49</v>
      </c>
    </row>
    <row r="323" spans="1:34" x14ac:dyDescent="0.25">
      <c r="A323" s="2" t="s">
        <v>333</v>
      </c>
      <c r="B323" s="2" t="s">
        <v>18</v>
      </c>
      <c r="C323" s="3">
        <v>515</v>
      </c>
      <c r="D323" s="3">
        <v>683</v>
      </c>
      <c r="E323" s="3">
        <v>833</v>
      </c>
      <c r="F323" s="3">
        <v>873</v>
      </c>
      <c r="G323" s="123">
        <v>137</v>
      </c>
      <c r="H323" s="123">
        <v>99</v>
      </c>
      <c r="I323" s="124">
        <v>140</v>
      </c>
      <c r="J323" s="125">
        <v>126</v>
      </c>
      <c r="K323" s="126">
        <v>430</v>
      </c>
      <c r="L323" s="126">
        <v>428</v>
      </c>
      <c r="M323" s="127">
        <v>367</v>
      </c>
      <c r="N323" s="128">
        <v>312</v>
      </c>
      <c r="O323" s="126">
        <v>99</v>
      </c>
      <c r="P323" s="126">
        <v>76</v>
      </c>
      <c r="Q323" s="127">
        <v>61</v>
      </c>
      <c r="R323" s="128">
        <v>49</v>
      </c>
      <c r="S323" s="3" t="s">
        <v>427</v>
      </c>
      <c r="T323" s="3" t="s">
        <v>426</v>
      </c>
      <c r="U323" s="3" t="s">
        <v>427</v>
      </c>
      <c r="V323" s="47">
        <v>4.008</v>
      </c>
      <c r="W323" s="47">
        <v>13.693999999999999</v>
      </c>
      <c r="X323" s="47">
        <v>15.197000000000001</v>
      </c>
      <c r="Y323" s="47">
        <v>37.575000000000003</v>
      </c>
      <c r="Z323" s="47">
        <v>55.277000000000001</v>
      </c>
      <c r="AA323" s="47">
        <v>39.746000000000002</v>
      </c>
      <c r="AB323" s="47">
        <v>1.5030000000000001</v>
      </c>
      <c r="AC323" s="47">
        <v>167</v>
      </c>
      <c r="AD323" s="54">
        <f>((V323*1)+(W323*2)+(X323*3)+(Y323*4)+(Z323*5)+(AA323*6)+(AB323*7))/AC323</f>
        <v>4.5069999999999997</v>
      </c>
      <c r="AE323" s="3">
        <v>82.9</v>
      </c>
      <c r="AF323" s="3">
        <v>14.7</v>
      </c>
      <c r="AG323" s="3">
        <v>2.4</v>
      </c>
      <c r="AH323" s="3">
        <v>0</v>
      </c>
    </row>
    <row r="324" spans="1:34" x14ac:dyDescent="0.25">
      <c r="A324" s="2" t="s">
        <v>334</v>
      </c>
      <c r="B324" s="2" t="s">
        <v>17</v>
      </c>
      <c r="C324" s="3">
        <v>62</v>
      </c>
      <c r="D324" s="3">
        <v>66</v>
      </c>
      <c r="E324" s="3">
        <v>114</v>
      </c>
      <c r="F324" s="3">
        <v>115</v>
      </c>
      <c r="G324" s="123">
        <v>261</v>
      </c>
      <c r="H324" s="123">
        <v>272</v>
      </c>
      <c r="I324" s="124">
        <v>401</v>
      </c>
      <c r="J324" s="125">
        <v>419</v>
      </c>
      <c r="K324" s="126">
        <v>322</v>
      </c>
      <c r="L324" s="126">
        <v>568</v>
      </c>
      <c r="M324" s="127">
        <v>632</v>
      </c>
      <c r="N324" s="128">
        <v>686</v>
      </c>
      <c r="O324" s="126">
        <v>270</v>
      </c>
      <c r="P324" s="126">
        <v>224</v>
      </c>
      <c r="Q324" s="127">
        <v>201</v>
      </c>
      <c r="R324" s="128">
        <v>192</v>
      </c>
      <c r="S324" s="3" t="s">
        <v>426</v>
      </c>
      <c r="T324" s="3" t="s">
        <v>426</v>
      </c>
      <c r="U324" s="3" t="s">
        <v>426</v>
      </c>
      <c r="V324" s="3" t="s">
        <v>49</v>
      </c>
      <c r="W324" s="3" t="s">
        <v>49</v>
      </c>
      <c r="X324" s="3" t="s">
        <v>49</v>
      </c>
      <c r="Y324" s="3" t="s">
        <v>49</v>
      </c>
      <c r="Z324" s="3" t="s">
        <v>49</v>
      </c>
      <c r="AA324" s="3" t="s">
        <v>49</v>
      </c>
      <c r="AB324" s="3" t="s">
        <v>49</v>
      </c>
      <c r="AC324" s="3" t="s">
        <v>49</v>
      </c>
      <c r="AD324" s="52" t="s">
        <v>418</v>
      </c>
      <c r="AE324" s="3" t="s">
        <v>49</v>
      </c>
      <c r="AF324" s="3" t="s">
        <v>49</v>
      </c>
      <c r="AG324" s="3" t="s">
        <v>49</v>
      </c>
      <c r="AH324" s="3" t="s">
        <v>49</v>
      </c>
    </row>
    <row r="325" spans="1:34" x14ac:dyDescent="0.25">
      <c r="A325" s="2" t="s">
        <v>335</v>
      </c>
      <c r="B325" s="2" t="s">
        <v>7</v>
      </c>
      <c r="C325" s="49">
        <v>1106</v>
      </c>
      <c r="D325" s="49">
        <v>1262</v>
      </c>
      <c r="E325" s="49">
        <v>1318</v>
      </c>
      <c r="F325" s="49">
        <v>1003</v>
      </c>
      <c r="G325" s="123">
        <v>32</v>
      </c>
      <c r="H325" s="123">
        <v>39</v>
      </c>
      <c r="I325" s="124">
        <v>81</v>
      </c>
      <c r="J325" s="125">
        <v>98</v>
      </c>
      <c r="K325" s="126">
        <v>76</v>
      </c>
      <c r="L325" s="126">
        <v>74</v>
      </c>
      <c r="M325" s="127">
        <v>137</v>
      </c>
      <c r="N325" s="128">
        <v>139</v>
      </c>
      <c r="O325" s="126">
        <v>33</v>
      </c>
      <c r="P325" s="126">
        <v>41</v>
      </c>
      <c r="Q325" s="127">
        <v>38</v>
      </c>
      <c r="R325" s="128">
        <v>56</v>
      </c>
      <c r="S325" s="3" t="s">
        <v>427</v>
      </c>
      <c r="T325" s="3" t="s">
        <v>426</v>
      </c>
      <c r="U325" s="3" t="s">
        <v>426</v>
      </c>
      <c r="V325" s="47">
        <v>5.3129999999999997</v>
      </c>
      <c r="W325" s="47">
        <v>1.155</v>
      </c>
      <c r="X325" s="47">
        <v>22.175999999999998</v>
      </c>
      <c r="Y325" s="47">
        <v>52.898999999999994</v>
      </c>
      <c r="Z325" s="47">
        <v>65.603999999999999</v>
      </c>
      <c r="AA325" s="47">
        <v>70.686000000000007</v>
      </c>
      <c r="AB325" s="47">
        <v>13.167</v>
      </c>
      <c r="AC325" s="47">
        <v>231</v>
      </c>
      <c r="AD325" s="54">
        <f>((V325*1)+(W325*2)+(X325*3)+(Y325*4)+(Z325*5)+(AA325*6)+(AB325*7))/AC325</f>
        <v>4.8920000000000003</v>
      </c>
      <c r="AE325" s="3">
        <v>52.7</v>
      </c>
      <c r="AF325" s="3">
        <v>42</v>
      </c>
      <c r="AG325" s="3">
        <v>3.1</v>
      </c>
      <c r="AH325" s="3">
        <v>2.2000000000000002</v>
      </c>
    </row>
    <row r="326" spans="1:34" x14ac:dyDescent="0.25">
      <c r="A326" s="2" t="s">
        <v>336</v>
      </c>
      <c r="B326" s="2" t="s">
        <v>28</v>
      </c>
      <c r="C326" s="3">
        <v>4</v>
      </c>
      <c r="D326" s="3">
        <v>19</v>
      </c>
      <c r="E326" s="3">
        <v>17</v>
      </c>
      <c r="F326" s="3">
        <v>15</v>
      </c>
      <c r="G326" s="123">
        <v>528</v>
      </c>
      <c r="H326" s="123">
        <v>564</v>
      </c>
      <c r="I326" s="124">
        <v>949</v>
      </c>
      <c r="J326" s="125">
        <v>702</v>
      </c>
      <c r="K326" s="132">
        <v>1091</v>
      </c>
      <c r="L326" s="132">
        <v>1179</v>
      </c>
      <c r="M326" s="133">
        <v>1241</v>
      </c>
      <c r="N326" s="128">
        <v>936</v>
      </c>
      <c r="O326" s="126">
        <v>580</v>
      </c>
      <c r="P326" s="126">
        <v>532</v>
      </c>
      <c r="Q326" s="127">
        <v>486</v>
      </c>
      <c r="R326" s="128">
        <v>420</v>
      </c>
      <c r="S326" s="3" t="s">
        <v>426</v>
      </c>
      <c r="T326" s="3" t="s">
        <v>426</v>
      </c>
      <c r="U326" s="3" t="s">
        <v>426</v>
      </c>
      <c r="V326" s="3" t="s">
        <v>49</v>
      </c>
      <c r="W326" s="3" t="s">
        <v>49</v>
      </c>
      <c r="X326" s="3" t="s">
        <v>49</v>
      </c>
      <c r="Y326" s="3" t="s">
        <v>49</v>
      </c>
      <c r="Z326" s="3" t="s">
        <v>49</v>
      </c>
      <c r="AA326" s="3" t="s">
        <v>49</v>
      </c>
      <c r="AB326" s="3" t="s">
        <v>49</v>
      </c>
      <c r="AC326" s="3" t="s">
        <v>49</v>
      </c>
      <c r="AD326" s="52" t="s">
        <v>418</v>
      </c>
      <c r="AE326" s="3" t="s">
        <v>49</v>
      </c>
      <c r="AF326" s="3" t="s">
        <v>49</v>
      </c>
      <c r="AG326" s="3" t="s">
        <v>49</v>
      </c>
      <c r="AH326" s="3" t="s">
        <v>49</v>
      </c>
    </row>
    <row r="327" spans="1:34" x14ac:dyDescent="0.25">
      <c r="A327" s="2" t="s">
        <v>337</v>
      </c>
      <c r="B327" s="2" t="s">
        <v>23</v>
      </c>
      <c r="C327" s="3">
        <v>2</v>
      </c>
      <c r="D327" s="3">
        <v>1</v>
      </c>
      <c r="E327" s="3">
        <v>1</v>
      </c>
      <c r="F327" s="3">
        <v>1</v>
      </c>
      <c r="G327" s="123">
        <v>8</v>
      </c>
      <c r="H327" s="123">
        <v>13</v>
      </c>
      <c r="I327" s="125">
        <v>10</v>
      </c>
      <c r="J327" s="125">
        <v>11</v>
      </c>
      <c r="K327" s="126">
        <v>10</v>
      </c>
      <c r="L327" s="126">
        <v>12</v>
      </c>
      <c r="M327" s="128">
        <v>26</v>
      </c>
      <c r="N327" s="128">
        <v>14</v>
      </c>
      <c r="O327" s="126">
        <v>0</v>
      </c>
      <c r="P327" s="126">
        <v>0</v>
      </c>
      <c r="Q327" s="128">
        <v>0</v>
      </c>
      <c r="R327" s="128">
        <v>0</v>
      </c>
      <c r="S327" s="3" t="s">
        <v>426</v>
      </c>
      <c r="T327" s="3" t="s">
        <v>426</v>
      </c>
      <c r="U327" s="3" t="s">
        <v>426</v>
      </c>
      <c r="V327" s="3" t="s">
        <v>49</v>
      </c>
      <c r="W327" s="3" t="s">
        <v>49</v>
      </c>
      <c r="X327" s="3" t="s">
        <v>49</v>
      </c>
      <c r="Y327" s="3" t="s">
        <v>49</v>
      </c>
      <c r="Z327" s="3" t="s">
        <v>49</v>
      </c>
      <c r="AA327" s="3" t="s">
        <v>49</v>
      </c>
      <c r="AB327" s="3" t="s">
        <v>49</v>
      </c>
      <c r="AC327" s="3" t="s">
        <v>49</v>
      </c>
      <c r="AD327" s="52" t="s">
        <v>418</v>
      </c>
      <c r="AE327" s="3" t="s">
        <v>49</v>
      </c>
      <c r="AF327" s="3" t="s">
        <v>49</v>
      </c>
      <c r="AG327" s="3" t="s">
        <v>49</v>
      </c>
      <c r="AH327" s="3" t="s">
        <v>49</v>
      </c>
    </row>
    <row r="328" spans="1:34" x14ac:dyDescent="0.25">
      <c r="A328" s="2" t="s">
        <v>338</v>
      </c>
      <c r="B328" s="2" t="s">
        <v>17</v>
      </c>
      <c r="C328" s="3">
        <v>386</v>
      </c>
      <c r="D328" s="3">
        <v>316</v>
      </c>
      <c r="E328" s="3">
        <v>312</v>
      </c>
      <c r="F328" s="3">
        <v>382</v>
      </c>
      <c r="G328" s="123">
        <v>2</v>
      </c>
      <c r="H328" s="123">
        <v>3</v>
      </c>
      <c r="I328" s="125">
        <v>3</v>
      </c>
      <c r="J328" s="125">
        <v>1</v>
      </c>
      <c r="K328" s="126">
        <v>0</v>
      </c>
      <c r="L328" s="126">
        <v>6</v>
      </c>
      <c r="M328" s="128">
        <v>0</v>
      </c>
      <c r="N328" s="128">
        <v>2</v>
      </c>
      <c r="O328" s="126">
        <v>2</v>
      </c>
      <c r="P328" s="126">
        <v>0</v>
      </c>
      <c r="Q328" s="128">
        <v>0</v>
      </c>
      <c r="R328" s="128">
        <v>2</v>
      </c>
      <c r="S328" s="3" t="s">
        <v>426</v>
      </c>
      <c r="T328" s="3" t="s">
        <v>426</v>
      </c>
      <c r="U328" s="3" t="s">
        <v>426</v>
      </c>
      <c r="V328" s="3" t="s">
        <v>49</v>
      </c>
      <c r="W328" s="3" t="s">
        <v>49</v>
      </c>
      <c r="X328" s="3" t="s">
        <v>49</v>
      </c>
      <c r="Y328" s="3" t="s">
        <v>49</v>
      </c>
      <c r="Z328" s="3" t="s">
        <v>49</v>
      </c>
      <c r="AA328" s="3" t="s">
        <v>49</v>
      </c>
      <c r="AB328" s="3" t="s">
        <v>49</v>
      </c>
      <c r="AC328" s="3" t="s">
        <v>49</v>
      </c>
      <c r="AD328" s="52" t="s">
        <v>418</v>
      </c>
      <c r="AE328" s="3" t="s">
        <v>49</v>
      </c>
      <c r="AF328" s="3" t="s">
        <v>49</v>
      </c>
      <c r="AG328" s="3" t="s">
        <v>49</v>
      </c>
      <c r="AH328" s="3" t="s">
        <v>49</v>
      </c>
    </row>
    <row r="329" spans="1:34" x14ac:dyDescent="0.25">
      <c r="A329" s="2" t="s">
        <v>339</v>
      </c>
      <c r="B329" s="2" t="s">
        <v>7</v>
      </c>
      <c r="C329" s="3">
        <v>47</v>
      </c>
      <c r="D329" s="3">
        <v>59</v>
      </c>
      <c r="E329" s="3">
        <v>52</v>
      </c>
      <c r="F329" s="3">
        <v>47</v>
      </c>
      <c r="G329" s="123">
        <v>172</v>
      </c>
      <c r="H329" s="123">
        <v>136</v>
      </c>
      <c r="I329" s="124">
        <v>159</v>
      </c>
      <c r="J329" s="125">
        <v>176</v>
      </c>
      <c r="K329" s="126">
        <v>360</v>
      </c>
      <c r="L329" s="126">
        <v>288</v>
      </c>
      <c r="M329" s="127">
        <v>260</v>
      </c>
      <c r="N329" s="128">
        <v>284</v>
      </c>
      <c r="O329" s="126">
        <v>116</v>
      </c>
      <c r="P329" s="126">
        <v>90</v>
      </c>
      <c r="Q329" s="127">
        <v>115</v>
      </c>
      <c r="R329" s="128">
        <v>147</v>
      </c>
      <c r="S329" s="3" t="s">
        <v>426</v>
      </c>
      <c r="T329" s="3" t="s">
        <v>426</v>
      </c>
      <c r="U329" s="3" t="s">
        <v>426</v>
      </c>
      <c r="V329" s="3" t="s">
        <v>49</v>
      </c>
      <c r="W329" s="3" t="s">
        <v>49</v>
      </c>
      <c r="X329" s="3" t="s">
        <v>49</v>
      </c>
      <c r="Y329" s="3" t="s">
        <v>49</v>
      </c>
      <c r="Z329" s="3" t="s">
        <v>49</v>
      </c>
      <c r="AA329" s="3" t="s">
        <v>49</v>
      </c>
      <c r="AB329" s="3" t="s">
        <v>49</v>
      </c>
      <c r="AC329" s="3" t="s">
        <v>49</v>
      </c>
      <c r="AD329" s="52" t="s">
        <v>418</v>
      </c>
      <c r="AE329" s="3" t="s">
        <v>49</v>
      </c>
      <c r="AF329" s="3" t="s">
        <v>49</v>
      </c>
      <c r="AG329" s="3" t="s">
        <v>49</v>
      </c>
      <c r="AH329" s="3" t="s">
        <v>49</v>
      </c>
    </row>
    <row r="330" spans="1:34" x14ac:dyDescent="0.25">
      <c r="A330" s="2" t="s">
        <v>340</v>
      </c>
      <c r="B330" s="2" t="s">
        <v>7</v>
      </c>
      <c r="C330" s="3">
        <v>123</v>
      </c>
      <c r="D330" s="3">
        <v>240</v>
      </c>
      <c r="E330" s="3">
        <v>323</v>
      </c>
      <c r="F330" s="3">
        <v>238</v>
      </c>
      <c r="G330" s="123">
        <v>22</v>
      </c>
      <c r="H330" s="123">
        <v>24</v>
      </c>
      <c r="I330" s="124">
        <v>38</v>
      </c>
      <c r="J330" s="125">
        <v>32</v>
      </c>
      <c r="K330" s="126">
        <v>100</v>
      </c>
      <c r="L330" s="126">
        <v>85</v>
      </c>
      <c r="M330" s="127">
        <v>75</v>
      </c>
      <c r="N330" s="128">
        <v>81</v>
      </c>
      <c r="O330" s="126">
        <v>33</v>
      </c>
      <c r="P330" s="126">
        <v>27</v>
      </c>
      <c r="Q330" s="127">
        <v>22</v>
      </c>
      <c r="R330" s="128">
        <v>30</v>
      </c>
      <c r="S330" s="3" t="s">
        <v>426</v>
      </c>
      <c r="T330" s="3" t="s">
        <v>426</v>
      </c>
      <c r="U330" s="3" t="s">
        <v>426</v>
      </c>
      <c r="V330" s="3" t="s">
        <v>49</v>
      </c>
      <c r="W330" s="3" t="s">
        <v>49</v>
      </c>
      <c r="X330" s="3" t="s">
        <v>49</v>
      </c>
      <c r="Y330" s="3" t="s">
        <v>49</v>
      </c>
      <c r="Z330" s="3" t="s">
        <v>49</v>
      </c>
      <c r="AA330" s="3" t="s">
        <v>49</v>
      </c>
      <c r="AB330" s="3" t="s">
        <v>49</v>
      </c>
      <c r="AC330" s="3" t="s">
        <v>49</v>
      </c>
      <c r="AD330" s="52" t="s">
        <v>418</v>
      </c>
      <c r="AE330" s="3" t="s">
        <v>49</v>
      </c>
      <c r="AF330" s="3" t="s">
        <v>49</v>
      </c>
      <c r="AG330" s="3" t="s">
        <v>49</v>
      </c>
      <c r="AH330" s="3" t="s">
        <v>49</v>
      </c>
    </row>
    <row r="331" spans="1:34" x14ac:dyDescent="0.25">
      <c r="A331" s="2" t="s">
        <v>341</v>
      </c>
      <c r="B331" s="2" t="s">
        <v>83</v>
      </c>
      <c r="C331" s="49">
        <v>5544</v>
      </c>
      <c r="D331" s="49">
        <v>4891</v>
      </c>
      <c r="E331" s="49">
        <v>4484</v>
      </c>
      <c r="F331" s="49">
        <v>3877</v>
      </c>
      <c r="G331" s="123">
        <v>78</v>
      </c>
      <c r="H331" s="123">
        <v>93</v>
      </c>
      <c r="I331" s="124">
        <v>218</v>
      </c>
      <c r="J331" s="125">
        <v>152</v>
      </c>
      <c r="K331" s="126">
        <v>115</v>
      </c>
      <c r="L331" s="126">
        <v>273</v>
      </c>
      <c r="M331" s="127">
        <v>398</v>
      </c>
      <c r="N331" s="128">
        <v>293</v>
      </c>
      <c r="O331" s="126">
        <v>96</v>
      </c>
      <c r="P331" s="126">
        <v>139</v>
      </c>
      <c r="Q331" s="127">
        <v>183</v>
      </c>
      <c r="R331" s="128">
        <v>130</v>
      </c>
      <c r="S331" s="3" t="s">
        <v>427</v>
      </c>
      <c r="T331" s="3" t="s">
        <v>427</v>
      </c>
      <c r="U331" s="3" t="s">
        <v>427</v>
      </c>
      <c r="V331" s="47">
        <v>7.878000000000001</v>
      </c>
      <c r="W331" s="47">
        <v>2.121</v>
      </c>
      <c r="X331" s="47">
        <v>26.361000000000001</v>
      </c>
      <c r="Y331" s="47">
        <v>48.48</v>
      </c>
      <c r="Z331" s="47">
        <v>138.774</v>
      </c>
      <c r="AA331" s="47">
        <v>59.994000000000007</v>
      </c>
      <c r="AB331" s="47">
        <v>19.088999999999999</v>
      </c>
      <c r="AC331" s="47">
        <v>302.697</v>
      </c>
      <c r="AD331" s="54">
        <f t="shared" ref="AD331:AD333" si="22">((V331*1)+(W331*2)+(X331*3)+(Y331*4)+(Z331*5)+(AA331*6)+(AB331*7))/AC331</f>
        <v>4.8648648648648649</v>
      </c>
      <c r="AE331" s="3">
        <v>46.7</v>
      </c>
      <c r="AF331" s="3">
        <v>43</v>
      </c>
      <c r="AG331" s="3">
        <v>4</v>
      </c>
      <c r="AH331" s="3">
        <v>6.2</v>
      </c>
    </row>
    <row r="332" spans="1:34" x14ac:dyDescent="0.25">
      <c r="A332" s="2" t="s">
        <v>342</v>
      </c>
      <c r="B332" s="2" t="s">
        <v>9</v>
      </c>
      <c r="C332" s="3">
        <v>674</v>
      </c>
      <c r="D332" s="3">
        <v>925</v>
      </c>
      <c r="E332" s="49">
        <v>1120</v>
      </c>
      <c r="F332" s="49">
        <v>1049</v>
      </c>
      <c r="G332" s="129">
        <v>1771</v>
      </c>
      <c r="H332" s="129">
        <v>1793</v>
      </c>
      <c r="I332" s="130">
        <v>2373</v>
      </c>
      <c r="J332" s="131">
        <v>2268</v>
      </c>
      <c r="K332" s="132">
        <v>4363</v>
      </c>
      <c r="L332" s="132">
        <v>4366</v>
      </c>
      <c r="M332" s="133">
        <v>4812</v>
      </c>
      <c r="N332" s="134">
        <v>4172</v>
      </c>
      <c r="O332" s="132">
        <v>1297</v>
      </c>
      <c r="P332" s="132">
        <v>1196</v>
      </c>
      <c r="Q332" s="133">
        <v>1120</v>
      </c>
      <c r="R332" s="134">
        <v>1180</v>
      </c>
      <c r="S332" s="3" t="s">
        <v>427</v>
      </c>
      <c r="T332" s="3" t="s">
        <v>426</v>
      </c>
      <c r="U332" s="3" t="s">
        <v>427</v>
      </c>
      <c r="V332" s="47">
        <v>11.077999999999999</v>
      </c>
      <c r="W332" s="47">
        <v>10.314</v>
      </c>
      <c r="X332" s="47">
        <v>31.323999999999998</v>
      </c>
      <c r="Y332" s="47">
        <v>115.36399999999999</v>
      </c>
      <c r="Z332" s="47">
        <v>140.57599999999999</v>
      </c>
      <c r="AA332" s="47">
        <v>56.917999999999999</v>
      </c>
      <c r="AB332" s="47">
        <v>16.044</v>
      </c>
      <c r="AC332" s="47">
        <v>381.61799999999994</v>
      </c>
      <c r="AD332" s="54">
        <f t="shared" si="22"/>
        <v>4.5695695695695706</v>
      </c>
      <c r="AE332" s="3">
        <v>73.400000000000006</v>
      </c>
      <c r="AF332" s="3">
        <v>21.2</v>
      </c>
      <c r="AG332" s="3">
        <v>5.2</v>
      </c>
      <c r="AH332" s="3">
        <v>0.3</v>
      </c>
    </row>
    <row r="333" spans="1:34" x14ac:dyDescent="0.25">
      <c r="A333" s="2" t="s">
        <v>3</v>
      </c>
      <c r="B333" s="2" t="s">
        <v>3</v>
      </c>
      <c r="C333" s="49">
        <v>9788</v>
      </c>
      <c r="D333" s="49">
        <v>10215</v>
      </c>
      <c r="E333" s="49">
        <v>10987</v>
      </c>
      <c r="F333" s="49">
        <v>10544</v>
      </c>
      <c r="G333" s="123">
        <v>303</v>
      </c>
      <c r="H333" s="123">
        <v>435</v>
      </c>
      <c r="I333" s="124">
        <v>785</v>
      </c>
      <c r="J333" s="125">
        <v>700</v>
      </c>
      <c r="K333" s="126">
        <v>558</v>
      </c>
      <c r="L333" s="126">
        <v>799</v>
      </c>
      <c r="M333" s="133">
        <v>1065</v>
      </c>
      <c r="N333" s="150">
        <v>1025</v>
      </c>
      <c r="O333" s="126">
        <v>252</v>
      </c>
      <c r="P333" s="126">
        <v>262</v>
      </c>
      <c r="Q333" s="127">
        <v>284</v>
      </c>
      <c r="R333" s="145">
        <v>293</v>
      </c>
      <c r="S333" s="3" t="s">
        <v>427</v>
      </c>
      <c r="T333" s="3" t="s">
        <v>427</v>
      </c>
      <c r="U333" s="3" t="s">
        <v>427</v>
      </c>
      <c r="V333" s="47">
        <v>19.38</v>
      </c>
      <c r="W333" s="47">
        <v>27.36</v>
      </c>
      <c r="X333" s="47">
        <v>52.44</v>
      </c>
      <c r="Y333" s="47">
        <v>78.944999999999993</v>
      </c>
      <c r="Z333" s="47">
        <v>78.375</v>
      </c>
      <c r="AA333" s="47">
        <v>17.670000000000002</v>
      </c>
      <c r="AB333" s="47">
        <v>7.125</v>
      </c>
      <c r="AC333" s="47">
        <v>281.29500000000002</v>
      </c>
      <c r="AD333" s="54">
        <f t="shared" si="22"/>
        <v>3.8926038500506586</v>
      </c>
      <c r="AE333" s="3">
        <v>71.400000000000006</v>
      </c>
      <c r="AF333" s="3">
        <v>25</v>
      </c>
      <c r="AG333" s="3">
        <v>2.2000000000000002</v>
      </c>
      <c r="AH333" s="3">
        <v>1.4</v>
      </c>
    </row>
    <row r="334" spans="1:34" x14ac:dyDescent="0.25">
      <c r="A334" s="2" t="s">
        <v>343</v>
      </c>
      <c r="B334" s="2" t="s">
        <v>45</v>
      </c>
      <c r="C334" s="3">
        <v>70</v>
      </c>
      <c r="D334" s="3">
        <v>67</v>
      </c>
      <c r="E334" s="3">
        <v>72</v>
      </c>
      <c r="F334" s="3">
        <v>89</v>
      </c>
      <c r="G334" s="129">
        <v>4325</v>
      </c>
      <c r="H334" s="129">
        <v>5007</v>
      </c>
      <c r="I334" s="130">
        <v>7506</v>
      </c>
      <c r="J334" s="131">
        <v>7040</v>
      </c>
      <c r="K334" s="132">
        <v>7679</v>
      </c>
      <c r="L334" s="132">
        <v>8146</v>
      </c>
      <c r="M334" s="133">
        <v>8837</v>
      </c>
      <c r="N334" s="134">
        <v>8904</v>
      </c>
      <c r="O334" s="132">
        <v>2223</v>
      </c>
      <c r="P334" s="132">
        <v>2530</v>
      </c>
      <c r="Q334" s="133">
        <v>2599</v>
      </c>
      <c r="R334" s="134">
        <v>2328</v>
      </c>
      <c r="S334" s="3" t="s">
        <v>426</v>
      </c>
      <c r="T334" s="3" t="s">
        <v>426</v>
      </c>
      <c r="U334" s="3" t="s">
        <v>426</v>
      </c>
      <c r="V334" s="3" t="s">
        <v>49</v>
      </c>
      <c r="W334" s="3" t="s">
        <v>49</v>
      </c>
      <c r="X334" s="3" t="s">
        <v>49</v>
      </c>
      <c r="Y334" s="3" t="s">
        <v>49</v>
      </c>
      <c r="Z334" s="3" t="s">
        <v>49</v>
      </c>
      <c r="AA334" s="3" t="s">
        <v>49</v>
      </c>
      <c r="AB334" s="3" t="s">
        <v>49</v>
      </c>
      <c r="AC334" s="3" t="s">
        <v>49</v>
      </c>
      <c r="AD334" s="52" t="s">
        <v>418</v>
      </c>
      <c r="AE334" s="3" t="s">
        <v>49</v>
      </c>
      <c r="AF334" s="3" t="s">
        <v>49</v>
      </c>
      <c r="AG334" s="3" t="s">
        <v>49</v>
      </c>
      <c r="AH334" s="3" t="s">
        <v>49</v>
      </c>
    </row>
    <row r="335" spans="1:34" x14ac:dyDescent="0.25">
      <c r="A335" s="2" t="s">
        <v>344</v>
      </c>
      <c r="B335" s="2" t="s">
        <v>17</v>
      </c>
      <c r="C335" s="3">
        <v>804</v>
      </c>
      <c r="D335" s="3">
        <v>723</v>
      </c>
      <c r="E335" s="3">
        <v>875</v>
      </c>
      <c r="F335" s="3">
        <v>807</v>
      </c>
      <c r="G335" s="123">
        <v>40</v>
      </c>
      <c r="H335" s="123">
        <v>34</v>
      </c>
      <c r="I335" s="124">
        <v>64</v>
      </c>
      <c r="J335" s="125">
        <v>85</v>
      </c>
      <c r="K335" s="126">
        <v>94</v>
      </c>
      <c r="L335" s="126">
        <v>124</v>
      </c>
      <c r="M335" s="127">
        <v>103</v>
      </c>
      <c r="N335" s="128">
        <v>139</v>
      </c>
      <c r="O335" s="126">
        <v>24</v>
      </c>
      <c r="P335" s="126">
        <v>26</v>
      </c>
      <c r="Q335" s="127">
        <v>23</v>
      </c>
      <c r="R335" s="128">
        <v>34</v>
      </c>
      <c r="S335" s="3" t="s">
        <v>427</v>
      </c>
      <c r="T335" s="3" t="s">
        <v>426</v>
      </c>
      <c r="U335" s="3" t="s">
        <v>426</v>
      </c>
      <c r="V335" s="3" t="s">
        <v>49</v>
      </c>
      <c r="W335" s="3" t="s">
        <v>49</v>
      </c>
      <c r="X335" s="3" t="s">
        <v>49</v>
      </c>
      <c r="Y335" s="3" t="s">
        <v>49</v>
      </c>
      <c r="Z335" s="3" t="s">
        <v>49</v>
      </c>
      <c r="AA335" s="3" t="s">
        <v>49</v>
      </c>
      <c r="AB335" s="3" t="s">
        <v>49</v>
      </c>
      <c r="AC335" s="3" t="s">
        <v>49</v>
      </c>
      <c r="AD335" s="52" t="s">
        <v>418</v>
      </c>
      <c r="AE335" s="3" t="s">
        <v>49</v>
      </c>
      <c r="AF335" s="3" t="s">
        <v>49</v>
      </c>
      <c r="AG335" s="3" t="s">
        <v>49</v>
      </c>
      <c r="AH335" s="3" t="s">
        <v>49</v>
      </c>
    </row>
    <row r="336" spans="1:34" x14ac:dyDescent="0.25">
      <c r="A336" s="2" t="s">
        <v>345</v>
      </c>
      <c r="B336" s="2" t="s">
        <v>15</v>
      </c>
      <c r="C336" s="3">
        <v>410</v>
      </c>
      <c r="D336" s="3">
        <v>443</v>
      </c>
      <c r="E336" s="3">
        <v>611</v>
      </c>
      <c r="F336" s="3">
        <v>539</v>
      </c>
      <c r="G336" s="123">
        <v>339</v>
      </c>
      <c r="H336" s="123">
        <v>310</v>
      </c>
      <c r="I336" s="124">
        <v>418</v>
      </c>
      <c r="J336" s="125">
        <v>372</v>
      </c>
      <c r="K336" s="126">
        <v>653</v>
      </c>
      <c r="L336" s="126">
        <v>626</v>
      </c>
      <c r="M336" s="127">
        <v>706</v>
      </c>
      <c r="N336" s="128">
        <v>600</v>
      </c>
      <c r="O336" s="126">
        <v>227</v>
      </c>
      <c r="P336" s="126">
        <v>283</v>
      </c>
      <c r="Q336" s="127">
        <v>279</v>
      </c>
      <c r="R336" s="128">
        <v>299</v>
      </c>
      <c r="S336" s="3" t="s">
        <v>426</v>
      </c>
      <c r="T336" s="3" t="s">
        <v>426</v>
      </c>
      <c r="U336" s="3" t="s">
        <v>426</v>
      </c>
      <c r="V336" s="3" t="s">
        <v>49</v>
      </c>
      <c r="W336" s="3" t="s">
        <v>49</v>
      </c>
      <c r="X336" s="3" t="s">
        <v>49</v>
      </c>
      <c r="Y336" s="3" t="s">
        <v>49</v>
      </c>
      <c r="Z336" s="3" t="s">
        <v>49</v>
      </c>
      <c r="AA336" s="3" t="s">
        <v>49</v>
      </c>
      <c r="AB336" s="3" t="s">
        <v>49</v>
      </c>
      <c r="AC336" s="3" t="s">
        <v>49</v>
      </c>
      <c r="AD336" s="52" t="s">
        <v>418</v>
      </c>
      <c r="AE336" s="3" t="s">
        <v>49</v>
      </c>
      <c r="AF336" s="3" t="s">
        <v>49</v>
      </c>
      <c r="AG336" s="3" t="s">
        <v>49</v>
      </c>
      <c r="AH336" s="3" t="s">
        <v>49</v>
      </c>
    </row>
    <row r="337" spans="1:34" x14ac:dyDescent="0.25">
      <c r="A337" s="2" t="s">
        <v>346</v>
      </c>
      <c r="B337" s="2" t="s">
        <v>17</v>
      </c>
      <c r="C337" s="3">
        <v>324</v>
      </c>
      <c r="D337" s="3">
        <v>299</v>
      </c>
      <c r="E337" s="3">
        <v>471</v>
      </c>
      <c r="F337" s="3">
        <v>375</v>
      </c>
      <c r="G337" s="123">
        <v>202</v>
      </c>
      <c r="H337" s="123">
        <v>227</v>
      </c>
      <c r="I337" s="124">
        <v>373</v>
      </c>
      <c r="J337" s="125">
        <v>392</v>
      </c>
      <c r="K337" s="126">
        <v>381</v>
      </c>
      <c r="L337" s="126">
        <v>373</v>
      </c>
      <c r="M337" s="127">
        <v>561</v>
      </c>
      <c r="N337" s="128">
        <v>455</v>
      </c>
      <c r="O337" s="126">
        <v>90</v>
      </c>
      <c r="P337" s="126">
        <v>161</v>
      </c>
      <c r="Q337" s="127">
        <v>169</v>
      </c>
      <c r="R337" s="128">
        <v>144</v>
      </c>
      <c r="S337" s="3" t="s">
        <v>426</v>
      </c>
      <c r="T337" s="3" t="s">
        <v>426</v>
      </c>
      <c r="U337" s="3" t="s">
        <v>426</v>
      </c>
      <c r="V337" s="3" t="s">
        <v>49</v>
      </c>
      <c r="W337" s="3" t="s">
        <v>49</v>
      </c>
      <c r="X337" s="3" t="s">
        <v>49</v>
      </c>
      <c r="Y337" s="3" t="s">
        <v>49</v>
      </c>
      <c r="Z337" s="3" t="s">
        <v>49</v>
      </c>
      <c r="AA337" s="3" t="s">
        <v>49</v>
      </c>
      <c r="AB337" s="3" t="s">
        <v>49</v>
      </c>
      <c r="AC337" s="3" t="s">
        <v>49</v>
      </c>
      <c r="AD337" s="52" t="s">
        <v>418</v>
      </c>
      <c r="AE337" s="3" t="s">
        <v>49</v>
      </c>
      <c r="AF337" s="3" t="s">
        <v>49</v>
      </c>
      <c r="AG337" s="3" t="s">
        <v>49</v>
      </c>
      <c r="AH337" s="3" t="s">
        <v>49</v>
      </c>
    </row>
    <row r="338" spans="1:34" x14ac:dyDescent="0.25">
      <c r="A338" s="2" t="s">
        <v>347</v>
      </c>
      <c r="B338" s="2" t="s">
        <v>45</v>
      </c>
      <c r="C338" s="3">
        <v>182</v>
      </c>
      <c r="D338" s="3">
        <v>194</v>
      </c>
      <c r="E338" s="3">
        <v>280</v>
      </c>
      <c r="F338" s="3">
        <v>231</v>
      </c>
      <c r="G338" s="123">
        <v>146</v>
      </c>
      <c r="H338" s="123">
        <v>143</v>
      </c>
      <c r="I338" s="124">
        <v>325</v>
      </c>
      <c r="J338" s="125">
        <v>296</v>
      </c>
      <c r="K338" s="126">
        <v>394</v>
      </c>
      <c r="L338" s="126">
        <v>438</v>
      </c>
      <c r="M338" s="144">
        <v>636</v>
      </c>
      <c r="N338" s="128">
        <v>504</v>
      </c>
      <c r="O338" s="126">
        <v>183</v>
      </c>
      <c r="P338" s="126">
        <v>184</v>
      </c>
      <c r="Q338" s="144">
        <v>196</v>
      </c>
      <c r="R338" s="128">
        <v>184</v>
      </c>
      <c r="S338" s="3" t="s">
        <v>426</v>
      </c>
      <c r="T338" s="3" t="s">
        <v>426</v>
      </c>
      <c r="U338" s="3" t="s">
        <v>426</v>
      </c>
      <c r="V338" s="3" t="s">
        <v>49</v>
      </c>
      <c r="W338" s="3" t="s">
        <v>49</v>
      </c>
      <c r="X338" s="3" t="s">
        <v>49</v>
      </c>
      <c r="Y338" s="3" t="s">
        <v>49</v>
      </c>
      <c r="Z338" s="3" t="s">
        <v>49</v>
      </c>
      <c r="AA338" s="3" t="s">
        <v>49</v>
      </c>
      <c r="AB338" s="3" t="s">
        <v>49</v>
      </c>
      <c r="AC338" s="3" t="s">
        <v>49</v>
      </c>
      <c r="AD338" s="52" t="s">
        <v>418</v>
      </c>
      <c r="AE338" s="3" t="s">
        <v>49</v>
      </c>
      <c r="AF338" s="3" t="s">
        <v>49</v>
      </c>
      <c r="AG338" s="3" t="s">
        <v>49</v>
      </c>
      <c r="AH338" s="3" t="s">
        <v>49</v>
      </c>
    </row>
    <row r="339" spans="1:34" x14ac:dyDescent="0.25">
      <c r="A339" s="2" t="s">
        <v>348</v>
      </c>
      <c r="B339" s="2" t="s">
        <v>3</v>
      </c>
      <c r="C339" s="49">
        <v>2253</v>
      </c>
      <c r="D339" s="49">
        <v>2386</v>
      </c>
      <c r="E339" s="49">
        <v>2796</v>
      </c>
      <c r="F339" s="49">
        <v>2681</v>
      </c>
      <c r="G339" s="123">
        <v>81</v>
      </c>
      <c r="H339" s="123">
        <v>104</v>
      </c>
      <c r="I339" s="124">
        <v>222</v>
      </c>
      <c r="J339" s="125">
        <v>168</v>
      </c>
      <c r="K339" s="126">
        <v>219</v>
      </c>
      <c r="L339" s="126">
        <v>211</v>
      </c>
      <c r="M339" s="127">
        <v>342</v>
      </c>
      <c r="N339" s="128">
        <v>282</v>
      </c>
      <c r="O339" s="126">
        <v>77</v>
      </c>
      <c r="P339" s="126">
        <v>81</v>
      </c>
      <c r="Q339" s="127">
        <v>99</v>
      </c>
      <c r="R339" s="128">
        <v>92</v>
      </c>
      <c r="S339" s="3" t="s">
        <v>427</v>
      </c>
      <c r="T339" s="3" t="s">
        <v>426</v>
      </c>
      <c r="U339" s="3" t="s">
        <v>426</v>
      </c>
      <c r="V339" s="47">
        <v>7.56</v>
      </c>
      <c r="W339" s="47">
        <v>6.75</v>
      </c>
      <c r="X339" s="47">
        <v>35.369999999999997</v>
      </c>
      <c r="Y339" s="47">
        <v>77.760000000000005</v>
      </c>
      <c r="Z339" s="47">
        <v>100.44</v>
      </c>
      <c r="AA339" s="47">
        <v>25.65</v>
      </c>
      <c r="AB339" s="47">
        <v>15.66</v>
      </c>
      <c r="AC339" s="47">
        <v>269.19</v>
      </c>
      <c r="AD339" s="54">
        <f t="shared" ref="AD339:AD342" si="23">((V339*1)+(W339*2)+(X339*3)+(Y339*4)+(Z339*5)+(AA339*6)+(AB339*7))/AC339</f>
        <v>4.4724172517552656</v>
      </c>
      <c r="AE339" s="3">
        <v>51.1</v>
      </c>
      <c r="AF339" s="3">
        <v>34.799999999999997</v>
      </c>
      <c r="AG339" s="3">
        <v>6.8</v>
      </c>
      <c r="AH339" s="3">
        <v>7.3</v>
      </c>
    </row>
    <row r="340" spans="1:34" x14ac:dyDescent="0.25">
      <c r="A340" s="2" t="s">
        <v>349</v>
      </c>
      <c r="B340" s="2" t="s">
        <v>17</v>
      </c>
      <c r="C340" s="49">
        <v>1769</v>
      </c>
      <c r="D340" s="49">
        <v>1562</v>
      </c>
      <c r="E340" s="49">
        <v>1416</v>
      </c>
      <c r="F340" s="49">
        <v>1340</v>
      </c>
      <c r="G340" s="123">
        <v>903</v>
      </c>
      <c r="H340" s="129">
        <v>1035</v>
      </c>
      <c r="I340" s="130">
        <v>1851</v>
      </c>
      <c r="J340" s="131">
        <v>1887</v>
      </c>
      <c r="K340" s="149">
        <v>1957</v>
      </c>
      <c r="L340" s="132">
        <v>2127</v>
      </c>
      <c r="M340" s="133">
        <v>2695</v>
      </c>
      <c r="N340" s="134">
        <v>2488</v>
      </c>
      <c r="O340" s="147">
        <v>564</v>
      </c>
      <c r="P340" s="126">
        <v>771</v>
      </c>
      <c r="Q340" s="127">
        <v>714</v>
      </c>
      <c r="R340" s="128">
        <v>718</v>
      </c>
      <c r="S340" s="3" t="s">
        <v>427</v>
      </c>
      <c r="T340" s="3" t="s">
        <v>426</v>
      </c>
      <c r="U340" s="3" t="s">
        <v>426</v>
      </c>
      <c r="V340" s="47">
        <v>0.15</v>
      </c>
      <c r="W340" s="47">
        <v>4.8</v>
      </c>
      <c r="X340" s="47">
        <v>9</v>
      </c>
      <c r="Y340" s="47">
        <v>24.6</v>
      </c>
      <c r="Z340" s="47">
        <v>61.05</v>
      </c>
      <c r="AA340" s="47">
        <v>40.950000000000003</v>
      </c>
      <c r="AB340" s="47">
        <v>9.4499999999999993</v>
      </c>
      <c r="AC340" s="47">
        <v>150</v>
      </c>
      <c r="AD340" s="54">
        <f t="shared" si="23"/>
        <v>5.0149999999999997</v>
      </c>
      <c r="AE340" s="3">
        <v>57.6</v>
      </c>
      <c r="AF340" s="3">
        <v>33.1</v>
      </c>
      <c r="AG340" s="3">
        <v>6.6</v>
      </c>
      <c r="AH340" s="3">
        <v>2.7</v>
      </c>
    </row>
    <row r="341" spans="1:34" x14ac:dyDescent="0.25">
      <c r="A341" s="2" t="s">
        <v>350</v>
      </c>
      <c r="B341" s="2" t="s">
        <v>3</v>
      </c>
      <c r="C341" s="49">
        <v>10856</v>
      </c>
      <c r="D341" s="49">
        <v>10464</v>
      </c>
      <c r="E341" s="49">
        <v>12455</v>
      </c>
      <c r="F341" s="49">
        <v>12532</v>
      </c>
      <c r="G341" s="123">
        <v>609</v>
      </c>
      <c r="H341" s="123">
        <v>542</v>
      </c>
      <c r="I341" s="124">
        <v>706</v>
      </c>
      <c r="J341" s="125">
        <v>612</v>
      </c>
      <c r="K341" s="132">
        <v>1794</v>
      </c>
      <c r="L341" s="132">
        <v>1592</v>
      </c>
      <c r="M341" s="133">
        <v>1504</v>
      </c>
      <c r="N341" s="134">
        <v>1313</v>
      </c>
      <c r="O341" s="126">
        <v>608</v>
      </c>
      <c r="P341" s="126">
        <v>670</v>
      </c>
      <c r="Q341" s="127">
        <v>468</v>
      </c>
      <c r="R341" s="128">
        <v>385</v>
      </c>
      <c r="S341" s="3" t="s">
        <v>427</v>
      </c>
      <c r="T341" s="3" t="s">
        <v>427</v>
      </c>
      <c r="U341" s="3" t="s">
        <v>427</v>
      </c>
      <c r="V341" s="47">
        <v>7.9920000000000009</v>
      </c>
      <c r="W341" s="47">
        <v>15.392000000000001</v>
      </c>
      <c r="X341" s="47">
        <v>27.231999999999999</v>
      </c>
      <c r="Y341" s="47">
        <v>60.383999999999993</v>
      </c>
      <c r="Z341" s="47">
        <v>115.14399999999999</v>
      </c>
      <c r="AA341" s="47">
        <v>50.911999999999999</v>
      </c>
      <c r="AB341" s="47">
        <v>18.944000000000003</v>
      </c>
      <c r="AC341" s="47">
        <v>296</v>
      </c>
      <c r="AD341" s="54">
        <f t="shared" si="23"/>
        <v>4.6479999999999988</v>
      </c>
      <c r="AE341" s="3">
        <v>50.5</v>
      </c>
      <c r="AF341" s="3">
        <v>39.4</v>
      </c>
      <c r="AG341" s="3">
        <v>8.1999999999999993</v>
      </c>
      <c r="AH341" s="3">
        <v>1.9</v>
      </c>
    </row>
    <row r="342" spans="1:34" x14ac:dyDescent="0.25">
      <c r="A342" s="2" t="s">
        <v>351</v>
      </c>
      <c r="B342" s="2" t="s">
        <v>5</v>
      </c>
      <c r="C342" s="49">
        <v>3493</v>
      </c>
      <c r="D342" s="49">
        <v>3867</v>
      </c>
      <c r="E342" s="49">
        <v>4020</v>
      </c>
      <c r="F342" s="49">
        <v>4998</v>
      </c>
      <c r="G342" s="129">
        <v>4230</v>
      </c>
      <c r="H342" s="129">
        <v>3937</v>
      </c>
      <c r="I342" s="130">
        <v>6433</v>
      </c>
      <c r="J342" s="131">
        <v>6908</v>
      </c>
      <c r="K342" s="132">
        <v>9669</v>
      </c>
      <c r="L342" s="132">
        <v>9164</v>
      </c>
      <c r="M342" s="133">
        <v>11466</v>
      </c>
      <c r="N342" s="134">
        <v>11800</v>
      </c>
      <c r="O342" s="132">
        <v>1381</v>
      </c>
      <c r="P342" s="132">
        <v>1403</v>
      </c>
      <c r="Q342" s="133">
        <v>1695</v>
      </c>
      <c r="R342" s="134">
        <v>1794</v>
      </c>
      <c r="S342" s="3" t="s">
        <v>427</v>
      </c>
      <c r="T342" s="3" t="s">
        <v>426</v>
      </c>
      <c r="U342" s="3" t="s">
        <v>426</v>
      </c>
      <c r="V342" s="47">
        <v>1.9259999999999999</v>
      </c>
      <c r="W342" s="47">
        <v>1.07</v>
      </c>
      <c r="X342" s="47">
        <v>13.053999999999998</v>
      </c>
      <c r="Y342" s="47">
        <v>20.116</v>
      </c>
      <c r="Z342" s="47">
        <v>71.904000000000011</v>
      </c>
      <c r="AA342" s="47">
        <v>74.044000000000011</v>
      </c>
      <c r="AB342" s="47">
        <v>31.885999999999999</v>
      </c>
      <c r="AC342" s="47">
        <v>214.00000000000003</v>
      </c>
      <c r="AD342" s="54">
        <f t="shared" si="23"/>
        <v>5.3769999999999998</v>
      </c>
      <c r="AE342" s="3">
        <v>47.8</v>
      </c>
      <c r="AF342" s="3">
        <v>37.6</v>
      </c>
      <c r="AG342" s="3">
        <v>8.1999999999999993</v>
      </c>
      <c r="AH342" s="3">
        <v>6.4</v>
      </c>
    </row>
    <row r="343" spans="1:34" x14ac:dyDescent="0.25">
      <c r="A343" s="2" t="s">
        <v>352</v>
      </c>
      <c r="B343" s="2" t="s">
        <v>45</v>
      </c>
      <c r="C343" s="3">
        <v>240</v>
      </c>
      <c r="D343" s="3">
        <v>304</v>
      </c>
      <c r="E343" s="3">
        <v>294</v>
      </c>
      <c r="F343" s="3">
        <v>208</v>
      </c>
      <c r="G343" s="123">
        <v>749</v>
      </c>
      <c r="H343" s="123">
        <v>759</v>
      </c>
      <c r="I343" s="139">
        <v>859</v>
      </c>
      <c r="J343" s="125">
        <v>908</v>
      </c>
      <c r="K343" s="132">
        <v>3936</v>
      </c>
      <c r="L343" s="149">
        <v>4397</v>
      </c>
      <c r="M343" s="140">
        <v>4454</v>
      </c>
      <c r="N343" s="134">
        <v>5580</v>
      </c>
      <c r="O343" s="126">
        <v>141</v>
      </c>
      <c r="P343" s="147">
        <v>140</v>
      </c>
      <c r="Q343" s="141">
        <v>162</v>
      </c>
      <c r="R343" s="128">
        <v>133</v>
      </c>
      <c r="S343" s="3" t="s">
        <v>426</v>
      </c>
      <c r="T343" s="3" t="s">
        <v>426</v>
      </c>
      <c r="U343" s="3" t="s">
        <v>426</v>
      </c>
      <c r="V343" s="3" t="s">
        <v>49</v>
      </c>
      <c r="W343" s="3" t="s">
        <v>49</v>
      </c>
      <c r="X343" s="3" t="s">
        <v>49</v>
      </c>
      <c r="Y343" s="3" t="s">
        <v>49</v>
      </c>
      <c r="Z343" s="3" t="s">
        <v>49</v>
      </c>
      <c r="AA343" s="3" t="s">
        <v>49</v>
      </c>
      <c r="AB343" s="3" t="s">
        <v>49</v>
      </c>
      <c r="AC343" s="3" t="s">
        <v>49</v>
      </c>
      <c r="AD343" s="52" t="s">
        <v>418</v>
      </c>
      <c r="AE343" s="3" t="s">
        <v>49</v>
      </c>
      <c r="AF343" s="3" t="s">
        <v>49</v>
      </c>
      <c r="AG343" s="3" t="s">
        <v>49</v>
      </c>
      <c r="AH343" s="3" t="s">
        <v>49</v>
      </c>
    </row>
    <row r="344" spans="1:34" x14ac:dyDescent="0.25">
      <c r="A344" s="2" t="s">
        <v>353</v>
      </c>
      <c r="B344" s="2" t="s">
        <v>7</v>
      </c>
      <c r="C344" s="3">
        <v>376</v>
      </c>
      <c r="D344" s="3">
        <v>480</v>
      </c>
      <c r="E344" s="3">
        <v>482</v>
      </c>
      <c r="F344" s="3">
        <v>366</v>
      </c>
      <c r="G344" s="123">
        <v>131</v>
      </c>
      <c r="H344" s="123">
        <v>122</v>
      </c>
      <c r="I344" s="124">
        <v>225</v>
      </c>
      <c r="J344" s="125">
        <v>238</v>
      </c>
      <c r="K344" s="126">
        <v>200</v>
      </c>
      <c r="L344" s="126">
        <v>292</v>
      </c>
      <c r="M344" s="127">
        <v>349</v>
      </c>
      <c r="N344" s="128">
        <v>280</v>
      </c>
      <c r="O344" s="126">
        <v>96</v>
      </c>
      <c r="P344" s="126">
        <v>104</v>
      </c>
      <c r="Q344" s="127">
        <v>135</v>
      </c>
      <c r="R344" s="128">
        <v>158</v>
      </c>
      <c r="S344" s="3" t="s">
        <v>426</v>
      </c>
      <c r="T344" s="3" t="s">
        <v>426</v>
      </c>
      <c r="U344" s="3" t="s">
        <v>426</v>
      </c>
      <c r="V344" s="3" t="s">
        <v>49</v>
      </c>
      <c r="W344" s="3" t="s">
        <v>49</v>
      </c>
      <c r="X344" s="3" t="s">
        <v>49</v>
      </c>
      <c r="Y344" s="3" t="s">
        <v>49</v>
      </c>
      <c r="Z344" s="3" t="s">
        <v>49</v>
      </c>
      <c r="AA344" s="3" t="s">
        <v>49</v>
      </c>
      <c r="AB344" s="3" t="s">
        <v>49</v>
      </c>
      <c r="AC344" s="3" t="s">
        <v>49</v>
      </c>
      <c r="AD344" s="52" t="s">
        <v>418</v>
      </c>
      <c r="AE344" s="3" t="s">
        <v>49</v>
      </c>
      <c r="AF344" s="3" t="s">
        <v>49</v>
      </c>
      <c r="AG344" s="3" t="s">
        <v>49</v>
      </c>
      <c r="AH344" s="3" t="s">
        <v>49</v>
      </c>
    </row>
    <row r="345" spans="1:34" x14ac:dyDescent="0.25">
      <c r="A345" s="2" t="s">
        <v>354</v>
      </c>
      <c r="B345" s="2" t="s">
        <v>7</v>
      </c>
      <c r="C345" s="3">
        <v>310</v>
      </c>
      <c r="D345" s="3">
        <v>370</v>
      </c>
      <c r="E345" s="3">
        <v>357</v>
      </c>
      <c r="F345" s="3">
        <v>322</v>
      </c>
      <c r="G345" s="123">
        <v>205</v>
      </c>
      <c r="H345" s="123">
        <v>224</v>
      </c>
      <c r="I345" s="124">
        <v>249</v>
      </c>
      <c r="J345" s="125">
        <v>207</v>
      </c>
      <c r="K345" s="126">
        <v>453</v>
      </c>
      <c r="L345" s="126">
        <v>520</v>
      </c>
      <c r="M345" s="127">
        <v>560</v>
      </c>
      <c r="N345" s="128">
        <v>512</v>
      </c>
      <c r="O345" s="126">
        <v>131</v>
      </c>
      <c r="P345" s="126">
        <v>138</v>
      </c>
      <c r="Q345" s="127">
        <v>106</v>
      </c>
      <c r="R345" s="128">
        <v>95</v>
      </c>
      <c r="S345" s="3" t="s">
        <v>426</v>
      </c>
      <c r="T345" s="3" t="s">
        <v>426</v>
      </c>
      <c r="U345" s="3" t="s">
        <v>426</v>
      </c>
      <c r="V345" s="3" t="s">
        <v>49</v>
      </c>
      <c r="W345" s="3" t="s">
        <v>49</v>
      </c>
      <c r="X345" s="3" t="s">
        <v>49</v>
      </c>
      <c r="Y345" s="3" t="s">
        <v>49</v>
      </c>
      <c r="Z345" s="3" t="s">
        <v>49</v>
      </c>
      <c r="AA345" s="3" t="s">
        <v>49</v>
      </c>
      <c r="AB345" s="3" t="s">
        <v>49</v>
      </c>
      <c r="AC345" s="3" t="s">
        <v>49</v>
      </c>
      <c r="AD345" s="52" t="s">
        <v>418</v>
      </c>
      <c r="AE345" s="3" t="s">
        <v>49</v>
      </c>
      <c r="AF345" s="3" t="s">
        <v>49</v>
      </c>
      <c r="AG345" s="3" t="s">
        <v>49</v>
      </c>
      <c r="AH345" s="3" t="s">
        <v>49</v>
      </c>
    </row>
    <row r="346" spans="1:34" x14ac:dyDescent="0.25">
      <c r="A346" s="2" t="s">
        <v>355</v>
      </c>
      <c r="B346" s="2" t="s">
        <v>3</v>
      </c>
      <c r="C346" s="3">
        <v>292</v>
      </c>
      <c r="D346" s="3">
        <v>320</v>
      </c>
      <c r="E346" s="3">
        <v>365</v>
      </c>
      <c r="F346" s="3">
        <v>404</v>
      </c>
      <c r="G346" s="123">
        <v>155</v>
      </c>
      <c r="H346" s="123">
        <v>135</v>
      </c>
      <c r="I346" s="124">
        <v>212</v>
      </c>
      <c r="J346" s="125">
        <v>213</v>
      </c>
      <c r="K346" s="126">
        <v>338</v>
      </c>
      <c r="L346" s="126">
        <v>488</v>
      </c>
      <c r="M346" s="127">
        <v>505</v>
      </c>
      <c r="N346" s="128">
        <v>418</v>
      </c>
      <c r="O346" s="126">
        <v>201</v>
      </c>
      <c r="P346" s="126">
        <v>225</v>
      </c>
      <c r="Q346" s="127">
        <v>170</v>
      </c>
      <c r="R346" s="128">
        <v>148</v>
      </c>
      <c r="S346" s="3" t="s">
        <v>426</v>
      </c>
      <c r="T346" s="3" t="s">
        <v>426</v>
      </c>
      <c r="U346" s="3" t="s">
        <v>426</v>
      </c>
      <c r="V346" s="3" t="s">
        <v>49</v>
      </c>
      <c r="W346" s="3" t="s">
        <v>49</v>
      </c>
      <c r="X346" s="3" t="s">
        <v>49</v>
      </c>
      <c r="Y346" s="3" t="s">
        <v>49</v>
      </c>
      <c r="Z346" s="3" t="s">
        <v>49</v>
      </c>
      <c r="AA346" s="3" t="s">
        <v>49</v>
      </c>
      <c r="AB346" s="3" t="s">
        <v>49</v>
      </c>
      <c r="AC346" s="3" t="s">
        <v>49</v>
      </c>
      <c r="AD346" s="52" t="s">
        <v>418</v>
      </c>
      <c r="AE346" s="3" t="s">
        <v>49</v>
      </c>
      <c r="AF346" s="3" t="s">
        <v>49</v>
      </c>
      <c r="AG346" s="3" t="s">
        <v>49</v>
      </c>
      <c r="AH346" s="3" t="s">
        <v>49</v>
      </c>
    </row>
    <row r="347" spans="1:34" x14ac:dyDescent="0.25">
      <c r="G347" s="123">
        <v>68</v>
      </c>
      <c r="H347" s="123">
        <v>51</v>
      </c>
      <c r="I347" s="124">
        <v>124</v>
      </c>
      <c r="J347" s="125">
        <v>105</v>
      </c>
      <c r="K347" s="126">
        <v>361</v>
      </c>
      <c r="L347" s="126">
        <v>402</v>
      </c>
      <c r="M347" s="127">
        <v>420</v>
      </c>
      <c r="N347" s="128">
        <v>472</v>
      </c>
      <c r="O347" s="126">
        <v>69</v>
      </c>
      <c r="P347" s="126">
        <v>68</v>
      </c>
      <c r="Q347" s="127">
        <v>74</v>
      </c>
      <c r="R347" s="128">
        <v>62</v>
      </c>
    </row>
  </sheetData>
  <autoFilter ref="A1:AH3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K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3" width="27.42578125" style="1" customWidth="1"/>
    <col min="4" max="4" width="18.7109375" style="61" customWidth="1"/>
    <col min="5" max="5" width="20.28515625" style="63" customWidth="1"/>
    <col min="6" max="7" width="14.28515625" style="61" customWidth="1"/>
    <col min="8" max="8" width="14.28515625" style="171" customWidth="1"/>
    <col min="9" max="9" width="14.85546875" style="1" customWidth="1"/>
    <col min="10" max="10" width="14" style="1" customWidth="1"/>
    <col min="11" max="11" width="15.42578125" style="1" customWidth="1"/>
  </cols>
  <sheetData>
    <row r="1" spans="1:11" ht="127.5" x14ac:dyDescent="0.25">
      <c r="A1" s="5" t="s">
        <v>0</v>
      </c>
      <c r="B1" s="5" t="s">
        <v>1</v>
      </c>
      <c r="C1" s="5" t="s">
        <v>3146</v>
      </c>
      <c r="D1" s="56" t="s">
        <v>441</v>
      </c>
      <c r="E1" s="57" t="s">
        <v>442</v>
      </c>
      <c r="F1" s="56" t="s">
        <v>444</v>
      </c>
      <c r="G1" s="56" t="s">
        <v>445</v>
      </c>
      <c r="H1" s="169" t="s">
        <v>446</v>
      </c>
      <c r="I1" s="5" t="s">
        <v>3486</v>
      </c>
      <c r="J1" s="5" t="s">
        <v>449</v>
      </c>
      <c r="K1" s="5" t="s">
        <v>450</v>
      </c>
    </row>
    <row r="2" spans="1:11" x14ac:dyDescent="0.25">
      <c r="A2" s="2" t="s">
        <v>2</v>
      </c>
      <c r="B2" s="2" t="s">
        <v>3</v>
      </c>
      <c r="C2" s="2" t="s">
        <v>3147</v>
      </c>
      <c r="D2" s="58">
        <v>6</v>
      </c>
      <c r="E2" s="59">
        <f t="shared" ref="E2:E25" si="0">(D2/13)</f>
        <v>0.46153846153846156</v>
      </c>
      <c r="F2" s="58">
        <v>40</v>
      </c>
      <c r="G2" s="58">
        <v>8</v>
      </c>
      <c r="H2" s="170">
        <v>0.2</v>
      </c>
      <c r="I2" s="3">
        <v>2</v>
      </c>
      <c r="J2" s="64" t="s">
        <v>447</v>
      </c>
      <c r="K2" s="65">
        <f t="shared" ref="K2:K65" si="1">(I2/7)</f>
        <v>0.2857142857142857</v>
      </c>
    </row>
    <row r="3" spans="1:11" x14ac:dyDescent="0.25">
      <c r="A3" s="2" t="s">
        <v>4</v>
      </c>
      <c r="B3" s="2" t="s">
        <v>5</v>
      </c>
      <c r="C3" s="2" t="s">
        <v>3148</v>
      </c>
      <c r="D3" s="58">
        <v>1</v>
      </c>
      <c r="E3" s="59">
        <f t="shared" si="0"/>
        <v>7.6923076923076927E-2</v>
      </c>
      <c r="F3" s="58">
        <v>1</v>
      </c>
      <c r="G3" s="58">
        <v>0</v>
      </c>
      <c r="H3" s="170">
        <v>0</v>
      </c>
      <c r="I3" s="3">
        <v>3</v>
      </c>
      <c r="J3" s="64" t="s">
        <v>447</v>
      </c>
      <c r="K3" s="65">
        <f t="shared" si="1"/>
        <v>0.42857142857142855</v>
      </c>
    </row>
    <row r="4" spans="1:11" x14ac:dyDescent="0.25">
      <c r="A4" s="2" t="s">
        <v>6</v>
      </c>
      <c r="B4" s="2" t="s">
        <v>7</v>
      </c>
      <c r="C4" s="2" t="s">
        <v>3149</v>
      </c>
      <c r="D4" s="58">
        <v>2</v>
      </c>
      <c r="E4" s="59">
        <f t="shared" si="0"/>
        <v>0.15384615384615385</v>
      </c>
      <c r="F4" s="58">
        <v>0</v>
      </c>
      <c r="G4" s="58" t="s">
        <v>443</v>
      </c>
      <c r="H4" s="170" t="s">
        <v>443</v>
      </c>
      <c r="I4" s="3">
        <v>0</v>
      </c>
      <c r="J4" s="3" t="s">
        <v>448</v>
      </c>
      <c r="K4" s="48">
        <f t="shared" si="1"/>
        <v>0</v>
      </c>
    </row>
    <row r="5" spans="1:11" x14ac:dyDescent="0.25">
      <c r="A5" s="2" t="s">
        <v>8</v>
      </c>
      <c r="B5" s="2" t="s">
        <v>9</v>
      </c>
      <c r="C5" s="2" t="s">
        <v>3150</v>
      </c>
      <c r="D5" s="58">
        <v>4</v>
      </c>
      <c r="E5" s="59">
        <f t="shared" si="0"/>
        <v>0.30769230769230771</v>
      </c>
      <c r="F5" s="58">
        <v>0</v>
      </c>
      <c r="G5" s="58" t="s">
        <v>443</v>
      </c>
      <c r="H5" s="170" t="s">
        <v>443</v>
      </c>
      <c r="I5" s="3">
        <v>0</v>
      </c>
      <c r="J5" s="64" t="s">
        <v>447</v>
      </c>
      <c r="K5" s="48">
        <f t="shared" si="1"/>
        <v>0</v>
      </c>
    </row>
    <row r="6" spans="1:11" x14ac:dyDescent="0.25">
      <c r="A6" s="2" t="s">
        <v>10</v>
      </c>
      <c r="B6" s="2" t="s">
        <v>11</v>
      </c>
      <c r="C6" s="2" t="s">
        <v>3151</v>
      </c>
      <c r="D6" s="58">
        <v>5</v>
      </c>
      <c r="E6" s="59">
        <f t="shared" si="0"/>
        <v>0.38461538461538464</v>
      </c>
      <c r="F6" s="58">
        <v>1</v>
      </c>
      <c r="G6" s="58">
        <v>0</v>
      </c>
      <c r="H6" s="170">
        <v>0</v>
      </c>
      <c r="I6" s="3">
        <v>1</v>
      </c>
      <c r="J6" s="3" t="s">
        <v>448</v>
      </c>
      <c r="K6" s="65">
        <f t="shared" si="1"/>
        <v>0.14285714285714285</v>
      </c>
    </row>
    <row r="7" spans="1:11" x14ac:dyDescent="0.25">
      <c r="A7" s="2" t="s">
        <v>12</v>
      </c>
      <c r="B7" s="2" t="s">
        <v>13</v>
      </c>
      <c r="C7" s="2" t="s">
        <v>3152</v>
      </c>
      <c r="D7" s="58">
        <v>4</v>
      </c>
      <c r="E7" s="59">
        <f t="shared" si="0"/>
        <v>0.30769230769230771</v>
      </c>
      <c r="F7" s="58">
        <v>1</v>
      </c>
      <c r="G7" s="58">
        <v>0</v>
      </c>
      <c r="H7" s="170">
        <v>0</v>
      </c>
      <c r="I7" s="3">
        <v>3</v>
      </c>
      <c r="J7" s="3" t="s">
        <v>448</v>
      </c>
      <c r="K7" s="65">
        <f t="shared" si="1"/>
        <v>0.42857142857142855</v>
      </c>
    </row>
    <row r="8" spans="1:11" x14ac:dyDescent="0.25">
      <c r="A8" s="2" t="s">
        <v>14</v>
      </c>
      <c r="B8" s="2" t="s">
        <v>15</v>
      </c>
      <c r="C8" s="2" t="s">
        <v>3153</v>
      </c>
      <c r="D8" s="58">
        <v>0</v>
      </c>
      <c r="E8" s="59">
        <f t="shared" si="0"/>
        <v>0</v>
      </c>
      <c r="F8" s="58">
        <v>0</v>
      </c>
      <c r="G8" s="58" t="s">
        <v>443</v>
      </c>
      <c r="H8" s="170" t="s">
        <v>443</v>
      </c>
      <c r="I8" s="3">
        <v>1</v>
      </c>
      <c r="J8" s="3" t="s">
        <v>448</v>
      </c>
      <c r="K8" s="65">
        <f t="shared" si="1"/>
        <v>0.14285714285714285</v>
      </c>
    </row>
    <row r="9" spans="1:11" x14ac:dyDescent="0.25">
      <c r="A9" s="2" t="s">
        <v>16</v>
      </c>
      <c r="B9" s="2" t="s">
        <v>17</v>
      </c>
      <c r="C9" s="2" t="s">
        <v>3154</v>
      </c>
      <c r="D9" s="58">
        <v>2</v>
      </c>
      <c r="E9" s="59">
        <f t="shared" si="0"/>
        <v>0.15384615384615385</v>
      </c>
      <c r="F9" s="58">
        <v>0</v>
      </c>
      <c r="G9" s="58" t="s">
        <v>443</v>
      </c>
      <c r="H9" s="170" t="s">
        <v>443</v>
      </c>
      <c r="I9" s="3">
        <v>2</v>
      </c>
      <c r="J9" s="3" t="s">
        <v>448</v>
      </c>
      <c r="K9" s="65">
        <f t="shared" si="1"/>
        <v>0.2857142857142857</v>
      </c>
    </row>
    <row r="10" spans="1:11" x14ac:dyDescent="0.25">
      <c r="A10" s="2" t="s">
        <v>18</v>
      </c>
      <c r="B10" s="2" t="s">
        <v>18</v>
      </c>
      <c r="C10" s="2" t="s">
        <v>3155</v>
      </c>
      <c r="D10" s="58">
        <v>6</v>
      </c>
      <c r="E10" s="59">
        <f t="shared" si="0"/>
        <v>0.46153846153846156</v>
      </c>
      <c r="F10" s="58">
        <v>14</v>
      </c>
      <c r="G10" s="58">
        <v>3</v>
      </c>
      <c r="H10" s="170">
        <v>0.21428571428571427</v>
      </c>
      <c r="I10" s="3">
        <v>0</v>
      </c>
      <c r="J10" s="3" t="s">
        <v>448</v>
      </c>
      <c r="K10" s="48">
        <f t="shared" si="1"/>
        <v>0</v>
      </c>
    </row>
    <row r="11" spans="1:11" x14ac:dyDescent="0.25">
      <c r="A11" s="2" t="s">
        <v>19</v>
      </c>
      <c r="B11" s="2" t="s">
        <v>7</v>
      </c>
      <c r="C11" s="2" t="s">
        <v>3156</v>
      </c>
      <c r="D11" s="58">
        <v>3</v>
      </c>
      <c r="E11" s="59">
        <f t="shared" si="0"/>
        <v>0.23076923076923078</v>
      </c>
      <c r="F11" s="58">
        <v>0</v>
      </c>
      <c r="G11" s="58" t="s">
        <v>443</v>
      </c>
      <c r="H11" s="170" t="s">
        <v>443</v>
      </c>
      <c r="I11" s="3">
        <v>3</v>
      </c>
      <c r="J11" s="3" t="s">
        <v>448</v>
      </c>
      <c r="K11" s="65">
        <f t="shared" si="1"/>
        <v>0.42857142857142855</v>
      </c>
    </row>
    <row r="12" spans="1:11" x14ac:dyDescent="0.25">
      <c r="A12" s="2" t="s">
        <v>20</v>
      </c>
      <c r="B12" s="2" t="s">
        <v>7</v>
      </c>
      <c r="C12" s="2" t="s">
        <v>3157</v>
      </c>
      <c r="D12" s="58">
        <v>3</v>
      </c>
      <c r="E12" s="59">
        <f t="shared" si="0"/>
        <v>0.23076923076923078</v>
      </c>
      <c r="F12" s="58">
        <v>3</v>
      </c>
      <c r="G12" s="58">
        <v>3</v>
      </c>
      <c r="H12" s="170">
        <v>1</v>
      </c>
      <c r="I12" s="3">
        <v>0</v>
      </c>
      <c r="J12" s="3" t="s">
        <v>448</v>
      </c>
      <c r="K12" s="48">
        <f t="shared" si="1"/>
        <v>0</v>
      </c>
    </row>
    <row r="13" spans="1:11" x14ac:dyDescent="0.25">
      <c r="A13" s="2" t="s">
        <v>21</v>
      </c>
      <c r="B13" s="2" t="s">
        <v>22</v>
      </c>
      <c r="C13" s="2" t="s">
        <v>3158</v>
      </c>
      <c r="D13" s="58">
        <v>9</v>
      </c>
      <c r="E13" s="59">
        <f t="shared" si="0"/>
        <v>0.69230769230769229</v>
      </c>
      <c r="F13" s="58">
        <v>10</v>
      </c>
      <c r="G13" s="58">
        <v>3</v>
      </c>
      <c r="H13" s="170">
        <v>0.3</v>
      </c>
      <c r="I13" s="3">
        <v>5</v>
      </c>
      <c r="J13" s="3" t="s">
        <v>448</v>
      </c>
      <c r="K13" s="65">
        <f t="shared" si="1"/>
        <v>0.7142857142857143</v>
      </c>
    </row>
    <row r="14" spans="1:11" x14ac:dyDescent="0.25">
      <c r="A14" s="2" t="s">
        <v>23</v>
      </c>
      <c r="B14" s="2" t="s">
        <v>23</v>
      </c>
      <c r="C14" s="2" t="s">
        <v>3159</v>
      </c>
      <c r="D14" s="58">
        <v>5</v>
      </c>
      <c r="E14" s="59">
        <f t="shared" si="0"/>
        <v>0.38461538461538464</v>
      </c>
      <c r="F14" s="58">
        <v>3</v>
      </c>
      <c r="G14" s="58">
        <v>0</v>
      </c>
      <c r="H14" s="170">
        <v>0</v>
      </c>
      <c r="I14" s="3">
        <v>2</v>
      </c>
      <c r="J14" s="3" t="s">
        <v>448</v>
      </c>
      <c r="K14" s="65">
        <f t="shared" si="1"/>
        <v>0.2857142857142857</v>
      </c>
    </row>
    <row r="15" spans="1:11" x14ac:dyDescent="0.25">
      <c r="A15" s="2" t="s">
        <v>24</v>
      </c>
      <c r="B15" s="2" t="s">
        <v>5</v>
      </c>
      <c r="C15" s="2" t="s">
        <v>3160</v>
      </c>
      <c r="D15" s="58">
        <v>2</v>
      </c>
      <c r="E15" s="59">
        <f t="shared" si="0"/>
        <v>0.15384615384615385</v>
      </c>
      <c r="F15" s="58">
        <v>6</v>
      </c>
      <c r="G15" s="58">
        <v>3</v>
      </c>
      <c r="H15" s="170">
        <v>0.5</v>
      </c>
      <c r="I15" s="3">
        <v>4</v>
      </c>
      <c r="J15" s="3" t="s">
        <v>448</v>
      </c>
      <c r="K15" s="65">
        <f t="shared" si="1"/>
        <v>0.5714285714285714</v>
      </c>
    </row>
    <row r="16" spans="1:11" x14ac:dyDescent="0.25">
      <c r="A16" s="2" t="s">
        <v>25</v>
      </c>
      <c r="B16" s="2" t="s">
        <v>7</v>
      </c>
      <c r="C16" s="2" t="s">
        <v>3161</v>
      </c>
      <c r="D16" s="58">
        <v>5</v>
      </c>
      <c r="E16" s="59">
        <f t="shared" si="0"/>
        <v>0.38461538461538464</v>
      </c>
      <c r="F16" s="58">
        <v>1</v>
      </c>
      <c r="G16" s="58">
        <v>1</v>
      </c>
      <c r="H16" s="170">
        <v>1</v>
      </c>
      <c r="I16" s="3">
        <v>5</v>
      </c>
      <c r="J16" s="3" t="s">
        <v>448</v>
      </c>
      <c r="K16" s="65">
        <f t="shared" si="1"/>
        <v>0.7142857142857143</v>
      </c>
    </row>
    <row r="17" spans="1:11" x14ac:dyDescent="0.25">
      <c r="A17" s="2" t="s">
        <v>26</v>
      </c>
      <c r="B17" s="2" t="s">
        <v>3</v>
      </c>
      <c r="C17" s="2" t="s">
        <v>3162</v>
      </c>
      <c r="D17" s="58">
        <v>5</v>
      </c>
      <c r="E17" s="59">
        <f t="shared" si="0"/>
        <v>0.38461538461538464</v>
      </c>
      <c r="F17" s="58">
        <v>1</v>
      </c>
      <c r="G17" s="58">
        <v>1</v>
      </c>
      <c r="H17" s="170">
        <v>1</v>
      </c>
      <c r="I17" s="3">
        <v>1</v>
      </c>
      <c r="J17" s="3" t="s">
        <v>448</v>
      </c>
      <c r="K17" s="65">
        <f t="shared" si="1"/>
        <v>0.14285714285714285</v>
      </c>
    </row>
    <row r="18" spans="1:11" x14ac:dyDescent="0.25">
      <c r="A18" s="2" t="s">
        <v>27</v>
      </c>
      <c r="B18" s="2" t="s">
        <v>28</v>
      </c>
      <c r="C18" s="2" t="s">
        <v>3163</v>
      </c>
      <c r="D18" s="58">
        <v>2</v>
      </c>
      <c r="E18" s="59">
        <f t="shared" si="0"/>
        <v>0.15384615384615385</v>
      </c>
      <c r="F18" s="58">
        <v>1</v>
      </c>
      <c r="G18" s="58">
        <v>1</v>
      </c>
      <c r="H18" s="170">
        <v>1</v>
      </c>
      <c r="I18" s="3">
        <v>0</v>
      </c>
      <c r="J18" s="3" t="s">
        <v>448</v>
      </c>
      <c r="K18" s="48">
        <f t="shared" si="1"/>
        <v>0</v>
      </c>
    </row>
    <row r="19" spans="1:11" x14ac:dyDescent="0.25">
      <c r="A19" s="2" t="s">
        <v>29</v>
      </c>
      <c r="B19" s="2" t="s">
        <v>7</v>
      </c>
      <c r="C19" s="2" t="s">
        <v>3164</v>
      </c>
      <c r="D19" s="58">
        <v>3</v>
      </c>
      <c r="E19" s="59">
        <f t="shared" si="0"/>
        <v>0.23076923076923078</v>
      </c>
      <c r="F19" s="58">
        <v>2</v>
      </c>
      <c r="G19" s="58">
        <v>2</v>
      </c>
      <c r="H19" s="170">
        <v>1</v>
      </c>
      <c r="I19" s="3">
        <v>1</v>
      </c>
      <c r="J19" s="64" t="s">
        <v>447</v>
      </c>
      <c r="K19" s="65">
        <f t="shared" si="1"/>
        <v>0.14285714285714285</v>
      </c>
    </row>
    <row r="20" spans="1:11" x14ac:dyDescent="0.25">
      <c r="A20" s="2" t="s">
        <v>30</v>
      </c>
      <c r="B20" s="2" t="s">
        <v>18</v>
      </c>
      <c r="C20" s="2" t="s">
        <v>3165</v>
      </c>
      <c r="D20" s="58">
        <v>2</v>
      </c>
      <c r="E20" s="59">
        <f t="shared" si="0"/>
        <v>0.15384615384615385</v>
      </c>
      <c r="F20" s="58">
        <v>4</v>
      </c>
      <c r="G20" s="58">
        <v>3</v>
      </c>
      <c r="H20" s="170">
        <v>0.75</v>
      </c>
      <c r="I20" s="3">
        <v>4</v>
      </c>
      <c r="J20" s="3" t="s">
        <v>448</v>
      </c>
      <c r="K20" s="65">
        <f t="shared" si="1"/>
        <v>0.5714285714285714</v>
      </c>
    </row>
    <row r="21" spans="1:11" x14ac:dyDescent="0.25">
      <c r="A21" s="2" t="s">
        <v>31</v>
      </c>
      <c r="B21" s="2" t="s">
        <v>13</v>
      </c>
      <c r="C21" s="2" t="s">
        <v>3166</v>
      </c>
      <c r="D21" s="58">
        <v>4</v>
      </c>
      <c r="E21" s="59">
        <f t="shared" si="0"/>
        <v>0.30769230769230771</v>
      </c>
      <c r="F21" s="58">
        <v>0</v>
      </c>
      <c r="G21" s="58" t="s">
        <v>443</v>
      </c>
      <c r="H21" s="170" t="s">
        <v>443</v>
      </c>
      <c r="I21" s="3">
        <v>2</v>
      </c>
      <c r="J21" s="3" t="s">
        <v>448</v>
      </c>
      <c r="K21" s="65">
        <f t="shared" si="1"/>
        <v>0.2857142857142857</v>
      </c>
    </row>
    <row r="22" spans="1:11" x14ac:dyDescent="0.25">
      <c r="A22" s="2" t="s">
        <v>32</v>
      </c>
      <c r="B22" s="2" t="s">
        <v>9</v>
      </c>
      <c r="C22" s="2" t="s">
        <v>3167</v>
      </c>
      <c r="D22" s="58">
        <v>4</v>
      </c>
      <c r="E22" s="59">
        <f t="shared" si="0"/>
        <v>0.30769230769230771</v>
      </c>
      <c r="F22" s="58">
        <v>15</v>
      </c>
      <c r="G22" s="58">
        <v>7</v>
      </c>
      <c r="H22" s="170">
        <v>0.46666666666666667</v>
      </c>
      <c r="I22" s="3">
        <v>0</v>
      </c>
      <c r="J22" s="3" t="s">
        <v>448</v>
      </c>
      <c r="K22" s="48">
        <f t="shared" si="1"/>
        <v>0</v>
      </c>
    </row>
    <row r="23" spans="1:11" x14ac:dyDescent="0.25">
      <c r="A23" s="2" t="s">
        <v>33</v>
      </c>
      <c r="B23" s="2" t="s">
        <v>5</v>
      </c>
      <c r="C23" s="2" t="s">
        <v>3168</v>
      </c>
      <c r="D23" s="58">
        <v>9</v>
      </c>
      <c r="E23" s="59">
        <f t="shared" si="0"/>
        <v>0.69230769230769229</v>
      </c>
      <c r="F23" s="58">
        <v>0</v>
      </c>
      <c r="G23" s="58" t="s">
        <v>443</v>
      </c>
      <c r="H23" s="170" t="s">
        <v>443</v>
      </c>
      <c r="I23" s="3">
        <v>6</v>
      </c>
      <c r="J23" s="64" t="s">
        <v>447</v>
      </c>
      <c r="K23" s="65">
        <f t="shared" si="1"/>
        <v>0.8571428571428571</v>
      </c>
    </row>
    <row r="24" spans="1:11" x14ac:dyDescent="0.25">
      <c r="A24" s="2" t="s">
        <v>34</v>
      </c>
      <c r="B24" s="2" t="s">
        <v>3</v>
      </c>
      <c r="C24" s="2" t="s">
        <v>3169</v>
      </c>
      <c r="D24" s="58">
        <v>0</v>
      </c>
      <c r="E24" s="59">
        <f t="shared" si="0"/>
        <v>0</v>
      </c>
      <c r="F24" s="58">
        <v>0</v>
      </c>
      <c r="G24" s="58" t="s">
        <v>443</v>
      </c>
      <c r="H24" s="170" t="s">
        <v>443</v>
      </c>
      <c r="I24" s="3">
        <v>0</v>
      </c>
      <c r="J24" s="64" t="s">
        <v>447</v>
      </c>
      <c r="K24" s="48">
        <f t="shared" si="1"/>
        <v>0</v>
      </c>
    </row>
    <row r="25" spans="1:11" x14ac:dyDescent="0.25">
      <c r="A25" s="2" t="s">
        <v>35</v>
      </c>
      <c r="B25" s="2" t="s">
        <v>22</v>
      </c>
      <c r="C25" s="3" t="s">
        <v>418</v>
      </c>
      <c r="D25" s="58">
        <v>2</v>
      </c>
      <c r="E25" s="59">
        <f t="shared" si="0"/>
        <v>0.15384615384615385</v>
      </c>
      <c r="F25" s="58">
        <v>0</v>
      </c>
      <c r="G25" s="58" t="s">
        <v>443</v>
      </c>
      <c r="H25" s="170" t="s">
        <v>443</v>
      </c>
      <c r="I25" s="3">
        <v>0</v>
      </c>
      <c r="J25" s="64" t="s">
        <v>447</v>
      </c>
      <c r="K25" s="48">
        <f t="shared" si="1"/>
        <v>0</v>
      </c>
    </row>
    <row r="26" spans="1:11" x14ac:dyDescent="0.25">
      <c r="A26" s="2" t="s">
        <v>36</v>
      </c>
      <c r="B26" s="2" t="s">
        <v>11</v>
      </c>
      <c r="C26" s="2" t="s">
        <v>3170</v>
      </c>
      <c r="D26" s="60" t="s">
        <v>49</v>
      </c>
      <c r="E26" s="59" t="s">
        <v>49</v>
      </c>
      <c r="F26" s="60">
        <v>0</v>
      </c>
      <c r="G26" s="60" t="s">
        <v>443</v>
      </c>
      <c r="H26" s="170" t="s">
        <v>443</v>
      </c>
      <c r="I26" s="3">
        <v>0</v>
      </c>
      <c r="J26" s="64" t="s">
        <v>447</v>
      </c>
      <c r="K26" s="48">
        <f t="shared" si="1"/>
        <v>0</v>
      </c>
    </row>
    <row r="27" spans="1:11" x14ac:dyDescent="0.25">
      <c r="A27" s="2" t="s">
        <v>37</v>
      </c>
      <c r="B27" s="2" t="s">
        <v>15</v>
      </c>
      <c r="C27" s="2" t="s">
        <v>3171</v>
      </c>
      <c r="D27" s="58">
        <v>8</v>
      </c>
      <c r="E27" s="59">
        <f t="shared" ref="E27:E49" si="2">(D27/13)</f>
        <v>0.61538461538461542</v>
      </c>
      <c r="F27" s="58">
        <v>0</v>
      </c>
      <c r="G27" s="58" t="s">
        <v>443</v>
      </c>
      <c r="H27" s="170" t="s">
        <v>443</v>
      </c>
      <c r="I27" s="3">
        <v>4</v>
      </c>
      <c r="J27" s="64" t="s">
        <v>447</v>
      </c>
      <c r="K27" s="65">
        <f t="shared" si="1"/>
        <v>0.5714285714285714</v>
      </c>
    </row>
    <row r="28" spans="1:11" x14ac:dyDescent="0.25">
      <c r="A28" s="2" t="s">
        <v>38</v>
      </c>
      <c r="B28" s="2" t="s">
        <v>7</v>
      </c>
      <c r="C28" s="2" t="s">
        <v>3172</v>
      </c>
      <c r="D28" s="58">
        <v>4</v>
      </c>
      <c r="E28" s="59">
        <f t="shared" si="2"/>
        <v>0.30769230769230771</v>
      </c>
      <c r="F28" s="58">
        <v>4</v>
      </c>
      <c r="G28" s="58">
        <v>0</v>
      </c>
      <c r="H28" s="170">
        <v>0</v>
      </c>
      <c r="I28" s="3">
        <v>4</v>
      </c>
      <c r="J28" s="3" t="s">
        <v>448</v>
      </c>
      <c r="K28" s="65">
        <f t="shared" si="1"/>
        <v>0.5714285714285714</v>
      </c>
    </row>
    <row r="29" spans="1:11" x14ac:dyDescent="0.25">
      <c r="A29" s="2" t="s">
        <v>39</v>
      </c>
      <c r="B29" s="2" t="s">
        <v>17</v>
      </c>
      <c r="C29" s="2" t="s">
        <v>3173</v>
      </c>
      <c r="D29" s="58">
        <v>3</v>
      </c>
      <c r="E29" s="59">
        <f t="shared" si="2"/>
        <v>0.23076923076923078</v>
      </c>
      <c r="F29" s="58">
        <v>0</v>
      </c>
      <c r="G29" s="58" t="s">
        <v>443</v>
      </c>
      <c r="H29" s="170" t="s">
        <v>443</v>
      </c>
      <c r="I29" s="3">
        <v>1</v>
      </c>
      <c r="J29" s="64" t="s">
        <v>447</v>
      </c>
      <c r="K29" s="65">
        <f t="shared" si="1"/>
        <v>0.14285714285714285</v>
      </c>
    </row>
    <row r="30" spans="1:11" x14ac:dyDescent="0.25">
      <c r="A30" s="2" t="s">
        <v>40</v>
      </c>
      <c r="B30" s="2" t="s">
        <v>3</v>
      </c>
      <c r="C30" s="2" t="s">
        <v>3174</v>
      </c>
      <c r="D30" s="58">
        <v>5</v>
      </c>
      <c r="E30" s="59">
        <f t="shared" si="2"/>
        <v>0.38461538461538464</v>
      </c>
      <c r="F30" s="58">
        <v>20</v>
      </c>
      <c r="G30" s="58">
        <v>2</v>
      </c>
      <c r="H30" s="170">
        <v>0.1</v>
      </c>
      <c r="I30" s="3">
        <v>5</v>
      </c>
      <c r="J30" s="3" t="s">
        <v>448</v>
      </c>
      <c r="K30" s="65">
        <f t="shared" si="1"/>
        <v>0.7142857142857143</v>
      </c>
    </row>
    <row r="31" spans="1:11" x14ac:dyDescent="0.25">
      <c r="A31" s="2" t="s">
        <v>41</v>
      </c>
      <c r="B31" s="2" t="s">
        <v>3</v>
      </c>
      <c r="C31" s="2" t="s">
        <v>3175</v>
      </c>
      <c r="D31" s="58">
        <v>5</v>
      </c>
      <c r="E31" s="59">
        <f t="shared" si="2"/>
        <v>0.38461538461538464</v>
      </c>
      <c r="F31" s="58">
        <v>0</v>
      </c>
      <c r="G31" s="58" t="s">
        <v>443</v>
      </c>
      <c r="H31" s="170" t="s">
        <v>443</v>
      </c>
      <c r="I31" s="3">
        <v>4</v>
      </c>
      <c r="J31" s="64" t="s">
        <v>447</v>
      </c>
      <c r="K31" s="65">
        <f t="shared" si="1"/>
        <v>0.5714285714285714</v>
      </c>
    </row>
    <row r="32" spans="1:11" x14ac:dyDescent="0.25">
      <c r="A32" s="2" t="s">
        <v>42</v>
      </c>
      <c r="B32" s="2" t="s">
        <v>13</v>
      </c>
      <c r="C32" s="2" t="s">
        <v>3176</v>
      </c>
      <c r="D32" s="58">
        <v>4</v>
      </c>
      <c r="E32" s="59">
        <f t="shared" si="2"/>
        <v>0.30769230769230771</v>
      </c>
      <c r="F32" s="58">
        <v>6</v>
      </c>
      <c r="G32" s="58">
        <v>2</v>
      </c>
      <c r="H32" s="170">
        <v>0.33333333333333331</v>
      </c>
      <c r="I32" s="3">
        <v>0</v>
      </c>
      <c r="J32" s="64" t="s">
        <v>447</v>
      </c>
      <c r="K32" s="48">
        <f t="shared" si="1"/>
        <v>0</v>
      </c>
    </row>
    <row r="33" spans="1:11" x14ac:dyDescent="0.25">
      <c r="A33" s="2" t="s">
        <v>43</v>
      </c>
      <c r="B33" s="2" t="s">
        <v>3</v>
      </c>
      <c r="C33" s="2" t="s">
        <v>3177</v>
      </c>
      <c r="D33" s="58">
        <v>1</v>
      </c>
      <c r="E33" s="59">
        <f t="shared" si="2"/>
        <v>7.6923076923076927E-2</v>
      </c>
      <c r="F33" s="58">
        <v>2</v>
      </c>
      <c r="G33" s="58">
        <v>0</v>
      </c>
      <c r="H33" s="170">
        <v>0</v>
      </c>
      <c r="I33" s="3">
        <v>1</v>
      </c>
      <c r="J33" s="64" t="s">
        <v>447</v>
      </c>
      <c r="K33" s="65">
        <f t="shared" si="1"/>
        <v>0.14285714285714285</v>
      </c>
    </row>
    <row r="34" spans="1:11" x14ac:dyDescent="0.25">
      <c r="A34" s="2" t="s">
        <v>44</v>
      </c>
      <c r="B34" s="2" t="s">
        <v>45</v>
      </c>
      <c r="C34" s="2" t="s">
        <v>3178</v>
      </c>
      <c r="D34" s="58">
        <v>3</v>
      </c>
      <c r="E34" s="59">
        <f t="shared" si="2"/>
        <v>0.23076923076923078</v>
      </c>
      <c r="F34" s="58">
        <v>0</v>
      </c>
      <c r="G34" s="58" t="s">
        <v>443</v>
      </c>
      <c r="H34" s="170" t="s">
        <v>443</v>
      </c>
      <c r="I34" s="3">
        <v>1</v>
      </c>
      <c r="J34" s="3" t="s">
        <v>448</v>
      </c>
      <c r="K34" s="65">
        <f t="shared" si="1"/>
        <v>0.14285714285714285</v>
      </c>
    </row>
    <row r="35" spans="1:11" x14ac:dyDescent="0.25">
      <c r="A35" s="2" t="s">
        <v>46</v>
      </c>
      <c r="B35" s="2" t="s">
        <v>5</v>
      </c>
      <c r="C35" s="2" t="s">
        <v>3179</v>
      </c>
      <c r="D35" s="58">
        <v>6</v>
      </c>
      <c r="E35" s="59">
        <f t="shared" si="2"/>
        <v>0.46153846153846156</v>
      </c>
      <c r="F35" s="58">
        <v>6</v>
      </c>
      <c r="G35" s="58">
        <v>1</v>
      </c>
      <c r="H35" s="170">
        <v>0.16666666666666666</v>
      </c>
      <c r="I35" s="3">
        <v>4</v>
      </c>
      <c r="J35" s="64" t="s">
        <v>447</v>
      </c>
      <c r="K35" s="65">
        <f t="shared" si="1"/>
        <v>0.5714285714285714</v>
      </c>
    </row>
    <row r="36" spans="1:11" x14ac:dyDescent="0.25">
      <c r="A36" s="2" t="s">
        <v>47</v>
      </c>
      <c r="B36" s="2" t="s">
        <v>5</v>
      </c>
      <c r="C36" s="2" t="s">
        <v>3180</v>
      </c>
      <c r="D36" s="58">
        <v>4</v>
      </c>
      <c r="E36" s="59">
        <f t="shared" si="2"/>
        <v>0.30769230769230771</v>
      </c>
      <c r="F36" s="58">
        <v>2</v>
      </c>
      <c r="G36" s="58">
        <v>1</v>
      </c>
      <c r="H36" s="170">
        <v>0.5</v>
      </c>
      <c r="I36" s="3">
        <v>3</v>
      </c>
      <c r="J36" s="64" t="s">
        <v>447</v>
      </c>
      <c r="K36" s="65">
        <f t="shared" si="1"/>
        <v>0.42857142857142855</v>
      </c>
    </row>
    <row r="37" spans="1:11" x14ac:dyDescent="0.25">
      <c r="A37" s="2" t="s">
        <v>48</v>
      </c>
      <c r="B37" s="2" t="s">
        <v>13</v>
      </c>
      <c r="C37" s="2" t="s">
        <v>3181</v>
      </c>
      <c r="D37" s="58">
        <v>2</v>
      </c>
      <c r="E37" s="59">
        <f t="shared" si="2"/>
        <v>0.15384615384615385</v>
      </c>
      <c r="F37" s="58">
        <v>1</v>
      </c>
      <c r="G37" s="58">
        <v>0</v>
      </c>
      <c r="H37" s="170">
        <v>0</v>
      </c>
      <c r="I37" s="3">
        <v>0</v>
      </c>
      <c r="J37" s="64" t="s">
        <v>447</v>
      </c>
      <c r="K37" s="48">
        <f t="shared" si="1"/>
        <v>0</v>
      </c>
    </row>
    <row r="38" spans="1:11" x14ac:dyDescent="0.25">
      <c r="A38" s="2" t="s">
        <v>50</v>
      </c>
      <c r="B38" s="2" t="s">
        <v>45</v>
      </c>
      <c r="C38" s="2" t="s">
        <v>3182</v>
      </c>
      <c r="D38" s="58">
        <v>0</v>
      </c>
      <c r="E38" s="59">
        <f t="shared" si="2"/>
        <v>0</v>
      </c>
      <c r="F38" s="58">
        <v>1</v>
      </c>
      <c r="G38" s="58">
        <v>1</v>
      </c>
      <c r="H38" s="170">
        <v>1</v>
      </c>
      <c r="I38" s="3">
        <v>0</v>
      </c>
      <c r="J38" s="64" t="s">
        <v>447</v>
      </c>
      <c r="K38" s="48">
        <f t="shared" si="1"/>
        <v>0</v>
      </c>
    </row>
    <row r="39" spans="1:11" x14ac:dyDescent="0.25">
      <c r="A39" s="2" t="s">
        <v>51</v>
      </c>
      <c r="B39" s="2" t="s">
        <v>9</v>
      </c>
      <c r="C39" s="2" t="s">
        <v>3183</v>
      </c>
      <c r="D39" s="58">
        <v>5</v>
      </c>
      <c r="E39" s="59">
        <f t="shared" si="2"/>
        <v>0.38461538461538464</v>
      </c>
      <c r="F39" s="58">
        <v>1</v>
      </c>
      <c r="G39" s="58">
        <v>0</v>
      </c>
      <c r="H39" s="170">
        <v>0</v>
      </c>
      <c r="I39" s="3">
        <v>0</v>
      </c>
      <c r="J39" s="64" t="s">
        <v>447</v>
      </c>
      <c r="K39" s="48">
        <f t="shared" si="1"/>
        <v>0</v>
      </c>
    </row>
    <row r="40" spans="1:11" x14ac:dyDescent="0.25">
      <c r="A40" s="2" t="s">
        <v>52</v>
      </c>
      <c r="B40" s="2" t="s">
        <v>53</v>
      </c>
      <c r="C40" s="2" t="s">
        <v>3184</v>
      </c>
      <c r="D40" s="58">
        <v>6</v>
      </c>
      <c r="E40" s="59">
        <f t="shared" si="2"/>
        <v>0.46153846153846156</v>
      </c>
      <c r="F40" s="58">
        <v>0</v>
      </c>
      <c r="G40" s="58" t="s">
        <v>443</v>
      </c>
      <c r="H40" s="170" t="s">
        <v>443</v>
      </c>
      <c r="I40" s="3">
        <v>3</v>
      </c>
      <c r="J40" s="3" t="s">
        <v>448</v>
      </c>
      <c r="K40" s="65">
        <f t="shared" si="1"/>
        <v>0.42857142857142855</v>
      </c>
    </row>
    <row r="41" spans="1:11" x14ac:dyDescent="0.25">
      <c r="A41" s="2" t="s">
        <v>54</v>
      </c>
      <c r="B41" s="2" t="s">
        <v>7</v>
      </c>
      <c r="C41" s="2" t="s">
        <v>3185</v>
      </c>
      <c r="D41" s="58">
        <v>4</v>
      </c>
      <c r="E41" s="59">
        <f t="shared" si="2"/>
        <v>0.30769230769230771</v>
      </c>
      <c r="F41" s="58">
        <v>4</v>
      </c>
      <c r="G41" s="58">
        <v>2</v>
      </c>
      <c r="H41" s="170">
        <v>0.5</v>
      </c>
      <c r="I41" s="3">
        <v>5</v>
      </c>
      <c r="J41" s="64" t="s">
        <v>447</v>
      </c>
      <c r="K41" s="65">
        <f t="shared" si="1"/>
        <v>0.7142857142857143</v>
      </c>
    </row>
    <row r="42" spans="1:11" x14ac:dyDescent="0.25">
      <c r="A42" s="2" t="s">
        <v>55</v>
      </c>
      <c r="B42" s="2" t="s">
        <v>23</v>
      </c>
      <c r="C42" s="2" t="s">
        <v>3186</v>
      </c>
      <c r="D42" s="58">
        <v>1</v>
      </c>
      <c r="E42" s="59">
        <f t="shared" si="2"/>
        <v>7.6923076923076927E-2</v>
      </c>
      <c r="F42" s="58">
        <v>2</v>
      </c>
      <c r="G42" s="58">
        <v>2</v>
      </c>
      <c r="H42" s="170">
        <v>1</v>
      </c>
      <c r="I42" s="3">
        <v>1</v>
      </c>
      <c r="J42" s="64" t="s">
        <v>447</v>
      </c>
      <c r="K42" s="65">
        <f t="shared" si="1"/>
        <v>0.14285714285714285</v>
      </c>
    </row>
    <row r="43" spans="1:11" x14ac:dyDescent="0.25">
      <c r="A43" s="2" t="s">
        <v>56</v>
      </c>
      <c r="B43" s="2" t="s">
        <v>7</v>
      </c>
      <c r="C43" s="2" t="s">
        <v>3187</v>
      </c>
      <c r="D43" s="58">
        <v>5</v>
      </c>
      <c r="E43" s="59">
        <f t="shared" si="2"/>
        <v>0.38461538461538464</v>
      </c>
      <c r="F43" s="58">
        <v>17</v>
      </c>
      <c r="G43" s="58">
        <v>4</v>
      </c>
      <c r="H43" s="170">
        <v>0.23529411764705882</v>
      </c>
      <c r="I43" s="3">
        <v>4</v>
      </c>
      <c r="J43" s="64" t="s">
        <v>447</v>
      </c>
      <c r="K43" s="65">
        <f t="shared" si="1"/>
        <v>0.5714285714285714</v>
      </c>
    </row>
    <row r="44" spans="1:11" x14ac:dyDescent="0.25">
      <c r="A44" s="2" t="s">
        <v>57</v>
      </c>
      <c r="B44" s="2" t="s">
        <v>7</v>
      </c>
      <c r="C44" s="2" t="s">
        <v>3188</v>
      </c>
      <c r="D44" s="58">
        <v>4</v>
      </c>
      <c r="E44" s="59">
        <f t="shared" si="2"/>
        <v>0.30769230769230771</v>
      </c>
      <c r="F44" s="58">
        <v>6</v>
      </c>
      <c r="G44" s="58">
        <v>2</v>
      </c>
      <c r="H44" s="170">
        <v>0.33333333333333331</v>
      </c>
      <c r="I44" s="3">
        <v>6</v>
      </c>
      <c r="J44" s="64" t="s">
        <v>447</v>
      </c>
      <c r="K44" s="65">
        <f t="shared" si="1"/>
        <v>0.8571428571428571</v>
      </c>
    </row>
    <row r="45" spans="1:11" x14ac:dyDescent="0.25">
      <c r="A45" s="2" t="s">
        <v>58</v>
      </c>
      <c r="B45" s="2" t="s">
        <v>53</v>
      </c>
      <c r="C45" s="2" t="s">
        <v>3189</v>
      </c>
      <c r="D45" s="58">
        <v>3</v>
      </c>
      <c r="E45" s="59">
        <f t="shared" si="2"/>
        <v>0.23076923076923078</v>
      </c>
      <c r="F45" s="58">
        <v>1</v>
      </c>
      <c r="G45" s="58">
        <v>0</v>
      </c>
      <c r="H45" s="170">
        <v>0</v>
      </c>
      <c r="I45" s="3">
        <v>6</v>
      </c>
      <c r="J45" s="64" t="s">
        <v>447</v>
      </c>
      <c r="K45" s="65">
        <f t="shared" si="1"/>
        <v>0.8571428571428571</v>
      </c>
    </row>
    <row r="46" spans="1:11" x14ac:dyDescent="0.25">
      <c r="A46" s="2" t="s">
        <v>59</v>
      </c>
      <c r="B46" s="2" t="s">
        <v>17</v>
      </c>
      <c r="C46" s="2" t="s">
        <v>3190</v>
      </c>
      <c r="D46" s="58">
        <v>3</v>
      </c>
      <c r="E46" s="59">
        <f t="shared" si="2"/>
        <v>0.23076923076923078</v>
      </c>
      <c r="F46" s="58">
        <v>0</v>
      </c>
      <c r="G46" s="58" t="s">
        <v>443</v>
      </c>
      <c r="H46" s="170" t="s">
        <v>443</v>
      </c>
      <c r="I46" s="3">
        <v>0</v>
      </c>
      <c r="J46" s="64" t="s">
        <v>447</v>
      </c>
      <c r="K46" s="48">
        <f t="shared" si="1"/>
        <v>0</v>
      </c>
    </row>
    <row r="47" spans="1:11" x14ac:dyDescent="0.25">
      <c r="A47" s="2" t="s">
        <v>60</v>
      </c>
      <c r="B47" s="2" t="s">
        <v>13</v>
      </c>
      <c r="C47" s="2" t="s">
        <v>3191</v>
      </c>
      <c r="D47" s="58">
        <v>2</v>
      </c>
      <c r="E47" s="59">
        <f t="shared" si="2"/>
        <v>0.15384615384615385</v>
      </c>
      <c r="F47" s="58">
        <v>2</v>
      </c>
      <c r="G47" s="58">
        <v>2</v>
      </c>
      <c r="H47" s="170">
        <v>1</v>
      </c>
      <c r="I47" s="3">
        <v>0</v>
      </c>
      <c r="J47" s="64" t="s">
        <v>447</v>
      </c>
      <c r="K47" s="48">
        <f t="shared" si="1"/>
        <v>0</v>
      </c>
    </row>
    <row r="48" spans="1:11" x14ac:dyDescent="0.25">
      <c r="A48" s="2" t="s">
        <v>61</v>
      </c>
      <c r="B48" s="2" t="s">
        <v>23</v>
      </c>
      <c r="C48" s="2" t="s">
        <v>3192</v>
      </c>
      <c r="D48" s="58">
        <v>3</v>
      </c>
      <c r="E48" s="59">
        <f t="shared" si="2"/>
        <v>0.23076923076923078</v>
      </c>
      <c r="F48" s="58">
        <v>0</v>
      </c>
      <c r="G48" s="58" t="s">
        <v>443</v>
      </c>
      <c r="H48" s="170" t="s">
        <v>443</v>
      </c>
      <c r="I48" s="3">
        <v>1</v>
      </c>
      <c r="J48" s="64" t="s">
        <v>447</v>
      </c>
      <c r="K48" s="65">
        <f t="shared" si="1"/>
        <v>0.14285714285714285</v>
      </c>
    </row>
    <row r="49" spans="1:11" x14ac:dyDescent="0.25">
      <c r="A49" s="2" t="s">
        <v>62</v>
      </c>
      <c r="B49" s="2" t="s">
        <v>7</v>
      </c>
      <c r="C49" s="2" t="s">
        <v>3193</v>
      </c>
      <c r="D49" s="58">
        <v>1</v>
      </c>
      <c r="E49" s="59">
        <f t="shared" si="2"/>
        <v>7.6923076923076927E-2</v>
      </c>
      <c r="F49" s="58">
        <v>0</v>
      </c>
      <c r="G49" s="58" t="s">
        <v>443</v>
      </c>
      <c r="H49" s="170" t="s">
        <v>443</v>
      </c>
      <c r="I49" s="3">
        <v>4</v>
      </c>
      <c r="J49" s="64" t="s">
        <v>447</v>
      </c>
      <c r="K49" s="65">
        <f t="shared" si="1"/>
        <v>0.5714285714285714</v>
      </c>
    </row>
    <row r="50" spans="1:11" x14ac:dyDescent="0.25">
      <c r="A50" s="2" t="s">
        <v>63</v>
      </c>
      <c r="B50" s="2" t="s">
        <v>13</v>
      </c>
      <c r="C50" s="2" t="s">
        <v>3194</v>
      </c>
      <c r="D50" s="60" t="s">
        <v>49</v>
      </c>
      <c r="E50" s="59" t="s">
        <v>49</v>
      </c>
      <c r="F50" s="60">
        <v>4</v>
      </c>
      <c r="G50" s="60">
        <v>1</v>
      </c>
      <c r="H50" s="170">
        <v>0.25</v>
      </c>
      <c r="I50" s="3">
        <v>0</v>
      </c>
      <c r="J50" s="3" t="s">
        <v>448</v>
      </c>
      <c r="K50" s="48">
        <f t="shared" si="1"/>
        <v>0</v>
      </c>
    </row>
    <row r="51" spans="1:11" x14ac:dyDescent="0.25">
      <c r="A51" s="2" t="s">
        <v>64</v>
      </c>
      <c r="B51" s="2" t="s">
        <v>23</v>
      </c>
      <c r="C51" s="2" t="s">
        <v>3195</v>
      </c>
      <c r="D51" s="58">
        <v>3</v>
      </c>
      <c r="E51" s="59">
        <f t="shared" ref="E51:E82" si="3">(D51/13)</f>
        <v>0.23076923076923078</v>
      </c>
      <c r="F51" s="58">
        <v>3</v>
      </c>
      <c r="G51" s="58">
        <v>0</v>
      </c>
      <c r="H51" s="170">
        <v>0</v>
      </c>
      <c r="I51" s="3">
        <v>4</v>
      </c>
      <c r="J51" s="64" t="s">
        <v>447</v>
      </c>
      <c r="K51" s="65">
        <f t="shared" si="1"/>
        <v>0.5714285714285714</v>
      </c>
    </row>
    <row r="52" spans="1:11" x14ac:dyDescent="0.25">
      <c r="A52" s="2" t="s">
        <v>65</v>
      </c>
      <c r="B52" s="2" t="s">
        <v>53</v>
      </c>
      <c r="C52" s="2" t="s">
        <v>3196</v>
      </c>
      <c r="D52" s="58">
        <v>6</v>
      </c>
      <c r="E52" s="59">
        <f t="shared" si="3"/>
        <v>0.46153846153846156</v>
      </c>
      <c r="F52" s="58">
        <v>13</v>
      </c>
      <c r="G52" s="58">
        <v>6</v>
      </c>
      <c r="H52" s="170">
        <v>0.46153846153846156</v>
      </c>
      <c r="I52" s="3">
        <v>1</v>
      </c>
      <c r="J52" s="3" t="s">
        <v>448</v>
      </c>
      <c r="K52" s="65">
        <f t="shared" si="1"/>
        <v>0.14285714285714285</v>
      </c>
    </row>
    <row r="53" spans="1:11" x14ac:dyDescent="0.25">
      <c r="A53" s="2" t="s">
        <v>66</v>
      </c>
      <c r="B53" s="2" t="s">
        <v>7</v>
      </c>
      <c r="C53" s="2" t="s">
        <v>3197</v>
      </c>
      <c r="D53" s="58">
        <v>2</v>
      </c>
      <c r="E53" s="59">
        <f t="shared" si="3"/>
        <v>0.15384615384615385</v>
      </c>
      <c r="F53" s="58">
        <v>0</v>
      </c>
      <c r="G53" s="58" t="s">
        <v>443</v>
      </c>
      <c r="H53" s="170" t="s">
        <v>443</v>
      </c>
      <c r="I53" s="3">
        <v>2</v>
      </c>
      <c r="J53" s="64" t="s">
        <v>447</v>
      </c>
      <c r="K53" s="65">
        <f t="shared" si="1"/>
        <v>0.2857142857142857</v>
      </c>
    </row>
    <row r="54" spans="1:11" x14ac:dyDescent="0.25">
      <c r="A54" s="2" t="s">
        <v>67</v>
      </c>
      <c r="B54" s="2" t="s">
        <v>7</v>
      </c>
      <c r="C54" s="2" t="s">
        <v>3198</v>
      </c>
      <c r="D54" s="58">
        <v>6</v>
      </c>
      <c r="E54" s="59">
        <f t="shared" si="3"/>
        <v>0.46153846153846156</v>
      </c>
      <c r="F54" s="58">
        <v>0</v>
      </c>
      <c r="G54" s="58" t="s">
        <v>443</v>
      </c>
      <c r="H54" s="170" t="s">
        <v>443</v>
      </c>
      <c r="I54" s="3">
        <v>2</v>
      </c>
      <c r="J54" s="64" t="s">
        <v>447</v>
      </c>
      <c r="K54" s="65">
        <f t="shared" si="1"/>
        <v>0.2857142857142857</v>
      </c>
    </row>
    <row r="55" spans="1:11" x14ac:dyDescent="0.25">
      <c r="A55" s="2" t="s">
        <v>68</v>
      </c>
      <c r="B55" s="2" t="s">
        <v>53</v>
      </c>
      <c r="C55" s="2" t="s">
        <v>3199</v>
      </c>
      <c r="D55" s="58">
        <v>3</v>
      </c>
      <c r="E55" s="59">
        <f t="shared" si="3"/>
        <v>0.23076923076923078</v>
      </c>
      <c r="F55" s="58">
        <v>0</v>
      </c>
      <c r="G55" s="58" t="s">
        <v>443</v>
      </c>
      <c r="H55" s="170" t="s">
        <v>443</v>
      </c>
      <c r="I55" s="3">
        <v>4</v>
      </c>
      <c r="J55" s="3" t="s">
        <v>448</v>
      </c>
      <c r="K55" s="65">
        <f t="shared" si="1"/>
        <v>0.5714285714285714</v>
      </c>
    </row>
    <row r="56" spans="1:11" x14ac:dyDescent="0.25">
      <c r="A56" s="2" t="s">
        <v>69</v>
      </c>
      <c r="B56" s="2" t="s">
        <v>45</v>
      </c>
      <c r="C56" s="2" t="s">
        <v>3200</v>
      </c>
      <c r="D56" s="58">
        <v>3</v>
      </c>
      <c r="E56" s="59">
        <f t="shared" si="3"/>
        <v>0.23076923076923078</v>
      </c>
      <c r="F56" s="58">
        <v>1</v>
      </c>
      <c r="G56" s="58">
        <v>1</v>
      </c>
      <c r="H56" s="170">
        <v>1</v>
      </c>
      <c r="I56" s="3">
        <v>0</v>
      </c>
      <c r="J56" s="64" t="s">
        <v>447</v>
      </c>
      <c r="K56" s="48">
        <f t="shared" si="1"/>
        <v>0</v>
      </c>
    </row>
    <row r="57" spans="1:11" x14ac:dyDescent="0.25">
      <c r="A57" s="2" t="s">
        <v>70</v>
      </c>
      <c r="B57" s="2" t="s">
        <v>11</v>
      </c>
      <c r="C57" s="2" t="s">
        <v>3201</v>
      </c>
      <c r="D57" s="58">
        <v>0</v>
      </c>
      <c r="E57" s="59">
        <f t="shared" si="3"/>
        <v>0</v>
      </c>
      <c r="F57" s="58">
        <v>1</v>
      </c>
      <c r="G57" s="58">
        <v>1</v>
      </c>
      <c r="H57" s="170">
        <v>1</v>
      </c>
      <c r="I57" s="3">
        <v>0</v>
      </c>
      <c r="J57" s="64" t="s">
        <v>447</v>
      </c>
      <c r="K57" s="48">
        <f t="shared" si="1"/>
        <v>0</v>
      </c>
    </row>
    <row r="58" spans="1:11" x14ac:dyDescent="0.25">
      <c r="A58" s="2" t="s">
        <v>71</v>
      </c>
      <c r="B58" s="2" t="s">
        <v>5</v>
      </c>
      <c r="C58" s="2" t="s">
        <v>3202</v>
      </c>
      <c r="D58" s="58">
        <v>3</v>
      </c>
      <c r="E58" s="59">
        <f t="shared" si="3"/>
        <v>0.23076923076923078</v>
      </c>
      <c r="F58" s="58">
        <v>7</v>
      </c>
      <c r="G58" s="58">
        <v>3</v>
      </c>
      <c r="H58" s="170">
        <v>0.42857142857142855</v>
      </c>
      <c r="I58" s="3">
        <v>5</v>
      </c>
      <c r="J58" s="3" t="s">
        <v>448</v>
      </c>
      <c r="K58" s="65">
        <f t="shared" si="1"/>
        <v>0.7142857142857143</v>
      </c>
    </row>
    <row r="59" spans="1:11" x14ac:dyDescent="0.25">
      <c r="A59" s="2" t="s">
        <v>72</v>
      </c>
      <c r="B59" s="2" t="s">
        <v>17</v>
      </c>
      <c r="C59" s="2" t="s">
        <v>3203</v>
      </c>
      <c r="D59" s="58">
        <v>4</v>
      </c>
      <c r="E59" s="59">
        <f t="shared" si="3"/>
        <v>0.30769230769230771</v>
      </c>
      <c r="F59" s="58">
        <v>0</v>
      </c>
      <c r="G59" s="58" t="s">
        <v>443</v>
      </c>
      <c r="H59" s="170" t="s">
        <v>443</v>
      </c>
      <c r="I59" s="3">
        <v>2</v>
      </c>
      <c r="J59" s="3" t="s">
        <v>448</v>
      </c>
      <c r="K59" s="65">
        <f t="shared" si="1"/>
        <v>0.2857142857142857</v>
      </c>
    </row>
    <row r="60" spans="1:11" x14ac:dyDescent="0.25">
      <c r="A60" s="2" t="s">
        <v>73</v>
      </c>
      <c r="B60" s="2" t="s">
        <v>53</v>
      </c>
      <c r="C60" s="2" t="s">
        <v>3204</v>
      </c>
      <c r="D60" s="58">
        <v>0</v>
      </c>
      <c r="E60" s="59">
        <f t="shared" si="3"/>
        <v>0</v>
      </c>
      <c r="F60" s="58">
        <v>0</v>
      </c>
      <c r="G60" s="58" t="s">
        <v>443</v>
      </c>
      <c r="H60" s="170" t="s">
        <v>443</v>
      </c>
      <c r="I60" s="3">
        <v>3</v>
      </c>
      <c r="J60" s="64" t="s">
        <v>447</v>
      </c>
      <c r="K60" s="65">
        <f t="shared" si="1"/>
        <v>0.42857142857142855</v>
      </c>
    </row>
    <row r="61" spans="1:11" x14ac:dyDescent="0.25">
      <c r="A61" s="2" t="s">
        <v>74</v>
      </c>
      <c r="B61" s="2" t="s">
        <v>15</v>
      </c>
      <c r="C61" s="2" t="s">
        <v>3205</v>
      </c>
      <c r="D61" s="58">
        <v>6</v>
      </c>
      <c r="E61" s="59">
        <f t="shared" si="3"/>
        <v>0.46153846153846156</v>
      </c>
      <c r="F61" s="58">
        <v>2</v>
      </c>
      <c r="G61" s="58">
        <v>0</v>
      </c>
      <c r="H61" s="170">
        <v>0</v>
      </c>
      <c r="I61" s="3">
        <v>4</v>
      </c>
      <c r="J61" s="3" t="s">
        <v>448</v>
      </c>
      <c r="K61" s="65">
        <f t="shared" si="1"/>
        <v>0.5714285714285714</v>
      </c>
    </row>
    <row r="62" spans="1:11" x14ac:dyDescent="0.25">
      <c r="A62" s="2" t="s">
        <v>75</v>
      </c>
      <c r="B62" s="2" t="s">
        <v>7</v>
      </c>
      <c r="C62" s="2" t="s">
        <v>3206</v>
      </c>
      <c r="D62" s="58">
        <v>5</v>
      </c>
      <c r="E62" s="59">
        <f t="shared" si="3"/>
        <v>0.38461538461538464</v>
      </c>
      <c r="F62" s="58">
        <v>50</v>
      </c>
      <c r="G62" s="58">
        <v>8</v>
      </c>
      <c r="H62" s="170">
        <v>0.16</v>
      </c>
      <c r="I62" s="3">
        <v>2</v>
      </c>
      <c r="J62" s="64" t="s">
        <v>447</v>
      </c>
      <c r="K62" s="65">
        <f t="shared" si="1"/>
        <v>0.2857142857142857</v>
      </c>
    </row>
    <row r="63" spans="1:11" x14ac:dyDescent="0.25">
      <c r="A63" s="2" t="s">
        <v>76</v>
      </c>
      <c r="B63" s="2" t="s">
        <v>5</v>
      </c>
      <c r="C63" s="2" t="s">
        <v>3207</v>
      </c>
      <c r="D63" s="58">
        <v>9</v>
      </c>
      <c r="E63" s="59">
        <f t="shared" si="3"/>
        <v>0.69230769230769229</v>
      </c>
      <c r="F63" s="58">
        <v>7</v>
      </c>
      <c r="G63" s="58">
        <v>4</v>
      </c>
      <c r="H63" s="170">
        <v>0.5714285714285714</v>
      </c>
      <c r="I63" s="3">
        <v>4</v>
      </c>
      <c r="J63" s="3" t="s">
        <v>448</v>
      </c>
      <c r="K63" s="65">
        <f t="shared" si="1"/>
        <v>0.5714285714285714</v>
      </c>
    </row>
    <row r="64" spans="1:11" x14ac:dyDescent="0.25">
      <c r="A64" s="2" t="s">
        <v>77</v>
      </c>
      <c r="B64" s="2" t="s">
        <v>3</v>
      </c>
      <c r="C64" s="2" t="s">
        <v>3208</v>
      </c>
      <c r="D64" s="58">
        <v>5</v>
      </c>
      <c r="E64" s="59">
        <f t="shared" si="3"/>
        <v>0.38461538461538464</v>
      </c>
      <c r="F64" s="58">
        <v>5</v>
      </c>
      <c r="G64" s="58">
        <v>1</v>
      </c>
      <c r="H64" s="170">
        <v>0.2</v>
      </c>
      <c r="I64" s="3">
        <v>4</v>
      </c>
      <c r="J64" s="3" t="s">
        <v>448</v>
      </c>
      <c r="K64" s="65">
        <f t="shared" si="1"/>
        <v>0.5714285714285714</v>
      </c>
    </row>
    <row r="65" spans="1:11" x14ac:dyDescent="0.25">
      <c r="A65" s="2" t="s">
        <v>78</v>
      </c>
      <c r="B65" s="2" t="s">
        <v>45</v>
      </c>
      <c r="C65" s="2" t="s">
        <v>3209</v>
      </c>
      <c r="D65" s="58">
        <v>4</v>
      </c>
      <c r="E65" s="59">
        <f t="shared" si="3"/>
        <v>0.30769230769230771</v>
      </c>
      <c r="F65" s="58">
        <v>5</v>
      </c>
      <c r="G65" s="58">
        <v>2</v>
      </c>
      <c r="H65" s="170">
        <v>0.4</v>
      </c>
      <c r="I65" s="3">
        <v>0</v>
      </c>
      <c r="J65" s="64" t="s">
        <v>447</v>
      </c>
      <c r="K65" s="48">
        <f t="shared" si="1"/>
        <v>0</v>
      </c>
    </row>
    <row r="66" spans="1:11" x14ac:dyDescent="0.25">
      <c r="A66" s="2" t="s">
        <v>79</v>
      </c>
      <c r="B66" s="2" t="s">
        <v>7</v>
      </c>
      <c r="C66" s="2" t="s">
        <v>3210</v>
      </c>
      <c r="D66" s="58">
        <v>0</v>
      </c>
      <c r="E66" s="59">
        <f t="shared" si="3"/>
        <v>0</v>
      </c>
      <c r="F66" s="58">
        <v>1</v>
      </c>
      <c r="G66" s="58">
        <v>1</v>
      </c>
      <c r="H66" s="170">
        <v>1</v>
      </c>
      <c r="I66" s="3">
        <v>1</v>
      </c>
      <c r="J66" s="64" t="s">
        <v>447</v>
      </c>
      <c r="K66" s="65">
        <f t="shared" ref="K66:K129" si="4">(I66/7)</f>
        <v>0.14285714285714285</v>
      </c>
    </row>
    <row r="67" spans="1:11" x14ac:dyDescent="0.25">
      <c r="A67" s="2" t="s">
        <v>80</v>
      </c>
      <c r="B67" s="2" t="s">
        <v>9</v>
      </c>
      <c r="C67" s="2" t="s">
        <v>3211</v>
      </c>
      <c r="D67" s="58">
        <v>2</v>
      </c>
      <c r="E67" s="59">
        <f t="shared" si="3"/>
        <v>0.15384615384615385</v>
      </c>
      <c r="F67" s="58">
        <v>8</v>
      </c>
      <c r="G67" s="58">
        <v>3</v>
      </c>
      <c r="H67" s="170">
        <v>0.375</v>
      </c>
      <c r="I67" s="3">
        <v>0</v>
      </c>
      <c r="J67" s="64" t="s">
        <v>447</v>
      </c>
      <c r="K67" s="48">
        <f t="shared" si="4"/>
        <v>0</v>
      </c>
    </row>
    <row r="68" spans="1:11" x14ac:dyDescent="0.25">
      <c r="A68" s="2" t="s">
        <v>15</v>
      </c>
      <c r="B68" s="2" t="s">
        <v>15</v>
      </c>
      <c r="C68" s="2" t="s">
        <v>3212</v>
      </c>
      <c r="D68" s="58">
        <v>4</v>
      </c>
      <c r="E68" s="59">
        <f t="shared" si="3"/>
        <v>0.30769230769230771</v>
      </c>
      <c r="F68" s="58">
        <v>4</v>
      </c>
      <c r="G68" s="58">
        <v>1</v>
      </c>
      <c r="H68" s="170">
        <v>0.25</v>
      </c>
      <c r="I68" s="3">
        <v>6</v>
      </c>
      <c r="J68" s="3" t="s">
        <v>448</v>
      </c>
      <c r="K68" s="65">
        <f t="shared" si="4"/>
        <v>0.8571428571428571</v>
      </c>
    </row>
    <row r="69" spans="1:11" x14ac:dyDescent="0.25">
      <c r="A69" s="2" t="s">
        <v>81</v>
      </c>
      <c r="B69" s="2" t="s">
        <v>7</v>
      </c>
      <c r="C69" s="2" t="s">
        <v>3213</v>
      </c>
      <c r="D69" s="58">
        <v>6</v>
      </c>
      <c r="E69" s="59">
        <f t="shared" si="3"/>
        <v>0.46153846153846156</v>
      </c>
      <c r="F69" s="58">
        <v>2</v>
      </c>
      <c r="G69" s="58">
        <v>2</v>
      </c>
      <c r="H69" s="170">
        <v>1</v>
      </c>
      <c r="I69" s="3">
        <v>4</v>
      </c>
      <c r="J69" s="3" t="s">
        <v>448</v>
      </c>
      <c r="K69" s="65">
        <f t="shared" si="4"/>
        <v>0.5714285714285714</v>
      </c>
    </row>
    <row r="70" spans="1:11" x14ac:dyDescent="0.25">
      <c r="A70" s="2" t="s">
        <v>82</v>
      </c>
      <c r="B70" s="2" t="s">
        <v>83</v>
      </c>
      <c r="C70" s="2" t="s">
        <v>3214</v>
      </c>
      <c r="D70" s="58">
        <v>2</v>
      </c>
      <c r="E70" s="59">
        <f t="shared" si="3"/>
        <v>0.15384615384615385</v>
      </c>
      <c r="F70" s="58">
        <v>0</v>
      </c>
      <c r="G70" s="58" t="s">
        <v>443</v>
      </c>
      <c r="H70" s="170" t="s">
        <v>443</v>
      </c>
      <c r="I70" s="3">
        <v>0</v>
      </c>
      <c r="J70" s="64" t="s">
        <v>447</v>
      </c>
      <c r="K70" s="48">
        <f t="shared" si="4"/>
        <v>0</v>
      </c>
    </row>
    <row r="71" spans="1:11" x14ac:dyDescent="0.25">
      <c r="A71" s="2" t="s">
        <v>84</v>
      </c>
      <c r="B71" s="2" t="s">
        <v>23</v>
      </c>
      <c r="C71" s="2" t="s">
        <v>3215</v>
      </c>
      <c r="D71" s="58">
        <v>8</v>
      </c>
      <c r="E71" s="59">
        <f t="shared" si="3"/>
        <v>0.61538461538461542</v>
      </c>
      <c r="F71" s="58">
        <v>1</v>
      </c>
      <c r="G71" s="58">
        <v>1</v>
      </c>
      <c r="H71" s="170">
        <v>1</v>
      </c>
      <c r="I71" s="3">
        <v>6</v>
      </c>
      <c r="J71" s="64" t="s">
        <v>447</v>
      </c>
      <c r="K71" s="65">
        <f t="shared" si="4"/>
        <v>0.8571428571428571</v>
      </c>
    </row>
    <row r="72" spans="1:11" x14ac:dyDescent="0.25">
      <c r="A72" s="2" t="s">
        <v>85</v>
      </c>
      <c r="B72" s="2" t="s">
        <v>17</v>
      </c>
      <c r="C72" s="2" t="s">
        <v>3216</v>
      </c>
      <c r="D72" s="58">
        <v>3</v>
      </c>
      <c r="E72" s="59">
        <f t="shared" si="3"/>
        <v>0.23076923076923078</v>
      </c>
      <c r="F72" s="58">
        <v>0</v>
      </c>
      <c r="G72" s="58" t="s">
        <v>443</v>
      </c>
      <c r="H72" s="170" t="s">
        <v>443</v>
      </c>
      <c r="I72" s="3">
        <v>2</v>
      </c>
      <c r="J72" s="64" t="s">
        <v>447</v>
      </c>
      <c r="K72" s="65">
        <f t="shared" si="4"/>
        <v>0.2857142857142857</v>
      </c>
    </row>
    <row r="73" spans="1:11" x14ac:dyDescent="0.25">
      <c r="A73" s="2" t="s">
        <v>86</v>
      </c>
      <c r="B73" s="2" t="s">
        <v>17</v>
      </c>
      <c r="C73" s="2" t="s">
        <v>3217</v>
      </c>
      <c r="D73" s="58">
        <v>6</v>
      </c>
      <c r="E73" s="59">
        <f t="shared" si="3"/>
        <v>0.46153846153846156</v>
      </c>
      <c r="F73" s="58">
        <v>0</v>
      </c>
      <c r="G73" s="58" t="s">
        <v>443</v>
      </c>
      <c r="H73" s="170" t="s">
        <v>443</v>
      </c>
      <c r="I73" s="3">
        <v>2</v>
      </c>
      <c r="J73" s="3" t="s">
        <v>448</v>
      </c>
      <c r="K73" s="65">
        <f t="shared" si="4"/>
        <v>0.2857142857142857</v>
      </c>
    </row>
    <row r="74" spans="1:11" x14ac:dyDescent="0.25">
      <c r="A74" s="2" t="s">
        <v>87</v>
      </c>
      <c r="B74" s="2" t="s">
        <v>5</v>
      </c>
      <c r="C74" s="2" t="s">
        <v>3218</v>
      </c>
      <c r="D74" s="58">
        <v>4</v>
      </c>
      <c r="E74" s="59">
        <f t="shared" si="3"/>
        <v>0.30769230769230771</v>
      </c>
      <c r="F74" s="58">
        <v>6</v>
      </c>
      <c r="G74" s="58">
        <v>2</v>
      </c>
      <c r="H74" s="170">
        <v>0.33333333333333331</v>
      </c>
      <c r="I74" s="3">
        <v>3</v>
      </c>
      <c r="J74" s="64" t="s">
        <v>447</v>
      </c>
      <c r="K74" s="65">
        <f t="shared" si="4"/>
        <v>0.42857142857142855</v>
      </c>
    </row>
    <row r="75" spans="1:11" x14ac:dyDescent="0.25">
      <c r="A75" s="2" t="s">
        <v>88</v>
      </c>
      <c r="B75" s="2" t="s">
        <v>13</v>
      </c>
      <c r="C75" s="2" t="s">
        <v>3219</v>
      </c>
      <c r="D75" s="58">
        <v>0</v>
      </c>
      <c r="E75" s="59">
        <f t="shared" si="3"/>
        <v>0</v>
      </c>
      <c r="F75" s="58">
        <v>0</v>
      </c>
      <c r="G75" s="58" t="s">
        <v>443</v>
      </c>
      <c r="H75" s="170" t="s">
        <v>443</v>
      </c>
      <c r="I75" s="3">
        <v>2</v>
      </c>
      <c r="J75" s="64" t="s">
        <v>447</v>
      </c>
      <c r="K75" s="65">
        <f t="shared" si="4"/>
        <v>0.2857142857142857</v>
      </c>
    </row>
    <row r="76" spans="1:11" x14ac:dyDescent="0.25">
      <c r="A76" s="2" t="s">
        <v>89</v>
      </c>
      <c r="B76" s="2" t="s">
        <v>7</v>
      </c>
      <c r="C76" s="2" t="s">
        <v>3220</v>
      </c>
      <c r="D76" s="58">
        <v>4</v>
      </c>
      <c r="E76" s="59">
        <f t="shared" si="3"/>
        <v>0.30769230769230771</v>
      </c>
      <c r="F76" s="58">
        <v>2</v>
      </c>
      <c r="G76" s="58">
        <v>1</v>
      </c>
      <c r="H76" s="170">
        <v>0.5</v>
      </c>
      <c r="I76" s="3">
        <v>3</v>
      </c>
      <c r="J76" s="3" t="s">
        <v>448</v>
      </c>
      <c r="K76" s="65">
        <f t="shared" si="4"/>
        <v>0.42857142857142855</v>
      </c>
    </row>
    <row r="77" spans="1:11" x14ac:dyDescent="0.25">
      <c r="A77" s="2" t="s">
        <v>90</v>
      </c>
      <c r="B77" s="2" t="s">
        <v>17</v>
      </c>
      <c r="C77" s="2" t="s">
        <v>3221</v>
      </c>
      <c r="D77" s="58">
        <v>1</v>
      </c>
      <c r="E77" s="59">
        <f t="shared" si="3"/>
        <v>7.6923076923076927E-2</v>
      </c>
      <c r="F77" s="58">
        <v>1</v>
      </c>
      <c r="G77" s="58">
        <v>0</v>
      </c>
      <c r="H77" s="170">
        <v>0</v>
      </c>
      <c r="I77" s="3">
        <v>0</v>
      </c>
      <c r="J77" s="64" t="s">
        <v>447</v>
      </c>
      <c r="K77" s="48">
        <f t="shared" si="4"/>
        <v>0</v>
      </c>
    </row>
    <row r="78" spans="1:11" x14ac:dyDescent="0.25">
      <c r="A78" s="2" t="s">
        <v>91</v>
      </c>
      <c r="B78" s="2" t="s">
        <v>45</v>
      </c>
      <c r="C78" s="2" t="s">
        <v>3222</v>
      </c>
      <c r="D78" s="58">
        <v>1</v>
      </c>
      <c r="E78" s="59">
        <f t="shared" si="3"/>
        <v>7.6923076923076927E-2</v>
      </c>
      <c r="F78" s="58">
        <v>0</v>
      </c>
      <c r="G78" s="58" t="s">
        <v>443</v>
      </c>
      <c r="H78" s="170" t="s">
        <v>443</v>
      </c>
      <c r="I78" s="3">
        <v>6</v>
      </c>
      <c r="J78" s="64" t="s">
        <v>447</v>
      </c>
      <c r="K78" s="65">
        <f t="shared" si="4"/>
        <v>0.8571428571428571</v>
      </c>
    </row>
    <row r="79" spans="1:11" x14ac:dyDescent="0.25">
      <c r="A79" s="2" t="s">
        <v>92</v>
      </c>
      <c r="B79" s="2" t="s">
        <v>45</v>
      </c>
      <c r="C79" s="2" t="s">
        <v>3223</v>
      </c>
      <c r="D79" s="58">
        <v>4</v>
      </c>
      <c r="E79" s="59">
        <f t="shared" si="3"/>
        <v>0.30769230769230771</v>
      </c>
      <c r="F79" s="58">
        <v>5</v>
      </c>
      <c r="G79" s="58">
        <v>3</v>
      </c>
      <c r="H79" s="170">
        <v>0.6</v>
      </c>
      <c r="I79" s="3">
        <v>2</v>
      </c>
      <c r="J79" s="3" t="s">
        <v>448</v>
      </c>
      <c r="K79" s="65">
        <f t="shared" si="4"/>
        <v>0.2857142857142857</v>
      </c>
    </row>
    <row r="80" spans="1:11" x14ac:dyDescent="0.25">
      <c r="A80" s="2" t="s">
        <v>93</v>
      </c>
      <c r="B80" s="2" t="s">
        <v>13</v>
      </c>
      <c r="C80" s="2" t="s">
        <v>3224</v>
      </c>
      <c r="D80" s="58">
        <v>4</v>
      </c>
      <c r="E80" s="59">
        <f t="shared" si="3"/>
        <v>0.30769230769230771</v>
      </c>
      <c r="F80" s="58">
        <v>1</v>
      </c>
      <c r="G80" s="58">
        <v>1</v>
      </c>
      <c r="H80" s="170">
        <v>1</v>
      </c>
      <c r="I80" s="3">
        <v>1</v>
      </c>
      <c r="J80" s="64" t="s">
        <v>447</v>
      </c>
      <c r="K80" s="65">
        <f t="shared" si="4"/>
        <v>0.14285714285714285</v>
      </c>
    </row>
    <row r="81" spans="1:11" x14ac:dyDescent="0.25">
      <c r="A81" s="2" t="s">
        <v>94</v>
      </c>
      <c r="B81" s="2" t="s">
        <v>9</v>
      </c>
      <c r="C81" s="2" t="s">
        <v>3225</v>
      </c>
      <c r="D81" s="58">
        <v>3</v>
      </c>
      <c r="E81" s="59">
        <f t="shared" si="3"/>
        <v>0.23076923076923078</v>
      </c>
      <c r="F81" s="58">
        <v>0</v>
      </c>
      <c r="G81" s="58" t="s">
        <v>443</v>
      </c>
      <c r="H81" s="170" t="s">
        <v>443</v>
      </c>
      <c r="I81" s="3">
        <v>0</v>
      </c>
      <c r="J81" s="64" t="s">
        <v>447</v>
      </c>
      <c r="K81" s="48">
        <f t="shared" si="4"/>
        <v>0</v>
      </c>
    </row>
    <row r="82" spans="1:11" x14ac:dyDescent="0.25">
      <c r="A82" s="2" t="s">
        <v>95</v>
      </c>
      <c r="B82" s="2" t="s">
        <v>53</v>
      </c>
      <c r="C82" s="2" t="s">
        <v>3226</v>
      </c>
      <c r="D82" s="58">
        <v>4</v>
      </c>
      <c r="E82" s="59">
        <f t="shared" si="3"/>
        <v>0.30769230769230771</v>
      </c>
      <c r="F82" s="58">
        <v>0</v>
      </c>
      <c r="G82" s="58" t="s">
        <v>443</v>
      </c>
      <c r="H82" s="170" t="s">
        <v>443</v>
      </c>
      <c r="I82" s="3">
        <v>5</v>
      </c>
      <c r="J82" s="3" t="s">
        <v>448</v>
      </c>
      <c r="K82" s="65">
        <f t="shared" si="4"/>
        <v>0.7142857142857143</v>
      </c>
    </row>
    <row r="83" spans="1:11" x14ac:dyDescent="0.25">
      <c r="A83" s="2" t="s">
        <v>96</v>
      </c>
      <c r="B83" s="2" t="s">
        <v>5</v>
      </c>
      <c r="C83" s="2" t="s">
        <v>3227</v>
      </c>
      <c r="D83" s="58">
        <v>6</v>
      </c>
      <c r="E83" s="59">
        <f t="shared" ref="E83:E101" si="5">(D83/13)</f>
        <v>0.46153846153846156</v>
      </c>
      <c r="F83" s="58">
        <v>3</v>
      </c>
      <c r="G83" s="58">
        <v>3</v>
      </c>
      <c r="H83" s="170">
        <v>1</v>
      </c>
      <c r="I83" s="3">
        <v>4</v>
      </c>
      <c r="J83" s="3" t="s">
        <v>448</v>
      </c>
      <c r="K83" s="65">
        <f t="shared" si="4"/>
        <v>0.5714285714285714</v>
      </c>
    </row>
    <row r="84" spans="1:11" x14ac:dyDescent="0.25">
      <c r="A84" s="2" t="s">
        <v>97</v>
      </c>
      <c r="B84" s="2" t="s">
        <v>7</v>
      </c>
      <c r="C84" s="2" t="s">
        <v>3228</v>
      </c>
      <c r="D84" s="58">
        <v>6</v>
      </c>
      <c r="E84" s="59">
        <f t="shared" si="5"/>
        <v>0.46153846153846156</v>
      </c>
      <c r="F84" s="58">
        <v>2</v>
      </c>
      <c r="G84" s="58">
        <v>1</v>
      </c>
      <c r="H84" s="170">
        <v>0.5</v>
      </c>
      <c r="I84" s="3">
        <v>0</v>
      </c>
      <c r="J84" s="64" t="s">
        <v>447</v>
      </c>
      <c r="K84" s="48">
        <f t="shared" si="4"/>
        <v>0</v>
      </c>
    </row>
    <row r="85" spans="1:11" x14ac:dyDescent="0.25">
      <c r="A85" s="2" t="s">
        <v>98</v>
      </c>
      <c r="B85" s="2" t="s">
        <v>5</v>
      </c>
      <c r="C85" s="2" t="s">
        <v>3229</v>
      </c>
      <c r="D85" s="58">
        <v>1</v>
      </c>
      <c r="E85" s="59">
        <f t="shared" si="5"/>
        <v>7.6923076923076927E-2</v>
      </c>
      <c r="F85" s="58">
        <v>8</v>
      </c>
      <c r="G85" s="58">
        <v>3</v>
      </c>
      <c r="H85" s="170">
        <v>0.375</v>
      </c>
      <c r="I85" s="3">
        <v>2</v>
      </c>
      <c r="J85" s="64" t="s">
        <v>447</v>
      </c>
      <c r="K85" s="65">
        <f t="shared" si="4"/>
        <v>0.2857142857142857</v>
      </c>
    </row>
    <row r="86" spans="1:11" x14ac:dyDescent="0.25">
      <c r="A86" s="2" t="s">
        <v>99</v>
      </c>
      <c r="B86" s="2" t="s">
        <v>3</v>
      </c>
      <c r="C86" s="2" t="s">
        <v>3230</v>
      </c>
      <c r="D86" s="58">
        <v>7</v>
      </c>
      <c r="E86" s="59">
        <f t="shared" si="5"/>
        <v>0.53846153846153844</v>
      </c>
      <c r="F86" s="58">
        <v>7</v>
      </c>
      <c r="G86" s="58">
        <v>2</v>
      </c>
      <c r="H86" s="170">
        <v>0.2857142857142857</v>
      </c>
      <c r="I86" s="3">
        <v>6</v>
      </c>
      <c r="J86" s="64" t="s">
        <v>447</v>
      </c>
      <c r="K86" s="65">
        <f t="shared" si="4"/>
        <v>0.8571428571428571</v>
      </c>
    </row>
    <row r="87" spans="1:11" x14ac:dyDescent="0.25">
      <c r="A87" s="2" t="s">
        <v>100</v>
      </c>
      <c r="B87" s="2" t="s">
        <v>3</v>
      </c>
      <c r="C87" s="2" t="s">
        <v>3231</v>
      </c>
      <c r="D87" s="58">
        <v>6</v>
      </c>
      <c r="E87" s="59">
        <f t="shared" si="5"/>
        <v>0.46153846153846156</v>
      </c>
      <c r="F87" s="58">
        <v>9</v>
      </c>
      <c r="G87" s="58">
        <v>2</v>
      </c>
      <c r="H87" s="170">
        <v>0.22222222222222221</v>
      </c>
      <c r="I87" s="3">
        <v>2</v>
      </c>
      <c r="J87" s="3" t="s">
        <v>448</v>
      </c>
      <c r="K87" s="65">
        <f t="shared" si="4"/>
        <v>0.2857142857142857</v>
      </c>
    </row>
    <row r="88" spans="1:11" x14ac:dyDescent="0.25">
      <c r="A88" s="2" t="s">
        <v>101</v>
      </c>
      <c r="B88" s="2" t="s">
        <v>45</v>
      </c>
      <c r="C88" s="2" t="s">
        <v>3232</v>
      </c>
      <c r="D88" s="58">
        <v>2</v>
      </c>
      <c r="E88" s="59">
        <f t="shared" si="5"/>
        <v>0.15384615384615385</v>
      </c>
      <c r="F88" s="58">
        <v>0</v>
      </c>
      <c r="G88" s="58" t="s">
        <v>443</v>
      </c>
      <c r="H88" s="170" t="s">
        <v>443</v>
      </c>
      <c r="I88" s="3">
        <v>4</v>
      </c>
      <c r="J88" s="64" t="s">
        <v>447</v>
      </c>
      <c r="K88" s="65">
        <f t="shared" si="4"/>
        <v>0.5714285714285714</v>
      </c>
    </row>
    <row r="89" spans="1:11" x14ac:dyDescent="0.25">
      <c r="A89" s="2" t="s">
        <v>102</v>
      </c>
      <c r="B89" s="2" t="s">
        <v>17</v>
      </c>
      <c r="C89" s="2" t="s">
        <v>3233</v>
      </c>
      <c r="D89" s="58">
        <v>2</v>
      </c>
      <c r="E89" s="59">
        <f t="shared" si="5"/>
        <v>0.15384615384615385</v>
      </c>
      <c r="F89" s="58">
        <v>1</v>
      </c>
      <c r="G89" s="58">
        <v>0</v>
      </c>
      <c r="H89" s="170">
        <v>0</v>
      </c>
      <c r="I89" s="3">
        <v>6</v>
      </c>
      <c r="J89" s="64" t="s">
        <v>447</v>
      </c>
      <c r="K89" s="65">
        <f t="shared" si="4"/>
        <v>0.8571428571428571</v>
      </c>
    </row>
    <row r="90" spans="1:11" x14ac:dyDescent="0.25">
      <c r="A90" s="2" t="s">
        <v>103</v>
      </c>
      <c r="B90" s="2" t="s">
        <v>5</v>
      </c>
      <c r="C90" s="2" t="s">
        <v>3234</v>
      </c>
      <c r="D90" s="58">
        <v>4</v>
      </c>
      <c r="E90" s="59">
        <f t="shared" si="5"/>
        <v>0.30769230769230771</v>
      </c>
      <c r="F90" s="58">
        <v>5</v>
      </c>
      <c r="G90" s="58">
        <v>0</v>
      </c>
      <c r="H90" s="170">
        <v>0</v>
      </c>
      <c r="I90" s="3">
        <v>3</v>
      </c>
      <c r="J90" s="3" t="s">
        <v>448</v>
      </c>
      <c r="K90" s="65">
        <f t="shared" si="4"/>
        <v>0.42857142857142855</v>
      </c>
    </row>
    <row r="91" spans="1:11" x14ac:dyDescent="0.25">
      <c r="A91" s="2" t="s">
        <v>104</v>
      </c>
      <c r="B91" s="2" t="s">
        <v>7</v>
      </c>
      <c r="C91" s="2" t="s">
        <v>3235</v>
      </c>
      <c r="D91" s="58">
        <v>1</v>
      </c>
      <c r="E91" s="59">
        <f t="shared" si="5"/>
        <v>7.6923076923076927E-2</v>
      </c>
      <c r="F91" s="58">
        <v>0</v>
      </c>
      <c r="G91" s="58" t="s">
        <v>443</v>
      </c>
      <c r="H91" s="170" t="s">
        <v>443</v>
      </c>
      <c r="I91" s="3">
        <v>0</v>
      </c>
      <c r="J91" s="3" t="s">
        <v>448</v>
      </c>
      <c r="K91" s="48">
        <f t="shared" si="4"/>
        <v>0</v>
      </c>
    </row>
    <row r="92" spans="1:11" x14ac:dyDescent="0.25">
      <c r="A92" s="2" t="s">
        <v>105</v>
      </c>
      <c r="B92" s="2" t="s">
        <v>17</v>
      </c>
      <c r="C92" s="2" t="s">
        <v>3236</v>
      </c>
      <c r="D92" s="58">
        <v>3</v>
      </c>
      <c r="E92" s="59">
        <f t="shared" si="5"/>
        <v>0.23076923076923078</v>
      </c>
      <c r="F92" s="58">
        <v>1</v>
      </c>
      <c r="G92" s="58">
        <v>1</v>
      </c>
      <c r="H92" s="170">
        <v>1</v>
      </c>
      <c r="I92" s="3">
        <v>2</v>
      </c>
      <c r="J92" s="3" t="s">
        <v>448</v>
      </c>
      <c r="K92" s="65">
        <f t="shared" si="4"/>
        <v>0.2857142857142857</v>
      </c>
    </row>
    <row r="93" spans="1:11" x14ac:dyDescent="0.25">
      <c r="A93" s="2" t="s">
        <v>106</v>
      </c>
      <c r="B93" s="2" t="s">
        <v>9</v>
      </c>
      <c r="C93" s="2" t="s">
        <v>3237</v>
      </c>
      <c r="D93" s="58">
        <v>4</v>
      </c>
      <c r="E93" s="59">
        <f t="shared" si="5"/>
        <v>0.30769230769230771</v>
      </c>
      <c r="F93" s="58">
        <v>0</v>
      </c>
      <c r="G93" s="58" t="s">
        <v>443</v>
      </c>
      <c r="H93" s="170" t="s">
        <v>443</v>
      </c>
      <c r="I93" s="3">
        <v>0</v>
      </c>
      <c r="J93" s="3" t="s">
        <v>448</v>
      </c>
      <c r="K93" s="48">
        <f t="shared" si="4"/>
        <v>0</v>
      </c>
    </row>
    <row r="94" spans="1:11" x14ac:dyDescent="0.25">
      <c r="A94" s="2" t="s">
        <v>107</v>
      </c>
      <c r="B94" s="2" t="s">
        <v>13</v>
      </c>
      <c r="C94" s="2" t="s">
        <v>3238</v>
      </c>
      <c r="D94" s="58">
        <v>4</v>
      </c>
      <c r="E94" s="59">
        <f t="shared" si="5"/>
        <v>0.30769230769230771</v>
      </c>
      <c r="F94" s="58">
        <v>0</v>
      </c>
      <c r="G94" s="58" t="s">
        <v>443</v>
      </c>
      <c r="H94" s="170" t="s">
        <v>443</v>
      </c>
      <c r="I94" s="3">
        <v>1</v>
      </c>
      <c r="J94" s="64" t="s">
        <v>447</v>
      </c>
      <c r="K94" s="65">
        <f t="shared" si="4"/>
        <v>0.14285714285714285</v>
      </c>
    </row>
    <row r="95" spans="1:11" x14ac:dyDescent="0.25">
      <c r="A95" s="2" t="s">
        <v>108</v>
      </c>
      <c r="B95" s="2" t="s">
        <v>13</v>
      </c>
      <c r="C95" s="2" t="s">
        <v>3239</v>
      </c>
      <c r="D95" s="58">
        <v>6</v>
      </c>
      <c r="E95" s="59">
        <f t="shared" si="5"/>
        <v>0.46153846153846156</v>
      </c>
      <c r="F95" s="58">
        <v>1</v>
      </c>
      <c r="G95" s="58">
        <v>1</v>
      </c>
      <c r="H95" s="170">
        <v>1</v>
      </c>
      <c r="I95" s="3">
        <v>2</v>
      </c>
      <c r="J95" s="3" t="s">
        <v>448</v>
      </c>
      <c r="K95" s="65">
        <f t="shared" si="4"/>
        <v>0.2857142857142857</v>
      </c>
    </row>
    <row r="96" spans="1:11" x14ac:dyDescent="0.25">
      <c r="A96" s="2" t="s">
        <v>109</v>
      </c>
      <c r="B96" s="2" t="s">
        <v>13</v>
      </c>
      <c r="C96" s="2" t="s">
        <v>3240</v>
      </c>
      <c r="D96" s="58">
        <v>0</v>
      </c>
      <c r="E96" s="59">
        <f t="shared" si="5"/>
        <v>0</v>
      </c>
      <c r="F96" s="58">
        <v>0</v>
      </c>
      <c r="G96" s="58" t="s">
        <v>443</v>
      </c>
      <c r="H96" s="170" t="s">
        <v>443</v>
      </c>
      <c r="I96" s="3">
        <v>3</v>
      </c>
      <c r="J96" s="64" t="s">
        <v>447</v>
      </c>
      <c r="K96" s="65">
        <f t="shared" si="4"/>
        <v>0.42857142857142855</v>
      </c>
    </row>
    <row r="97" spans="1:11" x14ac:dyDescent="0.25">
      <c r="A97" s="2" t="s">
        <v>110</v>
      </c>
      <c r="B97" s="2" t="s">
        <v>83</v>
      </c>
      <c r="C97" s="2" t="s">
        <v>3241</v>
      </c>
      <c r="D97" s="58">
        <v>5</v>
      </c>
      <c r="E97" s="59">
        <f t="shared" si="5"/>
        <v>0.38461538461538464</v>
      </c>
      <c r="F97" s="58">
        <v>0</v>
      </c>
      <c r="G97" s="58" t="s">
        <v>443</v>
      </c>
      <c r="H97" s="170" t="s">
        <v>443</v>
      </c>
      <c r="I97" s="3">
        <v>5</v>
      </c>
      <c r="J97" s="64" t="s">
        <v>447</v>
      </c>
      <c r="K97" s="65">
        <f t="shared" si="4"/>
        <v>0.7142857142857143</v>
      </c>
    </row>
    <row r="98" spans="1:11" x14ac:dyDescent="0.25">
      <c r="A98" s="2" t="s">
        <v>111</v>
      </c>
      <c r="B98" s="2" t="s">
        <v>17</v>
      </c>
      <c r="C98" s="2" t="s">
        <v>3242</v>
      </c>
      <c r="D98" s="58">
        <v>5</v>
      </c>
      <c r="E98" s="59">
        <f t="shared" si="5"/>
        <v>0.38461538461538464</v>
      </c>
      <c r="F98" s="58">
        <v>0</v>
      </c>
      <c r="G98" s="58" t="s">
        <v>443</v>
      </c>
      <c r="H98" s="170" t="s">
        <v>443</v>
      </c>
      <c r="I98" s="3">
        <v>3</v>
      </c>
      <c r="J98" s="64" t="s">
        <v>447</v>
      </c>
      <c r="K98" s="65">
        <f t="shared" si="4"/>
        <v>0.42857142857142855</v>
      </c>
    </row>
    <row r="99" spans="1:11" x14ac:dyDescent="0.25">
      <c r="A99" s="2" t="s">
        <v>112</v>
      </c>
      <c r="B99" s="2" t="s">
        <v>22</v>
      </c>
      <c r="C99" s="2" t="s">
        <v>3243</v>
      </c>
      <c r="D99" s="58">
        <v>1</v>
      </c>
      <c r="E99" s="59">
        <f t="shared" si="5"/>
        <v>7.6923076923076927E-2</v>
      </c>
      <c r="F99" s="58">
        <v>0</v>
      </c>
      <c r="G99" s="58" t="s">
        <v>443</v>
      </c>
      <c r="H99" s="170" t="s">
        <v>443</v>
      </c>
      <c r="I99" s="3">
        <v>0</v>
      </c>
      <c r="J99" s="3" t="s">
        <v>448</v>
      </c>
      <c r="K99" s="48">
        <f t="shared" si="4"/>
        <v>0</v>
      </c>
    </row>
    <row r="100" spans="1:11" x14ac:dyDescent="0.25">
      <c r="A100" s="2" t="s">
        <v>113</v>
      </c>
      <c r="B100" s="2" t="s">
        <v>17</v>
      </c>
      <c r="C100" s="2" t="s">
        <v>3244</v>
      </c>
      <c r="D100" s="58">
        <v>6</v>
      </c>
      <c r="E100" s="59">
        <f t="shared" si="5"/>
        <v>0.46153846153846156</v>
      </c>
      <c r="F100" s="58">
        <v>1</v>
      </c>
      <c r="G100" s="58">
        <v>0</v>
      </c>
      <c r="H100" s="170">
        <v>0</v>
      </c>
      <c r="I100" s="3">
        <v>4</v>
      </c>
      <c r="J100" s="64" t="s">
        <v>447</v>
      </c>
      <c r="K100" s="65">
        <f t="shared" si="4"/>
        <v>0.5714285714285714</v>
      </c>
    </row>
    <row r="101" spans="1:11" x14ac:dyDescent="0.25">
      <c r="A101" s="2" t="s">
        <v>114</v>
      </c>
      <c r="B101" s="2" t="s">
        <v>53</v>
      </c>
      <c r="C101" s="167" t="s">
        <v>418</v>
      </c>
      <c r="D101" s="58">
        <v>1</v>
      </c>
      <c r="E101" s="59">
        <f t="shared" si="5"/>
        <v>7.6923076923076927E-2</v>
      </c>
      <c r="F101" s="58">
        <v>5</v>
      </c>
      <c r="G101" s="58">
        <v>2</v>
      </c>
      <c r="H101" s="170">
        <v>0.4</v>
      </c>
      <c r="I101" s="3">
        <v>4</v>
      </c>
      <c r="J101" s="64" t="s">
        <v>447</v>
      </c>
      <c r="K101" s="65">
        <f t="shared" si="4"/>
        <v>0.5714285714285714</v>
      </c>
    </row>
    <row r="102" spans="1:11" x14ac:dyDescent="0.25">
      <c r="A102" s="2" t="s">
        <v>115</v>
      </c>
      <c r="B102" s="2" t="s">
        <v>23</v>
      </c>
      <c r="C102" s="1" t="s">
        <v>3245</v>
      </c>
      <c r="D102" s="60" t="s">
        <v>49</v>
      </c>
      <c r="E102" s="59" t="s">
        <v>49</v>
      </c>
      <c r="F102" s="60">
        <v>1</v>
      </c>
      <c r="G102" s="60">
        <v>1</v>
      </c>
      <c r="H102" s="170">
        <v>1</v>
      </c>
      <c r="I102" s="3">
        <v>1</v>
      </c>
      <c r="J102" s="3" t="s">
        <v>448</v>
      </c>
      <c r="K102" s="65">
        <f t="shared" si="4"/>
        <v>0.14285714285714285</v>
      </c>
    </row>
    <row r="103" spans="1:11" x14ac:dyDescent="0.25">
      <c r="A103" s="2" t="s">
        <v>116</v>
      </c>
      <c r="B103" s="2" t="s">
        <v>3</v>
      </c>
      <c r="C103" s="1" t="s">
        <v>3246</v>
      </c>
      <c r="D103" s="58">
        <v>5</v>
      </c>
      <c r="E103" s="59">
        <f t="shared" ref="E103:E147" si="6">(D103/13)</f>
        <v>0.38461538461538464</v>
      </c>
      <c r="F103" s="58">
        <v>0</v>
      </c>
      <c r="G103" s="58" t="s">
        <v>443</v>
      </c>
      <c r="H103" s="170" t="s">
        <v>443</v>
      </c>
      <c r="I103" s="3">
        <v>4</v>
      </c>
      <c r="J103" s="64" t="s">
        <v>447</v>
      </c>
      <c r="K103" s="65">
        <f t="shared" si="4"/>
        <v>0.5714285714285714</v>
      </c>
    </row>
    <row r="104" spans="1:11" x14ac:dyDescent="0.25">
      <c r="A104" s="2" t="s">
        <v>117</v>
      </c>
      <c r="B104" s="2" t="s">
        <v>13</v>
      </c>
      <c r="C104" s="2" t="s">
        <v>3247</v>
      </c>
      <c r="D104" s="58">
        <v>2</v>
      </c>
      <c r="E104" s="59">
        <f t="shared" si="6"/>
        <v>0.15384615384615385</v>
      </c>
      <c r="F104" s="58">
        <v>3</v>
      </c>
      <c r="G104" s="58">
        <v>1</v>
      </c>
      <c r="H104" s="170">
        <v>0.33333333333333331</v>
      </c>
      <c r="I104" s="3">
        <v>1</v>
      </c>
      <c r="J104" s="64" t="s">
        <v>447</v>
      </c>
      <c r="K104" s="65">
        <f t="shared" si="4"/>
        <v>0.14285714285714285</v>
      </c>
    </row>
    <row r="105" spans="1:11" x14ac:dyDescent="0.25">
      <c r="A105" s="2" t="s">
        <v>118</v>
      </c>
      <c r="B105" s="2" t="s">
        <v>45</v>
      </c>
      <c r="C105" s="2" t="s">
        <v>3248</v>
      </c>
      <c r="D105" s="58">
        <v>1</v>
      </c>
      <c r="E105" s="59">
        <f t="shared" si="6"/>
        <v>7.6923076923076927E-2</v>
      </c>
      <c r="F105" s="58">
        <v>1</v>
      </c>
      <c r="G105" s="58">
        <v>1</v>
      </c>
      <c r="H105" s="170">
        <v>1</v>
      </c>
      <c r="I105" s="3">
        <v>3</v>
      </c>
      <c r="J105" s="64" t="s">
        <v>447</v>
      </c>
      <c r="K105" s="65">
        <f t="shared" si="4"/>
        <v>0.42857142857142855</v>
      </c>
    </row>
    <row r="106" spans="1:11" x14ac:dyDescent="0.25">
      <c r="A106" s="2" t="s">
        <v>119</v>
      </c>
      <c r="B106" s="2" t="s">
        <v>7</v>
      </c>
      <c r="C106" s="2" t="s">
        <v>3249</v>
      </c>
      <c r="D106" s="58">
        <v>3</v>
      </c>
      <c r="E106" s="59">
        <f t="shared" si="6"/>
        <v>0.23076923076923078</v>
      </c>
      <c r="F106" s="58">
        <v>12</v>
      </c>
      <c r="G106" s="58">
        <v>3</v>
      </c>
      <c r="H106" s="170">
        <v>0.25</v>
      </c>
      <c r="I106" s="3">
        <v>5</v>
      </c>
      <c r="J106" s="64" t="s">
        <v>447</v>
      </c>
      <c r="K106" s="65">
        <f t="shared" si="4"/>
        <v>0.7142857142857143</v>
      </c>
    </row>
    <row r="107" spans="1:11" x14ac:dyDescent="0.25">
      <c r="A107" s="2" t="s">
        <v>120</v>
      </c>
      <c r="B107" s="2" t="s">
        <v>7</v>
      </c>
      <c r="C107" s="2" t="s">
        <v>3250</v>
      </c>
      <c r="D107" s="58">
        <v>4</v>
      </c>
      <c r="E107" s="59">
        <f t="shared" si="6"/>
        <v>0.30769230769230771</v>
      </c>
      <c r="F107" s="58">
        <v>0</v>
      </c>
      <c r="G107" s="58" t="s">
        <v>443</v>
      </c>
      <c r="H107" s="170" t="s">
        <v>443</v>
      </c>
      <c r="I107" s="3">
        <v>2</v>
      </c>
      <c r="J107" s="3" t="s">
        <v>448</v>
      </c>
      <c r="K107" s="65">
        <f t="shared" si="4"/>
        <v>0.2857142857142857</v>
      </c>
    </row>
    <row r="108" spans="1:11" x14ac:dyDescent="0.25">
      <c r="A108" s="2" t="s">
        <v>121</v>
      </c>
      <c r="B108" s="2" t="s">
        <v>11</v>
      </c>
      <c r="C108" s="2" t="s">
        <v>3251</v>
      </c>
      <c r="D108" s="58">
        <v>0</v>
      </c>
      <c r="E108" s="59">
        <f t="shared" si="6"/>
        <v>0</v>
      </c>
      <c r="F108" s="58">
        <v>2</v>
      </c>
      <c r="G108" s="58">
        <v>1</v>
      </c>
      <c r="H108" s="170">
        <v>0.5</v>
      </c>
      <c r="I108" s="3">
        <v>0</v>
      </c>
      <c r="J108" s="64" t="s">
        <v>447</v>
      </c>
      <c r="K108" s="48">
        <f t="shared" si="4"/>
        <v>0</v>
      </c>
    </row>
    <row r="109" spans="1:11" x14ac:dyDescent="0.25">
      <c r="A109" s="2" t="s">
        <v>122</v>
      </c>
      <c r="B109" s="2" t="s">
        <v>9</v>
      </c>
      <c r="C109" s="2" t="s">
        <v>3252</v>
      </c>
      <c r="D109" s="58">
        <v>0</v>
      </c>
      <c r="E109" s="59">
        <f t="shared" si="6"/>
        <v>0</v>
      </c>
      <c r="F109" s="58">
        <v>2</v>
      </c>
      <c r="G109" s="58">
        <v>0</v>
      </c>
      <c r="H109" s="170">
        <v>0</v>
      </c>
      <c r="I109" s="3">
        <v>1</v>
      </c>
      <c r="J109" s="64" t="s">
        <v>447</v>
      </c>
      <c r="K109" s="65">
        <f t="shared" si="4"/>
        <v>0.14285714285714285</v>
      </c>
    </row>
    <row r="110" spans="1:11" x14ac:dyDescent="0.25">
      <c r="A110" s="2" t="s">
        <v>123</v>
      </c>
      <c r="B110" s="2" t="s">
        <v>5</v>
      </c>
      <c r="C110" s="2" t="s">
        <v>3253</v>
      </c>
      <c r="D110" s="58">
        <v>6</v>
      </c>
      <c r="E110" s="59">
        <f t="shared" si="6"/>
        <v>0.46153846153846156</v>
      </c>
      <c r="F110" s="58">
        <v>6</v>
      </c>
      <c r="G110" s="58">
        <v>2</v>
      </c>
      <c r="H110" s="170">
        <v>0.33333333333333331</v>
      </c>
      <c r="I110" s="3">
        <v>4</v>
      </c>
      <c r="J110" s="3" t="s">
        <v>448</v>
      </c>
      <c r="K110" s="65">
        <f t="shared" si="4"/>
        <v>0.5714285714285714</v>
      </c>
    </row>
    <row r="111" spans="1:11" x14ac:dyDescent="0.25">
      <c r="A111" s="2" t="s">
        <v>124</v>
      </c>
      <c r="B111" s="2" t="s">
        <v>15</v>
      </c>
      <c r="C111" s="2" t="s">
        <v>3254</v>
      </c>
      <c r="D111" s="58">
        <v>4</v>
      </c>
      <c r="E111" s="59">
        <f t="shared" si="6"/>
        <v>0.30769230769230771</v>
      </c>
      <c r="F111" s="58">
        <v>3</v>
      </c>
      <c r="G111" s="58">
        <v>1</v>
      </c>
      <c r="H111" s="170">
        <v>0.33333333333333331</v>
      </c>
      <c r="I111" s="3">
        <v>3</v>
      </c>
      <c r="J111" s="3" t="s">
        <v>448</v>
      </c>
      <c r="K111" s="65">
        <f t="shared" si="4"/>
        <v>0.42857142857142855</v>
      </c>
    </row>
    <row r="112" spans="1:11" x14ac:dyDescent="0.25">
      <c r="A112" s="2" t="s">
        <v>125</v>
      </c>
      <c r="B112" s="2" t="s">
        <v>5</v>
      </c>
      <c r="C112" s="2" t="s">
        <v>3255</v>
      </c>
      <c r="D112" s="58">
        <v>4</v>
      </c>
      <c r="E112" s="59">
        <f t="shared" si="6"/>
        <v>0.30769230769230771</v>
      </c>
      <c r="F112" s="58">
        <v>20</v>
      </c>
      <c r="G112" s="58">
        <v>5</v>
      </c>
      <c r="H112" s="170">
        <v>0.25</v>
      </c>
      <c r="I112" s="3">
        <v>5</v>
      </c>
      <c r="J112" s="3" t="s">
        <v>448</v>
      </c>
      <c r="K112" s="65">
        <f t="shared" si="4"/>
        <v>0.7142857142857143</v>
      </c>
    </row>
    <row r="113" spans="1:11" x14ac:dyDescent="0.25">
      <c r="A113" s="2" t="s">
        <v>126</v>
      </c>
      <c r="B113" s="2" t="s">
        <v>11</v>
      </c>
      <c r="C113" s="2" t="s">
        <v>3256</v>
      </c>
      <c r="D113" s="58">
        <v>5</v>
      </c>
      <c r="E113" s="59">
        <f t="shared" si="6"/>
        <v>0.38461538461538464</v>
      </c>
      <c r="F113" s="58">
        <v>5</v>
      </c>
      <c r="G113" s="58">
        <v>3</v>
      </c>
      <c r="H113" s="170">
        <v>0.6</v>
      </c>
      <c r="I113" s="3">
        <v>0</v>
      </c>
      <c r="J113" s="64" t="s">
        <v>447</v>
      </c>
      <c r="K113" s="48">
        <f t="shared" si="4"/>
        <v>0</v>
      </c>
    </row>
    <row r="114" spans="1:11" x14ac:dyDescent="0.25">
      <c r="A114" s="2" t="s">
        <v>127</v>
      </c>
      <c r="B114" s="2" t="s">
        <v>5</v>
      </c>
      <c r="C114" s="2" t="s">
        <v>3257</v>
      </c>
      <c r="D114" s="58">
        <v>6</v>
      </c>
      <c r="E114" s="59">
        <f t="shared" si="6"/>
        <v>0.46153846153846156</v>
      </c>
      <c r="F114" s="58">
        <v>2</v>
      </c>
      <c r="G114" s="58">
        <v>1</v>
      </c>
      <c r="H114" s="170">
        <v>0.5</v>
      </c>
      <c r="I114" s="3">
        <v>1</v>
      </c>
      <c r="J114" s="3" t="s">
        <v>448</v>
      </c>
      <c r="K114" s="65">
        <f t="shared" si="4"/>
        <v>0.14285714285714285</v>
      </c>
    </row>
    <row r="115" spans="1:11" x14ac:dyDescent="0.25">
      <c r="A115" s="2" t="s">
        <v>128</v>
      </c>
      <c r="B115" s="2" t="s">
        <v>3</v>
      </c>
      <c r="C115" s="2" t="s">
        <v>3258</v>
      </c>
      <c r="D115" s="58">
        <v>5</v>
      </c>
      <c r="E115" s="59">
        <f t="shared" si="6"/>
        <v>0.38461538461538464</v>
      </c>
      <c r="F115" s="58">
        <v>0</v>
      </c>
      <c r="G115" s="58" t="s">
        <v>443</v>
      </c>
      <c r="H115" s="170" t="s">
        <v>443</v>
      </c>
      <c r="I115" s="3">
        <v>2</v>
      </c>
      <c r="J115" s="64" t="s">
        <v>447</v>
      </c>
      <c r="K115" s="65">
        <f t="shared" si="4"/>
        <v>0.2857142857142857</v>
      </c>
    </row>
    <row r="116" spans="1:11" x14ac:dyDescent="0.25">
      <c r="A116" s="2" t="s">
        <v>129</v>
      </c>
      <c r="B116" s="2" t="s">
        <v>3</v>
      </c>
      <c r="C116" s="2" t="s">
        <v>3259</v>
      </c>
      <c r="D116" s="58">
        <v>2</v>
      </c>
      <c r="E116" s="59">
        <f t="shared" si="6"/>
        <v>0.15384615384615385</v>
      </c>
      <c r="F116" s="58">
        <v>0</v>
      </c>
      <c r="G116" s="58" t="s">
        <v>443</v>
      </c>
      <c r="H116" s="170" t="s">
        <v>443</v>
      </c>
      <c r="I116" s="3">
        <v>0</v>
      </c>
      <c r="J116" s="3" t="s">
        <v>448</v>
      </c>
      <c r="K116" s="48">
        <f t="shared" si="4"/>
        <v>0</v>
      </c>
    </row>
    <row r="117" spans="1:11" x14ac:dyDescent="0.25">
      <c r="A117" s="2" t="s">
        <v>130</v>
      </c>
      <c r="B117" s="2" t="s">
        <v>3</v>
      </c>
      <c r="C117" s="2" t="s">
        <v>3260</v>
      </c>
      <c r="D117" s="58">
        <v>0</v>
      </c>
      <c r="E117" s="59">
        <f t="shared" si="6"/>
        <v>0</v>
      </c>
      <c r="F117" s="58">
        <v>2</v>
      </c>
      <c r="G117" s="58">
        <v>0</v>
      </c>
      <c r="H117" s="170">
        <v>0</v>
      </c>
      <c r="I117" s="3">
        <v>0</v>
      </c>
      <c r="J117" s="64" t="s">
        <v>447</v>
      </c>
      <c r="K117" s="48">
        <f t="shared" si="4"/>
        <v>0</v>
      </c>
    </row>
    <row r="118" spans="1:11" x14ac:dyDescent="0.25">
      <c r="A118" s="2" t="s">
        <v>131</v>
      </c>
      <c r="B118" s="2" t="s">
        <v>5</v>
      </c>
      <c r="C118" s="2" t="s">
        <v>3261</v>
      </c>
      <c r="D118" s="58">
        <v>10</v>
      </c>
      <c r="E118" s="59">
        <f t="shared" si="6"/>
        <v>0.76923076923076927</v>
      </c>
      <c r="F118" s="58">
        <v>9</v>
      </c>
      <c r="G118" s="58">
        <v>1</v>
      </c>
      <c r="H118" s="170">
        <v>0.1111111111111111</v>
      </c>
      <c r="I118" s="3">
        <v>5</v>
      </c>
      <c r="J118" s="64" t="s">
        <v>447</v>
      </c>
      <c r="K118" s="65">
        <f t="shared" si="4"/>
        <v>0.7142857142857143</v>
      </c>
    </row>
    <row r="119" spans="1:11" x14ac:dyDescent="0.25">
      <c r="A119" s="2" t="s">
        <v>132</v>
      </c>
      <c r="B119" s="2" t="s">
        <v>3</v>
      </c>
      <c r="C119" s="2" t="s">
        <v>3262</v>
      </c>
      <c r="D119" s="58">
        <v>6</v>
      </c>
      <c r="E119" s="59">
        <f t="shared" si="6"/>
        <v>0.46153846153846156</v>
      </c>
      <c r="F119" s="58">
        <v>0</v>
      </c>
      <c r="G119" s="58" t="s">
        <v>443</v>
      </c>
      <c r="H119" s="170" t="s">
        <v>443</v>
      </c>
      <c r="I119" s="3">
        <v>2</v>
      </c>
      <c r="J119" s="64" t="s">
        <v>447</v>
      </c>
      <c r="K119" s="65">
        <f t="shared" si="4"/>
        <v>0.2857142857142857</v>
      </c>
    </row>
    <row r="120" spans="1:11" x14ac:dyDescent="0.25">
      <c r="A120" s="2" t="s">
        <v>133</v>
      </c>
      <c r="B120" s="2" t="s">
        <v>53</v>
      </c>
      <c r="C120" s="2" t="s">
        <v>3263</v>
      </c>
      <c r="D120" s="58">
        <v>4</v>
      </c>
      <c r="E120" s="59">
        <f t="shared" si="6"/>
        <v>0.30769230769230771</v>
      </c>
      <c r="F120" s="58">
        <v>0</v>
      </c>
      <c r="G120" s="58" t="s">
        <v>443</v>
      </c>
      <c r="H120" s="170" t="s">
        <v>443</v>
      </c>
      <c r="I120" s="3">
        <v>4</v>
      </c>
      <c r="J120" s="3" t="s">
        <v>448</v>
      </c>
      <c r="K120" s="65">
        <f t="shared" si="4"/>
        <v>0.5714285714285714</v>
      </c>
    </row>
    <row r="121" spans="1:11" x14ac:dyDescent="0.25">
      <c r="A121" s="2" t="s">
        <v>134</v>
      </c>
      <c r="B121" s="2" t="s">
        <v>5</v>
      </c>
      <c r="C121" s="2" t="s">
        <v>3264</v>
      </c>
      <c r="D121" s="58">
        <v>10</v>
      </c>
      <c r="E121" s="59">
        <f t="shared" si="6"/>
        <v>0.76923076923076927</v>
      </c>
      <c r="F121" s="58">
        <v>37</v>
      </c>
      <c r="G121" s="58">
        <v>8</v>
      </c>
      <c r="H121" s="170">
        <v>0.21621621621621623</v>
      </c>
      <c r="I121" s="3">
        <v>5</v>
      </c>
      <c r="J121" s="3" t="s">
        <v>448</v>
      </c>
      <c r="K121" s="65">
        <f t="shared" si="4"/>
        <v>0.7142857142857143</v>
      </c>
    </row>
    <row r="122" spans="1:11" x14ac:dyDescent="0.25">
      <c r="A122" s="2" t="s">
        <v>135</v>
      </c>
      <c r="B122" s="2" t="s">
        <v>5</v>
      </c>
      <c r="C122" s="2" t="s">
        <v>3265</v>
      </c>
      <c r="D122" s="58">
        <v>4</v>
      </c>
      <c r="E122" s="59">
        <f t="shared" si="6"/>
        <v>0.30769230769230771</v>
      </c>
      <c r="F122" s="58">
        <v>7</v>
      </c>
      <c r="G122" s="58">
        <v>1</v>
      </c>
      <c r="H122" s="170">
        <v>0.14285714285714285</v>
      </c>
      <c r="I122" s="3">
        <v>4</v>
      </c>
      <c r="J122" s="64" t="s">
        <v>447</v>
      </c>
      <c r="K122" s="65">
        <f t="shared" si="4"/>
        <v>0.5714285714285714</v>
      </c>
    </row>
    <row r="123" spans="1:11" x14ac:dyDescent="0.25">
      <c r="A123" s="2" t="s">
        <v>136</v>
      </c>
      <c r="B123" s="2" t="s">
        <v>15</v>
      </c>
      <c r="C123" s="2" t="s">
        <v>3266</v>
      </c>
      <c r="D123" s="58">
        <v>3</v>
      </c>
      <c r="E123" s="59">
        <f t="shared" si="6"/>
        <v>0.23076923076923078</v>
      </c>
      <c r="F123" s="58">
        <v>5</v>
      </c>
      <c r="G123" s="58">
        <v>0</v>
      </c>
      <c r="H123" s="170">
        <v>0</v>
      </c>
      <c r="I123" s="3">
        <v>3</v>
      </c>
      <c r="J123" s="64" t="s">
        <v>447</v>
      </c>
      <c r="K123" s="65">
        <f t="shared" si="4"/>
        <v>0.42857142857142855</v>
      </c>
    </row>
    <row r="124" spans="1:11" x14ac:dyDescent="0.25">
      <c r="A124" s="2" t="s">
        <v>137</v>
      </c>
      <c r="B124" s="2" t="s">
        <v>3</v>
      </c>
      <c r="C124" s="2" t="s">
        <v>3267</v>
      </c>
      <c r="D124" s="58">
        <v>1</v>
      </c>
      <c r="E124" s="59">
        <f t="shared" si="6"/>
        <v>7.6923076923076927E-2</v>
      </c>
      <c r="F124" s="58">
        <v>1</v>
      </c>
      <c r="G124" s="58">
        <v>0</v>
      </c>
      <c r="H124" s="170">
        <v>0</v>
      </c>
      <c r="I124" s="3">
        <v>6</v>
      </c>
      <c r="J124" s="3" t="s">
        <v>448</v>
      </c>
      <c r="K124" s="65">
        <f t="shared" si="4"/>
        <v>0.8571428571428571</v>
      </c>
    </row>
    <row r="125" spans="1:11" x14ac:dyDescent="0.25">
      <c r="A125" s="2" t="s">
        <v>138</v>
      </c>
      <c r="B125" s="2" t="s">
        <v>5</v>
      </c>
      <c r="C125" s="88" t="s">
        <v>3268</v>
      </c>
      <c r="D125" s="58">
        <v>6</v>
      </c>
      <c r="E125" s="59">
        <f t="shared" si="6"/>
        <v>0.46153846153846156</v>
      </c>
      <c r="F125" s="58">
        <v>6</v>
      </c>
      <c r="G125" s="58">
        <v>3</v>
      </c>
      <c r="H125" s="170">
        <v>0.5</v>
      </c>
      <c r="I125" s="3">
        <v>5</v>
      </c>
      <c r="J125" s="64" t="s">
        <v>447</v>
      </c>
      <c r="K125" s="65">
        <f t="shared" si="4"/>
        <v>0.7142857142857143</v>
      </c>
    </row>
    <row r="126" spans="1:11" x14ac:dyDescent="0.25">
      <c r="A126" s="2" t="s">
        <v>139</v>
      </c>
      <c r="B126" s="2" t="s">
        <v>5</v>
      </c>
      <c r="C126" s="2" t="s">
        <v>3269</v>
      </c>
      <c r="D126" s="58">
        <v>7</v>
      </c>
      <c r="E126" s="59">
        <f t="shared" si="6"/>
        <v>0.53846153846153844</v>
      </c>
      <c r="F126" s="58">
        <v>20</v>
      </c>
      <c r="G126" s="58">
        <v>7</v>
      </c>
      <c r="H126" s="170">
        <v>0.35</v>
      </c>
      <c r="I126" s="3">
        <v>5</v>
      </c>
      <c r="J126" s="3" t="s">
        <v>448</v>
      </c>
      <c r="K126" s="65">
        <f t="shared" si="4"/>
        <v>0.7142857142857143</v>
      </c>
    </row>
    <row r="127" spans="1:11" x14ac:dyDescent="0.25">
      <c r="A127" s="2" t="s">
        <v>140</v>
      </c>
      <c r="B127" s="2" t="s">
        <v>15</v>
      </c>
      <c r="C127" s="2" t="s">
        <v>3270</v>
      </c>
      <c r="D127" s="58">
        <v>5</v>
      </c>
      <c r="E127" s="59">
        <f t="shared" si="6"/>
        <v>0.38461538461538464</v>
      </c>
      <c r="F127" s="58">
        <v>1</v>
      </c>
      <c r="G127" s="58">
        <v>0</v>
      </c>
      <c r="H127" s="170">
        <v>0</v>
      </c>
      <c r="I127" s="3">
        <v>6</v>
      </c>
      <c r="J127" s="3" t="s">
        <v>448</v>
      </c>
      <c r="K127" s="65">
        <f t="shared" si="4"/>
        <v>0.8571428571428571</v>
      </c>
    </row>
    <row r="128" spans="1:11" x14ac:dyDescent="0.25">
      <c r="A128" s="2" t="s">
        <v>141</v>
      </c>
      <c r="B128" s="2" t="s">
        <v>83</v>
      </c>
      <c r="C128" s="2" t="s">
        <v>3271</v>
      </c>
      <c r="D128" s="58">
        <v>5</v>
      </c>
      <c r="E128" s="59">
        <f t="shared" si="6"/>
        <v>0.38461538461538464</v>
      </c>
      <c r="F128" s="58">
        <v>0</v>
      </c>
      <c r="G128" s="58" t="s">
        <v>443</v>
      </c>
      <c r="H128" s="170" t="s">
        <v>443</v>
      </c>
      <c r="I128" s="3">
        <v>5</v>
      </c>
      <c r="J128" s="3" t="s">
        <v>448</v>
      </c>
      <c r="K128" s="65">
        <f t="shared" si="4"/>
        <v>0.7142857142857143</v>
      </c>
    </row>
    <row r="129" spans="1:11" x14ac:dyDescent="0.25">
      <c r="A129" s="2" t="s">
        <v>142</v>
      </c>
      <c r="B129" s="2" t="s">
        <v>83</v>
      </c>
      <c r="C129" s="2" t="s">
        <v>3272</v>
      </c>
      <c r="D129" s="58">
        <v>1</v>
      </c>
      <c r="E129" s="59">
        <f t="shared" si="6"/>
        <v>7.6923076923076927E-2</v>
      </c>
      <c r="F129" s="58">
        <v>1</v>
      </c>
      <c r="G129" s="58">
        <v>0</v>
      </c>
      <c r="H129" s="170">
        <v>0</v>
      </c>
      <c r="I129" s="3">
        <v>2</v>
      </c>
      <c r="J129" s="64" t="s">
        <v>447</v>
      </c>
      <c r="K129" s="65">
        <f t="shared" si="4"/>
        <v>0.2857142857142857</v>
      </c>
    </row>
    <row r="130" spans="1:11" x14ac:dyDescent="0.25">
      <c r="A130" s="2" t="s">
        <v>143</v>
      </c>
      <c r="B130" s="2" t="s">
        <v>23</v>
      </c>
      <c r="C130" s="2" t="s">
        <v>3273</v>
      </c>
      <c r="D130" s="58">
        <v>3</v>
      </c>
      <c r="E130" s="59">
        <f t="shared" si="6"/>
        <v>0.23076923076923078</v>
      </c>
      <c r="F130" s="58">
        <v>0</v>
      </c>
      <c r="G130" s="58" t="s">
        <v>443</v>
      </c>
      <c r="H130" s="170" t="s">
        <v>443</v>
      </c>
      <c r="I130" s="3">
        <v>0</v>
      </c>
      <c r="J130" s="64" t="s">
        <v>447</v>
      </c>
      <c r="K130" s="48">
        <f t="shared" ref="K130:K193" si="7">(I130/7)</f>
        <v>0</v>
      </c>
    </row>
    <row r="131" spans="1:11" x14ac:dyDescent="0.25">
      <c r="A131" s="2" t="s">
        <v>144</v>
      </c>
      <c r="B131" s="2" t="s">
        <v>28</v>
      </c>
      <c r="C131" s="2" t="s">
        <v>3274</v>
      </c>
      <c r="D131" s="58">
        <v>3</v>
      </c>
      <c r="E131" s="59">
        <f t="shared" si="6"/>
        <v>0.23076923076923078</v>
      </c>
      <c r="F131" s="58">
        <v>0</v>
      </c>
      <c r="G131" s="58" t="s">
        <v>443</v>
      </c>
      <c r="H131" s="170" t="s">
        <v>443</v>
      </c>
      <c r="I131" s="3">
        <v>0</v>
      </c>
      <c r="J131" s="64" t="s">
        <v>447</v>
      </c>
      <c r="K131" s="48">
        <f t="shared" si="7"/>
        <v>0</v>
      </c>
    </row>
    <row r="132" spans="1:11" x14ac:dyDescent="0.25">
      <c r="A132" s="2" t="s">
        <v>145</v>
      </c>
      <c r="B132" s="2" t="s">
        <v>7</v>
      </c>
      <c r="C132" s="2" t="s">
        <v>3275</v>
      </c>
      <c r="D132" s="58">
        <v>6</v>
      </c>
      <c r="E132" s="59">
        <f t="shared" si="6"/>
        <v>0.46153846153846156</v>
      </c>
      <c r="F132" s="58">
        <v>0</v>
      </c>
      <c r="G132" s="58" t="s">
        <v>443</v>
      </c>
      <c r="H132" s="170" t="s">
        <v>443</v>
      </c>
      <c r="I132" s="3">
        <v>6</v>
      </c>
      <c r="J132" s="3" t="s">
        <v>448</v>
      </c>
      <c r="K132" s="65">
        <f t="shared" si="7"/>
        <v>0.8571428571428571</v>
      </c>
    </row>
    <row r="133" spans="1:11" x14ac:dyDescent="0.25">
      <c r="A133" s="2" t="s">
        <v>146</v>
      </c>
      <c r="B133" s="2" t="s">
        <v>5</v>
      </c>
      <c r="C133" s="2" t="s">
        <v>3276</v>
      </c>
      <c r="D133" s="58">
        <v>2</v>
      </c>
      <c r="E133" s="59">
        <f t="shared" si="6"/>
        <v>0.15384615384615385</v>
      </c>
      <c r="F133" s="58">
        <v>11</v>
      </c>
      <c r="G133" s="58">
        <v>3</v>
      </c>
      <c r="H133" s="170">
        <v>0.27272727272727271</v>
      </c>
      <c r="I133" s="3">
        <v>0</v>
      </c>
      <c r="J133" s="64" t="s">
        <v>447</v>
      </c>
      <c r="K133" s="48">
        <f t="shared" si="7"/>
        <v>0</v>
      </c>
    </row>
    <row r="134" spans="1:11" x14ac:dyDescent="0.25">
      <c r="A134" s="2" t="s">
        <v>147</v>
      </c>
      <c r="B134" s="2" t="s">
        <v>83</v>
      </c>
      <c r="C134" s="2" t="s">
        <v>3277</v>
      </c>
      <c r="D134" s="58">
        <v>4</v>
      </c>
      <c r="E134" s="59">
        <f t="shared" si="6"/>
        <v>0.30769230769230771</v>
      </c>
      <c r="F134" s="58">
        <v>1</v>
      </c>
      <c r="G134" s="58">
        <v>1</v>
      </c>
      <c r="H134" s="170">
        <v>1</v>
      </c>
      <c r="I134" s="3">
        <v>3</v>
      </c>
      <c r="J134" s="64" t="s">
        <v>447</v>
      </c>
      <c r="K134" s="65">
        <f t="shared" si="7"/>
        <v>0.42857142857142855</v>
      </c>
    </row>
    <row r="135" spans="1:11" x14ac:dyDescent="0.25">
      <c r="A135" s="2" t="s">
        <v>148</v>
      </c>
      <c r="B135" s="2" t="s">
        <v>53</v>
      </c>
      <c r="C135" s="88" t="s">
        <v>3278</v>
      </c>
      <c r="D135" s="58">
        <v>3</v>
      </c>
      <c r="E135" s="59">
        <f t="shared" si="6"/>
        <v>0.23076923076923078</v>
      </c>
      <c r="F135" s="58">
        <v>10</v>
      </c>
      <c r="G135" s="58">
        <v>3</v>
      </c>
      <c r="H135" s="170">
        <v>0.3</v>
      </c>
      <c r="I135" s="3">
        <v>2</v>
      </c>
      <c r="J135" s="3" t="s">
        <v>448</v>
      </c>
      <c r="K135" s="65">
        <f t="shared" si="7"/>
        <v>0.2857142857142857</v>
      </c>
    </row>
    <row r="136" spans="1:11" x14ac:dyDescent="0.25">
      <c r="A136" s="2" t="s">
        <v>149</v>
      </c>
      <c r="B136" s="2" t="s">
        <v>5</v>
      </c>
      <c r="C136" s="2" t="s">
        <v>3279</v>
      </c>
      <c r="D136" s="58">
        <v>8</v>
      </c>
      <c r="E136" s="59">
        <f t="shared" si="6"/>
        <v>0.61538461538461542</v>
      </c>
      <c r="F136" s="58">
        <v>51</v>
      </c>
      <c r="G136" s="58">
        <v>5</v>
      </c>
      <c r="H136" s="170">
        <v>9.8039215686274508E-2</v>
      </c>
      <c r="I136" s="3">
        <v>0</v>
      </c>
      <c r="J136" s="3" t="s">
        <v>448</v>
      </c>
      <c r="K136" s="48">
        <f t="shared" si="7"/>
        <v>0</v>
      </c>
    </row>
    <row r="137" spans="1:11" x14ac:dyDescent="0.25">
      <c r="A137" s="2" t="s">
        <v>150</v>
      </c>
      <c r="B137" s="2" t="s">
        <v>17</v>
      </c>
      <c r="C137" s="2" t="s">
        <v>3280</v>
      </c>
      <c r="D137" s="58">
        <v>4</v>
      </c>
      <c r="E137" s="59">
        <f t="shared" si="6"/>
        <v>0.30769230769230771</v>
      </c>
      <c r="F137" s="58">
        <v>6</v>
      </c>
      <c r="G137" s="58">
        <v>3</v>
      </c>
      <c r="H137" s="170">
        <v>0.5</v>
      </c>
      <c r="I137" s="3">
        <v>4</v>
      </c>
      <c r="J137" s="3" t="s">
        <v>448</v>
      </c>
      <c r="K137" s="65">
        <f t="shared" si="7"/>
        <v>0.5714285714285714</v>
      </c>
    </row>
    <row r="138" spans="1:11" x14ac:dyDescent="0.25">
      <c r="A138" s="2" t="s">
        <v>151</v>
      </c>
      <c r="B138" s="2" t="s">
        <v>7</v>
      </c>
      <c r="C138" s="2" t="s">
        <v>3281</v>
      </c>
      <c r="D138" s="58">
        <v>2</v>
      </c>
      <c r="E138" s="59">
        <f t="shared" si="6"/>
        <v>0.15384615384615385</v>
      </c>
      <c r="F138" s="58">
        <v>0</v>
      </c>
      <c r="G138" s="58" t="s">
        <v>443</v>
      </c>
      <c r="H138" s="170" t="s">
        <v>443</v>
      </c>
      <c r="I138" s="3">
        <v>2</v>
      </c>
      <c r="J138" s="64" t="s">
        <v>447</v>
      </c>
      <c r="K138" s="65">
        <f t="shared" si="7"/>
        <v>0.2857142857142857</v>
      </c>
    </row>
    <row r="139" spans="1:11" x14ac:dyDescent="0.25">
      <c r="A139" s="2" t="s">
        <v>152</v>
      </c>
      <c r="B139" s="2" t="s">
        <v>45</v>
      </c>
      <c r="C139" s="2" t="s">
        <v>3282</v>
      </c>
      <c r="D139" s="58">
        <v>2</v>
      </c>
      <c r="E139" s="59">
        <f t="shared" si="6"/>
        <v>0.15384615384615385</v>
      </c>
      <c r="F139" s="58">
        <v>0</v>
      </c>
      <c r="G139" s="58" t="s">
        <v>443</v>
      </c>
      <c r="H139" s="170" t="s">
        <v>443</v>
      </c>
      <c r="I139" s="3">
        <v>4</v>
      </c>
      <c r="J139" s="64" t="s">
        <v>447</v>
      </c>
      <c r="K139" s="65">
        <f t="shared" si="7"/>
        <v>0.5714285714285714</v>
      </c>
    </row>
    <row r="140" spans="1:11" x14ac:dyDescent="0.25">
      <c r="A140" s="2" t="s">
        <v>153</v>
      </c>
      <c r="B140" s="2" t="s">
        <v>3</v>
      </c>
      <c r="C140" s="2" t="s">
        <v>3283</v>
      </c>
      <c r="D140" s="58">
        <v>9</v>
      </c>
      <c r="E140" s="59">
        <f t="shared" si="6"/>
        <v>0.69230769230769229</v>
      </c>
      <c r="F140" s="58">
        <v>2</v>
      </c>
      <c r="G140" s="58">
        <v>1</v>
      </c>
      <c r="H140" s="170">
        <v>0.5</v>
      </c>
      <c r="I140" s="3">
        <v>1</v>
      </c>
      <c r="J140" s="64" t="s">
        <v>447</v>
      </c>
      <c r="K140" s="65">
        <f t="shared" si="7"/>
        <v>0.14285714285714285</v>
      </c>
    </row>
    <row r="141" spans="1:11" x14ac:dyDescent="0.25">
      <c r="A141" s="2" t="s">
        <v>154</v>
      </c>
      <c r="B141" s="2" t="s">
        <v>45</v>
      </c>
      <c r="C141" s="2" t="s">
        <v>3284</v>
      </c>
      <c r="D141" s="58">
        <v>4</v>
      </c>
      <c r="E141" s="59">
        <f t="shared" si="6"/>
        <v>0.30769230769230771</v>
      </c>
      <c r="F141" s="58">
        <v>0</v>
      </c>
      <c r="G141" s="58" t="s">
        <v>443</v>
      </c>
      <c r="H141" s="170" t="s">
        <v>443</v>
      </c>
      <c r="I141" s="3">
        <v>0</v>
      </c>
      <c r="J141" s="64" t="s">
        <v>447</v>
      </c>
      <c r="K141" s="48">
        <f t="shared" si="7"/>
        <v>0</v>
      </c>
    </row>
    <row r="142" spans="1:11" x14ac:dyDescent="0.25">
      <c r="A142" s="2" t="s">
        <v>155</v>
      </c>
      <c r="B142" s="2" t="s">
        <v>53</v>
      </c>
      <c r="C142" s="2" t="s">
        <v>3285</v>
      </c>
      <c r="D142" s="58">
        <v>2</v>
      </c>
      <c r="E142" s="59">
        <f t="shared" si="6"/>
        <v>0.15384615384615385</v>
      </c>
      <c r="F142" s="58">
        <v>0</v>
      </c>
      <c r="G142" s="58" t="s">
        <v>443</v>
      </c>
      <c r="H142" s="170" t="s">
        <v>443</v>
      </c>
      <c r="I142" s="3">
        <v>1</v>
      </c>
      <c r="J142" s="64" t="s">
        <v>447</v>
      </c>
      <c r="K142" s="65">
        <f t="shared" si="7"/>
        <v>0.14285714285714285</v>
      </c>
    </row>
    <row r="143" spans="1:11" x14ac:dyDescent="0.25">
      <c r="A143" s="2" t="s">
        <v>156</v>
      </c>
      <c r="B143" s="2" t="s">
        <v>3</v>
      </c>
      <c r="C143" s="2" t="s">
        <v>3286</v>
      </c>
      <c r="D143" s="58">
        <v>0</v>
      </c>
      <c r="E143" s="59">
        <f t="shared" si="6"/>
        <v>0</v>
      </c>
      <c r="F143" s="58">
        <v>2</v>
      </c>
      <c r="G143" s="58">
        <v>2</v>
      </c>
      <c r="H143" s="170">
        <v>1</v>
      </c>
      <c r="I143" s="3">
        <v>0</v>
      </c>
      <c r="J143" s="64" t="s">
        <v>447</v>
      </c>
      <c r="K143" s="48">
        <f t="shared" si="7"/>
        <v>0</v>
      </c>
    </row>
    <row r="144" spans="1:11" x14ac:dyDescent="0.25">
      <c r="A144" s="2" t="s">
        <v>157</v>
      </c>
      <c r="B144" s="2" t="s">
        <v>13</v>
      </c>
      <c r="C144" s="2" t="s">
        <v>3287</v>
      </c>
      <c r="D144" s="58">
        <v>2</v>
      </c>
      <c r="E144" s="59">
        <f t="shared" si="6"/>
        <v>0.15384615384615385</v>
      </c>
      <c r="F144" s="58">
        <v>6</v>
      </c>
      <c r="G144" s="58">
        <v>1</v>
      </c>
      <c r="H144" s="170">
        <v>0.16666666666666666</v>
      </c>
      <c r="I144" s="3">
        <v>2</v>
      </c>
      <c r="J144" s="3" t="s">
        <v>448</v>
      </c>
      <c r="K144" s="65">
        <f t="shared" si="7"/>
        <v>0.2857142857142857</v>
      </c>
    </row>
    <row r="145" spans="1:11" x14ac:dyDescent="0.25">
      <c r="A145" s="2" t="s">
        <v>158</v>
      </c>
      <c r="B145" s="2" t="s">
        <v>5</v>
      </c>
      <c r="C145" s="2" t="s">
        <v>3288</v>
      </c>
      <c r="D145" s="58">
        <v>12</v>
      </c>
      <c r="E145" s="59">
        <f t="shared" si="6"/>
        <v>0.92307692307692313</v>
      </c>
      <c r="F145" s="58">
        <v>5</v>
      </c>
      <c r="G145" s="58">
        <v>2</v>
      </c>
      <c r="H145" s="170">
        <v>0.4</v>
      </c>
      <c r="I145" s="3">
        <v>6</v>
      </c>
      <c r="J145" s="3" t="s">
        <v>448</v>
      </c>
      <c r="K145" s="65">
        <f t="shared" si="7"/>
        <v>0.8571428571428571</v>
      </c>
    </row>
    <row r="146" spans="1:11" x14ac:dyDescent="0.25">
      <c r="A146" s="2" t="s">
        <v>159</v>
      </c>
      <c r="B146" s="2" t="s">
        <v>5</v>
      </c>
      <c r="C146" s="2" t="s">
        <v>3289</v>
      </c>
      <c r="D146" s="58">
        <v>3</v>
      </c>
      <c r="E146" s="59">
        <f t="shared" si="6"/>
        <v>0.23076923076923078</v>
      </c>
      <c r="F146" s="58">
        <v>0</v>
      </c>
      <c r="G146" s="58" t="s">
        <v>443</v>
      </c>
      <c r="H146" s="170" t="s">
        <v>443</v>
      </c>
      <c r="I146" s="3">
        <v>3</v>
      </c>
      <c r="J146" s="3" t="s">
        <v>448</v>
      </c>
      <c r="K146" s="65">
        <f t="shared" si="7"/>
        <v>0.42857142857142855</v>
      </c>
    </row>
    <row r="147" spans="1:11" x14ac:dyDescent="0.25">
      <c r="A147" s="2" t="s">
        <v>160</v>
      </c>
      <c r="B147" s="2" t="s">
        <v>5</v>
      </c>
      <c r="C147" s="2" t="s">
        <v>3290</v>
      </c>
      <c r="D147" s="58">
        <v>6</v>
      </c>
      <c r="E147" s="59">
        <f t="shared" si="6"/>
        <v>0.46153846153846156</v>
      </c>
      <c r="F147" s="58">
        <v>9</v>
      </c>
      <c r="G147" s="58">
        <v>3</v>
      </c>
      <c r="H147" s="170">
        <v>0.33333333333333331</v>
      </c>
      <c r="I147" s="3">
        <v>0</v>
      </c>
      <c r="J147" s="64" t="s">
        <v>447</v>
      </c>
      <c r="K147" s="48">
        <f t="shared" si="7"/>
        <v>0</v>
      </c>
    </row>
    <row r="148" spans="1:11" x14ac:dyDescent="0.25">
      <c r="A148" s="2" t="s">
        <v>161</v>
      </c>
      <c r="B148" s="2" t="s">
        <v>53</v>
      </c>
      <c r="C148" s="2" t="s">
        <v>3291</v>
      </c>
      <c r="D148" s="60" t="s">
        <v>49</v>
      </c>
      <c r="E148" s="59" t="s">
        <v>49</v>
      </c>
      <c r="F148" s="60">
        <v>1</v>
      </c>
      <c r="G148" s="60">
        <v>0</v>
      </c>
      <c r="H148" s="170">
        <v>0</v>
      </c>
      <c r="I148" s="3">
        <v>0</v>
      </c>
      <c r="J148" s="64" t="s">
        <v>447</v>
      </c>
      <c r="K148" s="48">
        <f t="shared" si="7"/>
        <v>0</v>
      </c>
    </row>
    <row r="149" spans="1:11" x14ac:dyDescent="0.25">
      <c r="A149" s="2" t="s">
        <v>162</v>
      </c>
      <c r="B149" s="2" t="s">
        <v>17</v>
      </c>
      <c r="C149" s="2" t="s">
        <v>3292</v>
      </c>
      <c r="D149" s="58">
        <v>9</v>
      </c>
      <c r="E149" s="59">
        <f t="shared" ref="E149:E170" si="8">(D149/13)</f>
        <v>0.69230769230769229</v>
      </c>
      <c r="F149" s="58">
        <v>0</v>
      </c>
      <c r="G149" s="58" t="s">
        <v>443</v>
      </c>
      <c r="H149" s="170" t="s">
        <v>443</v>
      </c>
      <c r="I149" s="3">
        <v>5</v>
      </c>
      <c r="J149" s="64" t="s">
        <v>447</v>
      </c>
      <c r="K149" s="65">
        <f t="shared" si="7"/>
        <v>0.7142857142857143</v>
      </c>
    </row>
    <row r="150" spans="1:11" x14ac:dyDescent="0.25">
      <c r="A150" s="2" t="s">
        <v>163</v>
      </c>
      <c r="B150" s="2" t="s">
        <v>45</v>
      </c>
      <c r="C150" s="2" t="s">
        <v>3293</v>
      </c>
      <c r="D150" s="58">
        <v>4</v>
      </c>
      <c r="E150" s="59">
        <f t="shared" si="8"/>
        <v>0.30769230769230771</v>
      </c>
      <c r="F150" s="58">
        <v>0</v>
      </c>
      <c r="G150" s="58" t="s">
        <v>443</v>
      </c>
      <c r="H150" s="170" t="s">
        <v>443</v>
      </c>
      <c r="I150" s="3">
        <v>2</v>
      </c>
      <c r="J150" s="3" t="s">
        <v>448</v>
      </c>
      <c r="K150" s="65">
        <f t="shared" si="7"/>
        <v>0.2857142857142857</v>
      </c>
    </row>
    <row r="151" spans="1:11" x14ac:dyDescent="0.25">
      <c r="A151" s="2" t="s">
        <v>164</v>
      </c>
      <c r="B151" s="2" t="s">
        <v>17</v>
      </c>
      <c r="C151" s="2" t="s">
        <v>3294</v>
      </c>
      <c r="D151" s="58">
        <v>4</v>
      </c>
      <c r="E151" s="59">
        <f t="shared" si="8"/>
        <v>0.30769230769230771</v>
      </c>
      <c r="F151" s="58">
        <v>0</v>
      </c>
      <c r="G151" s="58" t="s">
        <v>443</v>
      </c>
      <c r="H151" s="170" t="s">
        <v>443</v>
      </c>
      <c r="I151" s="3">
        <v>1</v>
      </c>
      <c r="J151" s="3" t="s">
        <v>448</v>
      </c>
      <c r="K151" s="65">
        <f t="shared" si="7"/>
        <v>0.14285714285714285</v>
      </c>
    </row>
    <row r="152" spans="1:11" x14ac:dyDescent="0.25">
      <c r="A152" s="2" t="s">
        <v>165</v>
      </c>
      <c r="B152" s="2" t="s">
        <v>7</v>
      </c>
      <c r="C152" s="2" t="s">
        <v>3295</v>
      </c>
      <c r="D152" s="58">
        <v>3</v>
      </c>
      <c r="E152" s="59">
        <f t="shared" si="8"/>
        <v>0.23076923076923078</v>
      </c>
      <c r="F152" s="58">
        <v>5</v>
      </c>
      <c r="G152" s="58">
        <v>0</v>
      </c>
      <c r="H152" s="170">
        <v>0</v>
      </c>
      <c r="I152" s="3">
        <v>1</v>
      </c>
      <c r="J152" s="64" t="s">
        <v>447</v>
      </c>
      <c r="K152" s="65">
        <f t="shared" si="7"/>
        <v>0.14285714285714285</v>
      </c>
    </row>
    <row r="153" spans="1:11" x14ac:dyDescent="0.25">
      <c r="A153" s="2" t="s">
        <v>166</v>
      </c>
      <c r="B153" s="2" t="s">
        <v>3</v>
      </c>
      <c r="C153" s="2" t="s">
        <v>3296</v>
      </c>
      <c r="D153" s="58">
        <v>5</v>
      </c>
      <c r="E153" s="59">
        <f t="shared" si="8"/>
        <v>0.38461538461538464</v>
      </c>
      <c r="F153" s="58">
        <v>9</v>
      </c>
      <c r="G153" s="58">
        <v>1</v>
      </c>
      <c r="H153" s="170">
        <v>0.1111111111111111</v>
      </c>
      <c r="I153" s="3">
        <v>0</v>
      </c>
      <c r="J153" s="64" t="s">
        <v>447</v>
      </c>
      <c r="K153" s="48">
        <f t="shared" si="7"/>
        <v>0</v>
      </c>
    </row>
    <row r="154" spans="1:11" x14ac:dyDescent="0.25">
      <c r="A154" s="2" t="s">
        <v>167</v>
      </c>
      <c r="B154" s="2" t="s">
        <v>7</v>
      </c>
      <c r="C154" s="2" t="s">
        <v>3297</v>
      </c>
      <c r="D154" s="58">
        <v>7</v>
      </c>
      <c r="E154" s="59">
        <f t="shared" si="8"/>
        <v>0.53846153846153844</v>
      </c>
      <c r="F154" s="58">
        <v>4</v>
      </c>
      <c r="G154" s="58">
        <v>2</v>
      </c>
      <c r="H154" s="170">
        <v>0.5</v>
      </c>
      <c r="I154" s="3">
        <v>3</v>
      </c>
      <c r="J154" s="3" t="s">
        <v>448</v>
      </c>
      <c r="K154" s="65">
        <f t="shared" si="7"/>
        <v>0.42857142857142855</v>
      </c>
    </row>
    <row r="155" spans="1:11" x14ac:dyDescent="0.25">
      <c r="A155" s="2" t="s">
        <v>13</v>
      </c>
      <c r="B155" s="2" t="s">
        <v>83</v>
      </c>
      <c r="C155" s="2" t="s">
        <v>3298</v>
      </c>
      <c r="D155" s="58">
        <v>1</v>
      </c>
      <c r="E155" s="59">
        <f t="shared" si="8"/>
        <v>7.6923076923076927E-2</v>
      </c>
      <c r="F155" s="58">
        <v>0</v>
      </c>
      <c r="G155" s="58" t="s">
        <v>443</v>
      </c>
      <c r="H155" s="170" t="s">
        <v>443</v>
      </c>
      <c r="I155" s="3">
        <v>1</v>
      </c>
      <c r="J155" s="64" t="s">
        <v>447</v>
      </c>
      <c r="K155" s="65">
        <f t="shared" si="7"/>
        <v>0.14285714285714285</v>
      </c>
    </row>
    <row r="156" spans="1:11" x14ac:dyDescent="0.25">
      <c r="A156" s="2" t="s">
        <v>168</v>
      </c>
      <c r="B156" s="2" t="s">
        <v>13</v>
      </c>
      <c r="C156" s="2" t="s">
        <v>3299</v>
      </c>
      <c r="D156" s="58">
        <v>5</v>
      </c>
      <c r="E156" s="59">
        <f t="shared" si="8"/>
        <v>0.38461538461538464</v>
      </c>
      <c r="F156" s="58">
        <v>1</v>
      </c>
      <c r="G156" s="58">
        <v>1</v>
      </c>
      <c r="H156" s="170">
        <v>1</v>
      </c>
      <c r="I156" s="3">
        <v>0</v>
      </c>
      <c r="J156" s="64" t="s">
        <v>447</v>
      </c>
      <c r="K156" s="48">
        <f t="shared" si="7"/>
        <v>0</v>
      </c>
    </row>
    <row r="157" spans="1:11" x14ac:dyDescent="0.25">
      <c r="A157" s="2" t="s">
        <v>169</v>
      </c>
      <c r="B157" s="2" t="s">
        <v>17</v>
      </c>
      <c r="C157" s="2" t="s">
        <v>3300</v>
      </c>
      <c r="D157" s="58">
        <v>3</v>
      </c>
      <c r="E157" s="59">
        <f t="shared" si="8"/>
        <v>0.23076923076923078</v>
      </c>
      <c r="F157" s="58">
        <v>0</v>
      </c>
      <c r="G157" s="58" t="s">
        <v>443</v>
      </c>
      <c r="H157" s="170" t="s">
        <v>443</v>
      </c>
      <c r="I157" s="3">
        <v>4</v>
      </c>
      <c r="J157" s="64" t="s">
        <v>447</v>
      </c>
      <c r="K157" s="65">
        <f t="shared" si="7"/>
        <v>0.5714285714285714</v>
      </c>
    </row>
    <row r="158" spans="1:11" x14ac:dyDescent="0.25">
      <c r="A158" s="2" t="s">
        <v>170</v>
      </c>
      <c r="B158" s="2" t="s">
        <v>15</v>
      </c>
      <c r="C158" s="2" t="s">
        <v>3301</v>
      </c>
      <c r="D158" s="58">
        <v>4</v>
      </c>
      <c r="E158" s="59">
        <f t="shared" si="8"/>
        <v>0.30769230769230771</v>
      </c>
      <c r="F158" s="58">
        <v>0</v>
      </c>
      <c r="G158" s="58" t="s">
        <v>443</v>
      </c>
      <c r="H158" s="170" t="s">
        <v>443</v>
      </c>
      <c r="I158" s="3">
        <v>4</v>
      </c>
      <c r="J158" s="3" t="s">
        <v>448</v>
      </c>
      <c r="K158" s="65">
        <f t="shared" si="7"/>
        <v>0.5714285714285714</v>
      </c>
    </row>
    <row r="159" spans="1:11" x14ac:dyDescent="0.25">
      <c r="A159" s="2" t="s">
        <v>171</v>
      </c>
      <c r="B159" s="2" t="s">
        <v>7</v>
      </c>
      <c r="C159" s="2" t="s">
        <v>3302</v>
      </c>
      <c r="D159" s="58">
        <v>0</v>
      </c>
      <c r="E159" s="59">
        <f t="shared" si="8"/>
        <v>0</v>
      </c>
      <c r="F159" s="58">
        <v>9</v>
      </c>
      <c r="G159" s="58">
        <v>1</v>
      </c>
      <c r="H159" s="170">
        <v>0.1111111111111111</v>
      </c>
      <c r="I159" s="3">
        <v>0</v>
      </c>
      <c r="J159" s="64" t="s">
        <v>447</v>
      </c>
      <c r="K159" s="48">
        <f t="shared" si="7"/>
        <v>0</v>
      </c>
    </row>
    <row r="160" spans="1:11" x14ac:dyDescent="0.25">
      <c r="A160" s="2" t="s">
        <v>172</v>
      </c>
      <c r="B160" s="2" t="s">
        <v>17</v>
      </c>
      <c r="C160" s="2" t="s">
        <v>3303</v>
      </c>
      <c r="D160" s="58">
        <v>5</v>
      </c>
      <c r="E160" s="59">
        <f t="shared" si="8"/>
        <v>0.38461538461538464</v>
      </c>
      <c r="F160" s="58">
        <v>3</v>
      </c>
      <c r="G160" s="58">
        <v>1</v>
      </c>
      <c r="H160" s="170">
        <v>0.33333333333333331</v>
      </c>
      <c r="I160" s="3">
        <v>2</v>
      </c>
      <c r="J160" s="3" t="s">
        <v>448</v>
      </c>
      <c r="K160" s="65">
        <f t="shared" si="7"/>
        <v>0.2857142857142857</v>
      </c>
    </row>
    <row r="161" spans="1:11" x14ac:dyDescent="0.25">
      <c r="A161" s="2" t="s">
        <v>173</v>
      </c>
      <c r="B161" s="2" t="s">
        <v>53</v>
      </c>
      <c r="C161" s="2" t="s">
        <v>3304</v>
      </c>
      <c r="D161" s="58">
        <v>5</v>
      </c>
      <c r="E161" s="59">
        <f t="shared" si="8"/>
        <v>0.38461538461538464</v>
      </c>
      <c r="F161" s="58">
        <v>3</v>
      </c>
      <c r="G161" s="58">
        <v>2</v>
      </c>
      <c r="H161" s="170">
        <v>0.66666666666666663</v>
      </c>
      <c r="I161" s="3">
        <v>6</v>
      </c>
      <c r="J161" s="3" t="s">
        <v>448</v>
      </c>
      <c r="K161" s="65">
        <f t="shared" si="7"/>
        <v>0.8571428571428571</v>
      </c>
    </row>
    <row r="162" spans="1:11" x14ac:dyDescent="0.25">
      <c r="A162" s="2" t="s">
        <v>174</v>
      </c>
      <c r="B162" s="2" t="s">
        <v>5</v>
      </c>
      <c r="C162" s="2" t="s">
        <v>3305</v>
      </c>
      <c r="D162" s="58">
        <v>7</v>
      </c>
      <c r="E162" s="59">
        <f t="shared" si="8"/>
        <v>0.53846153846153844</v>
      </c>
      <c r="F162" s="58">
        <v>10</v>
      </c>
      <c r="G162" s="58">
        <v>5</v>
      </c>
      <c r="H162" s="170">
        <v>0.5</v>
      </c>
      <c r="I162" s="3">
        <v>4</v>
      </c>
      <c r="J162" s="3" t="s">
        <v>448</v>
      </c>
      <c r="K162" s="65">
        <f t="shared" si="7"/>
        <v>0.5714285714285714</v>
      </c>
    </row>
    <row r="163" spans="1:11" x14ac:dyDescent="0.25">
      <c r="A163" s="2" t="s">
        <v>175</v>
      </c>
      <c r="B163" s="2" t="s">
        <v>83</v>
      </c>
      <c r="C163" s="2" t="s">
        <v>3306</v>
      </c>
      <c r="D163" s="58">
        <v>2</v>
      </c>
      <c r="E163" s="59">
        <f t="shared" si="8"/>
        <v>0.15384615384615385</v>
      </c>
      <c r="F163" s="58">
        <v>3</v>
      </c>
      <c r="G163" s="58">
        <v>2</v>
      </c>
      <c r="H163" s="170">
        <v>0.66666666666666663</v>
      </c>
      <c r="I163" s="3">
        <v>3</v>
      </c>
      <c r="J163" s="64" t="s">
        <v>447</v>
      </c>
      <c r="K163" s="65">
        <f t="shared" si="7"/>
        <v>0.42857142857142855</v>
      </c>
    </row>
    <row r="164" spans="1:11" x14ac:dyDescent="0.25">
      <c r="A164" s="2" t="s">
        <v>176</v>
      </c>
      <c r="B164" s="2" t="s">
        <v>5</v>
      </c>
      <c r="C164" s="2" t="s">
        <v>3307</v>
      </c>
      <c r="D164" s="58">
        <v>6</v>
      </c>
      <c r="E164" s="59">
        <f t="shared" si="8"/>
        <v>0.46153846153846156</v>
      </c>
      <c r="F164" s="58">
        <v>24</v>
      </c>
      <c r="G164" s="58">
        <v>5</v>
      </c>
      <c r="H164" s="170">
        <v>0.20833333333333334</v>
      </c>
      <c r="I164" s="3">
        <v>4</v>
      </c>
      <c r="J164" s="3" t="s">
        <v>448</v>
      </c>
      <c r="K164" s="65">
        <f t="shared" si="7"/>
        <v>0.5714285714285714</v>
      </c>
    </row>
    <row r="165" spans="1:11" x14ac:dyDescent="0.25">
      <c r="A165" s="2" t="s">
        <v>177</v>
      </c>
      <c r="B165" s="2" t="s">
        <v>53</v>
      </c>
      <c r="C165" s="2" t="s">
        <v>3308</v>
      </c>
      <c r="D165" s="58">
        <v>3</v>
      </c>
      <c r="E165" s="59">
        <f t="shared" si="8"/>
        <v>0.23076923076923078</v>
      </c>
      <c r="F165" s="58">
        <v>2</v>
      </c>
      <c r="G165" s="58">
        <v>2</v>
      </c>
      <c r="H165" s="170">
        <v>1</v>
      </c>
      <c r="I165" s="3">
        <v>3</v>
      </c>
      <c r="J165" s="64" t="s">
        <v>447</v>
      </c>
      <c r="K165" s="65">
        <f t="shared" si="7"/>
        <v>0.42857142857142855</v>
      </c>
    </row>
    <row r="166" spans="1:11" x14ac:dyDescent="0.25">
      <c r="A166" s="2" t="s">
        <v>178</v>
      </c>
      <c r="B166" s="2" t="s">
        <v>53</v>
      </c>
      <c r="C166" s="2" t="s">
        <v>3309</v>
      </c>
      <c r="D166" s="58">
        <v>1</v>
      </c>
      <c r="E166" s="59">
        <f t="shared" si="8"/>
        <v>7.6923076923076927E-2</v>
      </c>
      <c r="F166" s="58">
        <v>0</v>
      </c>
      <c r="G166" s="58" t="s">
        <v>443</v>
      </c>
      <c r="H166" s="170" t="s">
        <v>443</v>
      </c>
      <c r="I166" s="3">
        <v>1</v>
      </c>
      <c r="J166" s="64" t="s">
        <v>447</v>
      </c>
      <c r="K166" s="65">
        <f t="shared" si="7"/>
        <v>0.14285714285714285</v>
      </c>
    </row>
    <row r="167" spans="1:11" x14ac:dyDescent="0.25">
      <c r="A167" s="2" t="s">
        <v>179</v>
      </c>
      <c r="B167" s="2" t="s">
        <v>18</v>
      </c>
      <c r="C167" s="2" t="s">
        <v>3310</v>
      </c>
      <c r="D167" s="58">
        <v>4</v>
      </c>
      <c r="E167" s="59">
        <f t="shared" si="8"/>
        <v>0.30769230769230771</v>
      </c>
      <c r="F167" s="58">
        <v>0</v>
      </c>
      <c r="G167" s="58" t="s">
        <v>443</v>
      </c>
      <c r="H167" s="170" t="s">
        <v>443</v>
      </c>
      <c r="I167" s="3">
        <v>0</v>
      </c>
      <c r="J167" s="64" t="s">
        <v>447</v>
      </c>
      <c r="K167" s="48">
        <f t="shared" si="7"/>
        <v>0</v>
      </c>
    </row>
    <row r="168" spans="1:11" x14ac:dyDescent="0.25">
      <c r="A168" s="2" t="s">
        <v>180</v>
      </c>
      <c r="B168" s="2" t="s">
        <v>5</v>
      </c>
      <c r="C168" s="2" t="s">
        <v>3311</v>
      </c>
      <c r="D168" s="58">
        <v>3</v>
      </c>
      <c r="E168" s="59">
        <f t="shared" si="8"/>
        <v>0.23076923076923078</v>
      </c>
      <c r="F168" s="58">
        <v>2</v>
      </c>
      <c r="G168" s="58">
        <v>2</v>
      </c>
      <c r="H168" s="170">
        <v>1</v>
      </c>
      <c r="I168" s="3">
        <v>5</v>
      </c>
      <c r="J168" s="64" t="s">
        <v>447</v>
      </c>
      <c r="K168" s="65">
        <f t="shared" si="7"/>
        <v>0.7142857142857143</v>
      </c>
    </row>
    <row r="169" spans="1:11" x14ac:dyDescent="0.25">
      <c r="A169" s="2" t="s">
        <v>181</v>
      </c>
      <c r="B169" s="2" t="s">
        <v>83</v>
      </c>
      <c r="C169" s="2" t="s">
        <v>3312</v>
      </c>
      <c r="D169" s="58">
        <v>0</v>
      </c>
      <c r="E169" s="59">
        <f t="shared" si="8"/>
        <v>0</v>
      </c>
      <c r="F169" s="58">
        <v>0</v>
      </c>
      <c r="G169" s="58" t="s">
        <v>443</v>
      </c>
      <c r="H169" s="170" t="s">
        <v>443</v>
      </c>
      <c r="I169" s="3">
        <v>4</v>
      </c>
      <c r="J169" s="3" t="s">
        <v>448</v>
      </c>
      <c r="K169" s="65">
        <f t="shared" si="7"/>
        <v>0.5714285714285714</v>
      </c>
    </row>
    <row r="170" spans="1:11" x14ac:dyDescent="0.25">
      <c r="A170" s="2" t="s">
        <v>45</v>
      </c>
      <c r="B170" s="2" t="s">
        <v>45</v>
      </c>
      <c r="C170" s="82" t="s">
        <v>3313</v>
      </c>
      <c r="D170" s="58">
        <v>2</v>
      </c>
      <c r="E170" s="59">
        <f t="shared" si="8"/>
        <v>0.15384615384615385</v>
      </c>
      <c r="F170" s="58">
        <v>0</v>
      </c>
      <c r="G170" s="58" t="s">
        <v>443</v>
      </c>
      <c r="H170" s="170" t="s">
        <v>443</v>
      </c>
      <c r="I170" s="3">
        <v>4</v>
      </c>
      <c r="J170" s="64" t="s">
        <v>447</v>
      </c>
      <c r="K170" s="65">
        <f t="shared" si="7"/>
        <v>0.5714285714285714</v>
      </c>
    </row>
    <row r="171" spans="1:11" x14ac:dyDescent="0.25">
      <c r="A171" s="2" t="s">
        <v>182</v>
      </c>
      <c r="B171" s="2" t="s">
        <v>13</v>
      </c>
      <c r="C171" s="168" t="s">
        <v>418</v>
      </c>
      <c r="D171" s="60" t="s">
        <v>49</v>
      </c>
      <c r="E171" s="59" t="s">
        <v>49</v>
      </c>
      <c r="F171" s="60">
        <v>0</v>
      </c>
      <c r="G171" s="60" t="s">
        <v>443</v>
      </c>
      <c r="H171" s="170" t="s">
        <v>443</v>
      </c>
      <c r="I171" s="3">
        <v>0</v>
      </c>
      <c r="J171" s="64" t="s">
        <v>447</v>
      </c>
      <c r="K171" s="48">
        <f t="shared" si="7"/>
        <v>0</v>
      </c>
    </row>
    <row r="172" spans="1:11" x14ac:dyDescent="0.25">
      <c r="A172" s="2" t="s">
        <v>183</v>
      </c>
      <c r="B172" s="2" t="s">
        <v>18</v>
      </c>
      <c r="C172" s="2" t="s">
        <v>3314</v>
      </c>
      <c r="D172" s="58">
        <v>5</v>
      </c>
      <c r="E172" s="59">
        <f t="shared" ref="E172:E179" si="9">(D172/13)</f>
        <v>0.38461538461538464</v>
      </c>
      <c r="F172" s="58">
        <v>1</v>
      </c>
      <c r="G172" s="58">
        <v>0</v>
      </c>
      <c r="H172" s="170">
        <v>0</v>
      </c>
      <c r="I172" s="3">
        <v>3</v>
      </c>
      <c r="J172" s="3" t="s">
        <v>448</v>
      </c>
      <c r="K172" s="65">
        <f t="shared" si="7"/>
        <v>0.42857142857142855</v>
      </c>
    </row>
    <row r="173" spans="1:11" x14ac:dyDescent="0.25">
      <c r="A173" s="2" t="s">
        <v>184</v>
      </c>
      <c r="B173" s="2" t="s">
        <v>17</v>
      </c>
      <c r="C173" s="2" t="s">
        <v>3315</v>
      </c>
      <c r="D173" s="58">
        <v>0</v>
      </c>
      <c r="E173" s="59">
        <f t="shared" si="9"/>
        <v>0</v>
      </c>
      <c r="F173" s="58">
        <v>0</v>
      </c>
      <c r="G173" s="58" t="s">
        <v>443</v>
      </c>
      <c r="H173" s="170" t="s">
        <v>443</v>
      </c>
      <c r="I173" s="3">
        <v>0</v>
      </c>
      <c r="J173" s="3" t="s">
        <v>448</v>
      </c>
      <c r="K173" s="48">
        <f t="shared" si="7"/>
        <v>0</v>
      </c>
    </row>
    <row r="174" spans="1:11" x14ac:dyDescent="0.25">
      <c r="A174" s="2" t="s">
        <v>185</v>
      </c>
      <c r="B174" s="2" t="s">
        <v>5</v>
      </c>
      <c r="C174" s="2" t="s">
        <v>3316</v>
      </c>
      <c r="D174" s="58">
        <v>4</v>
      </c>
      <c r="E174" s="59">
        <f t="shared" si="9"/>
        <v>0.30769230769230771</v>
      </c>
      <c r="F174" s="58">
        <v>2</v>
      </c>
      <c r="G174" s="58">
        <v>1</v>
      </c>
      <c r="H174" s="170">
        <v>0.5</v>
      </c>
      <c r="I174" s="3">
        <v>6</v>
      </c>
      <c r="J174" s="3" t="s">
        <v>448</v>
      </c>
      <c r="K174" s="65">
        <f t="shared" si="7"/>
        <v>0.8571428571428571</v>
      </c>
    </row>
    <row r="175" spans="1:11" x14ac:dyDescent="0.25">
      <c r="A175" s="2" t="s">
        <v>186</v>
      </c>
      <c r="B175" s="2" t="s">
        <v>45</v>
      </c>
      <c r="C175" s="2" t="s">
        <v>3317</v>
      </c>
      <c r="D175" s="58">
        <v>5</v>
      </c>
      <c r="E175" s="59">
        <f t="shared" si="9"/>
        <v>0.38461538461538464</v>
      </c>
      <c r="F175" s="58">
        <v>3</v>
      </c>
      <c r="G175" s="58">
        <v>1</v>
      </c>
      <c r="H175" s="170">
        <v>0.33333333333333331</v>
      </c>
      <c r="I175" s="3">
        <v>0</v>
      </c>
      <c r="J175" s="64" t="s">
        <v>447</v>
      </c>
      <c r="K175" s="48">
        <f t="shared" si="7"/>
        <v>0</v>
      </c>
    </row>
    <row r="176" spans="1:11" x14ac:dyDescent="0.25">
      <c r="A176" s="2" t="s">
        <v>187</v>
      </c>
      <c r="B176" s="2" t="s">
        <v>15</v>
      </c>
      <c r="C176" s="2" t="s">
        <v>3318</v>
      </c>
      <c r="D176" s="58">
        <v>3</v>
      </c>
      <c r="E176" s="59">
        <f t="shared" si="9"/>
        <v>0.23076923076923078</v>
      </c>
      <c r="F176" s="58">
        <v>4</v>
      </c>
      <c r="G176" s="58">
        <v>1</v>
      </c>
      <c r="H176" s="170">
        <v>0.25</v>
      </c>
      <c r="I176" s="3">
        <v>0</v>
      </c>
      <c r="J176" s="64" t="s">
        <v>447</v>
      </c>
      <c r="K176" s="48">
        <f t="shared" si="7"/>
        <v>0</v>
      </c>
    </row>
    <row r="177" spans="1:11" x14ac:dyDescent="0.25">
      <c r="A177" s="2" t="s">
        <v>188</v>
      </c>
      <c r="B177" s="2" t="s">
        <v>53</v>
      </c>
      <c r="C177" s="2" t="s">
        <v>3319</v>
      </c>
      <c r="D177" s="58">
        <v>1</v>
      </c>
      <c r="E177" s="59">
        <f t="shared" si="9"/>
        <v>7.6923076923076927E-2</v>
      </c>
      <c r="F177" s="58">
        <v>5</v>
      </c>
      <c r="G177" s="58">
        <v>1</v>
      </c>
      <c r="H177" s="170">
        <v>0.2</v>
      </c>
      <c r="I177" s="3">
        <v>1</v>
      </c>
      <c r="J177" s="3" t="s">
        <v>448</v>
      </c>
      <c r="K177" s="65">
        <f t="shared" si="7"/>
        <v>0.14285714285714285</v>
      </c>
    </row>
    <row r="178" spans="1:11" x14ac:dyDescent="0.25">
      <c r="A178" s="2" t="s">
        <v>189</v>
      </c>
      <c r="B178" s="2" t="s">
        <v>7</v>
      </c>
      <c r="C178" s="2" t="s">
        <v>3320</v>
      </c>
      <c r="D178" s="58">
        <v>7</v>
      </c>
      <c r="E178" s="59">
        <f t="shared" si="9"/>
        <v>0.53846153846153844</v>
      </c>
      <c r="F178" s="58">
        <v>0</v>
      </c>
      <c r="G178" s="58" t="s">
        <v>443</v>
      </c>
      <c r="H178" s="170" t="s">
        <v>443</v>
      </c>
      <c r="I178" s="3">
        <v>0</v>
      </c>
      <c r="J178" s="3" t="s">
        <v>448</v>
      </c>
      <c r="K178" s="48">
        <f t="shared" si="7"/>
        <v>0</v>
      </c>
    </row>
    <row r="179" spans="1:11" x14ac:dyDescent="0.25">
      <c r="A179" s="2" t="s">
        <v>190</v>
      </c>
      <c r="B179" s="2" t="s">
        <v>7</v>
      </c>
      <c r="C179" s="2" t="s">
        <v>3321</v>
      </c>
      <c r="D179" s="58">
        <v>0</v>
      </c>
      <c r="E179" s="59">
        <f t="shared" si="9"/>
        <v>0</v>
      </c>
      <c r="F179" s="58">
        <v>1</v>
      </c>
      <c r="G179" s="58">
        <v>1</v>
      </c>
      <c r="H179" s="170">
        <v>1</v>
      </c>
      <c r="I179" s="3">
        <v>7</v>
      </c>
      <c r="J179" s="64" t="s">
        <v>447</v>
      </c>
      <c r="K179" s="48">
        <f t="shared" si="7"/>
        <v>1</v>
      </c>
    </row>
    <row r="180" spans="1:11" x14ac:dyDescent="0.25">
      <c r="A180" s="2" t="s">
        <v>191</v>
      </c>
      <c r="B180" s="2" t="s">
        <v>53</v>
      </c>
      <c r="C180" s="2" t="s">
        <v>3322</v>
      </c>
      <c r="D180" s="60" t="s">
        <v>49</v>
      </c>
      <c r="E180" s="59" t="s">
        <v>49</v>
      </c>
      <c r="F180" s="60">
        <v>2</v>
      </c>
      <c r="G180" s="60">
        <v>0</v>
      </c>
      <c r="H180" s="170">
        <v>0</v>
      </c>
      <c r="I180" s="3">
        <v>0</v>
      </c>
      <c r="J180" s="64" t="s">
        <v>447</v>
      </c>
      <c r="K180" s="48">
        <f t="shared" si="7"/>
        <v>0</v>
      </c>
    </row>
    <row r="181" spans="1:11" x14ac:dyDescent="0.25">
      <c r="A181" s="2" t="s">
        <v>192</v>
      </c>
      <c r="B181" s="2" t="s">
        <v>28</v>
      </c>
      <c r="C181" s="2" t="s">
        <v>3323</v>
      </c>
      <c r="D181" s="58">
        <v>5</v>
      </c>
      <c r="E181" s="59">
        <f t="shared" ref="E181:E212" si="10">(D181/13)</f>
        <v>0.38461538461538464</v>
      </c>
      <c r="F181" s="58">
        <v>0</v>
      </c>
      <c r="G181" s="58" t="s">
        <v>443</v>
      </c>
      <c r="H181" s="170" t="s">
        <v>443</v>
      </c>
      <c r="I181" s="3">
        <v>3</v>
      </c>
      <c r="J181" s="3" t="s">
        <v>448</v>
      </c>
      <c r="K181" s="65">
        <f t="shared" si="7"/>
        <v>0.42857142857142855</v>
      </c>
    </row>
    <row r="182" spans="1:11" x14ac:dyDescent="0.25">
      <c r="A182" s="2" t="s">
        <v>193</v>
      </c>
      <c r="B182" s="2" t="s">
        <v>53</v>
      </c>
      <c r="C182" s="2" t="s">
        <v>3324</v>
      </c>
      <c r="D182" s="58">
        <v>3</v>
      </c>
      <c r="E182" s="59">
        <f t="shared" si="10"/>
        <v>0.23076923076923078</v>
      </c>
      <c r="F182" s="58">
        <v>0</v>
      </c>
      <c r="G182" s="58" t="s">
        <v>443</v>
      </c>
      <c r="H182" s="170" t="s">
        <v>443</v>
      </c>
      <c r="I182" s="3">
        <v>0</v>
      </c>
      <c r="J182" s="64" t="s">
        <v>447</v>
      </c>
      <c r="K182" s="48">
        <f t="shared" si="7"/>
        <v>0</v>
      </c>
    </row>
    <row r="183" spans="1:11" x14ac:dyDescent="0.25">
      <c r="A183" s="2" t="s">
        <v>194</v>
      </c>
      <c r="B183" s="2" t="s">
        <v>7</v>
      </c>
      <c r="C183" s="2" t="s">
        <v>3325</v>
      </c>
      <c r="D183" s="58">
        <v>2</v>
      </c>
      <c r="E183" s="59">
        <f t="shared" si="10"/>
        <v>0.15384615384615385</v>
      </c>
      <c r="F183" s="58">
        <v>1</v>
      </c>
      <c r="G183" s="58">
        <v>1</v>
      </c>
      <c r="H183" s="170">
        <v>1</v>
      </c>
      <c r="I183" s="3">
        <v>0</v>
      </c>
      <c r="J183" s="64" t="s">
        <v>447</v>
      </c>
      <c r="K183" s="48">
        <f t="shared" si="7"/>
        <v>0</v>
      </c>
    </row>
    <row r="184" spans="1:11" x14ac:dyDescent="0.25">
      <c r="A184" s="2" t="s">
        <v>195</v>
      </c>
      <c r="B184" s="2" t="s">
        <v>7</v>
      </c>
      <c r="C184" s="2" t="s">
        <v>3326</v>
      </c>
      <c r="D184" s="58">
        <v>1</v>
      </c>
      <c r="E184" s="59">
        <f t="shared" si="10"/>
        <v>7.6923076923076927E-2</v>
      </c>
      <c r="F184" s="58">
        <v>0</v>
      </c>
      <c r="G184" s="58" t="s">
        <v>443</v>
      </c>
      <c r="H184" s="170" t="s">
        <v>443</v>
      </c>
      <c r="I184" s="3">
        <v>5</v>
      </c>
      <c r="J184" s="64" t="s">
        <v>447</v>
      </c>
      <c r="K184" s="65">
        <f t="shared" si="7"/>
        <v>0.7142857142857143</v>
      </c>
    </row>
    <row r="185" spans="1:11" x14ac:dyDescent="0.25">
      <c r="A185" s="2" t="s">
        <v>196</v>
      </c>
      <c r="B185" s="2" t="s">
        <v>3</v>
      </c>
      <c r="C185" s="2" t="s">
        <v>3327</v>
      </c>
      <c r="D185" s="58">
        <v>2</v>
      </c>
      <c r="E185" s="59">
        <f t="shared" si="10"/>
        <v>0.15384615384615385</v>
      </c>
      <c r="F185" s="58">
        <v>0</v>
      </c>
      <c r="G185" s="58" t="s">
        <v>443</v>
      </c>
      <c r="H185" s="170" t="s">
        <v>443</v>
      </c>
      <c r="I185" s="3">
        <v>0</v>
      </c>
      <c r="J185" s="64" t="s">
        <v>447</v>
      </c>
      <c r="K185" s="48">
        <f t="shared" si="7"/>
        <v>0</v>
      </c>
    </row>
    <row r="186" spans="1:11" x14ac:dyDescent="0.25">
      <c r="A186" s="2" t="s">
        <v>197</v>
      </c>
      <c r="B186" s="2" t="s">
        <v>17</v>
      </c>
      <c r="C186" s="2" t="s">
        <v>3328</v>
      </c>
      <c r="D186" s="58">
        <v>4</v>
      </c>
      <c r="E186" s="59">
        <f t="shared" si="10"/>
        <v>0.30769230769230771</v>
      </c>
      <c r="F186" s="58">
        <v>1</v>
      </c>
      <c r="G186" s="58">
        <v>0</v>
      </c>
      <c r="H186" s="170">
        <v>0</v>
      </c>
      <c r="I186" s="3">
        <v>4</v>
      </c>
      <c r="J186" s="3" t="s">
        <v>448</v>
      </c>
      <c r="K186" s="65">
        <f t="shared" si="7"/>
        <v>0.5714285714285714</v>
      </c>
    </row>
    <row r="187" spans="1:11" x14ac:dyDescent="0.25">
      <c r="A187" s="2" t="s">
        <v>198</v>
      </c>
      <c r="B187" s="2" t="s">
        <v>7</v>
      </c>
      <c r="C187" s="2" t="s">
        <v>3329</v>
      </c>
      <c r="D187" s="58">
        <v>3</v>
      </c>
      <c r="E187" s="59">
        <f t="shared" si="10"/>
        <v>0.23076923076923078</v>
      </c>
      <c r="F187" s="58">
        <v>1</v>
      </c>
      <c r="G187" s="58">
        <v>1</v>
      </c>
      <c r="H187" s="170">
        <v>1</v>
      </c>
      <c r="I187" s="3">
        <v>6</v>
      </c>
      <c r="J187" s="64" t="s">
        <v>447</v>
      </c>
      <c r="K187" s="65">
        <f t="shared" si="7"/>
        <v>0.8571428571428571</v>
      </c>
    </row>
    <row r="188" spans="1:11" x14ac:dyDescent="0.25">
      <c r="A188" s="2" t="s">
        <v>199</v>
      </c>
      <c r="B188" s="2" t="s">
        <v>5</v>
      </c>
      <c r="C188" s="2" t="s">
        <v>3330</v>
      </c>
      <c r="D188" s="58">
        <v>7</v>
      </c>
      <c r="E188" s="59">
        <f t="shared" si="10"/>
        <v>0.53846153846153844</v>
      </c>
      <c r="F188" s="58">
        <v>12</v>
      </c>
      <c r="G188" s="58">
        <v>2</v>
      </c>
      <c r="H188" s="170">
        <v>0.16666666666666666</v>
      </c>
      <c r="I188" s="3">
        <v>4</v>
      </c>
      <c r="J188" s="64" t="s">
        <v>447</v>
      </c>
      <c r="K188" s="65">
        <f t="shared" si="7"/>
        <v>0.5714285714285714</v>
      </c>
    </row>
    <row r="189" spans="1:11" x14ac:dyDescent="0.25">
      <c r="A189" s="2" t="s">
        <v>53</v>
      </c>
      <c r="B189" s="2" t="s">
        <v>23</v>
      </c>
      <c r="C189" s="2" t="s">
        <v>3331</v>
      </c>
      <c r="D189" s="58">
        <v>2</v>
      </c>
      <c r="E189" s="59">
        <f t="shared" si="10"/>
        <v>0.15384615384615385</v>
      </c>
      <c r="F189" s="58">
        <v>2</v>
      </c>
      <c r="G189" s="58">
        <v>0</v>
      </c>
      <c r="H189" s="170">
        <v>0</v>
      </c>
      <c r="I189" s="3">
        <v>0</v>
      </c>
      <c r="J189" s="64" t="s">
        <v>447</v>
      </c>
      <c r="K189" s="48">
        <f t="shared" si="7"/>
        <v>0</v>
      </c>
    </row>
    <row r="190" spans="1:11" x14ac:dyDescent="0.25">
      <c r="A190" s="2" t="s">
        <v>200</v>
      </c>
      <c r="B190" s="2" t="s">
        <v>53</v>
      </c>
      <c r="C190" s="2" t="s">
        <v>3332</v>
      </c>
      <c r="D190" s="58">
        <v>3</v>
      </c>
      <c r="E190" s="59">
        <f t="shared" si="10"/>
        <v>0.23076923076923078</v>
      </c>
      <c r="F190" s="58">
        <v>0</v>
      </c>
      <c r="G190" s="58" t="s">
        <v>443</v>
      </c>
      <c r="H190" s="170" t="s">
        <v>443</v>
      </c>
      <c r="I190" s="3">
        <v>1</v>
      </c>
      <c r="J190" s="3" t="s">
        <v>448</v>
      </c>
      <c r="K190" s="65">
        <f t="shared" si="7"/>
        <v>0.14285714285714285</v>
      </c>
    </row>
    <row r="191" spans="1:11" x14ac:dyDescent="0.25">
      <c r="A191" s="2" t="s">
        <v>201</v>
      </c>
      <c r="B191" s="2" t="s">
        <v>18</v>
      </c>
      <c r="C191" s="2" t="s">
        <v>3333</v>
      </c>
      <c r="D191" s="58">
        <v>2</v>
      </c>
      <c r="E191" s="59">
        <f t="shared" si="10"/>
        <v>0.15384615384615385</v>
      </c>
      <c r="F191" s="58">
        <v>0</v>
      </c>
      <c r="G191" s="58" t="s">
        <v>443</v>
      </c>
      <c r="H191" s="170" t="s">
        <v>443</v>
      </c>
      <c r="I191" s="3">
        <v>1</v>
      </c>
      <c r="J191" s="64" t="s">
        <v>447</v>
      </c>
      <c r="K191" s="65">
        <f t="shared" si="7"/>
        <v>0.14285714285714285</v>
      </c>
    </row>
    <row r="192" spans="1:11" x14ac:dyDescent="0.25">
      <c r="A192" s="2" t="s">
        <v>202</v>
      </c>
      <c r="B192" s="2" t="s">
        <v>3</v>
      </c>
      <c r="C192" s="2" t="s">
        <v>3334</v>
      </c>
      <c r="D192" s="58">
        <v>4</v>
      </c>
      <c r="E192" s="59">
        <f t="shared" si="10"/>
        <v>0.30769230769230771</v>
      </c>
      <c r="F192" s="58">
        <v>4</v>
      </c>
      <c r="G192" s="58">
        <v>1</v>
      </c>
      <c r="H192" s="170">
        <v>0.25</v>
      </c>
      <c r="I192" s="3">
        <v>6</v>
      </c>
      <c r="J192" s="64" t="s">
        <v>447</v>
      </c>
      <c r="K192" s="65">
        <f t="shared" si="7"/>
        <v>0.8571428571428571</v>
      </c>
    </row>
    <row r="193" spans="1:11" x14ac:dyDescent="0.25">
      <c r="A193" s="2" t="s">
        <v>203</v>
      </c>
      <c r="B193" s="2" t="s">
        <v>13</v>
      </c>
      <c r="C193" s="2" t="s">
        <v>3335</v>
      </c>
      <c r="D193" s="58">
        <v>9</v>
      </c>
      <c r="E193" s="59">
        <f t="shared" si="10"/>
        <v>0.69230769230769229</v>
      </c>
      <c r="F193" s="58">
        <v>4</v>
      </c>
      <c r="G193" s="58">
        <v>1</v>
      </c>
      <c r="H193" s="170">
        <v>0.25</v>
      </c>
      <c r="I193" s="3">
        <v>6</v>
      </c>
      <c r="J193" s="64" t="s">
        <v>447</v>
      </c>
      <c r="K193" s="65">
        <f t="shared" si="7"/>
        <v>0.8571428571428571</v>
      </c>
    </row>
    <row r="194" spans="1:11" x14ac:dyDescent="0.25">
      <c r="A194" s="2" t="s">
        <v>204</v>
      </c>
      <c r="B194" s="2" t="s">
        <v>15</v>
      </c>
      <c r="C194" s="2" t="s">
        <v>3336</v>
      </c>
      <c r="D194" s="58">
        <v>5</v>
      </c>
      <c r="E194" s="59">
        <f t="shared" si="10"/>
        <v>0.38461538461538464</v>
      </c>
      <c r="F194" s="58">
        <v>5</v>
      </c>
      <c r="G194" s="58">
        <v>1</v>
      </c>
      <c r="H194" s="170">
        <v>0.2</v>
      </c>
      <c r="I194" s="3">
        <v>5</v>
      </c>
      <c r="J194" s="3" t="s">
        <v>448</v>
      </c>
      <c r="K194" s="65">
        <f t="shared" ref="K194:K257" si="11">(I194/7)</f>
        <v>0.7142857142857143</v>
      </c>
    </row>
    <row r="195" spans="1:11" x14ac:dyDescent="0.25">
      <c r="A195" s="2" t="s">
        <v>205</v>
      </c>
      <c r="B195" s="2" t="s">
        <v>5</v>
      </c>
      <c r="C195" s="2" t="s">
        <v>3337</v>
      </c>
      <c r="D195" s="58">
        <v>4</v>
      </c>
      <c r="E195" s="59">
        <f t="shared" si="10"/>
        <v>0.30769230769230771</v>
      </c>
      <c r="F195" s="58">
        <v>3</v>
      </c>
      <c r="G195" s="58">
        <v>3</v>
      </c>
      <c r="H195" s="170">
        <v>1</v>
      </c>
      <c r="I195" s="3">
        <v>1</v>
      </c>
      <c r="J195" s="64" t="s">
        <v>447</v>
      </c>
      <c r="K195" s="65">
        <f t="shared" si="11"/>
        <v>0.14285714285714285</v>
      </c>
    </row>
    <row r="196" spans="1:11" x14ac:dyDescent="0.25">
      <c r="A196" s="2" t="s">
        <v>206</v>
      </c>
      <c r="B196" s="2" t="s">
        <v>17</v>
      </c>
      <c r="C196" s="2" t="s">
        <v>3338</v>
      </c>
      <c r="D196" s="58">
        <v>8</v>
      </c>
      <c r="E196" s="59">
        <f t="shared" si="10"/>
        <v>0.61538461538461542</v>
      </c>
      <c r="F196" s="58">
        <v>2</v>
      </c>
      <c r="G196" s="58">
        <v>0</v>
      </c>
      <c r="H196" s="170">
        <v>0</v>
      </c>
      <c r="I196" s="3">
        <v>5</v>
      </c>
      <c r="J196" s="64" t="s">
        <v>447</v>
      </c>
      <c r="K196" s="65">
        <f t="shared" si="11"/>
        <v>0.7142857142857143</v>
      </c>
    </row>
    <row r="197" spans="1:11" x14ac:dyDescent="0.25">
      <c r="A197" s="2" t="s">
        <v>207</v>
      </c>
      <c r="B197" s="2" t="s">
        <v>15</v>
      </c>
      <c r="C197" s="2" t="s">
        <v>3339</v>
      </c>
      <c r="D197" s="58">
        <v>0</v>
      </c>
      <c r="E197" s="59">
        <f t="shared" si="10"/>
        <v>0</v>
      </c>
      <c r="F197" s="58">
        <v>0</v>
      </c>
      <c r="G197" s="58" t="s">
        <v>443</v>
      </c>
      <c r="H197" s="170" t="s">
        <v>443</v>
      </c>
      <c r="I197" s="3">
        <v>6</v>
      </c>
      <c r="J197" s="3" t="s">
        <v>448</v>
      </c>
      <c r="K197" s="65">
        <f t="shared" si="11"/>
        <v>0.8571428571428571</v>
      </c>
    </row>
    <row r="198" spans="1:11" x14ac:dyDescent="0.25">
      <c r="A198" s="2" t="s">
        <v>208</v>
      </c>
      <c r="B198" s="2" t="s">
        <v>83</v>
      </c>
      <c r="C198" s="2" t="s">
        <v>3340</v>
      </c>
      <c r="D198" s="58">
        <v>3</v>
      </c>
      <c r="E198" s="59">
        <f t="shared" si="10"/>
        <v>0.23076923076923078</v>
      </c>
      <c r="F198" s="58">
        <v>0</v>
      </c>
      <c r="G198" s="58" t="s">
        <v>443</v>
      </c>
      <c r="H198" s="170" t="s">
        <v>443</v>
      </c>
      <c r="I198" s="3">
        <v>2</v>
      </c>
      <c r="J198" s="64" t="s">
        <v>447</v>
      </c>
      <c r="K198" s="65">
        <f t="shared" si="11"/>
        <v>0.2857142857142857</v>
      </c>
    </row>
    <row r="199" spans="1:11" x14ac:dyDescent="0.25">
      <c r="A199" s="2" t="s">
        <v>209</v>
      </c>
      <c r="B199" s="2" t="s">
        <v>5</v>
      </c>
      <c r="C199" s="2" t="s">
        <v>3341</v>
      </c>
      <c r="D199" s="58">
        <v>4</v>
      </c>
      <c r="E199" s="59">
        <f t="shared" si="10"/>
        <v>0.30769230769230771</v>
      </c>
      <c r="F199" s="58">
        <v>0</v>
      </c>
      <c r="G199" s="58" t="s">
        <v>443</v>
      </c>
      <c r="H199" s="170" t="s">
        <v>443</v>
      </c>
      <c r="I199" s="3">
        <v>4</v>
      </c>
      <c r="J199" s="64" t="s">
        <v>447</v>
      </c>
      <c r="K199" s="65">
        <f t="shared" si="11"/>
        <v>0.5714285714285714</v>
      </c>
    </row>
    <row r="200" spans="1:11" x14ac:dyDescent="0.25">
      <c r="A200" s="2" t="s">
        <v>210</v>
      </c>
      <c r="B200" s="2" t="s">
        <v>13</v>
      </c>
      <c r="C200" s="2" t="s">
        <v>3342</v>
      </c>
      <c r="D200" s="58">
        <v>2</v>
      </c>
      <c r="E200" s="59">
        <f t="shared" si="10"/>
        <v>0.15384615384615385</v>
      </c>
      <c r="F200" s="58">
        <v>0</v>
      </c>
      <c r="G200" s="58" t="s">
        <v>443</v>
      </c>
      <c r="H200" s="170" t="s">
        <v>443</v>
      </c>
      <c r="I200" s="3">
        <v>0</v>
      </c>
      <c r="J200" s="64" t="s">
        <v>447</v>
      </c>
      <c r="K200" s="48">
        <f t="shared" si="11"/>
        <v>0</v>
      </c>
    </row>
    <row r="201" spans="1:11" x14ac:dyDescent="0.25">
      <c r="A201" s="2" t="s">
        <v>211</v>
      </c>
      <c r="B201" s="2" t="s">
        <v>53</v>
      </c>
      <c r="C201" s="2" t="s">
        <v>3343</v>
      </c>
      <c r="D201" s="58">
        <v>4</v>
      </c>
      <c r="E201" s="59">
        <f t="shared" si="10"/>
        <v>0.30769230769230771</v>
      </c>
      <c r="F201" s="58">
        <v>2</v>
      </c>
      <c r="G201" s="58">
        <v>1</v>
      </c>
      <c r="H201" s="170">
        <v>0.5</v>
      </c>
      <c r="I201" s="3">
        <v>2</v>
      </c>
      <c r="J201" s="64" t="s">
        <v>447</v>
      </c>
      <c r="K201" s="65">
        <f t="shared" si="11"/>
        <v>0.2857142857142857</v>
      </c>
    </row>
    <row r="202" spans="1:11" x14ac:dyDescent="0.25">
      <c r="A202" s="2" t="s">
        <v>212</v>
      </c>
      <c r="B202" s="2" t="s">
        <v>83</v>
      </c>
      <c r="C202" s="2" t="s">
        <v>3344</v>
      </c>
      <c r="D202" s="58">
        <v>4</v>
      </c>
      <c r="E202" s="59">
        <f t="shared" si="10"/>
        <v>0.30769230769230771</v>
      </c>
      <c r="F202" s="58">
        <v>1</v>
      </c>
      <c r="G202" s="58">
        <v>0</v>
      </c>
      <c r="H202" s="170">
        <v>0</v>
      </c>
      <c r="I202" s="3">
        <v>4</v>
      </c>
      <c r="J202" s="64" t="s">
        <v>447</v>
      </c>
      <c r="K202" s="65">
        <f t="shared" si="11"/>
        <v>0.5714285714285714</v>
      </c>
    </row>
    <row r="203" spans="1:11" x14ac:dyDescent="0.25">
      <c r="A203" s="2" t="s">
        <v>213</v>
      </c>
      <c r="B203" s="2" t="s">
        <v>3</v>
      </c>
      <c r="C203" s="2" t="s">
        <v>3345</v>
      </c>
      <c r="D203" s="58">
        <v>3</v>
      </c>
      <c r="E203" s="59">
        <f t="shared" si="10"/>
        <v>0.23076923076923078</v>
      </c>
      <c r="F203" s="58">
        <v>3</v>
      </c>
      <c r="G203" s="58">
        <v>0</v>
      </c>
      <c r="H203" s="170">
        <v>0</v>
      </c>
      <c r="I203" s="3">
        <v>1</v>
      </c>
      <c r="J203" s="64" t="s">
        <v>447</v>
      </c>
      <c r="K203" s="65">
        <f t="shared" si="11"/>
        <v>0.14285714285714285</v>
      </c>
    </row>
    <row r="204" spans="1:11" x14ac:dyDescent="0.25">
      <c r="A204" s="2" t="s">
        <v>214</v>
      </c>
      <c r="B204" s="2" t="s">
        <v>3</v>
      </c>
      <c r="C204" s="2" t="s">
        <v>3346</v>
      </c>
      <c r="D204" s="58">
        <v>5</v>
      </c>
      <c r="E204" s="59">
        <f t="shared" si="10"/>
        <v>0.38461538461538464</v>
      </c>
      <c r="F204" s="58">
        <v>2</v>
      </c>
      <c r="G204" s="58">
        <v>1</v>
      </c>
      <c r="H204" s="170">
        <v>0.5</v>
      </c>
      <c r="I204" s="3">
        <v>3</v>
      </c>
      <c r="J204" s="64" t="s">
        <v>447</v>
      </c>
      <c r="K204" s="65">
        <f t="shared" si="11"/>
        <v>0.42857142857142855</v>
      </c>
    </row>
    <row r="205" spans="1:11" x14ac:dyDescent="0.25">
      <c r="A205" s="2" t="s">
        <v>215</v>
      </c>
      <c r="B205" s="2" t="s">
        <v>53</v>
      </c>
      <c r="C205" s="2" t="s">
        <v>3347</v>
      </c>
      <c r="D205" s="58">
        <v>4</v>
      </c>
      <c r="E205" s="59">
        <f t="shared" si="10"/>
        <v>0.30769230769230771</v>
      </c>
      <c r="F205" s="58">
        <v>2</v>
      </c>
      <c r="G205" s="58">
        <v>1</v>
      </c>
      <c r="H205" s="170">
        <v>0.5</v>
      </c>
      <c r="I205" s="3">
        <v>7</v>
      </c>
      <c r="J205" s="3" t="s">
        <v>448</v>
      </c>
      <c r="K205" s="48">
        <f t="shared" si="11"/>
        <v>1</v>
      </c>
    </row>
    <row r="206" spans="1:11" x14ac:dyDescent="0.25">
      <c r="A206" s="2" t="s">
        <v>216</v>
      </c>
      <c r="B206" s="2" t="s">
        <v>45</v>
      </c>
      <c r="C206" s="2" t="s">
        <v>3348</v>
      </c>
      <c r="D206" s="58">
        <v>3</v>
      </c>
      <c r="E206" s="59">
        <f t="shared" si="10"/>
        <v>0.23076923076923078</v>
      </c>
      <c r="F206" s="58">
        <v>2</v>
      </c>
      <c r="G206" s="58">
        <v>1</v>
      </c>
      <c r="H206" s="170">
        <v>0.5</v>
      </c>
      <c r="I206" s="3">
        <v>1</v>
      </c>
      <c r="J206" s="64" t="s">
        <v>447</v>
      </c>
      <c r="K206" s="65">
        <f t="shared" si="11"/>
        <v>0.14285714285714285</v>
      </c>
    </row>
    <row r="207" spans="1:11" x14ac:dyDescent="0.25">
      <c r="A207" s="2" t="s">
        <v>217</v>
      </c>
      <c r="B207" s="2" t="s">
        <v>5</v>
      </c>
      <c r="C207" s="2" t="s">
        <v>3349</v>
      </c>
      <c r="D207" s="58">
        <v>7</v>
      </c>
      <c r="E207" s="59">
        <f t="shared" si="10"/>
        <v>0.53846153846153844</v>
      </c>
      <c r="F207" s="58">
        <v>5</v>
      </c>
      <c r="G207" s="58">
        <v>2</v>
      </c>
      <c r="H207" s="170">
        <v>0.4</v>
      </c>
      <c r="I207" s="3">
        <v>5</v>
      </c>
      <c r="J207" s="3" t="s">
        <v>448</v>
      </c>
      <c r="K207" s="65">
        <f t="shared" si="11"/>
        <v>0.7142857142857143</v>
      </c>
    </row>
    <row r="208" spans="1:11" x14ac:dyDescent="0.25">
      <c r="A208" s="2" t="s">
        <v>218</v>
      </c>
      <c r="B208" s="2" t="s">
        <v>45</v>
      </c>
      <c r="C208" s="2" t="s">
        <v>3350</v>
      </c>
      <c r="D208" s="58">
        <v>4</v>
      </c>
      <c r="E208" s="59">
        <f t="shared" si="10"/>
        <v>0.30769230769230771</v>
      </c>
      <c r="F208" s="58">
        <v>0</v>
      </c>
      <c r="G208" s="58" t="s">
        <v>443</v>
      </c>
      <c r="H208" s="170" t="s">
        <v>443</v>
      </c>
      <c r="I208" s="3">
        <v>3</v>
      </c>
      <c r="J208" s="64" t="s">
        <v>447</v>
      </c>
      <c r="K208" s="65">
        <f t="shared" si="11"/>
        <v>0.42857142857142855</v>
      </c>
    </row>
    <row r="209" spans="1:11" x14ac:dyDescent="0.25">
      <c r="A209" s="2" t="s">
        <v>219</v>
      </c>
      <c r="B209" s="2" t="s">
        <v>45</v>
      </c>
      <c r="C209" s="2" t="s">
        <v>3351</v>
      </c>
      <c r="D209" s="58">
        <v>0</v>
      </c>
      <c r="E209" s="59">
        <f t="shared" si="10"/>
        <v>0</v>
      </c>
      <c r="F209" s="58">
        <v>1</v>
      </c>
      <c r="G209" s="58">
        <v>0</v>
      </c>
      <c r="H209" s="170">
        <v>0</v>
      </c>
      <c r="I209" s="3">
        <v>0</v>
      </c>
      <c r="J209" s="64" t="s">
        <v>447</v>
      </c>
      <c r="K209" s="48">
        <f t="shared" si="11"/>
        <v>0</v>
      </c>
    </row>
    <row r="210" spans="1:11" x14ac:dyDescent="0.25">
      <c r="A210" s="2" t="s">
        <v>220</v>
      </c>
      <c r="B210" s="2" t="s">
        <v>7</v>
      </c>
      <c r="C210" s="2" t="s">
        <v>3352</v>
      </c>
      <c r="D210" s="58">
        <v>0</v>
      </c>
      <c r="E210" s="59">
        <f t="shared" si="10"/>
        <v>0</v>
      </c>
      <c r="F210" s="58">
        <v>0</v>
      </c>
      <c r="G210" s="58" t="s">
        <v>443</v>
      </c>
      <c r="H210" s="170" t="s">
        <v>443</v>
      </c>
      <c r="I210" s="3">
        <v>0</v>
      </c>
      <c r="J210" s="64" t="s">
        <v>447</v>
      </c>
      <c r="K210" s="48">
        <f t="shared" si="11"/>
        <v>0</v>
      </c>
    </row>
    <row r="211" spans="1:11" x14ac:dyDescent="0.25">
      <c r="A211" s="2" t="s">
        <v>221</v>
      </c>
      <c r="B211" s="2" t="s">
        <v>45</v>
      </c>
      <c r="C211" s="2" t="s">
        <v>3353</v>
      </c>
      <c r="D211" s="58">
        <v>3</v>
      </c>
      <c r="E211" s="59">
        <f t="shared" si="10"/>
        <v>0.23076923076923078</v>
      </c>
      <c r="F211" s="58">
        <v>6</v>
      </c>
      <c r="G211" s="58">
        <v>3</v>
      </c>
      <c r="H211" s="170">
        <v>0.5</v>
      </c>
      <c r="I211" s="3">
        <v>0</v>
      </c>
      <c r="J211" s="64" t="s">
        <v>447</v>
      </c>
      <c r="K211" s="48">
        <f t="shared" si="11"/>
        <v>0</v>
      </c>
    </row>
    <row r="212" spans="1:11" x14ac:dyDescent="0.25">
      <c r="A212" s="2" t="s">
        <v>222</v>
      </c>
      <c r="B212" s="2" t="s">
        <v>7</v>
      </c>
      <c r="C212" s="2" t="s">
        <v>3354</v>
      </c>
      <c r="D212" s="58">
        <v>5</v>
      </c>
      <c r="E212" s="59">
        <f t="shared" si="10"/>
        <v>0.38461538461538464</v>
      </c>
      <c r="F212" s="58">
        <v>3</v>
      </c>
      <c r="G212" s="58">
        <v>0</v>
      </c>
      <c r="H212" s="170">
        <v>0</v>
      </c>
      <c r="I212" s="3">
        <v>1</v>
      </c>
      <c r="J212" s="3" t="s">
        <v>448</v>
      </c>
      <c r="K212" s="65">
        <f t="shared" si="11"/>
        <v>0.14285714285714285</v>
      </c>
    </row>
    <row r="213" spans="1:11" x14ac:dyDescent="0.25">
      <c r="A213" s="2" t="s">
        <v>223</v>
      </c>
      <c r="B213" s="2" t="s">
        <v>5</v>
      </c>
      <c r="C213" s="2" t="s">
        <v>3355</v>
      </c>
      <c r="D213" s="58">
        <v>4</v>
      </c>
      <c r="E213" s="59">
        <f t="shared" ref="E213:E237" si="12">(D213/13)</f>
        <v>0.30769230769230771</v>
      </c>
      <c r="F213" s="58">
        <v>4</v>
      </c>
      <c r="G213" s="58">
        <v>2</v>
      </c>
      <c r="H213" s="170">
        <v>0.5</v>
      </c>
      <c r="I213" s="3">
        <v>2</v>
      </c>
      <c r="J213" s="64" t="s">
        <v>447</v>
      </c>
      <c r="K213" s="65">
        <f t="shared" si="11"/>
        <v>0.2857142857142857</v>
      </c>
    </row>
    <row r="214" spans="1:11" x14ac:dyDescent="0.25">
      <c r="A214" s="2" t="s">
        <v>224</v>
      </c>
      <c r="B214" s="2" t="s">
        <v>5</v>
      </c>
      <c r="C214" s="2" t="s">
        <v>3356</v>
      </c>
      <c r="D214" s="58">
        <v>6</v>
      </c>
      <c r="E214" s="59">
        <f t="shared" si="12"/>
        <v>0.46153846153846156</v>
      </c>
      <c r="F214" s="58">
        <v>7</v>
      </c>
      <c r="G214" s="58">
        <v>3</v>
      </c>
      <c r="H214" s="170">
        <v>0.42857142857142855</v>
      </c>
      <c r="I214" s="3">
        <v>6</v>
      </c>
      <c r="J214" s="3" t="s">
        <v>448</v>
      </c>
      <c r="K214" s="65">
        <f t="shared" si="11"/>
        <v>0.8571428571428571</v>
      </c>
    </row>
    <row r="215" spans="1:11" x14ac:dyDescent="0.25">
      <c r="A215" s="2" t="s">
        <v>225</v>
      </c>
      <c r="B215" s="2" t="s">
        <v>53</v>
      </c>
      <c r="C215" s="2" t="s">
        <v>3357</v>
      </c>
      <c r="D215" s="58">
        <v>1</v>
      </c>
      <c r="E215" s="59">
        <f t="shared" si="12"/>
        <v>7.6923076923076927E-2</v>
      </c>
      <c r="F215" s="58">
        <v>1</v>
      </c>
      <c r="G215" s="58">
        <v>0</v>
      </c>
      <c r="H215" s="170">
        <v>0</v>
      </c>
      <c r="I215" s="3">
        <v>2</v>
      </c>
      <c r="J215" s="64" t="s">
        <v>447</v>
      </c>
      <c r="K215" s="65">
        <f t="shared" si="11"/>
        <v>0.2857142857142857</v>
      </c>
    </row>
    <row r="216" spans="1:11" x14ac:dyDescent="0.25">
      <c r="A216" s="2" t="s">
        <v>226</v>
      </c>
      <c r="B216" s="2" t="s">
        <v>17</v>
      </c>
      <c r="C216" s="2" t="s">
        <v>3358</v>
      </c>
      <c r="D216" s="58">
        <v>4</v>
      </c>
      <c r="E216" s="59">
        <f t="shared" si="12"/>
        <v>0.30769230769230771</v>
      </c>
      <c r="F216" s="58">
        <v>0</v>
      </c>
      <c r="G216" s="58" t="s">
        <v>443</v>
      </c>
      <c r="H216" s="170" t="s">
        <v>443</v>
      </c>
      <c r="I216" s="3">
        <v>2</v>
      </c>
      <c r="J216" s="3" t="s">
        <v>448</v>
      </c>
      <c r="K216" s="65">
        <f t="shared" si="11"/>
        <v>0.2857142857142857</v>
      </c>
    </row>
    <row r="217" spans="1:11" x14ac:dyDescent="0.25">
      <c r="A217" s="2" t="s">
        <v>227</v>
      </c>
      <c r="B217" s="2" t="s">
        <v>3</v>
      </c>
      <c r="C217" s="2" t="s">
        <v>3359</v>
      </c>
      <c r="D217" s="58">
        <v>3</v>
      </c>
      <c r="E217" s="59">
        <f t="shared" si="12"/>
        <v>0.23076923076923078</v>
      </c>
      <c r="F217" s="58">
        <v>0</v>
      </c>
      <c r="G217" s="58" t="s">
        <v>443</v>
      </c>
      <c r="H217" s="170" t="s">
        <v>443</v>
      </c>
      <c r="I217" s="3">
        <v>4</v>
      </c>
      <c r="J217" s="64" t="s">
        <v>447</v>
      </c>
      <c r="K217" s="65">
        <f t="shared" si="11"/>
        <v>0.5714285714285714</v>
      </c>
    </row>
    <row r="218" spans="1:11" x14ac:dyDescent="0.25">
      <c r="A218" s="2" t="s">
        <v>228</v>
      </c>
      <c r="B218" s="2" t="s">
        <v>53</v>
      </c>
      <c r="C218" s="2" t="s">
        <v>3360</v>
      </c>
      <c r="D218" s="58">
        <v>2</v>
      </c>
      <c r="E218" s="59">
        <f t="shared" si="12"/>
        <v>0.15384615384615385</v>
      </c>
      <c r="F218" s="58">
        <v>4</v>
      </c>
      <c r="G218" s="58">
        <v>2</v>
      </c>
      <c r="H218" s="170">
        <v>0.5</v>
      </c>
      <c r="I218" s="3">
        <v>3</v>
      </c>
      <c r="J218" s="64" t="s">
        <v>447</v>
      </c>
      <c r="K218" s="65">
        <f t="shared" si="11"/>
        <v>0.42857142857142855</v>
      </c>
    </row>
    <row r="219" spans="1:11" x14ac:dyDescent="0.25">
      <c r="A219" s="2" t="s">
        <v>229</v>
      </c>
      <c r="B219" s="2" t="s">
        <v>11</v>
      </c>
      <c r="C219" s="2" t="s">
        <v>3361</v>
      </c>
      <c r="D219" s="58">
        <v>3</v>
      </c>
      <c r="E219" s="59">
        <f t="shared" si="12"/>
        <v>0.23076923076923078</v>
      </c>
      <c r="F219" s="58">
        <v>5</v>
      </c>
      <c r="G219" s="58">
        <v>1</v>
      </c>
      <c r="H219" s="170">
        <v>0.2</v>
      </c>
      <c r="I219" s="3">
        <v>0</v>
      </c>
      <c r="J219" s="64" t="s">
        <v>447</v>
      </c>
      <c r="K219" s="48">
        <f t="shared" si="11"/>
        <v>0</v>
      </c>
    </row>
    <row r="220" spans="1:11" x14ac:dyDescent="0.25">
      <c r="A220" s="2" t="s">
        <v>230</v>
      </c>
      <c r="B220" s="2" t="s">
        <v>53</v>
      </c>
      <c r="C220" s="2" t="s">
        <v>3362</v>
      </c>
      <c r="D220" s="58">
        <v>4</v>
      </c>
      <c r="E220" s="59">
        <f t="shared" si="12"/>
        <v>0.30769230769230771</v>
      </c>
      <c r="F220" s="58">
        <v>6</v>
      </c>
      <c r="G220" s="58">
        <v>2</v>
      </c>
      <c r="H220" s="170">
        <v>0.33333333333333331</v>
      </c>
      <c r="I220" s="3">
        <v>0</v>
      </c>
      <c r="J220" s="64" t="s">
        <v>447</v>
      </c>
      <c r="K220" s="48">
        <f t="shared" si="11"/>
        <v>0</v>
      </c>
    </row>
    <row r="221" spans="1:11" x14ac:dyDescent="0.25">
      <c r="A221" s="2" t="s">
        <v>231</v>
      </c>
      <c r="B221" s="2" t="s">
        <v>53</v>
      </c>
      <c r="C221" s="2" t="s">
        <v>3363</v>
      </c>
      <c r="D221" s="58">
        <v>4</v>
      </c>
      <c r="E221" s="59">
        <f t="shared" si="12"/>
        <v>0.30769230769230771</v>
      </c>
      <c r="F221" s="58">
        <v>1</v>
      </c>
      <c r="G221" s="58">
        <v>1</v>
      </c>
      <c r="H221" s="170">
        <v>1</v>
      </c>
      <c r="I221" s="3">
        <v>6</v>
      </c>
      <c r="J221" s="64" t="s">
        <v>447</v>
      </c>
      <c r="K221" s="65">
        <f t="shared" si="11"/>
        <v>0.8571428571428571</v>
      </c>
    </row>
    <row r="222" spans="1:11" x14ac:dyDescent="0.25">
      <c r="A222" s="2" t="s">
        <v>232</v>
      </c>
      <c r="B222" s="2" t="s">
        <v>7</v>
      </c>
      <c r="C222" s="2" t="s">
        <v>3364</v>
      </c>
      <c r="D222" s="58">
        <v>3</v>
      </c>
      <c r="E222" s="59">
        <f t="shared" si="12"/>
        <v>0.23076923076923078</v>
      </c>
      <c r="F222" s="58">
        <v>0</v>
      </c>
      <c r="G222" s="58" t="s">
        <v>443</v>
      </c>
      <c r="H222" s="170" t="s">
        <v>443</v>
      </c>
      <c r="I222" s="3">
        <v>6</v>
      </c>
      <c r="J222" s="3" t="s">
        <v>448</v>
      </c>
      <c r="K222" s="65">
        <f t="shared" si="11"/>
        <v>0.8571428571428571</v>
      </c>
    </row>
    <row r="223" spans="1:11" x14ac:dyDescent="0.25">
      <c r="A223" s="2" t="s">
        <v>233</v>
      </c>
      <c r="B223" s="2" t="s">
        <v>5</v>
      </c>
      <c r="C223" s="2" t="s">
        <v>3365</v>
      </c>
      <c r="D223" s="58">
        <v>7</v>
      </c>
      <c r="E223" s="59">
        <f t="shared" si="12"/>
        <v>0.53846153846153844</v>
      </c>
      <c r="F223" s="58">
        <v>1</v>
      </c>
      <c r="G223" s="58">
        <v>0</v>
      </c>
      <c r="H223" s="170">
        <v>0</v>
      </c>
      <c r="I223" s="3">
        <v>1</v>
      </c>
      <c r="J223" s="3" t="s">
        <v>448</v>
      </c>
      <c r="K223" s="65">
        <f t="shared" si="11"/>
        <v>0.14285714285714285</v>
      </c>
    </row>
    <row r="224" spans="1:11" x14ac:dyDescent="0.25">
      <c r="A224" s="2" t="s">
        <v>234</v>
      </c>
      <c r="B224" s="2" t="s">
        <v>17</v>
      </c>
      <c r="C224" s="2" t="s">
        <v>3366</v>
      </c>
      <c r="D224" s="58">
        <v>2</v>
      </c>
      <c r="E224" s="59">
        <f t="shared" si="12"/>
        <v>0.15384615384615385</v>
      </c>
      <c r="F224" s="58">
        <v>5</v>
      </c>
      <c r="G224" s="58">
        <v>2</v>
      </c>
      <c r="H224" s="170">
        <v>0.4</v>
      </c>
      <c r="I224" s="3">
        <v>0</v>
      </c>
      <c r="J224" s="3" t="s">
        <v>448</v>
      </c>
      <c r="K224" s="48">
        <f t="shared" si="11"/>
        <v>0</v>
      </c>
    </row>
    <row r="225" spans="1:11" x14ac:dyDescent="0.25">
      <c r="A225" s="2" t="s">
        <v>235</v>
      </c>
      <c r="B225" s="2" t="s">
        <v>53</v>
      </c>
      <c r="C225" s="2" t="s">
        <v>3367</v>
      </c>
      <c r="D225" s="58">
        <v>6</v>
      </c>
      <c r="E225" s="59">
        <f t="shared" si="12"/>
        <v>0.46153846153846156</v>
      </c>
      <c r="F225" s="58">
        <v>1</v>
      </c>
      <c r="G225" s="58">
        <v>1</v>
      </c>
      <c r="H225" s="170">
        <v>1</v>
      </c>
      <c r="I225" s="3">
        <v>1</v>
      </c>
      <c r="J225" s="3" t="s">
        <v>448</v>
      </c>
      <c r="K225" s="65">
        <f t="shared" si="11"/>
        <v>0.14285714285714285</v>
      </c>
    </row>
    <row r="226" spans="1:11" x14ac:dyDescent="0.25">
      <c r="A226" s="2" t="s">
        <v>236</v>
      </c>
      <c r="B226" s="2" t="s">
        <v>7</v>
      </c>
      <c r="C226" s="2" t="s">
        <v>3368</v>
      </c>
      <c r="D226" s="58">
        <v>5</v>
      </c>
      <c r="E226" s="59">
        <f t="shared" si="12"/>
        <v>0.38461538461538464</v>
      </c>
      <c r="F226" s="58">
        <v>0</v>
      </c>
      <c r="G226" s="58" t="s">
        <v>443</v>
      </c>
      <c r="H226" s="170" t="s">
        <v>443</v>
      </c>
      <c r="I226" s="3">
        <v>4</v>
      </c>
      <c r="J226" s="3" t="s">
        <v>448</v>
      </c>
      <c r="K226" s="65">
        <f t="shared" si="11"/>
        <v>0.5714285714285714</v>
      </c>
    </row>
    <row r="227" spans="1:11" x14ac:dyDescent="0.25">
      <c r="A227" s="2" t="s">
        <v>237</v>
      </c>
      <c r="B227" s="2" t="s">
        <v>28</v>
      </c>
      <c r="C227" s="2" t="s">
        <v>3369</v>
      </c>
      <c r="D227" s="58">
        <v>3</v>
      </c>
      <c r="E227" s="59">
        <f t="shared" si="12"/>
        <v>0.23076923076923078</v>
      </c>
      <c r="F227" s="58">
        <v>0</v>
      </c>
      <c r="G227" s="58" t="s">
        <v>443</v>
      </c>
      <c r="H227" s="170" t="s">
        <v>443</v>
      </c>
      <c r="I227" s="3">
        <v>0</v>
      </c>
      <c r="J227" s="64" t="s">
        <v>447</v>
      </c>
      <c r="K227" s="48">
        <f t="shared" si="11"/>
        <v>0</v>
      </c>
    </row>
    <row r="228" spans="1:11" x14ac:dyDescent="0.25">
      <c r="A228" s="2" t="s">
        <v>238</v>
      </c>
      <c r="B228" s="2" t="s">
        <v>11</v>
      </c>
      <c r="C228" s="2" t="s">
        <v>3370</v>
      </c>
      <c r="D228" s="58">
        <v>5</v>
      </c>
      <c r="E228" s="59">
        <f t="shared" si="12"/>
        <v>0.38461538461538464</v>
      </c>
      <c r="F228" s="58">
        <v>0</v>
      </c>
      <c r="G228" s="58" t="s">
        <v>443</v>
      </c>
      <c r="H228" s="170" t="s">
        <v>443</v>
      </c>
      <c r="I228" s="3">
        <v>4</v>
      </c>
      <c r="J228" s="64" t="s">
        <v>447</v>
      </c>
      <c r="K228" s="65">
        <f t="shared" si="11"/>
        <v>0.5714285714285714</v>
      </c>
    </row>
    <row r="229" spans="1:11" x14ac:dyDescent="0.25">
      <c r="A229" s="2" t="s">
        <v>239</v>
      </c>
      <c r="B229" s="2" t="s">
        <v>28</v>
      </c>
      <c r="C229" s="2" t="s">
        <v>3371</v>
      </c>
      <c r="D229" s="58">
        <v>7</v>
      </c>
      <c r="E229" s="59">
        <f t="shared" si="12"/>
        <v>0.53846153846153844</v>
      </c>
      <c r="F229" s="58">
        <v>0</v>
      </c>
      <c r="G229" s="58" t="s">
        <v>443</v>
      </c>
      <c r="H229" s="170" t="s">
        <v>443</v>
      </c>
      <c r="I229" s="3">
        <v>5</v>
      </c>
      <c r="J229" s="3" t="s">
        <v>448</v>
      </c>
      <c r="K229" s="65">
        <f t="shared" si="11"/>
        <v>0.7142857142857143</v>
      </c>
    </row>
    <row r="230" spans="1:11" x14ac:dyDescent="0.25">
      <c r="A230" s="2" t="s">
        <v>240</v>
      </c>
      <c r="B230" s="2" t="s">
        <v>5</v>
      </c>
      <c r="C230" s="2" t="s">
        <v>3372</v>
      </c>
      <c r="D230" s="58">
        <v>10</v>
      </c>
      <c r="E230" s="59">
        <f t="shared" si="12"/>
        <v>0.76923076923076927</v>
      </c>
      <c r="F230" s="58">
        <v>18</v>
      </c>
      <c r="G230" s="58">
        <v>4</v>
      </c>
      <c r="H230" s="170">
        <v>0.22222222222222221</v>
      </c>
      <c r="I230" s="3">
        <v>7</v>
      </c>
      <c r="J230" s="3" t="s">
        <v>448</v>
      </c>
      <c r="K230" s="48">
        <f t="shared" si="11"/>
        <v>1</v>
      </c>
    </row>
    <row r="231" spans="1:11" x14ac:dyDescent="0.25">
      <c r="A231" s="2" t="s">
        <v>241</v>
      </c>
      <c r="B231" s="2" t="s">
        <v>3</v>
      </c>
      <c r="C231" s="2" t="s">
        <v>3373</v>
      </c>
      <c r="D231" s="58">
        <v>4</v>
      </c>
      <c r="E231" s="59">
        <f t="shared" si="12"/>
        <v>0.30769230769230771</v>
      </c>
      <c r="F231" s="58">
        <v>0</v>
      </c>
      <c r="G231" s="58" t="s">
        <v>443</v>
      </c>
      <c r="H231" s="170" t="s">
        <v>443</v>
      </c>
      <c r="I231" s="3">
        <v>0</v>
      </c>
      <c r="J231" s="64" t="s">
        <v>447</v>
      </c>
      <c r="K231" s="48">
        <f t="shared" si="11"/>
        <v>0</v>
      </c>
    </row>
    <row r="232" spans="1:11" x14ac:dyDescent="0.25">
      <c r="A232" s="2" t="s">
        <v>242</v>
      </c>
      <c r="B232" s="2" t="s">
        <v>17</v>
      </c>
      <c r="C232" s="2" t="s">
        <v>3374</v>
      </c>
      <c r="D232" s="58">
        <v>8</v>
      </c>
      <c r="E232" s="59">
        <f t="shared" si="12"/>
        <v>0.61538461538461542</v>
      </c>
      <c r="F232" s="58">
        <v>1</v>
      </c>
      <c r="G232" s="58">
        <v>0</v>
      </c>
      <c r="H232" s="170">
        <v>0</v>
      </c>
      <c r="I232" s="3">
        <v>0</v>
      </c>
      <c r="J232" s="64" t="s">
        <v>447</v>
      </c>
      <c r="K232" s="48">
        <f t="shared" si="11"/>
        <v>0</v>
      </c>
    </row>
    <row r="233" spans="1:11" x14ac:dyDescent="0.25">
      <c r="A233" s="2" t="s">
        <v>243</v>
      </c>
      <c r="B233" s="2" t="s">
        <v>5</v>
      </c>
      <c r="C233" s="2" t="s">
        <v>3375</v>
      </c>
      <c r="D233" s="58">
        <v>7</v>
      </c>
      <c r="E233" s="59">
        <f t="shared" si="12"/>
        <v>0.53846153846153844</v>
      </c>
      <c r="F233" s="58">
        <v>2</v>
      </c>
      <c r="G233" s="58">
        <v>0</v>
      </c>
      <c r="H233" s="170">
        <v>0</v>
      </c>
      <c r="I233" s="3">
        <v>6</v>
      </c>
      <c r="J233" s="3" t="s">
        <v>448</v>
      </c>
      <c r="K233" s="65">
        <f t="shared" si="11"/>
        <v>0.8571428571428571</v>
      </c>
    </row>
    <row r="234" spans="1:11" x14ac:dyDescent="0.25">
      <c r="A234" s="2" t="s">
        <v>244</v>
      </c>
      <c r="B234" s="2" t="s">
        <v>5</v>
      </c>
      <c r="C234" s="2" t="s">
        <v>3376</v>
      </c>
      <c r="D234" s="58">
        <v>9</v>
      </c>
      <c r="E234" s="59">
        <f t="shared" si="12"/>
        <v>0.69230769230769229</v>
      </c>
      <c r="F234" s="58">
        <v>13</v>
      </c>
      <c r="G234" s="58">
        <v>4</v>
      </c>
      <c r="H234" s="170">
        <v>0.30769230769230771</v>
      </c>
      <c r="I234" s="3">
        <v>5</v>
      </c>
      <c r="J234" s="3" t="s">
        <v>448</v>
      </c>
      <c r="K234" s="65">
        <f t="shared" si="11"/>
        <v>0.7142857142857143</v>
      </c>
    </row>
    <row r="235" spans="1:11" x14ac:dyDescent="0.25">
      <c r="A235" s="2" t="s">
        <v>245</v>
      </c>
      <c r="B235" s="2" t="s">
        <v>13</v>
      </c>
      <c r="C235" s="2" t="s">
        <v>3377</v>
      </c>
      <c r="D235" s="58">
        <v>8</v>
      </c>
      <c r="E235" s="59">
        <f t="shared" si="12"/>
        <v>0.61538461538461542</v>
      </c>
      <c r="F235" s="58">
        <v>6</v>
      </c>
      <c r="G235" s="58">
        <v>3</v>
      </c>
      <c r="H235" s="170">
        <v>0.5</v>
      </c>
      <c r="I235" s="3">
        <v>7</v>
      </c>
      <c r="J235" s="3" t="s">
        <v>448</v>
      </c>
      <c r="K235" s="48">
        <f t="shared" si="11"/>
        <v>1</v>
      </c>
    </row>
    <row r="236" spans="1:11" x14ac:dyDescent="0.25">
      <c r="A236" s="2" t="s">
        <v>246</v>
      </c>
      <c r="B236" s="2" t="s">
        <v>13</v>
      </c>
      <c r="C236" s="2" t="s">
        <v>3378</v>
      </c>
      <c r="D236" s="58">
        <v>2</v>
      </c>
      <c r="E236" s="59">
        <f t="shared" si="12"/>
        <v>0.15384615384615385</v>
      </c>
      <c r="F236" s="58">
        <v>0</v>
      </c>
      <c r="G236" s="58" t="s">
        <v>443</v>
      </c>
      <c r="H236" s="170" t="s">
        <v>443</v>
      </c>
      <c r="I236" s="3">
        <v>0</v>
      </c>
      <c r="J236" s="64" t="s">
        <v>447</v>
      </c>
      <c r="K236" s="48">
        <f t="shared" si="11"/>
        <v>0</v>
      </c>
    </row>
    <row r="237" spans="1:11" x14ac:dyDescent="0.25">
      <c r="A237" s="2" t="s">
        <v>247</v>
      </c>
      <c r="B237" s="2" t="s">
        <v>13</v>
      </c>
      <c r="C237" s="2" t="s">
        <v>3379</v>
      </c>
      <c r="D237" s="58">
        <v>5</v>
      </c>
      <c r="E237" s="59">
        <f t="shared" si="12"/>
        <v>0.38461538461538464</v>
      </c>
      <c r="F237" s="58">
        <v>5</v>
      </c>
      <c r="G237" s="58">
        <v>5</v>
      </c>
      <c r="H237" s="170">
        <v>1</v>
      </c>
      <c r="I237" s="3">
        <v>4</v>
      </c>
      <c r="J237" s="3" t="s">
        <v>448</v>
      </c>
      <c r="K237" s="65">
        <f t="shared" si="11"/>
        <v>0.5714285714285714</v>
      </c>
    </row>
    <row r="238" spans="1:11" x14ac:dyDescent="0.25">
      <c r="A238" s="2" t="s">
        <v>248</v>
      </c>
      <c r="B238" s="2" t="s">
        <v>53</v>
      </c>
      <c r="C238" s="64" t="s">
        <v>418</v>
      </c>
      <c r="D238" s="60" t="s">
        <v>49</v>
      </c>
      <c r="E238" s="59" t="s">
        <v>49</v>
      </c>
      <c r="F238" s="60">
        <v>0</v>
      </c>
      <c r="G238" s="60" t="s">
        <v>443</v>
      </c>
      <c r="H238" s="170" t="s">
        <v>443</v>
      </c>
      <c r="I238" s="3">
        <v>0</v>
      </c>
      <c r="J238" s="64" t="s">
        <v>447</v>
      </c>
      <c r="K238" s="48">
        <f t="shared" si="11"/>
        <v>0</v>
      </c>
    </row>
    <row r="239" spans="1:11" x14ac:dyDescent="0.25">
      <c r="A239" s="2" t="s">
        <v>249</v>
      </c>
      <c r="B239" s="2" t="s">
        <v>15</v>
      </c>
      <c r="C239" s="2" t="s">
        <v>3380</v>
      </c>
      <c r="D239" s="58">
        <v>1</v>
      </c>
      <c r="E239" s="59">
        <f>(D239/13)</f>
        <v>7.6923076923076927E-2</v>
      </c>
      <c r="F239" s="58">
        <v>3</v>
      </c>
      <c r="G239" s="58">
        <v>1</v>
      </c>
      <c r="H239" s="170">
        <v>0.33333333333333331</v>
      </c>
      <c r="I239" s="3">
        <v>2</v>
      </c>
      <c r="J239" s="64" t="s">
        <v>447</v>
      </c>
      <c r="K239" s="65">
        <f t="shared" si="11"/>
        <v>0.2857142857142857</v>
      </c>
    </row>
    <row r="240" spans="1:11" x14ac:dyDescent="0.25">
      <c r="A240" s="2" t="s">
        <v>250</v>
      </c>
      <c r="B240" s="2" t="s">
        <v>28</v>
      </c>
      <c r="C240" s="2" t="s">
        <v>3381</v>
      </c>
      <c r="D240" s="58">
        <v>7</v>
      </c>
      <c r="E240" s="59">
        <f>(D240/13)</f>
        <v>0.53846153846153844</v>
      </c>
      <c r="F240" s="58">
        <v>2</v>
      </c>
      <c r="G240" s="58">
        <v>1</v>
      </c>
      <c r="H240" s="170">
        <v>0.5</v>
      </c>
      <c r="I240" s="3">
        <v>7</v>
      </c>
      <c r="J240" s="3" t="s">
        <v>448</v>
      </c>
      <c r="K240" s="48">
        <f t="shared" si="11"/>
        <v>1</v>
      </c>
    </row>
    <row r="241" spans="1:11" x14ac:dyDescent="0.25">
      <c r="A241" s="2" t="s">
        <v>251</v>
      </c>
      <c r="B241" s="2" t="s">
        <v>13</v>
      </c>
      <c r="C241" s="2" t="s">
        <v>3382</v>
      </c>
      <c r="D241" s="58">
        <v>6</v>
      </c>
      <c r="E241" s="59">
        <f>(D241/13)</f>
        <v>0.46153846153846156</v>
      </c>
      <c r="F241" s="58">
        <v>0</v>
      </c>
      <c r="G241" s="58" t="s">
        <v>443</v>
      </c>
      <c r="H241" s="170" t="s">
        <v>443</v>
      </c>
      <c r="I241" s="3">
        <v>1</v>
      </c>
      <c r="J241" s="64" t="s">
        <v>447</v>
      </c>
      <c r="K241" s="65">
        <f t="shared" si="11"/>
        <v>0.14285714285714285</v>
      </c>
    </row>
    <row r="242" spans="1:11" x14ac:dyDescent="0.25">
      <c r="A242" s="2" t="s">
        <v>252</v>
      </c>
      <c r="B242" s="2" t="s">
        <v>17</v>
      </c>
      <c r="C242" s="2" t="s">
        <v>3383</v>
      </c>
      <c r="D242" s="60" t="s">
        <v>49</v>
      </c>
      <c r="E242" s="59" t="s">
        <v>49</v>
      </c>
      <c r="F242" s="60">
        <v>0</v>
      </c>
      <c r="G242" s="60" t="s">
        <v>443</v>
      </c>
      <c r="H242" s="170" t="s">
        <v>443</v>
      </c>
      <c r="I242" s="3">
        <v>1</v>
      </c>
      <c r="J242" s="64" t="s">
        <v>447</v>
      </c>
      <c r="K242" s="65">
        <f t="shared" si="11"/>
        <v>0.14285714285714285</v>
      </c>
    </row>
    <row r="243" spans="1:11" x14ac:dyDescent="0.25">
      <c r="A243" s="2" t="s">
        <v>253</v>
      </c>
      <c r="B243" s="2" t="s">
        <v>13</v>
      </c>
      <c r="C243" s="2" t="s">
        <v>3384</v>
      </c>
      <c r="D243" s="58">
        <v>4</v>
      </c>
      <c r="E243" s="59">
        <f t="shared" ref="E243:E271" si="13">(D243/13)</f>
        <v>0.30769230769230771</v>
      </c>
      <c r="F243" s="58">
        <v>0</v>
      </c>
      <c r="G243" s="58" t="s">
        <v>443</v>
      </c>
      <c r="H243" s="170" t="s">
        <v>443</v>
      </c>
      <c r="I243" s="3">
        <v>1</v>
      </c>
      <c r="J243" s="3" t="s">
        <v>448</v>
      </c>
      <c r="K243" s="65">
        <f t="shared" si="11"/>
        <v>0.14285714285714285</v>
      </c>
    </row>
    <row r="244" spans="1:11" x14ac:dyDescent="0.25">
      <c r="A244" s="2" t="s">
        <v>254</v>
      </c>
      <c r="B244" s="2" t="s">
        <v>3</v>
      </c>
      <c r="C244" s="2" t="s">
        <v>3385</v>
      </c>
      <c r="D244" s="58">
        <v>4</v>
      </c>
      <c r="E244" s="59">
        <f t="shared" si="13"/>
        <v>0.30769230769230771</v>
      </c>
      <c r="F244" s="58">
        <v>0</v>
      </c>
      <c r="G244" s="58" t="s">
        <v>443</v>
      </c>
      <c r="H244" s="170" t="s">
        <v>443</v>
      </c>
      <c r="I244" s="3">
        <v>4</v>
      </c>
      <c r="J244" s="3" t="s">
        <v>448</v>
      </c>
      <c r="K244" s="65">
        <f t="shared" si="11"/>
        <v>0.5714285714285714</v>
      </c>
    </row>
    <row r="245" spans="1:11" x14ac:dyDescent="0.25">
      <c r="A245" s="2" t="s">
        <v>255</v>
      </c>
      <c r="B245" s="2" t="s">
        <v>22</v>
      </c>
      <c r="C245" s="2" t="s">
        <v>3386</v>
      </c>
      <c r="D245" s="58">
        <v>1</v>
      </c>
      <c r="E245" s="59">
        <f t="shared" si="13"/>
        <v>7.6923076923076927E-2</v>
      </c>
      <c r="F245" s="58">
        <v>1</v>
      </c>
      <c r="G245" s="58">
        <v>1</v>
      </c>
      <c r="H245" s="170">
        <v>1</v>
      </c>
      <c r="I245" s="3">
        <v>3</v>
      </c>
      <c r="J245" s="64" t="s">
        <v>447</v>
      </c>
      <c r="K245" s="65">
        <f t="shared" si="11"/>
        <v>0.42857142857142855</v>
      </c>
    </row>
    <row r="246" spans="1:11" x14ac:dyDescent="0.25">
      <c r="A246" s="2" t="s">
        <v>256</v>
      </c>
      <c r="B246" s="2" t="s">
        <v>13</v>
      </c>
      <c r="C246" s="2" t="s">
        <v>3387</v>
      </c>
      <c r="D246" s="58">
        <v>0</v>
      </c>
      <c r="E246" s="59">
        <f t="shared" si="13"/>
        <v>0</v>
      </c>
      <c r="F246" s="58">
        <v>3</v>
      </c>
      <c r="G246" s="58">
        <v>0</v>
      </c>
      <c r="H246" s="170">
        <v>0</v>
      </c>
      <c r="I246" s="3">
        <v>0</v>
      </c>
      <c r="J246" s="64" t="s">
        <v>447</v>
      </c>
      <c r="K246" s="48">
        <f t="shared" si="11"/>
        <v>0</v>
      </c>
    </row>
    <row r="247" spans="1:11" x14ac:dyDescent="0.25">
      <c r="A247" s="2" t="s">
        <v>257</v>
      </c>
      <c r="B247" s="2" t="s">
        <v>13</v>
      </c>
      <c r="C247" s="2" t="s">
        <v>3388</v>
      </c>
      <c r="D247" s="58">
        <v>2</v>
      </c>
      <c r="E247" s="59">
        <f t="shared" si="13"/>
        <v>0.15384615384615385</v>
      </c>
      <c r="F247" s="58">
        <v>0</v>
      </c>
      <c r="G247" s="58" t="s">
        <v>443</v>
      </c>
      <c r="H247" s="170" t="s">
        <v>443</v>
      </c>
      <c r="I247" s="3">
        <v>6</v>
      </c>
      <c r="J247" s="3" t="s">
        <v>448</v>
      </c>
      <c r="K247" s="65">
        <f t="shared" si="11"/>
        <v>0.8571428571428571</v>
      </c>
    </row>
    <row r="248" spans="1:11" x14ac:dyDescent="0.25">
      <c r="A248" s="2" t="s">
        <v>258</v>
      </c>
      <c r="B248" s="2" t="s">
        <v>13</v>
      </c>
      <c r="C248" s="2" t="s">
        <v>3389</v>
      </c>
      <c r="D248" s="58">
        <v>3</v>
      </c>
      <c r="E248" s="59">
        <f t="shared" si="13"/>
        <v>0.23076923076923078</v>
      </c>
      <c r="F248" s="58">
        <v>4</v>
      </c>
      <c r="G248" s="58">
        <v>0</v>
      </c>
      <c r="H248" s="170">
        <v>0</v>
      </c>
      <c r="I248" s="3">
        <v>1</v>
      </c>
      <c r="J248" s="3" t="s">
        <v>448</v>
      </c>
      <c r="K248" s="65">
        <f t="shared" si="11"/>
        <v>0.14285714285714285</v>
      </c>
    </row>
    <row r="249" spans="1:11" x14ac:dyDescent="0.25">
      <c r="A249" s="2" t="s">
        <v>259</v>
      </c>
      <c r="B249" s="2" t="s">
        <v>13</v>
      </c>
      <c r="C249" s="2" t="s">
        <v>3390</v>
      </c>
      <c r="D249" s="58">
        <v>1</v>
      </c>
      <c r="E249" s="59">
        <f t="shared" si="13"/>
        <v>7.6923076923076927E-2</v>
      </c>
      <c r="F249" s="58">
        <v>0</v>
      </c>
      <c r="G249" s="58" t="s">
        <v>443</v>
      </c>
      <c r="H249" s="170" t="s">
        <v>443</v>
      </c>
      <c r="I249" s="3">
        <v>4</v>
      </c>
      <c r="J249" s="64" t="s">
        <v>447</v>
      </c>
      <c r="K249" s="65">
        <f t="shared" si="11"/>
        <v>0.5714285714285714</v>
      </c>
    </row>
    <row r="250" spans="1:11" x14ac:dyDescent="0.25">
      <c r="A250" s="2" t="s">
        <v>260</v>
      </c>
      <c r="B250" s="2" t="s">
        <v>7</v>
      </c>
      <c r="C250" s="2" t="s">
        <v>3391</v>
      </c>
      <c r="D250" s="58">
        <v>0</v>
      </c>
      <c r="E250" s="59">
        <f t="shared" si="13"/>
        <v>0</v>
      </c>
      <c r="F250" s="58">
        <v>1</v>
      </c>
      <c r="G250" s="58">
        <v>0</v>
      </c>
      <c r="H250" s="170">
        <v>0</v>
      </c>
      <c r="I250" s="3">
        <v>0</v>
      </c>
      <c r="J250" s="64" t="s">
        <v>447</v>
      </c>
      <c r="K250" s="48">
        <f t="shared" si="11"/>
        <v>0</v>
      </c>
    </row>
    <row r="251" spans="1:11" x14ac:dyDescent="0.25">
      <c r="A251" s="2" t="s">
        <v>261</v>
      </c>
      <c r="B251" s="2" t="s">
        <v>5</v>
      </c>
      <c r="C251" s="2" t="s">
        <v>3392</v>
      </c>
      <c r="D251" s="58">
        <v>4</v>
      </c>
      <c r="E251" s="59">
        <f t="shared" si="13"/>
        <v>0.30769230769230771</v>
      </c>
      <c r="F251" s="58">
        <v>16</v>
      </c>
      <c r="G251" s="58">
        <v>5</v>
      </c>
      <c r="H251" s="170">
        <v>0.3125</v>
      </c>
      <c r="I251" s="3">
        <v>7</v>
      </c>
      <c r="J251" s="64" t="s">
        <v>447</v>
      </c>
      <c r="K251" s="48">
        <f t="shared" si="11"/>
        <v>1</v>
      </c>
    </row>
    <row r="252" spans="1:11" x14ac:dyDescent="0.25">
      <c r="A252" s="2" t="s">
        <v>262</v>
      </c>
      <c r="B252" s="2" t="s">
        <v>7</v>
      </c>
      <c r="C252" s="2" t="s">
        <v>3393</v>
      </c>
      <c r="D252" s="58">
        <v>5</v>
      </c>
      <c r="E252" s="59">
        <f t="shared" si="13"/>
        <v>0.38461538461538464</v>
      </c>
      <c r="F252" s="58">
        <v>0</v>
      </c>
      <c r="G252" s="58" t="s">
        <v>443</v>
      </c>
      <c r="H252" s="170" t="s">
        <v>443</v>
      </c>
      <c r="I252" s="3">
        <v>3</v>
      </c>
      <c r="J252" s="64" t="s">
        <v>447</v>
      </c>
      <c r="K252" s="65">
        <f t="shared" si="11"/>
        <v>0.42857142857142855</v>
      </c>
    </row>
    <row r="253" spans="1:11" x14ac:dyDescent="0.25">
      <c r="A253" s="2" t="s">
        <v>263</v>
      </c>
      <c r="B253" s="2" t="s">
        <v>7</v>
      </c>
      <c r="C253" s="2" t="s">
        <v>3394</v>
      </c>
      <c r="D253" s="58">
        <v>6</v>
      </c>
      <c r="E253" s="59">
        <f t="shared" si="13"/>
        <v>0.46153846153846156</v>
      </c>
      <c r="F253" s="58">
        <v>2</v>
      </c>
      <c r="G253" s="58">
        <v>1</v>
      </c>
      <c r="H253" s="170">
        <v>0.5</v>
      </c>
      <c r="I253" s="3">
        <v>1</v>
      </c>
      <c r="J253" s="3" t="s">
        <v>448</v>
      </c>
      <c r="K253" s="65">
        <f t="shared" si="11"/>
        <v>0.14285714285714285</v>
      </c>
    </row>
    <row r="254" spans="1:11" x14ac:dyDescent="0.25">
      <c r="A254" s="2" t="s">
        <v>264</v>
      </c>
      <c r="B254" s="2" t="s">
        <v>3</v>
      </c>
      <c r="C254" s="2" t="s">
        <v>3395</v>
      </c>
      <c r="D254" s="58">
        <v>5</v>
      </c>
      <c r="E254" s="59">
        <f t="shared" si="13"/>
        <v>0.38461538461538464</v>
      </c>
      <c r="F254" s="58">
        <v>1</v>
      </c>
      <c r="G254" s="58">
        <v>1</v>
      </c>
      <c r="H254" s="170">
        <v>1</v>
      </c>
      <c r="I254" s="3">
        <v>2</v>
      </c>
      <c r="J254" s="3" t="s">
        <v>448</v>
      </c>
      <c r="K254" s="65">
        <f t="shared" si="11"/>
        <v>0.2857142857142857</v>
      </c>
    </row>
    <row r="255" spans="1:11" x14ac:dyDescent="0.25">
      <c r="A255" s="2" t="s">
        <v>265</v>
      </c>
      <c r="B255" s="2" t="s">
        <v>3</v>
      </c>
      <c r="C255" s="2" t="s">
        <v>3396</v>
      </c>
      <c r="D255" s="58">
        <v>7</v>
      </c>
      <c r="E255" s="59">
        <f t="shared" si="13"/>
        <v>0.53846153846153844</v>
      </c>
      <c r="F255" s="58">
        <v>27</v>
      </c>
      <c r="G255" s="58">
        <v>4</v>
      </c>
      <c r="H255" s="170">
        <v>0.14814814814814814</v>
      </c>
      <c r="I255" s="3">
        <v>2</v>
      </c>
      <c r="J255" s="3" t="s">
        <v>448</v>
      </c>
      <c r="K255" s="65">
        <f t="shared" si="11"/>
        <v>0.2857142857142857</v>
      </c>
    </row>
    <row r="256" spans="1:11" x14ac:dyDescent="0.25">
      <c r="A256" s="2" t="s">
        <v>266</v>
      </c>
      <c r="B256" s="2" t="s">
        <v>13</v>
      </c>
      <c r="C256" s="2" t="s">
        <v>3397</v>
      </c>
      <c r="D256" s="58">
        <v>2</v>
      </c>
      <c r="E256" s="59">
        <f t="shared" si="13"/>
        <v>0.15384615384615385</v>
      </c>
      <c r="F256" s="58">
        <v>0</v>
      </c>
      <c r="G256" s="58" t="s">
        <v>443</v>
      </c>
      <c r="H256" s="170" t="s">
        <v>443</v>
      </c>
      <c r="I256" s="3">
        <v>3</v>
      </c>
      <c r="J256" s="3" t="s">
        <v>448</v>
      </c>
      <c r="K256" s="65">
        <f t="shared" si="11"/>
        <v>0.42857142857142855</v>
      </c>
    </row>
    <row r="257" spans="1:11" x14ac:dyDescent="0.25">
      <c r="A257" s="2" t="s">
        <v>267</v>
      </c>
      <c r="B257" s="2" t="s">
        <v>53</v>
      </c>
      <c r="C257" s="2" t="s">
        <v>3398</v>
      </c>
      <c r="D257" s="58">
        <v>2</v>
      </c>
      <c r="E257" s="59">
        <f t="shared" si="13"/>
        <v>0.15384615384615385</v>
      </c>
      <c r="F257" s="58">
        <v>2</v>
      </c>
      <c r="G257" s="58">
        <v>1</v>
      </c>
      <c r="H257" s="170">
        <v>0.5</v>
      </c>
      <c r="I257" s="3">
        <v>3</v>
      </c>
      <c r="J257" s="3" t="s">
        <v>448</v>
      </c>
      <c r="K257" s="65">
        <f t="shared" si="11"/>
        <v>0.42857142857142855</v>
      </c>
    </row>
    <row r="258" spans="1:11" x14ac:dyDescent="0.25">
      <c r="A258" s="2" t="s">
        <v>268</v>
      </c>
      <c r="B258" s="2" t="s">
        <v>5</v>
      </c>
      <c r="C258" s="2" t="s">
        <v>3399</v>
      </c>
      <c r="D258" s="58">
        <v>7</v>
      </c>
      <c r="E258" s="59">
        <f t="shared" si="13"/>
        <v>0.53846153846153844</v>
      </c>
      <c r="F258" s="58">
        <v>12</v>
      </c>
      <c r="G258" s="58">
        <v>2</v>
      </c>
      <c r="H258" s="170">
        <v>0.16666666666666666</v>
      </c>
      <c r="I258" s="3">
        <v>0</v>
      </c>
      <c r="J258" s="3" t="s">
        <v>448</v>
      </c>
      <c r="K258" s="48">
        <f t="shared" ref="K258:K321" si="14">(I258/7)</f>
        <v>0</v>
      </c>
    </row>
    <row r="259" spans="1:11" x14ac:dyDescent="0.25">
      <c r="A259" s="2" t="s">
        <v>269</v>
      </c>
      <c r="B259" s="2" t="s">
        <v>3</v>
      </c>
      <c r="C259" s="2" t="s">
        <v>3400</v>
      </c>
      <c r="D259" s="58">
        <v>4</v>
      </c>
      <c r="E259" s="59">
        <f t="shared" si="13"/>
        <v>0.30769230769230771</v>
      </c>
      <c r="F259" s="58">
        <v>2</v>
      </c>
      <c r="G259" s="58">
        <v>1</v>
      </c>
      <c r="H259" s="170">
        <v>0.5</v>
      </c>
      <c r="I259" s="3">
        <v>0</v>
      </c>
      <c r="J259" s="64" t="s">
        <v>447</v>
      </c>
      <c r="K259" s="48">
        <f t="shared" si="14"/>
        <v>0</v>
      </c>
    </row>
    <row r="260" spans="1:11" x14ac:dyDescent="0.25">
      <c r="A260" s="2" t="s">
        <v>270</v>
      </c>
      <c r="B260" s="2" t="s">
        <v>7</v>
      </c>
      <c r="C260" s="2" t="s">
        <v>3401</v>
      </c>
      <c r="D260" s="58">
        <v>2</v>
      </c>
      <c r="E260" s="59">
        <f t="shared" si="13"/>
        <v>0.15384615384615385</v>
      </c>
      <c r="F260" s="58">
        <v>0</v>
      </c>
      <c r="G260" s="58" t="s">
        <v>443</v>
      </c>
      <c r="H260" s="170" t="s">
        <v>443</v>
      </c>
      <c r="I260" s="3">
        <v>0</v>
      </c>
      <c r="J260" s="3" t="s">
        <v>448</v>
      </c>
      <c r="K260" s="48">
        <f t="shared" si="14"/>
        <v>0</v>
      </c>
    </row>
    <row r="261" spans="1:11" x14ac:dyDescent="0.25">
      <c r="A261" s="2" t="s">
        <v>271</v>
      </c>
      <c r="B261" s="2" t="s">
        <v>53</v>
      </c>
      <c r="C261" s="2" t="s">
        <v>3402</v>
      </c>
      <c r="D261" s="58">
        <v>5</v>
      </c>
      <c r="E261" s="59">
        <f t="shared" si="13"/>
        <v>0.38461538461538464</v>
      </c>
      <c r="F261" s="58">
        <v>6</v>
      </c>
      <c r="G261" s="58">
        <v>2</v>
      </c>
      <c r="H261" s="170">
        <v>0.33333333333333331</v>
      </c>
      <c r="I261" s="3">
        <v>7</v>
      </c>
      <c r="J261" s="3" t="s">
        <v>448</v>
      </c>
      <c r="K261" s="48">
        <f t="shared" si="14"/>
        <v>1</v>
      </c>
    </row>
    <row r="262" spans="1:11" x14ac:dyDescent="0.25">
      <c r="A262" s="2" t="s">
        <v>272</v>
      </c>
      <c r="B262" s="2" t="s">
        <v>7</v>
      </c>
      <c r="C262" s="2" t="s">
        <v>3403</v>
      </c>
      <c r="D262" s="58">
        <v>3</v>
      </c>
      <c r="E262" s="59">
        <f t="shared" si="13"/>
        <v>0.23076923076923078</v>
      </c>
      <c r="F262" s="58">
        <v>0</v>
      </c>
      <c r="G262" s="58" t="s">
        <v>443</v>
      </c>
      <c r="H262" s="170" t="s">
        <v>443</v>
      </c>
      <c r="I262" s="3">
        <v>0</v>
      </c>
      <c r="J262" s="64" t="s">
        <v>447</v>
      </c>
      <c r="K262" s="48">
        <f t="shared" si="14"/>
        <v>0</v>
      </c>
    </row>
    <row r="263" spans="1:11" x14ac:dyDescent="0.25">
      <c r="A263" s="2" t="s">
        <v>273</v>
      </c>
      <c r="B263" s="2" t="s">
        <v>45</v>
      </c>
      <c r="C263" s="2" t="s">
        <v>3404</v>
      </c>
      <c r="D263" s="58">
        <v>2</v>
      </c>
      <c r="E263" s="59">
        <f t="shared" si="13"/>
        <v>0.15384615384615385</v>
      </c>
      <c r="F263" s="58">
        <v>2</v>
      </c>
      <c r="G263" s="58">
        <v>1</v>
      </c>
      <c r="H263" s="170">
        <v>0.5</v>
      </c>
      <c r="I263" s="3">
        <v>4</v>
      </c>
      <c r="J263" s="64" t="s">
        <v>447</v>
      </c>
      <c r="K263" s="65">
        <f t="shared" si="14"/>
        <v>0.5714285714285714</v>
      </c>
    </row>
    <row r="264" spans="1:11" x14ac:dyDescent="0.25">
      <c r="A264" s="2" t="s">
        <v>274</v>
      </c>
      <c r="B264" s="2" t="s">
        <v>5</v>
      </c>
      <c r="C264" s="2" t="s">
        <v>3405</v>
      </c>
      <c r="D264" s="58">
        <v>6</v>
      </c>
      <c r="E264" s="59">
        <f t="shared" si="13"/>
        <v>0.46153846153846156</v>
      </c>
      <c r="F264" s="58">
        <v>14</v>
      </c>
      <c r="G264" s="58">
        <v>2</v>
      </c>
      <c r="H264" s="170">
        <v>0.14285714285714285</v>
      </c>
      <c r="I264" s="3">
        <v>5</v>
      </c>
      <c r="J264" s="3" t="s">
        <v>448</v>
      </c>
      <c r="K264" s="65">
        <f t="shared" si="14"/>
        <v>0.7142857142857143</v>
      </c>
    </row>
    <row r="265" spans="1:11" x14ac:dyDescent="0.25">
      <c r="A265" s="2" t="s">
        <v>275</v>
      </c>
      <c r="B265" s="2" t="s">
        <v>17</v>
      </c>
      <c r="C265" s="2" t="s">
        <v>3406</v>
      </c>
      <c r="D265" s="58">
        <v>4</v>
      </c>
      <c r="E265" s="59">
        <f t="shared" si="13"/>
        <v>0.30769230769230771</v>
      </c>
      <c r="F265" s="58">
        <v>0</v>
      </c>
      <c r="G265" s="58" t="s">
        <v>443</v>
      </c>
      <c r="H265" s="170" t="s">
        <v>443</v>
      </c>
      <c r="I265" s="3">
        <v>5</v>
      </c>
      <c r="J265" s="3" t="s">
        <v>448</v>
      </c>
      <c r="K265" s="65">
        <f t="shared" si="14"/>
        <v>0.7142857142857143</v>
      </c>
    </row>
    <row r="266" spans="1:11" x14ac:dyDescent="0.25">
      <c r="A266" s="2" t="s">
        <v>276</v>
      </c>
      <c r="B266" s="2" t="s">
        <v>5</v>
      </c>
      <c r="C266" s="2" t="s">
        <v>3407</v>
      </c>
      <c r="D266" s="58">
        <v>9</v>
      </c>
      <c r="E266" s="59">
        <f t="shared" si="13"/>
        <v>0.69230769230769229</v>
      </c>
      <c r="F266" s="58">
        <v>4</v>
      </c>
      <c r="G266" s="58">
        <v>2</v>
      </c>
      <c r="H266" s="170">
        <v>0.5</v>
      </c>
      <c r="I266" s="3">
        <v>6</v>
      </c>
      <c r="J266" s="3" t="s">
        <v>448</v>
      </c>
      <c r="K266" s="65">
        <f t="shared" si="14"/>
        <v>0.8571428571428571</v>
      </c>
    </row>
    <row r="267" spans="1:11" x14ac:dyDescent="0.25">
      <c r="A267" s="2" t="s">
        <v>277</v>
      </c>
      <c r="B267" s="2" t="s">
        <v>53</v>
      </c>
      <c r="C267" s="2" t="s">
        <v>3408</v>
      </c>
      <c r="D267" s="58">
        <v>3</v>
      </c>
      <c r="E267" s="59">
        <f t="shared" si="13"/>
        <v>0.23076923076923078</v>
      </c>
      <c r="F267" s="58">
        <v>3</v>
      </c>
      <c r="G267" s="58">
        <v>2</v>
      </c>
      <c r="H267" s="170">
        <v>0.66666666666666663</v>
      </c>
      <c r="I267" s="3">
        <v>0</v>
      </c>
      <c r="J267" s="3" t="s">
        <v>448</v>
      </c>
      <c r="K267" s="48">
        <f t="shared" si="14"/>
        <v>0</v>
      </c>
    </row>
    <row r="268" spans="1:11" x14ac:dyDescent="0.25">
      <c r="A268" s="2" t="s">
        <v>278</v>
      </c>
      <c r="B268" s="2" t="s">
        <v>53</v>
      </c>
      <c r="C268" s="2" t="s">
        <v>3409</v>
      </c>
      <c r="D268" s="58">
        <v>3</v>
      </c>
      <c r="E268" s="59">
        <f t="shared" si="13"/>
        <v>0.23076923076923078</v>
      </c>
      <c r="F268" s="58">
        <v>0</v>
      </c>
      <c r="G268" s="58" t="s">
        <v>443</v>
      </c>
      <c r="H268" s="170" t="s">
        <v>443</v>
      </c>
      <c r="I268" s="3">
        <v>5</v>
      </c>
      <c r="J268" s="3" t="s">
        <v>448</v>
      </c>
      <c r="K268" s="65">
        <f t="shared" si="14"/>
        <v>0.7142857142857143</v>
      </c>
    </row>
    <row r="269" spans="1:11" x14ac:dyDescent="0.25">
      <c r="A269" s="2" t="s">
        <v>279</v>
      </c>
      <c r="B269" s="2" t="s">
        <v>45</v>
      </c>
      <c r="C269" s="2" t="s">
        <v>3410</v>
      </c>
      <c r="D269" s="58">
        <v>2</v>
      </c>
      <c r="E269" s="59">
        <f t="shared" si="13"/>
        <v>0.15384615384615385</v>
      </c>
      <c r="F269" s="58">
        <v>0</v>
      </c>
      <c r="G269" s="58" t="s">
        <v>443</v>
      </c>
      <c r="H269" s="170" t="s">
        <v>443</v>
      </c>
      <c r="I269" s="3">
        <v>2</v>
      </c>
      <c r="J269" s="64" t="s">
        <v>447</v>
      </c>
      <c r="K269" s="65">
        <f t="shared" si="14"/>
        <v>0.2857142857142857</v>
      </c>
    </row>
    <row r="270" spans="1:11" x14ac:dyDescent="0.25">
      <c r="A270" s="2" t="s">
        <v>280</v>
      </c>
      <c r="B270" s="2" t="s">
        <v>3</v>
      </c>
      <c r="C270" s="2" t="s">
        <v>3411</v>
      </c>
      <c r="D270" s="58">
        <v>5</v>
      </c>
      <c r="E270" s="59">
        <f t="shared" si="13"/>
        <v>0.38461538461538464</v>
      </c>
      <c r="F270" s="58">
        <v>0</v>
      </c>
      <c r="G270" s="58" t="s">
        <v>443</v>
      </c>
      <c r="H270" s="170" t="s">
        <v>443</v>
      </c>
      <c r="I270" s="3">
        <v>1</v>
      </c>
      <c r="J270" s="64" t="s">
        <v>447</v>
      </c>
      <c r="K270" s="65">
        <f t="shared" si="14"/>
        <v>0.14285714285714285</v>
      </c>
    </row>
    <row r="271" spans="1:11" x14ac:dyDescent="0.25">
      <c r="A271" s="2" t="s">
        <v>281</v>
      </c>
      <c r="B271" s="2" t="s">
        <v>83</v>
      </c>
      <c r="C271" s="2" t="s">
        <v>3412</v>
      </c>
      <c r="D271" s="58">
        <v>5</v>
      </c>
      <c r="E271" s="59">
        <f t="shared" si="13"/>
        <v>0.38461538461538464</v>
      </c>
      <c r="F271" s="58">
        <v>1</v>
      </c>
      <c r="G271" s="58">
        <v>0</v>
      </c>
      <c r="H271" s="170">
        <v>0</v>
      </c>
      <c r="I271" s="3">
        <v>0</v>
      </c>
      <c r="J271" s="64" t="s">
        <v>447</v>
      </c>
      <c r="K271" s="48">
        <f t="shared" si="14"/>
        <v>0</v>
      </c>
    </row>
    <row r="272" spans="1:11" x14ac:dyDescent="0.25">
      <c r="A272" s="2" t="s">
        <v>282</v>
      </c>
      <c r="B272" s="2" t="s">
        <v>45</v>
      </c>
      <c r="C272" s="2" t="s">
        <v>3413</v>
      </c>
      <c r="D272" s="60" t="s">
        <v>49</v>
      </c>
      <c r="E272" s="59" t="s">
        <v>49</v>
      </c>
      <c r="F272" s="60">
        <v>0</v>
      </c>
      <c r="G272" s="60" t="s">
        <v>443</v>
      </c>
      <c r="H272" s="170" t="s">
        <v>443</v>
      </c>
      <c r="I272" s="3">
        <v>0</v>
      </c>
      <c r="J272" s="64" t="s">
        <v>447</v>
      </c>
      <c r="K272" s="48">
        <f t="shared" si="14"/>
        <v>0</v>
      </c>
    </row>
    <row r="273" spans="1:11" x14ac:dyDescent="0.25">
      <c r="A273" s="2" t="s">
        <v>283</v>
      </c>
      <c r="B273" s="2" t="s">
        <v>15</v>
      </c>
      <c r="C273" s="2" t="s">
        <v>3414</v>
      </c>
      <c r="D273" s="58">
        <v>4</v>
      </c>
      <c r="E273" s="59">
        <f t="shared" ref="E273:E289" si="15">(D273/13)</f>
        <v>0.30769230769230771</v>
      </c>
      <c r="F273" s="58">
        <v>1</v>
      </c>
      <c r="G273" s="58">
        <v>1</v>
      </c>
      <c r="H273" s="170">
        <v>1</v>
      </c>
      <c r="I273" s="3">
        <v>1</v>
      </c>
      <c r="J273" s="3" t="s">
        <v>448</v>
      </c>
      <c r="K273" s="65">
        <f t="shared" si="14"/>
        <v>0.14285714285714285</v>
      </c>
    </row>
    <row r="274" spans="1:11" x14ac:dyDescent="0.25">
      <c r="A274" s="2" t="s">
        <v>284</v>
      </c>
      <c r="B274" s="2" t="s">
        <v>23</v>
      </c>
      <c r="C274" s="2" t="s">
        <v>3415</v>
      </c>
      <c r="D274" s="58">
        <v>0</v>
      </c>
      <c r="E274" s="59">
        <f t="shared" si="15"/>
        <v>0</v>
      </c>
      <c r="F274" s="58">
        <v>0</v>
      </c>
      <c r="G274" s="58" t="s">
        <v>443</v>
      </c>
      <c r="H274" s="170" t="s">
        <v>443</v>
      </c>
      <c r="I274" s="3">
        <v>1</v>
      </c>
      <c r="J274" s="64" t="s">
        <v>447</v>
      </c>
      <c r="K274" s="65">
        <f t="shared" si="14"/>
        <v>0.14285714285714285</v>
      </c>
    </row>
    <row r="275" spans="1:11" x14ac:dyDescent="0.25">
      <c r="A275" s="2" t="s">
        <v>285</v>
      </c>
      <c r="B275" s="2" t="s">
        <v>13</v>
      </c>
      <c r="C275" s="2" t="s">
        <v>3416</v>
      </c>
      <c r="D275" s="58">
        <v>5</v>
      </c>
      <c r="E275" s="59">
        <f t="shared" si="15"/>
        <v>0.38461538461538464</v>
      </c>
      <c r="F275" s="58">
        <v>1</v>
      </c>
      <c r="G275" s="58">
        <v>0</v>
      </c>
      <c r="H275" s="170">
        <v>0</v>
      </c>
      <c r="I275" s="3">
        <v>2</v>
      </c>
      <c r="J275" s="64" t="s">
        <v>447</v>
      </c>
      <c r="K275" s="65">
        <f t="shared" si="14"/>
        <v>0.2857142857142857</v>
      </c>
    </row>
    <row r="276" spans="1:11" x14ac:dyDescent="0.25">
      <c r="A276" s="2" t="s">
        <v>286</v>
      </c>
      <c r="B276" s="2" t="s">
        <v>28</v>
      </c>
      <c r="C276" s="2" t="s">
        <v>3417</v>
      </c>
      <c r="D276" s="58">
        <v>2</v>
      </c>
      <c r="E276" s="59">
        <f t="shared" si="15"/>
        <v>0.15384615384615385</v>
      </c>
      <c r="F276" s="58">
        <v>0</v>
      </c>
      <c r="G276" s="58" t="s">
        <v>443</v>
      </c>
      <c r="H276" s="170" t="s">
        <v>443</v>
      </c>
      <c r="I276" s="3">
        <v>2</v>
      </c>
      <c r="J276" s="3" t="s">
        <v>448</v>
      </c>
      <c r="K276" s="65">
        <f t="shared" si="14"/>
        <v>0.2857142857142857</v>
      </c>
    </row>
    <row r="277" spans="1:11" x14ac:dyDescent="0.25">
      <c r="A277" s="2" t="s">
        <v>287</v>
      </c>
      <c r="B277" s="2" t="s">
        <v>45</v>
      </c>
      <c r="C277" s="2" t="s">
        <v>3418</v>
      </c>
      <c r="D277" s="58">
        <v>0</v>
      </c>
      <c r="E277" s="59">
        <f t="shared" si="15"/>
        <v>0</v>
      </c>
      <c r="F277" s="58">
        <v>0</v>
      </c>
      <c r="G277" s="58" t="s">
        <v>443</v>
      </c>
      <c r="H277" s="170" t="s">
        <v>443</v>
      </c>
      <c r="I277" s="3">
        <v>0</v>
      </c>
      <c r="J277" s="3" t="s">
        <v>448</v>
      </c>
      <c r="K277" s="48">
        <f t="shared" si="14"/>
        <v>0</v>
      </c>
    </row>
    <row r="278" spans="1:11" x14ac:dyDescent="0.25">
      <c r="A278" s="2" t="s">
        <v>288</v>
      </c>
      <c r="B278" s="2" t="s">
        <v>17</v>
      </c>
      <c r="C278" s="2" t="s">
        <v>3419</v>
      </c>
      <c r="D278" s="58">
        <v>3</v>
      </c>
      <c r="E278" s="59">
        <f t="shared" si="15"/>
        <v>0.23076923076923078</v>
      </c>
      <c r="F278" s="58">
        <v>0</v>
      </c>
      <c r="G278" s="58" t="s">
        <v>443</v>
      </c>
      <c r="H278" s="170" t="s">
        <v>443</v>
      </c>
      <c r="I278" s="3">
        <v>0</v>
      </c>
      <c r="J278" s="3" t="s">
        <v>448</v>
      </c>
      <c r="K278" s="48">
        <f t="shared" si="14"/>
        <v>0</v>
      </c>
    </row>
    <row r="279" spans="1:11" x14ac:dyDescent="0.25">
      <c r="A279" s="2" t="s">
        <v>289</v>
      </c>
      <c r="B279" s="2" t="s">
        <v>45</v>
      </c>
      <c r="C279" s="2" t="s">
        <v>3420</v>
      </c>
      <c r="D279" s="58">
        <v>5</v>
      </c>
      <c r="E279" s="59">
        <f t="shared" si="15"/>
        <v>0.38461538461538464</v>
      </c>
      <c r="F279" s="58">
        <v>0</v>
      </c>
      <c r="G279" s="58" t="s">
        <v>443</v>
      </c>
      <c r="H279" s="170" t="s">
        <v>443</v>
      </c>
      <c r="I279" s="3">
        <v>6</v>
      </c>
      <c r="J279" s="64" t="s">
        <v>447</v>
      </c>
      <c r="K279" s="65">
        <f t="shared" si="14"/>
        <v>0.8571428571428571</v>
      </c>
    </row>
    <row r="280" spans="1:11" x14ac:dyDescent="0.25">
      <c r="A280" s="2" t="s">
        <v>290</v>
      </c>
      <c r="B280" s="2" t="s">
        <v>15</v>
      </c>
      <c r="C280" s="2" t="s">
        <v>3421</v>
      </c>
      <c r="D280" s="58">
        <v>6</v>
      </c>
      <c r="E280" s="59">
        <f t="shared" si="15"/>
        <v>0.46153846153846156</v>
      </c>
      <c r="F280" s="58">
        <v>0</v>
      </c>
      <c r="G280" s="58" t="s">
        <v>443</v>
      </c>
      <c r="H280" s="170" t="s">
        <v>443</v>
      </c>
      <c r="I280" s="3">
        <v>5</v>
      </c>
      <c r="J280" s="3" t="s">
        <v>448</v>
      </c>
      <c r="K280" s="65">
        <f t="shared" si="14"/>
        <v>0.7142857142857143</v>
      </c>
    </row>
    <row r="281" spans="1:11" x14ac:dyDescent="0.25">
      <c r="A281" s="2" t="s">
        <v>291</v>
      </c>
      <c r="B281" s="2" t="s">
        <v>3</v>
      </c>
      <c r="C281" s="2" t="s">
        <v>3422</v>
      </c>
      <c r="D281" s="58">
        <v>8</v>
      </c>
      <c r="E281" s="59">
        <f t="shared" si="15"/>
        <v>0.61538461538461542</v>
      </c>
      <c r="F281" s="58">
        <v>4</v>
      </c>
      <c r="G281" s="58">
        <v>1</v>
      </c>
      <c r="H281" s="170">
        <v>0.25</v>
      </c>
      <c r="I281" s="3">
        <v>2</v>
      </c>
      <c r="J281" s="3" t="s">
        <v>448</v>
      </c>
      <c r="K281" s="65">
        <f t="shared" si="14"/>
        <v>0.2857142857142857</v>
      </c>
    </row>
    <row r="282" spans="1:11" x14ac:dyDescent="0.25">
      <c r="A282" s="2" t="s">
        <v>292</v>
      </c>
      <c r="B282" s="2" t="s">
        <v>5</v>
      </c>
      <c r="C282" s="2" t="s">
        <v>3423</v>
      </c>
      <c r="D282" s="58">
        <v>7</v>
      </c>
      <c r="E282" s="59">
        <f t="shared" si="15"/>
        <v>0.53846153846153844</v>
      </c>
      <c r="F282" s="58">
        <v>20</v>
      </c>
      <c r="G282" s="58">
        <v>6</v>
      </c>
      <c r="H282" s="170">
        <v>0.3</v>
      </c>
      <c r="I282" s="3">
        <v>7</v>
      </c>
      <c r="J282" s="3" t="s">
        <v>448</v>
      </c>
      <c r="K282" s="48">
        <f t="shared" si="14"/>
        <v>1</v>
      </c>
    </row>
    <row r="283" spans="1:11" x14ac:dyDescent="0.25">
      <c r="A283" s="2" t="s">
        <v>293</v>
      </c>
      <c r="B283" s="2" t="s">
        <v>7</v>
      </c>
      <c r="C283" s="2" t="s">
        <v>3424</v>
      </c>
      <c r="D283" s="58">
        <v>9</v>
      </c>
      <c r="E283" s="59">
        <f t="shared" si="15"/>
        <v>0.69230769230769229</v>
      </c>
      <c r="F283" s="58">
        <v>0</v>
      </c>
      <c r="G283" s="58" t="s">
        <v>443</v>
      </c>
      <c r="H283" s="170" t="s">
        <v>443</v>
      </c>
      <c r="I283" s="3">
        <v>0</v>
      </c>
      <c r="J283" s="64" t="s">
        <v>447</v>
      </c>
      <c r="K283" s="48">
        <f t="shared" si="14"/>
        <v>0</v>
      </c>
    </row>
    <row r="284" spans="1:11" x14ac:dyDescent="0.25">
      <c r="A284" s="2" t="s">
        <v>294</v>
      </c>
      <c r="B284" s="2" t="s">
        <v>45</v>
      </c>
      <c r="C284" s="2" t="s">
        <v>3425</v>
      </c>
      <c r="D284" s="58">
        <v>6</v>
      </c>
      <c r="E284" s="59">
        <f t="shared" si="15"/>
        <v>0.46153846153846156</v>
      </c>
      <c r="F284" s="58">
        <v>1</v>
      </c>
      <c r="G284" s="58">
        <v>0</v>
      </c>
      <c r="H284" s="170">
        <v>0</v>
      </c>
      <c r="I284" s="3">
        <v>0</v>
      </c>
      <c r="J284" s="64" t="s">
        <v>447</v>
      </c>
      <c r="K284" s="48">
        <f t="shared" si="14"/>
        <v>0</v>
      </c>
    </row>
    <row r="285" spans="1:11" x14ac:dyDescent="0.25">
      <c r="A285" s="2" t="s">
        <v>295</v>
      </c>
      <c r="B285" s="2" t="s">
        <v>3</v>
      </c>
      <c r="C285" s="2" t="s">
        <v>3426</v>
      </c>
      <c r="D285" s="58">
        <v>4</v>
      </c>
      <c r="E285" s="59">
        <f t="shared" si="15"/>
        <v>0.30769230769230771</v>
      </c>
      <c r="F285" s="58">
        <v>0</v>
      </c>
      <c r="G285" s="58" t="s">
        <v>443</v>
      </c>
      <c r="H285" s="170" t="s">
        <v>443</v>
      </c>
      <c r="I285" s="3">
        <v>4</v>
      </c>
      <c r="J285" s="64" t="s">
        <v>447</v>
      </c>
      <c r="K285" s="65">
        <f t="shared" si="14"/>
        <v>0.5714285714285714</v>
      </c>
    </row>
    <row r="286" spans="1:11" x14ac:dyDescent="0.25">
      <c r="A286" s="2" t="s">
        <v>296</v>
      </c>
      <c r="B286" s="2" t="s">
        <v>7</v>
      </c>
      <c r="C286" s="2" t="s">
        <v>3427</v>
      </c>
      <c r="D286" s="58">
        <v>4</v>
      </c>
      <c r="E286" s="59">
        <f t="shared" si="15"/>
        <v>0.30769230769230771</v>
      </c>
      <c r="F286" s="58">
        <v>0</v>
      </c>
      <c r="G286" s="58" t="s">
        <v>443</v>
      </c>
      <c r="H286" s="170" t="s">
        <v>443</v>
      </c>
      <c r="I286" s="3">
        <v>1</v>
      </c>
      <c r="J286" s="64" t="s">
        <v>447</v>
      </c>
      <c r="K286" s="65">
        <f t="shared" si="14"/>
        <v>0.14285714285714285</v>
      </c>
    </row>
    <row r="287" spans="1:11" x14ac:dyDescent="0.25">
      <c r="A287" s="2" t="s">
        <v>297</v>
      </c>
      <c r="B287" s="2" t="s">
        <v>3</v>
      </c>
      <c r="C287" s="2" t="s">
        <v>3428</v>
      </c>
      <c r="D287" s="58">
        <v>6</v>
      </c>
      <c r="E287" s="59">
        <f t="shared" si="15"/>
        <v>0.46153846153846156</v>
      </c>
      <c r="F287" s="58">
        <v>5</v>
      </c>
      <c r="G287" s="58">
        <v>2</v>
      </c>
      <c r="H287" s="170">
        <v>0.4</v>
      </c>
      <c r="I287" s="3">
        <v>5</v>
      </c>
      <c r="J287" s="64" t="s">
        <v>447</v>
      </c>
      <c r="K287" s="65">
        <f t="shared" si="14"/>
        <v>0.7142857142857143</v>
      </c>
    </row>
    <row r="288" spans="1:11" x14ac:dyDescent="0.25">
      <c r="A288" s="2" t="s">
        <v>298</v>
      </c>
      <c r="B288" s="2" t="s">
        <v>53</v>
      </c>
      <c r="C288" s="2" t="s">
        <v>3429</v>
      </c>
      <c r="D288" s="58">
        <v>1</v>
      </c>
      <c r="E288" s="59">
        <f t="shared" si="15"/>
        <v>7.6923076923076927E-2</v>
      </c>
      <c r="F288" s="58">
        <v>26</v>
      </c>
      <c r="G288" s="58">
        <v>4</v>
      </c>
      <c r="H288" s="170">
        <v>0.15384615384615385</v>
      </c>
      <c r="I288" s="3">
        <v>4</v>
      </c>
      <c r="J288" s="3" t="s">
        <v>448</v>
      </c>
      <c r="K288" s="65">
        <f t="shared" si="14"/>
        <v>0.5714285714285714</v>
      </c>
    </row>
    <row r="289" spans="1:11" x14ac:dyDescent="0.25">
      <c r="A289" s="2" t="s">
        <v>299</v>
      </c>
      <c r="B289" s="2" t="s">
        <v>28</v>
      </c>
      <c r="C289" s="2" t="s">
        <v>3430</v>
      </c>
      <c r="D289" s="58">
        <v>5</v>
      </c>
      <c r="E289" s="59">
        <f t="shared" si="15"/>
        <v>0.38461538461538464</v>
      </c>
      <c r="F289" s="58">
        <v>0</v>
      </c>
      <c r="G289" s="58" t="s">
        <v>443</v>
      </c>
      <c r="H289" s="170" t="s">
        <v>443</v>
      </c>
      <c r="I289" s="3">
        <v>4</v>
      </c>
      <c r="J289" s="3" t="s">
        <v>448</v>
      </c>
      <c r="K289" s="65">
        <f t="shared" si="14"/>
        <v>0.5714285714285714</v>
      </c>
    </row>
    <row r="290" spans="1:11" x14ac:dyDescent="0.25">
      <c r="A290" s="2" t="s">
        <v>300</v>
      </c>
      <c r="B290" s="2" t="s">
        <v>7</v>
      </c>
      <c r="C290" s="64" t="s">
        <v>418</v>
      </c>
      <c r="D290" s="60" t="s">
        <v>49</v>
      </c>
      <c r="E290" s="59" t="s">
        <v>49</v>
      </c>
      <c r="F290" s="60">
        <v>2</v>
      </c>
      <c r="G290" s="60">
        <v>0</v>
      </c>
      <c r="H290" s="170">
        <v>0</v>
      </c>
      <c r="I290" s="3">
        <v>5</v>
      </c>
      <c r="J290" s="64" t="s">
        <v>447</v>
      </c>
      <c r="K290" s="65">
        <f t="shared" si="14"/>
        <v>0.7142857142857143</v>
      </c>
    </row>
    <row r="291" spans="1:11" x14ac:dyDescent="0.25">
      <c r="A291" s="2" t="s">
        <v>301</v>
      </c>
      <c r="B291" s="2" t="s">
        <v>45</v>
      </c>
      <c r="C291" s="2" t="s">
        <v>3431</v>
      </c>
      <c r="D291" s="58">
        <v>5</v>
      </c>
      <c r="E291" s="59">
        <f>(D291/13)</f>
        <v>0.38461538461538464</v>
      </c>
      <c r="F291" s="58">
        <v>1</v>
      </c>
      <c r="G291" s="58">
        <v>0</v>
      </c>
      <c r="H291" s="170">
        <v>0</v>
      </c>
      <c r="I291" s="3">
        <v>5</v>
      </c>
      <c r="J291" s="3" t="s">
        <v>448</v>
      </c>
      <c r="K291" s="65">
        <f t="shared" si="14"/>
        <v>0.7142857142857143</v>
      </c>
    </row>
    <row r="292" spans="1:11" x14ac:dyDescent="0.25">
      <c r="A292" s="2" t="s">
        <v>302</v>
      </c>
      <c r="B292" s="2" t="s">
        <v>5</v>
      </c>
      <c r="C292" s="2" t="s">
        <v>3432</v>
      </c>
      <c r="D292" s="58">
        <v>7</v>
      </c>
      <c r="E292" s="59">
        <f>(D292/13)</f>
        <v>0.53846153846153844</v>
      </c>
      <c r="F292" s="58">
        <v>3</v>
      </c>
      <c r="G292" s="58">
        <v>0</v>
      </c>
      <c r="H292" s="170">
        <v>0</v>
      </c>
      <c r="I292" s="3">
        <v>5</v>
      </c>
      <c r="J292" s="64" t="s">
        <v>447</v>
      </c>
      <c r="K292" s="65">
        <f t="shared" si="14"/>
        <v>0.7142857142857143</v>
      </c>
    </row>
    <row r="293" spans="1:11" x14ac:dyDescent="0.25">
      <c r="A293" s="2" t="s">
        <v>303</v>
      </c>
      <c r="B293" s="2" t="s">
        <v>5</v>
      </c>
      <c r="C293" s="2" t="s">
        <v>3433</v>
      </c>
      <c r="D293" s="58">
        <v>3</v>
      </c>
      <c r="E293" s="59">
        <f>(D293/13)</f>
        <v>0.23076923076923078</v>
      </c>
      <c r="F293" s="58">
        <v>3</v>
      </c>
      <c r="G293" s="58">
        <v>2</v>
      </c>
      <c r="H293" s="170">
        <v>0.66666666666666663</v>
      </c>
      <c r="I293" s="3">
        <v>4</v>
      </c>
      <c r="J293" s="3" t="s">
        <v>448</v>
      </c>
      <c r="K293" s="65">
        <f t="shared" si="14"/>
        <v>0.5714285714285714</v>
      </c>
    </row>
    <row r="294" spans="1:11" x14ac:dyDescent="0.25">
      <c r="A294" s="2" t="s">
        <v>304</v>
      </c>
      <c r="B294" s="2" t="s">
        <v>13</v>
      </c>
      <c r="C294" s="2" t="s">
        <v>3434</v>
      </c>
      <c r="D294" s="58">
        <v>6</v>
      </c>
      <c r="E294" s="59">
        <f>(D294/13)</f>
        <v>0.46153846153846156</v>
      </c>
      <c r="F294" s="58">
        <v>2</v>
      </c>
      <c r="G294" s="58">
        <v>1</v>
      </c>
      <c r="H294" s="170">
        <v>0.5</v>
      </c>
      <c r="I294" s="3">
        <v>3</v>
      </c>
      <c r="J294" s="3" t="s">
        <v>448</v>
      </c>
      <c r="K294" s="65">
        <f t="shared" si="14"/>
        <v>0.42857142857142855</v>
      </c>
    </row>
    <row r="295" spans="1:11" x14ac:dyDescent="0.25">
      <c r="A295" s="2" t="s">
        <v>305</v>
      </c>
      <c r="B295" s="2" t="s">
        <v>5</v>
      </c>
      <c r="C295" s="2" t="s">
        <v>3435</v>
      </c>
      <c r="D295" s="58">
        <v>4</v>
      </c>
      <c r="E295" s="59">
        <f>(D295/13)</f>
        <v>0.30769230769230771</v>
      </c>
      <c r="F295" s="58">
        <v>6</v>
      </c>
      <c r="G295" s="58">
        <v>2</v>
      </c>
      <c r="H295" s="170">
        <v>0.33333333333333331</v>
      </c>
      <c r="I295" s="3">
        <v>4</v>
      </c>
      <c r="J295" s="3" t="s">
        <v>448</v>
      </c>
      <c r="K295" s="65">
        <f t="shared" si="14"/>
        <v>0.5714285714285714</v>
      </c>
    </row>
    <row r="296" spans="1:11" x14ac:dyDescent="0.25">
      <c r="A296" s="2" t="s">
        <v>306</v>
      </c>
      <c r="B296" s="2" t="s">
        <v>7</v>
      </c>
      <c r="C296" s="2" t="s">
        <v>3436</v>
      </c>
      <c r="D296" s="60" t="s">
        <v>49</v>
      </c>
      <c r="E296" s="59" t="s">
        <v>49</v>
      </c>
      <c r="F296" s="60">
        <v>0</v>
      </c>
      <c r="G296" s="60" t="s">
        <v>443</v>
      </c>
      <c r="H296" s="170" t="s">
        <v>443</v>
      </c>
      <c r="I296" s="3">
        <v>0</v>
      </c>
      <c r="J296" s="64" t="s">
        <v>447</v>
      </c>
      <c r="K296" s="48">
        <f t="shared" si="14"/>
        <v>0</v>
      </c>
    </row>
    <row r="297" spans="1:11" x14ac:dyDescent="0.25">
      <c r="A297" s="2" t="s">
        <v>307</v>
      </c>
      <c r="B297" s="2" t="s">
        <v>13</v>
      </c>
      <c r="C297" s="2" t="s">
        <v>3437</v>
      </c>
      <c r="D297" s="58">
        <v>3</v>
      </c>
      <c r="E297" s="59">
        <f>(D297/13)</f>
        <v>0.23076923076923078</v>
      </c>
      <c r="F297" s="58">
        <v>1</v>
      </c>
      <c r="G297" s="58">
        <v>1</v>
      </c>
      <c r="H297" s="170">
        <v>1</v>
      </c>
      <c r="I297" s="3">
        <v>1</v>
      </c>
      <c r="J297" s="64" t="s">
        <v>447</v>
      </c>
      <c r="K297" s="65">
        <f t="shared" si="14"/>
        <v>0.14285714285714285</v>
      </c>
    </row>
    <row r="298" spans="1:11" x14ac:dyDescent="0.25">
      <c r="A298" s="2" t="s">
        <v>308</v>
      </c>
      <c r="B298" s="2" t="s">
        <v>5</v>
      </c>
      <c r="C298" s="2" t="s">
        <v>3438</v>
      </c>
      <c r="D298" s="58">
        <v>4</v>
      </c>
      <c r="E298" s="59">
        <f>(D298/13)</f>
        <v>0.30769230769230771</v>
      </c>
      <c r="F298" s="58">
        <v>0</v>
      </c>
      <c r="G298" s="58" t="s">
        <v>443</v>
      </c>
      <c r="H298" s="170" t="s">
        <v>443</v>
      </c>
      <c r="I298" s="3">
        <v>0</v>
      </c>
      <c r="J298" s="64" t="s">
        <v>447</v>
      </c>
      <c r="K298" s="48">
        <f t="shared" si="14"/>
        <v>0</v>
      </c>
    </row>
    <row r="299" spans="1:11" x14ac:dyDescent="0.25">
      <c r="A299" s="2" t="s">
        <v>309</v>
      </c>
      <c r="B299" s="2" t="s">
        <v>18</v>
      </c>
      <c r="C299" s="2" t="s">
        <v>3439</v>
      </c>
      <c r="D299" s="58">
        <v>4</v>
      </c>
      <c r="E299" s="59">
        <f>(D299/13)</f>
        <v>0.30769230769230771</v>
      </c>
      <c r="F299" s="58">
        <v>17</v>
      </c>
      <c r="G299" s="58">
        <v>1</v>
      </c>
      <c r="H299" s="170">
        <v>5.8823529411764705E-2</v>
      </c>
      <c r="I299" s="3">
        <v>2</v>
      </c>
      <c r="J299" s="64" t="s">
        <v>447</v>
      </c>
      <c r="K299" s="65">
        <f t="shared" si="14"/>
        <v>0.2857142857142857</v>
      </c>
    </row>
    <row r="300" spans="1:11" x14ac:dyDescent="0.25">
      <c r="A300" s="2" t="s">
        <v>310</v>
      </c>
      <c r="B300" s="2" t="s">
        <v>7</v>
      </c>
      <c r="C300" s="2" t="s">
        <v>3440</v>
      </c>
      <c r="D300" s="58">
        <v>7</v>
      </c>
      <c r="E300" s="59">
        <f>(D300/13)</f>
        <v>0.53846153846153844</v>
      </c>
      <c r="F300" s="58">
        <v>18</v>
      </c>
      <c r="G300" s="58">
        <v>3</v>
      </c>
      <c r="H300" s="170">
        <v>0.16666666666666666</v>
      </c>
      <c r="I300" s="3">
        <v>2</v>
      </c>
      <c r="J300" s="64" t="s">
        <v>447</v>
      </c>
      <c r="K300" s="65">
        <f t="shared" si="14"/>
        <v>0.2857142857142857</v>
      </c>
    </row>
    <row r="301" spans="1:11" x14ac:dyDescent="0.25">
      <c r="A301" s="2" t="s">
        <v>311</v>
      </c>
      <c r="B301" s="2" t="s">
        <v>45</v>
      </c>
      <c r="C301" s="2" t="s">
        <v>3441</v>
      </c>
      <c r="D301" s="60" t="s">
        <v>49</v>
      </c>
      <c r="E301" s="59" t="s">
        <v>49</v>
      </c>
      <c r="F301" s="60">
        <v>1</v>
      </c>
      <c r="G301" s="60">
        <v>1</v>
      </c>
      <c r="H301" s="170">
        <v>1</v>
      </c>
      <c r="I301" s="3">
        <v>0</v>
      </c>
      <c r="J301" s="64" t="s">
        <v>447</v>
      </c>
      <c r="K301" s="48">
        <f t="shared" si="14"/>
        <v>0</v>
      </c>
    </row>
    <row r="302" spans="1:11" x14ac:dyDescent="0.25">
      <c r="A302" s="2" t="s">
        <v>312</v>
      </c>
      <c r="B302" s="2" t="s">
        <v>5</v>
      </c>
      <c r="C302" s="2" t="s">
        <v>3442</v>
      </c>
      <c r="D302" s="58">
        <v>8</v>
      </c>
      <c r="E302" s="59">
        <f>(D302/13)</f>
        <v>0.61538461538461542</v>
      </c>
      <c r="F302" s="58">
        <v>2</v>
      </c>
      <c r="G302" s="58">
        <v>1</v>
      </c>
      <c r="H302" s="170">
        <v>0.5</v>
      </c>
      <c r="I302" s="3">
        <v>3</v>
      </c>
      <c r="J302" s="3" t="s">
        <v>448</v>
      </c>
      <c r="K302" s="65">
        <f t="shared" si="14"/>
        <v>0.42857142857142855</v>
      </c>
    </row>
    <row r="303" spans="1:11" x14ac:dyDescent="0.25">
      <c r="A303" s="2" t="s">
        <v>313</v>
      </c>
      <c r="B303" s="2" t="s">
        <v>7</v>
      </c>
      <c r="C303" s="2" t="s">
        <v>3443</v>
      </c>
      <c r="D303" s="58">
        <v>1</v>
      </c>
      <c r="E303" s="59">
        <f>(D303/13)</f>
        <v>7.6923076923076927E-2</v>
      </c>
      <c r="F303" s="58">
        <v>0</v>
      </c>
      <c r="G303" s="58" t="s">
        <v>443</v>
      </c>
      <c r="H303" s="170" t="s">
        <v>443</v>
      </c>
      <c r="I303" s="3">
        <v>1</v>
      </c>
      <c r="J303" s="64" t="s">
        <v>447</v>
      </c>
      <c r="K303" s="65">
        <f t="shared" si="14"/>
        <v>0.14285714285714285</v>
      </c>
    </row>
    <row r="304" spans="1:11" x14ac:dyDescent="0.25">
      <c r="A304" s="2" t="s">
        <v>314</v>
      </c>
      <c r="B304" s="2" t="s">
        <v>53</v>
      </c>
      <c r="C304" s="2" t="s">
        <v>3444</v>
      </c>
      <c r="D304" s="58">
        <v>6</v>
      </c>
      <c r="E304" s="59">
        <f>(D304/13)</f>
        <v>0.46153846153846156</v>
      </c>
      <c r="F304" s="58">
        <v>0</v>
      </c>
      <c r="G304" s="58" t="s">
        <v>443</v>
      </c>
      <c r="H304" s="170" t="s">
        <v>443</v>
      </c>
      <c r="I304" s="3">
        <v>2</v>
      </c>
      <c r="J304" s="64" t="s">
        <v>447</v>
      </c>
      <c r="K304" s="65">
        <f t="shared" si="14"/>
        <v>0.2857142857142857</v>
      </c>
    </row>
    <row r="305" spans="1:11" x14ac:dyDescent="0.25">
      <c r="A305" s="2" t="s">
        <v>315</v>
      </c>
      <c r="B305" s="2" t="s">
        <v>7</v>
      </c>
      <c r="C305" s="2" t="s">
        <v>3445</v>
      </c>
      <c r="D305" s="60" t="s">
        <v>49</v>
      </c>
      <c r="E305" s="59" t="s">
        <v>49</v>
      </c>
      <c r="F305" s="60">
        <v>0</v>
      </c>
      <c r="G305" s="60" t="s">
        <v>443</v>
      </c>
      <c r="H305" s="170" t="s">
        <v>443</v>
      </c>
      <c r="I305" s="3">
        <v>0</v>
      </c>
      <c r="J305" s="64" t="s">
        <v>447</v>
      </c>
      <c r="K305" s="48">
        <f t="shared" si="14"/>
        <v>0</v>
      </c>
    </row>
    <row r="306" spans="1:11" x14ac:dyDescent="0.25">
      <c r="A306" s="2" t="s">
        <v>316</v>
      </c>
      <c r="B306" s="2" t="s">
        <v>53</v>
      </c>
      <c r="C306" s="2" t="s">
        <v>3446</v>
      </c>
      <c r="D306" s="58">
        <v>3</v>
      </c>
      <c r="E306" s="59">
        <f t="shared" ref="E306:E321" si="16">(D306/13)</f>
        <v>0.23076923076923078</v>
      </c>
      <c r="F306" s="58">
        <v>4</v>
      </c>
      <c r="G306" s="58">
        <v>3</v>
      </c>
      <c r="H306" s="170">
        <v>0.75</v>
      </c>
      <c r="I306" s="3">
        <v>0</v>
      </c>
      <c r="J306" s="3" t="s">
        <v>448</v>
      </c>
      <c r="K306" s="48">
        <f t="shared" si="14"/>
        <v>0</v>
      </c>
    </row>
    <row r="307" spans="1:11" x14ac:dyDescent="0.25">
      <c r="A307" s="2" t="s">
        <v>317</v>
      </c>
      <c r="B307" s="2" t="s">
        <v>7</v>
      </c>
      <c r="C307" s="2" t="s">
        <v>3447</v>
      </c>
      <c r="D307" s="58">
        <v>2</v>
      </c>
      <c r="E307" s="59">
        <f t="shared" si="16"/>
        <v>0.15384615384615385</v>
      </c>
      <c r="F307" s="58">
        <v>0</v>
      </c>
      <c r="G307" s="58" t="s">
        <v>443</v>
      </c>
      <c r="H307" s="170" t="s">
        <v>443</v>
      </c>
      <c r="I307" s="3">
        <v>0</v>
      </c>
      <c r="J307" s="3" t="s">
        <v>448</v>
      </c>
      <c r="K307" s="48">
        <f t="shared" si="14"/>
        <v>0</v>
      </c>
    </row>
    <row r="308" spans="1:11" x14ac:dyDescent="0.25">
      <c r="A308" s="2" t="s">
        <v>318</v>
      </c>
      <c r="B308" s="2" t="s">
        <v>3</v>
      </c>
      <c r="C308" s="2" t="s">
        <v>3448</v>
      </c>
      <c r="D308" s="58">
        <v>4</v>
      </c>
      <c r="E308" s="59">
        <f t="shared" si="16"/>
        <v>0.30769230769230771</v>
      </c>
      <c r="F308" s="58">
        <v>0</v>
      </c>
      <c r="G308" s="58" t="s">
        <v>443</v>
      </c>
      <c r="H308" s="170" t="s">
        <v>443</v>
      </c>
      <c r="I308" s="3">
        <v>5</v>
      </c>
      <c r="J308" s="64" t="s">
        <v>447</v>
      </c>
      <c r="K308" s="65">
        <f t="shared" si="14"/>
        <v>0.7142857142857143</v>
      </c>
    </row>
    <row r="309" spans="1:11" x14ac:dyDescent="0.25">
      <c r="A309" s="2" t="s">
        <v>319</v>
      </c>
      <c r="B309" s="2" t="s">
        <v>5</v>
      </c>
      <c r="C309" s="2" t="s">
        <v>3449</v>
      </c>
      <c r="D309" s="58">
        <v>11</v>
      </c>
      <c r="E309" s="59">
        <f t="shared" si="16"/>
        <v>0.84615384615384615</v>
      </c>
      <c r="F309" s="58">
        <v>29</v>
      </c>
      <c r="G309" s="58">
        <v>2</v>
      </c>
      <c r="H309" s="170">
        <v>6.8965517241379309E-2</v>
      </c>
      <c r="I309" s="3">
        <v>7</v>
      </c>
      <c r="J309" s="3" t="s">
        <v>448</v>
      </c>
      <c r="K309" s="48">
        <f t="shared" si="14"/>
        <v>1</v>
      </c>
    </row>
    <row r="310" spans="1:11" x14ac:dyDescent="0.25">
      <c r="A310" s="2" t="s">
        <v>320</v>
      </c>
      <c r="B310" s="2" t="s">
        <v>3</v>
      </c>
      <c r="C310" s="2" t="s">
        <v>3450</v>
      </c>
      <c r="D310" s="58">
        <v>4</v>
      </c>
      <c r="E310" s="59">
        <f t="shared" si="16"/>
        <v>0.30769230769230771</v>
      </c>
      <c r="F310" s="58">
        <v>2</v>
      </c>
      <c r="G310" s="58">
        <v>1</v>
      </c>
      <c r="H310" s="170">
        <v>0.5</v>
      </c>
      <c r="I310" s="3">
        <v>2</v>
      </c>
      <c r="J310" s="3" t="s">
        <v>448</v>
      </c>
      <c r="K310" s="65">
        <f t="shared" si="14"/>
        <v>0.2857142857142857</v>
      </c>
    </row>
    <row r="311" spans="1:11" x14ac:dyDescent="0.25">
      <c r="A311" s="2" t="s">
        <v>321</v>
      </c>
      <c r="B311" s="2" t="s">
        <v>18</v>
      </c>
      <c r="C311" s="2" t="s">
        <v>3451</v>
      </c>
      <c r="D311" s="58">
        <v>3</v>
      </c>
      <c r="E311" s="59">
        <f t="shared" si="16"/>
        <v>0.23076923076923078</v>
      </c>
      <c r="F311" s="58">
        <v>10</v>
      </c>
      <c r="G311" s="58">
        <v>2</v>
      </c>
      <c r="H311" s="170">
        <v>0.2</v>
      </c>
      <c r="I311" s="3">
        <v>0</v>
      </c>
      <c r="J311" s="3" t="s">
        <v>448</v>
      </c>
      <c r="K311" s="48">
        <f t="shared" si="14"/>
        <v>0</v>
      </c>
    </row>
    <row r="312" spans="1:11" x14ac:dyDescent="0.25">
      <c r="A312" s="2" t="s">
        <v>322</v>
      </c>
      <c r="B312" s="2" t="s">
        <v>5</v>
      </c>
      <c r="C312" s="2" t="s">
        <v>3452</v>
      </c>
      <c r="D312" s="58">
        <v>5</v>
      </c>
      <c r="E312" s="59">
        <f t="shared" si="16"/>
        <v>0.38461538461538464</v>
      </c>
      <c r="F312" s="58">
        <v>6</v>
      </c>
      <c r="G312" s="58">
        <v>2</v>
      </c>
      <c r="H312" s="170">
        <v>0.33333333333333331</v>
      </c>
      <c r="I312" s="3">
        <v>3</v>
      </c>
      <c r="J312" s="64" t="s">
        <v>447</v>
      </c>
      <c r="K312" s="65">
        <f t="shared" si="14"/>
        <v>0.42857142857142855</v>
      </c>
    </row>
    <row r="313" spans="1:11" x14ac:dyDescent="0.25">
      <c r="A313" s="2" t="s">
        <v>323</v>
      </c>
      <c r="B313" s="2" t="s">
        <v>45</v>
      </c>
      <c r="C313" s="2" t="s">
        <v>3453</v>
      </c>
      <c r="D313" s="58">
        <v>11</v>
      </c>
      <c r="E313" s="59">
        <f t="shared" si="16"/>
        <v>0.84615384615384615</v>
      </c>
      <c r="F313" s="58">
        <v>6</v>
      </c>
      <c r="G313" s="58">
        <v>1</v>
      </c>
      <c r="H313" s="170">
        <v>0.16666666666666666</v>
      </c>
      <c r="I313" s="3">
        <v>3</v>
      </c>
      <c r="J313" s="3" t="s">
        <v>448</v>
      </c>
      <c r="K313" s="65">
        <f t="shared" si="14"/>
        <v>0.42857142857142855</v>
      </c>
    </row>
    <row r="314" spans="1:11" x14ac:dyDescent="0.25">
      <c r="A314" s="2" t="s">
        <v>324</v>
      </c>
      <c r="B314" s="2" t="s">
        <v>7</v>
      </c>
      <c r="C314" s="2" t="s">
        <v>3454</v>
      </c>
      <c r="D314" s="58">
        <v>4</v>
      </c>
      <c r="E314" s="59">
        <f t="shared" si="16"/>
        <v>0.30769230769230771</v>
      </c>
      <c r="F314" s="58">
        <v>5</v>
      </c>
      <c r="G314" s="58">
        <v>2</v>
      </c>
      <c r="H314" s="170">
        <v>0.4</v>
      </c>
      <c r="I314" s="3">
        <v>5</v>
      </c>
      <c r="J314" s="64" t="s">
        <v>447</v>
      </c>
      <c r="K314" s="65">
        <f t="shared" si="14"/>
        <v>0.7142857142857143</v>
      </c>
    </row>
    <row r="315" spans="1:11" x14ac:dyDescent="0.25">
      <c r="A315" s="2" t="s">
        <v>325</v>
      </c>
      <c r="B315" s="2" t="s">
        <v>18</v>
      </c>
      <c r="C315" s="2" t="s">
        <v>3455</v>
      </c>
      <c r="D315" s="58">
        <v>5</v>
      </c>
      <c r="E315" s="59">
        <f t="shared" si="16"/>
        <v>0.38461538461538464</v>
      </c>
      <c r="F315" s="58">
        <v>12</v>
      </c>
      <c r="G315" s="58">
        <v>2</v>
      </c>
      <c r="H315" s="170">
        <v>0.16666666666666666</v>
      </c>
      <c r="I315" s="3">
        <v>0</v>
      </c>
      <c r="J315" s="64" t="s">
        <v>447</v>
      </c>
      <c r="K315" s="48">
        <f t="shared" si="14"/>
        <v>0</v>
      </c>
    </row>
    <row r="316" spans="1:11" x14ac:dyDescent="0.25">
      <c r="A316" s="2" t="s">
        <v>326</v>
      </c>
      <c r="B316" s="2" t="s">
        <v>17</v>
      </c>
      <c r="C316" s="2" t="s">
        <v>3456</v>
      </c>
      <c r="D316" s="58">
        <v>5</v>
      </c>
      <c r="E316" s="59">
        <f t="shared" si="16"/>
        <v>0.38461538461538464</v>
      </c>
      <c r="F316" s="58">
        <v>9</v>
      </c>
      <c r="G316" s="58">
        <v>1</v>
      </c>
      <c r="H316" s="170">
        <v>0.1111111111111111</v>
      </c>
      <c r="I316" s="3">
        <v>4</v>
      </c>
      <c r="J316" s="3" t="s">
        <v>448</v>
      </c>
      <c r="K316" s="65">
        <f t="shared" si="14"/>
        <v>0.5714285714285714</v>
      </c>
    </row>
    <row r="317" spans="1:11" x14ac:dyDescent="0.25">
      <c r="A317" s="2" t="s">
        <v>327</v>
      </c>
      <c r="B317" s="2" t="s">
        <v>45</v>
      </c>
      <c r="C317" s="2" t="s">
        <v>3457</v>
      </c>
      <c r="D317" s="58">
        <v>9</v>
      </c>
      <c r="E317" s="59">
        <f t="shared" si="16"/>
        <v>0.69230769230769229</v>
      </c>
      <c r="F317" s="58">
        <v>1</v>
      </c>
      <c r="G317" s="58">
        <v>0</v>
      </c>
      <c r="H317" s="170">
        <v>0</v>
      </c>
      <c r="I317" s="3">
        <v>0</v>
      </c>
      <c r="J317" s="64" t="s">
        <v>447</v>
      </c>
      <c r="K317" s="48">
        <f t="shared" si="14"/>
        <v>0</v>
      </c>
    </row>
    <row r="318" spans="1:11" x14ac:dyDescent="0.25">
      <c r="A318" s="2" t="s">
        <v>328</v>
      </c>
      <c r="B318" s="2" t="s">
        <v>17</v>
      </c>
      <c r="C318" s="2" t="s">
        <v>3458</v>
      </c>
      <c r="D318" s="58">
        <v>1</v>
      </c>
      <c r="E318" s="59">
        <f t="shared" si="16"/>
        <v>7.6923076923076927E-2</v>
      </c>
      <c r="F318" s="58">
        <v>0</v>
      </c>
      <c r="G318" s="58" t="s">
        <v>443</v>
      </c>
      <c r="H318" s="170" t="s">
        <v>443</v>
      </c>
      <c r="I318" s="3">
        <v>2</v>
      </c>
      <c r="J318" s="3" t="s">
        <v>448</v>
      </c>
      <c r="K318" s="65">
        <f t="shared" si="14"/>
        <v>0.2857142857142857</v>
      </c>
    </row>
    <row r="319" spans="1:11" x14ac:dyDescent="0.25">
      <c r="A319" s="2" t="s">
        <v>329</v>
      </c>
      <c r="B319" s="2" t="s">
        <v>9</v>
      </c>
      <c r="C319" s="2" t="s">
        <v>3459</v>
      </c>
      <c r="D319" s="58">
        <v>0</v>
      </c>
      <c r="E319" s="59">
        <f t="shared" si="16"/>
        <v>0</v>
      </c>
      <c r="F319" s="58">
        <v>1</v>
      </c>
      <c r="G319" s="58">
        <v>0</v>
      </c>
      <c r="H319" s="170">
        <v>0</v>
      </c>
      <c r="I319" s="3">
        <v>0</v>
      </c>
      <c r="J319" s="64" t="s">
        <v>447</v>
      </c>
      <c r="K319" s="48">
        <f t="shared" si="14"/>
        <v>0</v>
      </c>
    </row>
    <row r="320" spans="1:11" x14ac:dyDescent="0.25">
      <c r="A320" s="2" t="s">
        <v>330</v>
      </c>
      <c r="B320" s="2" t="s">
        <v>5</v>
      </c>
      <c r="C320" s="2" t="s">
        <v>3460</v>
      </c>
      <c r="D320" s="58">
        <v>0</v>
      </c>
      <c r="E320" s="59">
        <f t="shared" si="16"/>
        <v>0</v>
      </c>
      <c r="F320" s="58">
        <v>0</v>
      </c>
      <c r="G320" s="58" t="s">
        <v>443</v>
      </c>
      <c r="H320" s="170" t="s">
        <v>443</v>
      </c>
      <c r="I320" s="3">
        <v>0</v>
      </c>
      <c r="J320" s="64" t="s">
        <v>447</v>
      </c>
      <c r="K320" s="48">
        <f t="shared" si="14"/>
        <v>0</v>
      </c>
    </row>
    <row r="321" spans="1:11" x14ac:dyDescent="0.25">
      <c r="A321" s="2" t="s">
        <v>331</v>
      </c>
      <c r="B321" s="2" t="s">
        <v>28</v>
      </c>
      <c r="C321" s="2" t="s">
        <v>3461</v>
      </c>
      <c r="D321" s="58">
        <v>4</v>
      </c>
      <c r="E321" s="59">
        <f t="shared" si="16"/>
        <v>0.30769230769230771</v>
      </c>
      <c r="F321" s="58">
        <v>0</v>
      </c>
      <c r="G321" s="58" t="s">
        <v>443</v>
      </c>
      <c r="H321" s="170" t="s">
        <v>443</v>
      </c>
      <c r="I321" s="3">
        <v>0</v>
      </c>
      <c r="J321" s="64" t="s">
        <v>447</v>
      </c>
      <c r="K321" s="48">
        <f t="shared" si="14"/>
        <v>0</v>
      </c>
    </row>
    <row r="322" spans="1:11" x14ac:dyDescent="0.25">
      <c r="A322" s="2" t="s">
        <v>332</v>
      </c>
      <c r="B322" s="2" t="s">
        <v>7</v>
      </c>
      <c r="C322" s="2" t="s">
        <v>3462</v>
      </c>
      <c r="D322" s="60" t="s">
        <v>49</v>
      </c>
      <c r="E322" s="59" t="s">
        <v>49</v>
      </c>
      <c r="F322" s="60">
        <v>1</v>
      </c>
      <c r="G322" s="60">
        <v>0</v>
      </c>
      <c r="H322" s="170">
        <v>0</v>
      </c>
      <c r="I322" s="3">
        <v>0</v>
      </c>
      <c r="J322" s="64" t="s">
        <v>447</v>
      </c>
      <c r="K322" s="48">
        <f t="shared" ref="K322:K346" si="17">(I322/7)</f>
        <v>0</v>
      </c>
    </row>
    <row r="323" spans="1:11" x14ac:dyDescent="0.25">
      <c r="A323" s="2" t="s">
        <v>333</v>
      </c>
      <c r="B323" s="2" t="s">
        <v>18</v>
      </c>
      <c r="C323" s="2" t="s">
        <v>3463</v>
      </c>
      <c r="D323" s="58">
        <v>1</v>
      </c>
      <c r="E323" s="59">
        <f t="shared" ref="E323:E344" si="18">(D323/13)</f>
        <v>7.6923076923076927E-2</v>
      </c>
      <c r="F323" s="58">
        <v>2</v>
      </c>
      <c r="G323" s="58">
        <v>1</v>
      </c>
      <c r="H323" s="170">
        <v>0.5</v>
      </c>
      <c r="I323" s="3">
        <v>2</v>
      </c>
      <c r="J323" s="64" t="s">
        <v>447</v>
      </c>
      <c r="K323" s="65">
        <f t="shared" si="17"/>
        <v>0.2857142857142857</v>
      </c>
    </row>
    <row r="324" spans="1:11" x14ac:dyDescent="0.25">
      <c r="A324" s="2" t="s">
        <v>334</v>
      </c>
      <c r="B324" s="2" t="s">
        <v>17</v>
      </c>
      <c r="C324" s="2" t="s">
        <v>3464</v>
      </c>
      <c r="D324" s="58">
        <v>3</v>
      </c>
      <c r="E324" s="59">
        <f t="shared" si="18"/>
        <v>0.23076923076923078</v>
      </c>
      <c r="F324" s="58">
        <v>0</v>
      </c>
      <c r="G324" s="58" t="s">
        <v>443</v>
      </c>
      <c r="H324" s="170" t="s">
        <v>443</v>
      </c>
      <c r="I324" s="3">
        <v>3</v>
      </c>
      <c r="J324" s="3" t="s">
        <v>448</v>
      </c>
      <c r="K324" s="65">
        <f t="shared" si="17"/>
        <v>0.42857142857142855</v>
      </c>
    </row>
    <row r="325" spans="1:11" x14ac:dyDescent="0.25">
      <c r="A325" s="2" t="s">
        <v>335</v>
      </c>
      <c r="B325" s="2" t="s">
        <v>7</v>
      </c>
      <c r="C325" s="2" t="s">
        <v>3465</v>
      </c>
      <c r="D325" s="58">
        <v>3</v>
      </c>
      <c r="E325" s="59">
        <f t="shared" si="18"/>
        <v>0.23076923076923078</v>
      </c>
      <c r="F325" s="58">
        <v>3</v>
      </c>
      <c r="G325" s="58">
        <v>0</v>
      </c>
      <c r="H325" s="170">
        <v>0</v>
      </c>
      <c r="I325" s="3">
        <v>7</v>
      </c>
      <c r="J325" s="3" t="s">
        <v>448</v>
      </c>
      <c r="K325" s="48">
        <f t="shared" si="17"/>
        <v>1</v>
      </c>
    </row>
    <row r="326" spans="1:11" x14ac:dyDescent="0.25">
      <c r="A326" s="2" t="s">
        <v>336</v>
      </c>
      <c r="B326" s="2" t="s">
        <v>28</v>
      </c>
      <c r="C326" s="2" t="s">
        <v>3466</v>
      </c>
      <c r="D326" s="58">
        <v>3</v>
      </c>
      <c r="E326" s="59">
        <f t="shared" si="18"/>
        <v>0.23076923076923078</v>
      </c>
      <c r="F326" s="58">
        <v>0</v>
      </c>
      <c r="G326" s="58" t="s">
        <v>443</v>
      </c>
      <c r="H326" s="170" t="s">
        <v>443</v>
      </c>
      <c r="I326" s="3">
        <v>7</v>
      </c>
      <c r="J326" s="3" t="s">
        <v>448</v>
      </c>
      <c r="K326" s="48">
        <f t="shared" si="17"/>
        <v>1</v>
      </c>
    </row>
    <row r="327" spans="1:11" x14ac:dyDescent="0.25">
      <c r="A327" s="2" t="s">
        <v>337</v>
      </c>
      <c r="B327" s="2" t="s">
        <v>23</v>
      </c>
      <c r="C327" s="2" t="s">
        <v>3467</v>
      </c>
      <c r="D327" s="58">
        <v>0</v>
      </c>
      <c r="E327" s="59">
        <f t="shared" si="18"/>
        <v>0</v>
      </c>
      <c r="F327" s="58">
        <v>1</v>
      </c>
      <c r="G327" s="58">
        <v>0</v>
      </c>
      <c r="H327" s="170">
        <v>0</v>
      </c>
      <c r="I327" s="3">
        <v>2</v>
      </c>
      <c r="J327" s="3" t="s">
        <v>448</v>
      </c>
      <c r="K327" s="65">
        <f t="shared" si="17"/>
        <v>0.2857142857142857</v>
      </c>
    </row>
    <row r="328" spans="1:11" x14ac:dyDescent="0.25">
      <c r="A328" s="2" t="s">
        <v>338</v>
      </c>
      <c r="B328" s="2" t="s">
        <v>17</v>
      </c>
      <c r="C328" s="2" t="s">
        <v>3468</v>
      </c>
      <c r="D328" s="58">
        <v>2</v>
      </c>
      <c r="E328" s="59">
        <f t="shared" si="18"/>
        <v>0.15384615384615385</v>
      </c>
      <c r="F328" s="58">
        <v>1</v>
      </c>
      <c r="G328" s="58">
        <v>0</v>
      </c>
      <c r="H328" s="170">
        <v>0</v>
      </c>
      <c r="I328" s="3">
        <v>0</v>
      </c>
      <c r="J328" s="3" t="s">
        <v>448</v>
      </c>
      <c r="K328" s="48">
        <f t="shared" si="17"/>
        <v>0</v>
      </c>
    </row>
    <row r="329" spans="1:11" x14ac:dyDescent="0.25">
      <c r="A329" s="2" t="s">
        <v>339</v>
      </c>
      <c r="B329" s="2" t="s">
        <v>7</v>
      </c>
      <c r="C329" s="2" t="s">
        <v>3469</v>
      </c>
      <c r="D329" s="58">
        <v>2</v>
      </c>
      <c r="E329" s="59">
        <f t="shared" si="18"/>
        <v>0.15384615384615385</v>
      </c>
      <c r="F329" s="58">
        <v>0</v>
      </c>
      <c r="G329" s="58" t="s">
        <v>443</v>
      </c>
      <c r="H329" s="170" t="s">
        <v>443</v>
      </c>
      <c r="I329" s="3">
        <v>3</v>
      </c>
      <c r="J329" s="64" t="s">
        <v>447</v>
      </c>
      <c r="K329" s="65">
        <f t="shared" si="17"/>
        <v>0.42857142857142855</v>
      </c>
    </row>
    <row r="330" spans="1:11" x14ac:dyDescent="0.25">
      <c r="A330" s="2" t="s">
        <v>340</v>
      </c>
      <c r="B330" s="2" t="s">
        <v>7</v>
      </c>
      <c r="C330" s="2" t="s">
        <v>3470</v>
      </c>
      <c r="D330" s="58">
        <v>7</v>
      </c>
      <c r="E330" s="59">
        <f t="shared" si="18"/>
        <v>0.53846153846153844</v>
      </c>
      <c r="F330" s="58">
        <v>0</v>
      </c>
      <c r="G330" s="58" t="s">
        <v>443</v>
      </c>
      <c r="H330" s="170" t="s">
        <v>443</v>
      </c>
      <c r="I330" s="3">
        <v>1</v>
      </c>
      <c r="J330" s="64" t="s">
        <v>447</v>
      </c>
      <c r="K330" s="65">
        <f t="shared" si="17"/>
        <v>0.14285714285714285</v>
      </c>
    </row>
    <row r="331" spans="1:11" x14ac:dyDescent="0.25">
      <c r="A331" s="2" t="s">
        <v>341</v>
      </c>
      <c r="B331" s="2" t="s">
        <v>83</v>
      </c>
      <c r="C331" s="2" t="s">
        <v>3471</v>
      </c>
      <c r="D331" s="58">
        <v>8</v>
      </c>
      <c r="E331" s="59">
        <f t="shared" si="18"/>
        <v>0.61538461538461542</v>
      </c>
      <c r="F331" s="58">
        <v>6</v>
      </c>
      <c r="G331" s="58">
        <v>1</v>
      </c>
      <c r="H331" s="170">
        <v>0.16666666666666666</v>
      </c>
      <c r="I331" s="3">
        <v>5</v>
      </c>
      <c r="J331" s="64" t="s">
        <v>447</v>
      </c>
      <c r="K331" s="65">
        <f t="shared" si="17"/>
        <v>0.7142857142857143</v>
      </c>
    </row>
    <row r="332" spans="1:11" x14ac:dyDescent="0.25">
      <c r="A332" s="2" t="s">
        <v>342</v>
      </c>
      <c r="B332" s="2" t="s">
        <v>9</v>
      </c>
      <c r="C332" s="2" t="s">
        <v>3472</v>
      </c>
      <c r="D332" s="58">
        <v>6</v>
      </c>
      <c r="E332" s="59">
        <f t="shared" si="18"/>
        <v>0.46153846153846156</v>
      </c>
      <c r="F332" s="58">
        <v>0</v>
      </c>
      <c r="G332" s="58" t="s">
        <v>443</v>
      </c>
      <c r="H332" s="170" t="s">
        <v>443</v>
      </c>
      <c r="I332" s="3">
        <v>3</v>
      </c>
      <c r="J332" s="3" t="s">
        <v>448</v>
      </c>
      <c r="K332" s="65">
        <f t="shared" si="17"/>
        <v>0.42857142857142855</v>
      </c>
    </row>
    <row r="333" spans="1:11" x14ac:dyDescent="0.25">
      <c r="A333" s="2" t="s">
        <v>3</v>
      </c>
      <c r="B333" s="2" t="s">
        <v>3</v>
      </c>
      <c r="C333" s="2" t="s">
        <v>3473</v>
      </c>
      <c r="D333" s="58">
        <v>8</v>
      </c>
      <c r="E333" s="59">
        <f t="shared" si="18"/>
        <v>0.61538461538461542</v>
      </c>
      <c r="F333" s="58">
        <v>35</v>
      </c>
      <c r="G333" s="58">
        <v>3</v>
      </c>
      <c r="H333" s="170">
        <v>8.5714285714285715E-2</v>
      </c>
      <c r="I333" s="3">
        <v>6</v>
      </c>
      <c r="J333" s="3" t="s">
        <v>448</v>
      </c>
      <c r="K333" s="65">
        <f t="shared" si="17"/>
        <v>0.8571428571428571</v>
      </c>
    </row>
    <row r="334" spans="1:11" x14ac:dyDescent="0.25">
      <c r="A334" s="2" t="s">
        <v>343</v>
      </c>
      <c r="B334" s="2" t="s">
        <v>45</v>
      </c>
      <c r="C334" s="64" t="s">
        <v>418</v>
      </c>
      <c r="D334" s="58">
        <v>2</v>
      </c>
      <c r="E334" s="59">
        <f t="shared" si="18"/>
        <v>0.15384615384615385</v>
      </c>
      <c r="F334" s="58">
        <v>0</v>
      </c>
      <c r="G334" s="58" t="s">
        <v>443</v>
      </c>
      <c r="H334" s="170" t="s">
        <v>443</v>
      </c>
      <c r="I334" s="3">
        <v>0</v>
      </c>
      <c r="J334" s="64" t="s">
        <v>447</v>
      </c>
      <c r="K334" s="48">
        <f t="shared" si="17"/>
        <v>0</v>
      </c>
    </row>
    <row r="335" spans="1:11" x14ac:dyDescent="0.25">
      <c r="A335" s="2" t="s">
        <v>344</v>
      </c>
      <c r="B335" s="2" t="s">
        <v>17</v>
      </c>
      <c r="C335" s="2" t="s">
        <v>3474</v>
      </c>
      <c r="D335" s="58">
        <v>5</v>
      </c>
      <c r="E335" s="59">
        <f t="shared" si="18"/>
        <v>0.38461538461538464</v>
      </c>
      <c r="F335" s="58">
        <v>0</v>
      </c>
      <c r="G335" s="58" t="s">
        <v>443</v>
      </c>
      <c r="H335" s="170" t="s">
        <v>443</v>
      </c>
      <c r="I335" s="3">
        <v>6</v>
      </c>
      <c r="J335" s="3" t="s">
        <v>448</v>
      </c>
      <c r="K335" s="65">
        <f t="shared" si="17"/>
        <v>0.8571428571428571</v>
      </c>
    </row>
    <row r="336" spans="1:11" x14ac:dyDescent="0.25">
      <c r="A336" s="2" t="s">
        <v>345</v>
      </c>
      <c r="B336" s="2" t="s">
        <v>15</v>
      </c>
      <c r="C336" s="2" t="s">
        <v>3475</v>
      </c>
      <c r="D336" s="58">
        <v>2</v>
      </c>
      <c r="E336" s="59">
        <f t="shared" si="18"/>
        <v>0.15384615384615385</v>
      </c>
      <c r="F336" s="58">
        <v>3</v>
      </c>
      <c r="G336" s="58">
        <v>2</v>
      </c>
      <c r="H336" s="170">
        <v>0.66666666666666663</v>
      </c>
      <c r="I336" s="3">
        <v>0</v>
      </c>
      <c r="J336" s="3" t="s">
        <v>448</v>
      </c>
      <c r="K336" s="48">
        <f t="shared" si="17"/>
        <v>0</v>
      </c>
    </row>
    <row r="337" spans="1:11" x14ac:dyDescent="0.25">
      <c r="A337" s="2" t="s">
        <v>346</v>
      </c>
      <c r="B337" s="2" t="s">
        <v>17</v>
      </c>
      <c r="C337" s="2" t="s">
        <v>3476</v>
      </c>
      <c r="D337" s="58">
        <v>2</v>
      </c>
      <c r="E337" s="59">
        <f t="shared" si="18"/>
        <v>0.15384615384615385</v>
      </c>
      <c r="F337" s="58">
        <v>0</v>
      </c>
      <c r="G337" s="58" t="s">
        <v>443</v>
      </c>
      <c r="H337" s="170" t="s">
        <v>443</v>
      </c>
      <c r="I337" s="3">
        <v>1</v>
      </c>
      <c r="J337" s="64" t="s">
        <v>447</v>
      </c>
      <c r="K337" s="65">
        <f t="shared" si="17"/>
        <v>0.14285714285714285</v>
      </c>
    </row>
    <row r="338" spans="1:11" x14ac:dyDescent="0.25">
      <c r="A338" s="2" t="s">
        <v>347</v>
      </c>
      <c r="B338" s="2" t="s">
        <v>45</v>
      </c>
      <c r="C338" s="2" t="s">
        <v>3477</v>
      </c>
      <c r="D338" s="58">
        <v>1</v>
      </c>
      <c r="E338" s="59">
        <f t="shared" si="18"/>
        <v>7.6923076923076927E-2</v>
      </c>
      <c r="F338" s="58">
        <v>0</v>
      </c>
      <c r="G338" s="58" t="s">
        <v>443</v>
      </c>
      <c r="H338" s="170" t="s">
        <v>443</v>
      </c>
      <c r="I338" s="3">
        <v>0</v>
      </c>
      <c r="J338" s="3" t="s">
        <v>448</v>
      </c>
      <c r="K338" s="48">
        <f t="shared" si="17"/>
        <v>0</v>
      </c>
    </row>
    <row r="339" spans="1:11" x14ac:dyDescent="0.25">
      <c r="A339" s="2" t="s">
        <v>348</v>
      </c>
      <c r="B339" s="2" t="s">
        <v>3</v>
      </c>
      <c r="C339" s="2" t="s">
        <v>3478</v>
      </c>
      <c r="D339" s="58">
        <v>5</v>
      </c>
      <c r="E339" s="59">
        <f t="shared" si="18"/>
        <v>0.38461538461538464</v>
      </c>
      <c r="F339" s="58">
        <v>11</v>
      </c>
      <c r="G339" s="58">
        <v>2</v>
      </c>
      <c r="H339" s="170">
        <v>0.18181818181818182</v>
      </c>
      <c r="I339" s="3">
        <v>1</v>
      </c>
      <c r="J339" s="3" t="s">
        <v>448</v>
      </c>
      <c r="K339" s="65">
        <f t="shared" si="17"/>
        <v>0.14285714285714285</v>
      </c>
    </row>
    <row r="340" spans="1:11" x14ac:dyDescent="0.25">
      <c r="A340" s="2" t="s">
        <v>349</v>
      </c>
      <c r="B340" s="2" t="s">
        <v>17</v>
      </c>
      <c r="C340" s="2" t="s">
        <v>3479</v>
      </c>
      <c r="D340" s="58">
        <v>4</v>
      </c>
      <c r="E340" s="59">
        <f t="shared" si="18"/>
        <v>0.30769230769230771</v>
      </c>
      <c r="F340" s="58">
        <v>3</v>
      </c>
      <c r="G340" s="58">
        <v>2</v>
      </c>
      <c r="H340" s="170">
        <v>0.66666666666666663</v>
      </c>
      <c r="I340" s="3">
        <v>1</v>
      </c>
      <c r="J340" s="64" t="s">
        <v>447</v>
      </c>
      <c r="K340" s="65">
        <f t="shared" si="17"/>
        <v>0.14285714285714285</v>
      </c>
    </row>
    <row r="341" spans="1:11" x14ac:dyDescent="0.25">
      <c r="A341" s="2" t="s">
        <v>350</v>
      </c>
      <c r="B341" s="2" t="s">
        <v>3</v>
      </c>
      <c r="C341" s="2" t="s">
        <v>3480</v>
      </c>
      <c r="D341" s="58">
        <v>7</v>
      </c>
      <c r="E341" s="59">
        <f t="shared" si="18"/>
        <v>0.53846153846153844</v>
      </c>
      <c r="F341" s="58">
        <v>28</v>
      </c>
      <c r="G341" s="58">
        <v>4</v>
      </c>
      <c r="H341" s="170">
        <v>0.14285714285714285</v>
      </c>
      <c r="I341" s="3">
        <v>7</v>
      </c>
      <c r="J341" s="3" t="s">
        <v>448</v>
      </c>
      <c r="K341" s="48">
        <f t="shared" si="17"/>
        <v>1</v>
      </c>
    </row>
    <row r="342" spans="1:11" x14ac:dyDescent="0.25">
      <c r="A342" s="2" t="s">
        <v>351</v>
      </c>
      <c r="B342" s="2" t="s">
        <v>5</v>
      </c>
      <c r="C342" s="2" t="s">
        <v>3481</v>
      </c>
      <c r="D342" s="58">
        <v>7</v>
      </c>
      <c r="E342" s="59">
        <f t="shared" si="18"/>
        <v>0.53846153846153844</v>
      </c>
      <c r="F342" s="58">
        <v>13</v>
      </c>
      <c r="G342" s="58">
        <v>2</v>
      </c>
      <c r="H342" s="170">
        <v>0.15384615384615385</v>
      </c>
      <c r="I342" s="3">
        <v>6</v>
      </c>
      <c r="J342" s="3" t="s">
        <v>448</v>
      </c>
      <c r="K342" s="65">
        <f t="shared" si="17"/>
        <v>0.8571428571428571</v>
      </c>
    </row>
    <row r="343" spans="1:11" x14ac:dyDescent="0.25">
      <c r="A343" s="2" t="s">
        <v>352</v>
      </c>
      <c r="B343" s="2" t="s">
        <v>45</v>
      </c>
      <c r="C343" s="2" t="s">
        <v>3482</v>
      </c>
      <c r="D343" s="58">
        <v>0</v>
      </c>
      <c r="E343" s="59">
        <f t="shared" si="18"/>
        <v>0</v>
      </c>
      <c r="F343" s="58">
        <v>0</v>
      </c>
      <c r="G343" s="58" t="s">
        <v>443</v>
      </c>
      <c r="H343" s="170" t="s">
        <v>443</v>
      </c>
      <c r="I343" s="3">
        <v>4</v>
      </c>
      <c r="J343" s="64" t="s">
        <v>447</v>
      </c>
      <c r="K343" s="65">
        <f t="shared" si="17"/>
        <v>0.5714285714285714</v>
      </c>
    </row>
    <row r="344" spans="1:11" x14ac:dyDescent="0.25">
      <c r="A344" s="2" t="s">
        <v>353</v>
      </c>
      <c r="B344" s="2" t="s">
        <v>7</v>
      </c>
      <c r="C344" s="2" t="s">
        <v>3483</v>
      </c>
      <c r="D344" s="58">
        <v>7</v>
      </c>
      <c r="E344" s="59">
        <f t="shared" si="18"/>
        <v>0.53846153846153844</v>
      </c>
      <c r="F344" s="58">
        <v>2</v>
      </c>
      <c r="G344" s="58">
        <v>1</v>
      </c>
      <c r="H344" s="170">
        <v>0.5</v>
      </c>
      <c r="I344" s="3">
        <v>1</v>
      </c>
      <c r="J344" s="64" t="s">
        <v>447</v>
      </c>
      <c r="K344" s="65">
        <f t="shared" si="17"/>
        <v>0.14285714285714285</v>
      </c>
    </row>
    <row r="345" spans="1:11" x14ac:dyDescent="0.25">
      <c r="A345" s="2" t="s">
        <v>354</v>
      </c>
      <c r="B345" s="2" t="s">
        <v>7</v>
      </c>
      <c r="C345" s="2" t="s">
        <v>3484</v>
      </c>
      <c r="D345" s="60" t="s">
        <v>49</v>
      </c>
      <c r="E345" s="59" t="s">
        <v>49</v>
      </c>
      <c r="F345" s="60">
        <v>0</v>
      </c>
      <c r="G345" s="60" t="s">
        <v>443</v>
      </c>
      <c r="H345" s="170" t="s">
        <v>443</v>
      </c>
      <c r="I345" s="3">
        <v>0</v>
      </c>
      <c r="J345" s="3" t="s">
        <v>447</v>
      </c>
      <c r="K345" s="48">
        <f t="shared" si="17"/>
        <v>0</v>
      </c>
    </row>
    <row r="346" spans="1:11" x14ac:dyDescent="0.25">
      <c r="A346" s="2" t="s">
        <v>355</v>
      </c>
      <c r="B346" s="2" t="s">
        <v>3</v>
      </c>
      <c r="C346" s="2" t="s">
        <v>3485</v>
      </c>
      <c r="D346" s="58">
        <v>5</v>
      </c>
      <c r="E346" s="59">
        <f>(D346/13)</f>
        <v>0.38461538461538464</v>
      </c>
      <c r="F346" s="58">
        <v>8</v>
      </c>
      <c r="G346" s="58">
        <v>3</v>
      </c>
      <c r="H346" s="170">
        <v>0.375</v>
      </c>
      <c r="I346" s="3">
        <v>1</v>
      </c>
      <c r="J346" s="3" t="s">
        <v>448</v>
      </c>
      <c r="K346" s="65">
        <f t="shared" si="17"/>
        <v>0.14285714285714285</v>
      </c>
    </row>
    <row r="347" spans="1:11" x14ac:dyDescent="0.25">
      <c r="E347" s="62">
        <f>AVERAGE(E2:E346)</f>
        <v>0.30256410256410282</v>
      </c>
      <c r="F347" s="61">
        <v>1257</v>
      </c>
      <c r="G347" s="61">
        <v>342</v>
      </c>
      <c r="H347" s="171">
        <v>0.27207637231503579</v>
      </c>
      <c r="I347" s="20">
        <f>AVERAGE(I2:I346)</f>
        <v>2.4666666666666668</v>
      </c>
      <c r="K34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3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10" width="14.5703125" style="1" bestFit="1" customWidth="1"/>
    <col min="11" max="11" width="14.140625" style="70" customWidth="1"/>
    <col min="12" max="12" width="16.28515625" style="70" bestFit="1" customWidth="1"/>
    <col min="13" max="13" width="13.140625" style="70" customWidth="1"/>
    <col min="14" max="15" width="13.5703125" style="70" customWidth="1"/>
    <col min="16" max="17" width="13.7109375" style="70" customWidth="1"/>
    <col min="18" max="18" width="12.7109375" style="74" bestFit="1" customWidth="1"/>
    <col min="19" max="19" width="13.5703125" style="70" bestFit="1" customWidth="1"/>
  </cols>
  <sheetData>
    <row r="1" spans="1:19" ht="89.25" x14ac:dyDescent="0.25">
      <c r="A1" s="5" t="s">
        <v>0</v>
      </c>
      <c r="B1" s="5" t="s">
        <v>1</v>
      </c>
      <c r="C1" s="5" t="s">
        <v>451</v>
      </c>
      <c r="D1" s="5" t="s">
        <v>452</v>
      </c>
      <c r="E1" s="5" t="s">
        <v>453</v>
      </c>
      <c r="F1" s="5" t="s">
        <v>454</v>
      </c>
      <c r="G1" s="5" t="s">
        <v>455</v>
      </c>
      <c r="H1" s="5" t="s">
        <v>456</v>
      </c>
      <c r="I1" s="5" t="s">
        <v>458</v>
      </c>
      <c r="J1" s="5" t="s">
        <v>457</v>
      </c>
      <c r="K1" s="66" t="s">
        <v>366</v>
      </c>
      <c r="L1" s="67" t="s">
        <v>459</v>
      </c>
      <c r="M1" s="77" t="s">
        <v>461</v>
      </c>
      <c r="N1" s="77" t="s">
        <v>462</v>
      </c>
      <c r="O1" s="77" t="s">
        <v>463</v>
      </c>
      <c r="P1" s="77" t="s">
        <v>464</v>
      </c>
      <c r="Q1" s="77" t="s">
        <v>465</v>
      </c>
      <c r="R1" s="79" t="s">
        <v>466</v>
      </c>
      <c r="S1" s="81" t="s">
        <v>468</v>
      </c>
    </row>
    <row r="2" spans="1:19" x14ac:dyDescent="0.25">
      <c r="A2" s="2" t="s">
        <v>2</v>
      </c>
      <c r="B2" s="2" t="s">
        <v>3</v>
      </c>
      <c r="C2" s="3">
        <v>10</v>
      </c>
      <c r="D2" s="3">
        <v>3</v>
      </c>
      <c r="E2" s="3">
        <v>11</v>
      </c>
      <c r="F2" s="3">
        <v>8</v>
      </c>
      <c r="G2" s="3">
        <v>30</v>
      </c>
      <c r="H2" s="3">
        <v>36</v>
      </c>
      <c r="I2" s="3">
        <v>101</v>
      </c>
      <c r="J2" s="3">
        <v>3</v>
      </c>
      <c r="K2" s="68">
        <v>13011</v>
      </c>
      <c r="L2" s="69">
        <v>128.82178217821783</v>
      </c>
      <c r="M2" s="78"/>
      <c r="N2" s="78">
        <v>1500000</v>
      </c>
      <c r="O2" s="78">
        <v>1500000</v>
      </c>
      <c r="P2" s="78">
        <v>3600000</v>
      </c>
      <c r="Q2" s="78">
        <v>2200000</v>
      </c>
      <c r="R2" s="80">
        <v>21782.178217821784</v>
      </c>
      <c r="S2" s="73" t="s">
        <v>460</v>
      </c>
    </row>
    <row r="3" spans="1:19" x14ac:dyDescent="0.25">
      <c r="A3" s="2" t="s">
        <v>4</v>
      </c>
      <c r="B3" s="2" t="s">
        <v>5</v>
      </c>
      <c r="C3" s="3">
        <v>6</v>
      </c>
      <c r="D3" s="3">
        <v>2</v>
      </c>
      <c r="E3" s="3">
        <v>7</v>
      </c>
      <c r="F3" s="3">
        <v>2</v>
      </c>
      <c r="G3" s="3">
        <v>16</v>
      </c>
      <c r="H3" s="3">
        <v>15</v>
      </c>
      <c r="I3" s="3">
        <v>49</v>
      </c>
      <c r="J3" s="3">
        <v>1</v>
      </c>
      <c r="K3" s="68">
        <v>4648</v>
      </c>
      <c r="L3" s="69">
        <v>94.857142857142861</v>
      </c>
      <c r="M3" s="78"/>
      <c r="N3" s="78">
        <v>145517</v>
      </c>
      <c r="O3" s="78">
        <v>3999984</v>
      </c>
      <c r="P3" s="78">
        <v>0</v>
      </c>
      <c r="Q3" s="78">
        <v>1381833.6666666667</v>
      </c>
      <c r="R3" s="80">
        <v>28200.687074829933</v>
      </c>
      <c r="S3" s="73" t="s">
        <v>460</v>
      </c>
    </row>
    <row r="4" spans="1:19" x14ac:dyDescent="0.25">
      <c r="A4" s="2" t="s">
        <v>6</v>
      </c>
      <c r="B4" s="2" t="s">
        <v>7</v>
      </c>
      <c r="C4" s="3">
        <v>29</v>
      </c>
      <c r="D4" s="3">
        <v>1</v>
      </c>
      <c r="E4" s="3">
        <v>1</v>
      </c>
      <c r="F4" s="3">
        <v>2</v>
      </c>
      <c r="G4" s="3">
        <v>6</v>
      </c>
      <c r="H4" s="3">
        <v>67</v>
      </c>
      <c r="I4" s="3">
        <v>106</v>
      </c>
      <c r="J4" s="3">
        <v>0</v>
      </c>
      <c r="K4" s="68">
        <v>10744</v>
      </c>
      <c r="L4" s="69">
        <v>101.35849056603773</v>
      </c>
      <c r="M4" s="78">
        <v>3142500</v>
      </c>
      <c r="N4" s="78">
        <v>4900000</v>
      </c>
      <c r="O4" s="78">
        <v>3000000</v>
      </c>
      <c r="P4" s="78">
        <v>2824000</v>
      </c>
      <c r="Q4" s="78">
        <v>3466625</v>
      </c>
      <c r="R4" s="80">
        <v>32704.009433962263</v>
      </c>
      <c r="S4" s="73" t="s">
        <v>460</v>
      </c>
    </row>
    <row r="5" spans="1:19" x14ac:dyDescent="0.25">
      <c r="A5" s="2" t="s">
        <v>8</v>
      </c>
      <c r="B5" s="2" t="s">
        <v>9</v>
      </c>
      <c r="C5" s="3">
        <v>23</v>
      </c>
      <c r="D5" s="3">
        <v>15</v>
      </c>
      <c r="E5" s="3">
        <v>14</v>
      </c>
      <c r="F5" s="3">
        <v>14</v>
      </c>
      <c r="G5" s="3">
        <v>36</v>
      </c>
      <c r="H5" s="3">
        <v>74</v>
      </c>
      <c r="I5" s="3">
        <v>178</v>
      </c>
      <c r="J5" s="3">
        <v>2</v>
      </c>
      <c r="K5" s="68">
        <v>4822</v>
      </c>
      <c r="L5" s="69">
        <v>27.089887640449437</v>
      </c>
      <c r="M5" s="78">
        <v>16332766</v>
      </c>
      <c r="N5" s="78">
        <v>56840113</v>
      </c>
      <c r="O5" s="78">
        <v>89160713</v>
      </c>
      <c r="P5" s="78">
        <v>86770804</v>
      </c>
      <c r="Q5" s="78">
        <v>62276099</v>
      </c>
      <c r="R5" s="80">
        <v>349865.7247191011</v>
      </c>
      <c r="S5" s="73" t="s">
        <v>460</v>
      </c>
    </row>
    <row r="6" spans="1:19" x14ac:dyDescent="0.25">
      <c r="A6" s="2" t="s">
        <v>10</v>
      </c>
      <c r="B6" s="2" t="s">
        <v>11</v>
      </c>
      <c r="C6" s="3">
        <v>76</v>
      </c>
      <c r="D6" s="3">
        <v>0</v>
      </c>
      <c r="E6" s="3">
        <v>21</v>
      </c>
      <c r="F6" s="3">
        <v>28</v>
      </c>
      <c r="G6" s="3">
        <v>94</v>
      </c>
      <c r="H6" s="3">
        <v>2</v>
      </c>
      <c r="I6" s="3">
        <v>354</v>
      </c>
      <c r="J6" s="3">
        <v>3</v>
      </c>
      <c r="K6" s="68">
        <v>93843</v>
      </c>
      <c r="L6" s="69">
        <v>265.09322033898303</v>
      </c>
      <c r="M6" s="78">
        <v>7749992</v>
      </c>
      <c r="N6" s="78">
        <v>7900000</v>
      </c>
      <c r="O6" s="78">
        <v>11000000</v>
      </c>
      <c r="P6" s="78">
        <v>950000</v>
      </c>
      <c r="Q6" s="78">
        <v>6899998</v>
      </c>
      <c r="R6" s="80">
        <v>19491.5197740113</v>
      </c>
      <c r="S6" s="73" t="s">
        <v>427</v>
      </c>
    </row>
    <row r="7" spans="1:19" x14ac:dyDescent="0.25">
      <c r="A7" s="2" t="s">
        <v>12</v>
      </c>
      <c r="B7" s="2" t="s">
        <v>13</v>
      </c>
      <c r="C7" s="3">
        <v>257</v>
      </c>
      <c r="D7" s="3">
        <v>0</v>
      </c>
      <c r="E7" s="3">
        <v>24</v>
      </c>
      <c r="F7" s="3">
        <v>0</v>
      </c>
      <c r="G7" s="3">
        <v>126</v>
      </c>
      <c r="H7" s="3">
        <v>0</v>
      </c>
      <c r="I7" s="3">
        <v>700</v>
      </c>
      <c r="J7" s="3">
        <v>6</v>
      </c>
      <c r="K7" s="68">
        <v>42103</v>
      </c>
      <c r="L7" s="69">
        <v>60.14714285714286</v>
      </c>
      <c r="M7" s="78">
        <v>6150000</v>
      </c>
      <c r="N7" s="78">
        <v>7600000</v>
      </c>
      <c r="O7" s="78">
        <v>2700000</v>
      </c>
      <c r="P7" s="78">
        <v>3650000</v>
      </c>
      <c r="Q7" s="78">
        <v>5025000</v>
      </c>
      <c r="R7" s="80">
        <v>7178.5714285714284</v>
      </c>
      <c r="S7" s="73" t="s">
        <v>427</v>
      </c>
    </row>
    <row r="8" spans="1:19" x14ac:dyDescent="0.25">
      <c r="A8" s="2" t="s">
        <v>14</v>
      </c>
      <c r="B8" s="2" t="s">
        <v>15</v>
      </c>
      <c r="C8" s="3">
        <v>24</v>
      </c>
      <c r="D8" s="3">
        <v>12</v>
      </c>
      <c r="E8" s="3">
        <v>22</v>
      </c>
      <c r="F8" s="3">
        <v>7</v>
      </c>
      <c r="G8" s="3">
        <v>24</v>
      </c>
      <c r="H8" s="3">
        <v>154</v>
      </c>
      <c r="I8" s="3">
        <v>246</v>
      </c>
      <c r="J8" s="3">
        <v>3</v>
      </c>
      <c r="K8" s="68">
        <v>8457</v>
      </c>
      <c r="L8" s="69">
        <v>34.378048780487802</v>
      </c>
      <c r="M8" s="78">
        <v>4125769</v>
      </c>
      <c r="N8" s="78">
        <v>18813510</v>
      </c>
      <c r="O8" s="78">
        <v>16032000</v>
      </c>
      <c r="P8" s="78">
        <v>16920182</v>
      </c>
      <c r="Q8" s="78">
        <v>13972865.25</v>
      </c>
      <c r="R8" s="80">
        <v>56800.265243902439</v>
      </c>
      <c r="S8" s="73" t="s">
        <v>460</v>
      </c>
    </row>
    <row r="9" spans="1:19" x14ac:dyDescent="0.25">
      <c r="A9" s="2" t="s">
        <v>16</v>
      </c>
      <c r="B9" s="2" t="s">
        <v>17</v>
      </c>
      <c r="C9" s="3">
        <v>159</v>
      </c>
      <c r="D9" s="3">
        <v>6</v>
      </c>
      <c r="E9" s="3">
        <v>43</v>
      </c>
      <c r="F9" s="3">
        <v>58</v>
      </c>
      <c r="G9" s="3">
        <v>82</v>
      </c>
      <c r="H9" s="3">
        <v>1001</v>
      </c>
      <c r="I9" s="3">
        <v>1357</v>
      </c>
      <c r="J9" s="3">
        <v>8</v>
      </c>
      <c r="K9" s="68">
        <v>51243</v>
      </c>
      <c r="L9" s="69">
        <v>37.761974944731023</v>
      </c>
      <c r="M9" s="78">
        <v>38690000</v>
      </c>
      <c r="N9" s="78">
        <v>40599267</v>
      </c>
      <c r="O9" s="78">
        <v>34357120</v>
      </c>
      <c r="P9" s="78">
        <v>42894670</v>
      </c>
      <c r="Q9" s="78">
        <v>39135264.25</v>
      </c>
      <c r="R9" s="80">
        <v>28839.546241709653</v>
      </c>
      <c r="S9" s="73" t="s">
        <v>460</v>
      </c>
    </row>
    <row r="10" spans="1:19" x14ac:dyDescent="0.25">
      <c r="A10" s="2" t="s">
        <v>18</v>
      </c>
      <c r="B10" s="2" t="s">
        <v>18</v>
      </c>
      <c r="C10" s="3">
        <v>122</v>
      </c>
      <c r="D10" s="3" t="s">
        <v>358</v>
      </c>
      <c r="E10" s="3">
        <v>80</v>
      </c>
      <c r="F10" s="3">
        <v>20</v>
      </c>
      <c r="G10" s="3">
        <v>120</v>
      </c>
      <c r="H10" s="3">
        <v>0</v>
      </c>
      <c r="I10" s="3">
        <v>0</v>
      </c>
      <c r="J10" s="3">
        <v>3</v>
      </c>
      <c r="K10" s="68">
        <v>372973</v>
      </c>
      <c r="L10" s="69" t="s">
        <v>358</v>
      </c>
      <c r="M10" s="78">
        <v>883579868</v>
      </c>
      <c r="N10" s="78">
        <v>827710149</v>
      </c>
      <c r="O10" s="78">
        <v>1018370560</v>
      </c>
      <c r="P10" s="78">
        <v>1277213484</v>
      </c>
      <c r="Q10" s="78">
        <v>1001718515.25</v>
      </c>
      <c r="R10" s="80"/>
      <c r="S10" s="73" t="s">
        <v>460</v>
      </c>
    </row>
    <row r="11" spans="1:19" x14ac:dyDescent="0.25">
      <c r="A11" s="2" t="s">
        <v>19</v>
      </c>
      <c r="B11" s="2" t="s">
        <v>7</v>
      </c>
      <c r="C11" s="3">
        <v>7</v>
      </c>
      <c r="D11" s="3">
        <v>1</v>
      </c>
      <c r="E11" s="3">
        <v>9</v>
      </c>
      <c r="F11" s="3">
        <v>5</v>
      </c>
      <c r="G11" s="3">
        <v>13</v>
      </c>
      <c r="H11" s="3">
        <v>50</v>
      </c>
      <c r="I11" s="3">
        <v>87</v>
      </c>
      <c r="J11" s="3">
        <v>2</v>
      </c>
      <c r="K11" s="68">
        <v>3725</v>
      </c>
      <c r="L11" s="69">
        <v>42.816091954022987</v>
      </c>
      <c r="M11" s="78">
        <v>2300000</v>
      </c>
      <c r="N11" s="78"/>
      <c r="O11" s="78"/>
      <c r="P11" s="78">
        <v>0</v>
      </c>
      <c r="Q11" s="78">
        <v>1150000</v>
      </c>
      <c r="R11" s="80">
        <v>13218.3908045977</v>
      </c>
      <c r="S11" s="73" t="s">
        <v>427</v>
      </c>
    </row>
    <row r="12" spans="1:19" x14ac:dyDescent="0.25">
      <c r="A12" s="2" t="s">
        <v>20</v>
      </c>
      <c r="B12" s="2" t="s">
        <v>7</v>
      </c>
      <c r="C12" s="3">
        <v>108</v>
      </c>
      <c r="D12" s="3">
        <v>34</v>
      </c>
      <c r="E12" s="3">
        <v>30</v>
      </c>
      <c r="F12" s="3">
        <v>30</v>
      </c>
      <c r="G12" s="3">
        <v>109</v>
      </c>
      <c r="H12" s="3">
        <v>553</v>
      </c>
      <c r="I12" s="3">
        <v>868</v>
      </c>
      <c r="J12" s="3">
        <v>4</v>
      </c>
      <c r="K12" s="68">
        <v>42392</v>
      </c>
      <c r="L12" s="69">
        <v>48.838709677419352</v>
      </c>
      <c r="M12" s="78">
        <v>36752000</v>
      </c>
      <c r="N12" s="78">
        <v>49720000</v>
      </c>
      <c r="O12" s="78">
        <v>33437510</v>
      </c>
      <c r="P12" s="78">
        <v>72432000</v>
      </c>
      <c r="Q12" s="78">
        <v>48085377.5</v>
      </c>
      <c r="R12" s="80">
        <v>55397.900345622118</v>
      </c>
      <c r="S12" s="73" t="s">
        <v>467</v>
      </c>
    </row>
    <row r="13" spans="1:19" x14ac:dyDescent="0.25">
      <c r="A13" s="2" t="s">
        <v>21</v>
      </c>
      <c r="B13" s="2" t="s">
        <v>22</v>
      </c>
      <c r="C13" s="3">
        <v>59</v>
      </c>
      <c r="D13" s="3">
        <v>25</v>
      </c>
      <c r="E13" s="3">
        <v>120</v>
      </c>
      <c r="F13" s="3">
        <v>85</v>
      </c>
      <c r="G13" s="3">
        <v>134</v>
      </c>
      <c r="H13" s="3">
        <v>1425</v>
      </c>
      <c r="I13" s="3">
        <v>1485</v>
      </c>
      <c r="J13" s="3">
        <v>3</v>
      </c>
      <c r="K13" s="68">
        <v>179005</v>
      </c>
      <c r="L13" s="69">
        <v>120.54208754208754</v>
      </c>
      <c r="M13" s="78">
        <v>16600000</v>
      </c>
      <c r="N13" s="78">
        <v>18100000</v>
      </c>
      <c r="O13" s="78">
        <v>20000000</v>
      </c>
      <c r="P13" s="78">
        <v>15586508</v>
      </c>
      <c r="Q13" s="78">
        <v>17571627</v>
      </c>
      <c r="R13" s="80">
        <v>11832.745454545455</v>
      </c>
      <c r="S13" s="73" t="s">
        <v>460</v>
      </c>
    </row>
    <row r="14" spans="1:19" x14ac:dyDescent="0.25">
      <c r="A14" s="2" t="s">
        <v>23</v>
      </c>
      <c r="B14" s="2" t="s">
        <v>23</v>
      </c>
      <c r="C14" s="3">
        <v>55</v>
      </c>
      <c r="D14" s="3">
        <v>0</v>
      </c>
      <c r="E14" s="3">
        <v>14</v>
      </c>
      <c r="F14" s="3">
        <v>26</v>
      </c>
      <c r="G14" s="3">
        <v>26</v>
      </c>
      <c r="H14" s="3">
        <v>96</v>
      </c>
      <c r="I14" s="3">
        <v>218</v>
      </c>
      <c r="J14" s="3">
        <v>1</v>
      </c>
      <c r="K14" s="68">
        <v>26830</v>
      </c>
      <c r="L14" s="69">
        <v>123.07339449541284</v>
      </c>
      <c r="M14" s="78">
        <v>3718701</v>
      </c>
      <c r="N14" s="78">
        <v>38951425</v>
      </c>
      <c r="O14" s="78">
        <v>38755865</v>
      </c>
      <c r="P14" s="78">
        <v>43463515</v>
      </c>
      <c r="Q14" s="78">
        <v>31222376.5</v>
      </c>
      <c r="R14" s="80">
        <v>143221.91055045871</v>
      </c>
      <c r="S14" s="73" t="s">
        <v>460</v>
      </c>
    </row>
    <row r="15" spans="1:19" x14ac:dyDescent="0.25">
      <c r="A15" s="2" t="s">
        <v>24</v>
      </c>
      <c r="B15" s="2" t="s">
        <v>5</v>
      </c>
      <c r="C15" s="3">
        <v>60</v>
      </c>
      <c r="D15" s="3">
        <v>5</v>
      </c>
      <c r="E15" s="3">
        <v>38</v>
      </c>
      <c r="F15" s="3">
        <v>36</v>
      </c>
      <c r="G15" s="3">
        <v>122</v>
      </c>
      <c r="H15" s="3">
        <v>264</v>
      </c>
      <c r="I15" s="3">
        <v>210</v>
      </c>
      <c r="J15" s="3">
        <v>2</v>
      </c>
      <c r="K15" s="68">
        <v>73738</v>
      </c>
      <c r="L15" s="69">
        <v>351.13333333333333</v>
      </c>
      <c r="M15" s="78">
        <v>135543066</v>
      </c>
      <c r="N15" s="78">
        <v>61245503</v>
      </c>
      <c r="O15" s="78"/>
      <c r="P15" s="78"/>
      <c r="Q15" s="78">
        <v>98394284.5</v>
      </c>
      <c r="R15" s="80">
        <v>468544.21190476191</v>
      </c>
      <c r="S15" s="73" t="s">
        <v>427</v>
      </c>
    </row>
    <row r="16" spans="1:19" x14ac:dyDescent="0.25">
      <c r="A16" s="2" t="s">
        <v>25</v>
      </c>
      <c r="B16" s="2" t="s">
        <v>7</v>
      </c>
      <c r="C16" s="3">
        <v>40</v>
      </c>
      <c r="D16" s="3">
        <v>1</v>
      </c>
      <c r="E16" s="3">
        <v>18</v>
      </c>
      <c r="F16" s="3">
        <v>11</v>
      </c>
      <c r="G16" s="3">
        <v>52</v>
      </c>
      <c r="H16" s="3">
        <v>77</v>
      </c>
      <c r="I16" s="3">
        <v>203</v>
      </c>
      <c r="J16" s="3">
        <v>4</v>
      </c>
      <c r="K16" s="68">
        <v>21637</v>
      </c>
      <c r="L16" s="69">
        <v>106.58620689655173</v>
      </c>
      <c r="M16" s="78">
        <v>45000</v>
      </c>
      <c r="N16" s="78">
        <v>10650</v>
      </c>
      <c r="O16" s="78">
        <v>42245</v>
      </c>
      <c r="P16" s="78">
        <v>602230</v>
      </c>
      <c r="Q16" s="78">
        <v>175031.25</v>
      </c>
      <c r="R16" s="80">
        <v>862.2229064039409</v>
      </c>
      <c r="S16" s="73" t="s">
        <v>467</v>
      </c>
    </row>
    <row r="17" spans="1:19" x14ac:dyDescent="0.25">
      <c r="A17" s="2" t="s">
        <v>26</v>
      </c>
      <c r="B17" s="2" t="s">
        <v>3</v>
      </c>
      <c r="C17" s="3">
        <v>48</v>
      </c>
      <c r="D17" s="3">
        <v>29</v>
      </c>
      <c r="E17" s="3">
        <v>19</v>
      </c>
      <c r="F17" s="3">
        <v>22</v>
      </c>
      <c r="G17" s="3">
        <v>43</v>
      </c>
      <c r="H17" s="3">
        <v>211</v>
      </c>
      <c r="I17" s="3">
        <v>389</v>
      </c>
      <c r="J17" s="3">
        <v>17</v>
      </c>
      <c r="K17" s="68">
        <v>20986</v>
      </c>
      <c r="L17" s="69">
        <v>53.948586118251932</v>
      </c>
      <c r="M17" s="78">
        <v>10956540</v>
      </c>
      <c r="N17" s="78">
        <v>9293529</v>
      </c>
      <c r="O17" s="78">
        <v>6820000</v>
      </c>
      <c r="P17" s="78">
        <v>11300000</v>
      </c>
      <c r="Q17" s="78">
        <v>9592517.25</v>
      </c>
      <c r="R17" s="80">
        <v>24659.427377892032</v>
      </c>
      <c r="S17" s="73" t="s">
        <v>427</v>
      </c>
    </row>
    <row r="18" spans="1:19" x14ac:dyDescent="0.25">
      <c r="A18" s="2" t="s">
        <v>27</v>
      </c>
      <c r="B18" s="2" t="s">
        <v>28</v>
      </c>
      <c r="C18" s="3">
        <v>4</v>
      </c>
      <c r="D18" s="3">
        <v>1</v>
      </c>
      <c r="E18" s="3">
        <v>1</v>
      </c>
      <c r="F18" s="3">
        <v>1</v>
      </c>
      <c r="G18" s="3">
        <v>2</v>
      </c>
      <c r="H18" s="3">
        <v>30</v>
      </c>
      <c r="I18" s="3">
        <v>39</v>
      </c>
      <c r="J18" s="3">
        <v>0</v>
      </c>
      <c r="K18" s="68">
        <v>2797</v>
      </c>
      <c r="L18" s="69">
        <v>71.717948717948715</v>
      </c>
      <c r="M18" s="78">
        <v>10029580</v>
      </c>
      <c r="N18" s="78">
        <v>4555343</v>
      </c>
      <c r="O18" s="78">
        <v>9333804</v>
      </c>
      <c r="P18" s="78">
        <v>9222562</v>
      </c>
      <c r="Q18" s="78">
        <v>8285322.25</v>
      </c>
      <c r="R18" s="80">
        <v>212444.16025641025</v>
      </c>
      <c r="S18" s="73" t="s">
        <v>460</v>
      </c>
    </row>
    <row r="19" spans="1:19" x14ac:dyDescent="0.25">
      <c r="A19" s="2" t="s">
        <v>29</v>
      </c>
      <c r="B19" s="2" t="s">
        <v>7</v>
      </c>
      <c r="C19" s="3">
        <v>58</v>
      </c>
      <c r="D19" s="3">
        <v>49</v>
      </c>
      <c r="E19" s="3">
        <v>12</v>
      </c>
      <c r="F19" s="3">
        <v>13</v>
      </c>
      <c r="G19" s="3">
        <v>69</v>
      </c>
      <c r="H19" s="3">
        <v>17</v>
      </c>
      <c r="I19" s="3">
        <v>406</v>
      </c>
      <c r="J19" s="3">
        <v>1</v>
      </c>
      <c r="K19" s="68">
        <v>30372</v>
      </c>
      <c r="L19" s="69">
        <v>74.807881773399018</v>
      </c>
      <c r="M19" s="78">
        <v>25055802</v>
      </c>
      <c r="N19" s="78">
        <v>25254750</v>
      </c>
      <c r="O19" s="78">
        <v>10000000</v>
      </c>
      <c r="P19" s="78">
        <v>24319830</v>
      </c>
      <c r="Q19" s="78">
        <v>21157595.5</v>
      </c>
      <c r="R19" s="80">
        <v>52112.304187192116</v>
      </c>
      <c r="S19" s="73" t="s">
        <v>467</v>
      </c>
    </row>
    <row r="20" spans="1:19" x14ac:dyDescent="0.25">
      <c r="A20" s="2" t="s">
        <v>30</v>
      </c>
      <c r="B20" s="2" t="s">
        <v>18</v>
      </c>
      <c r="C20" s="3">
        <v>132</v>
      </c>
      <c r="D20" s="3">
        <v>8</v>
      </c>
      <c r="E20" s="3">
        <v>42</v>
      </c>
      <c r="F20" s="3">
        <v>24</v>
      </c>
      <c r="G20" s="3">
        <v>106</v>
      </c>
      <c r="H20" s="3">
        <v>222</v>
      </c>
      <c r="I20" s="3">
        <v>376</v>
      </c>
      <c r="J20" s="3">
        <v>3</v>
      </c>
      <c r="K20" s="68">
        <v>148784</v>
      </c>
      <c r="L20" s="69">
        <v>395.70212765957444</v>
      </c>
      <c r="M20" s="78">
        <v>50148104</v>
      </c>
      <c r="N20" s="78">
        <v>16698106</v>
      </c>
      <c r="O20" s="78">
        <v>39887780</v>
      </c>
      <c r="P20" s="78">
        <v>50598000</v>
      </c>
      <c r="Q20" s="78">
        <v>39332997.5</v>
      </c>
      <c r="R20" s="80">
        <v>104609.03590425532</v>
      </c>
      <c r="S20" s="73" t="s">
        <v>427</v>
      </c>
    </row>
    <row r="21" spans="1:19" x14ac:dyDescent="0.25">
      <c r="A21" s="2" t="s">
        <v>31</v>
      </c>
      <c r="B21" s="2" t="s">
        <v>13</v>
      </c>
      <c r="C21" s="3">
        <v>119</v>
      </c>
      <c r="D21" s="3">
        <v>15</v>
      </c>
      <c r="E21" s="3">
        <v>19</v>
      </c>
      <c r="F21" s="3">
        <v>48</v>
      </c>
      <c r="G21" s="3">
        <v>46</v>
      </c>
      <c r="H21" s="3">
        <v>186</v>
      </c>
      <c r="I21" s="3">
        <v>437</v>
      </c>
      <c r="J21" s="3">
        <v>4</v>
      </c>
      <c r="K21" s="68">
        <v>35572</v>
      </c>
      <c r="L21" s="69">
        <v>81.400457665903886</v>
      </c>
      <c r="M21" s="78">
        <v>2484728</v>
      </c>
      <c r="N21" s="78">
        <v>2386970</v>
      </c>
      <c r="O21" s="78">
        <v>29352960</v>
      </c>
      <c r="P21" s="78">
        <v>30858013</v>
      </c>
      <c r="Q21" s="78">
        <v>16270667.75</v>
      </c>
      <c r="R21" s="80">
        <v>37232.649313501141</v>
      </c>
      <c r="S21" s="73" t="s">
        <v>460</v>
      </c>
    </row>
    <row r="22" spans="1:19" x14ac:dyDescent="0.25">
      <c r="A22" s="2" t="s">
        <v>32</v>
      </c>
      <c r="B22" s="2" t="s">
        <v>9</v>
      </c>
      <c r="C22" s="3">
        <v>27</v>
      </c>
      <c r="D22" s="3">
        <v>22</v>
      </c>
      <c r="E22" s="3">
        <v>14</v>
      </c>
      <c r="F22" s="3">
        <v>13</v>
      </c>
      <c r="G22" s="3">
        <v>22</v>
      </c>
      <c r="H22" s="3">
        <v>79</v>
      </c>
      <c r="I22" s="3">
        <v>182</v>
      </c>
      <c r="J22" s="3">
        <v>5</v>
      </c>
      <c r="K22" s="68">
        <v>15217</v>
      </c>
      <c r="L22" s="69">
        <v>83.609890109890117</v>
      </c>
      <c r="M22" s="78">
        <v>5953305</v>
      </c>
      <c r="N22" s="78">
        <v>25879353</v>
      </c>
      <c r="O22" s="78">
        <v>33745416</v>
      </c>
      <c r="P22" s="78">
        <v>44626865</v>
      </c>
      <c r="Q22" s="78">
        <v>27551234.75</v>
      </c>
      <c r="R22" s="80">
        <v>151380.41071428571</v>
      </c>
      <c r="S22" s="73" t="s">
        <v>460</v>
      </c>
    </row>
    <row r="23" spans="1:19" x14ac:dyDescent="0.25">
      <c r="A23" s="2" t="s">
        <v>33</v>
      </c>
      <c r="B23" s="2" t="s">
        <v>5</v>
      </c>
      <c r="C23" s="3">
        <v>10</v>
      </c>
      <c r="D23" s="3">
        <v>0</v>
      </c>
      <c r="E23" s="3">
        <v>17</v>
      </c>
      <c r="F23" s="3">
        <v>7</v>
      </c>
      <c r="G23" s="3">
        <v>9</v>
      </c>
      <c r="H23" s="3">
        <v>55</v>
      </c>
      <c r="I23" s="3">
        <v>74</v>
      </c>
      <c r="J23" s="3">
        <v>1</v>
      </c>
      <c r="K23" s="68">
        <v>26981</v>
      </c>
      <c r="L23" s="69">
        <v>364.60810810810813</v>
      </c>
      <c r="M23" s="78">
        <v>21892282</v>
      </c>
      <c r="N23" s="78">
        <v>5888200</v>
      </c>
      <c r="O23" s="78">
        <v>10444625</v>
      </c>
      <c r="P23" s="78">
        <v>9258463</v>
      </c>
      <c r="Q23" s="78">
        <v>11870892.5</v>
      </c>
      <c r="R23" s="80">
        <v>160417.46621621621</v>
      </c>
      <c r="S23" s="73" t="s">
        <v>426</v>
      </c>
    </row>
    <row r="24" spans="1:19" x14ac:dyDescent="0.25">
      <c r="A24" s="2" t="s">
        <v>34</v>
      </c>
      <c r="B24" s="2" t="s">
        <v>3</v>
      </c>
      <c r="C24" s="3">
        <v>18</v>
      </c>
      <c r="D24" s="3">
        <v>8</v>
      </c>
      <c r="E24" s="3">
        <v>14</v>
      </c>
      <c r="F24" s="3">
        <v>7</v>
      </c>
      <c r="G24" s="3">
        <v>42</v>
      </c>
      <c r="H24" s="3">
        <v>77</v>
      </c>
      <c r="I24" s="3">
        <v>167</v>
      </c>
      <c r="J24" s="3">
        <v>1</v>
      </c>
      <c r="K24" s="68">
        <v>11096</v>
      </c>
      <c r="L24" s="69">
        <v>66.443113772455092</v>
      </c>
      <c r="M24" s="78">
        <v>10849055</v>
      </c>
      <c r="N24" s="78">
        <v>12298155</v>
      </c>
      <c r="O24" s="78">
        <v>9924280</v>
      </c>
      <c r="P24" s="78">
        <v>8950000</v>
      </c>
      <c r="Q24" s="78">
        <v>10505372.5</v>
      </c>
      <c r="R24" s="80">
        <v>62906.422155688626</v>
      </c>
      <c r="S24" s="73" t="s">
        <v>460</v>
      </c>
    </row>
    <row r="25" spans="1:19" x14ac:dyDescent="0.25">
      <c r="A25" s="2" t="s">
        <v>35</v>
      </c>
      <c r="B25" s="2" t="s">
        <v>22</v>
      </c>
      <c r="C25" s="3">
        <v>3</v>
      </c>
      <c r="D25" s="3">
        <v>9</v>
      </c>
      <c r="E25" s="3">
        <v>2</v>
      </c>
      <c r="F25" s="3">
        <v>1</v>
      </c>
      <c r="G25" s="3">
        <v>8</v>
      </c>
      <c r="H25" s="3">
        <v>4</v>
      </c>
      <c r="I25" s="3">
        <v>28</v>
      </c>
      <c r="J25" s="3">
        <v>1</v>
      </c>
      <c r="K25" s="68">
        <v>1686</v>
      </c>
      <c r="L25" s="69">
        <v>60.214285714285715</v>
      </c>
      <c r="M25" s="78">
        <v>3390490</v>
      </c>
      <c r="N25" s="78">
        <v>3771425</v>
      </c>
      <c r="O25" s="78">
        <v>33500</v>
      </c>
      <c r="P25" s="78">
        <v>7800172</v>
      </c>
      <c r="Q25" s="78">
        <v>3748896.75</v>
      </c>
      <c r="R25" s="80">
        <v>133889.16964285713</v>
      </c>
      <c r="S25" s="73" t="s">
        <v>460</v>
      </c>
    </row>
    <row r="26" spans="1:19" x14ac:dyDescent="0.25">
      <c r="A26" s="2" t="s">
        <v>36</v>
      </c>
      <c r="B26" s="2" t="s">
        <v>11</v>
      </c>
      <c r="C26" s="3">
        <v>12</v>
      </c>
      <c r="D26" s="3">
        <v>8</v>
      </c>
      <c r="E26" s="3">
        <v>1</v>
      </c>
      <c r="F26" s="3">
        <v>1</v>
      </c>
      <c r="G26" s="3">
        <v>12</v>
      </c>
      <c r="H26" s="3">
        <v>0</v>
      </c>
      <c r="I26" s="3">
        <v>34</v>
      </c>
      <c r="J26" s="3">
        <v>1</v>
      </c>
      <c r="K26" s="68">
        <v>990</v>
      </c>
      <c r="L26" s="69">
        <v>29.117647058823529</v>
      </c>
      <c r="M26" s="78">
        <v>6492025</v>
      </c>
      <c r="N26" s="78">
        <v>6091263</v>
      </c>
      <c r="O26" s="78">
        <v>6109427</v>
      </c>
      <c r="P26" s="78">
        <v>7111320</v>
      </c>
      <c r="Q26" s="78">
        <v>6451008.75</v>
      </c>
      <c r="R26" s="80">
        <v>189735.55147058822</v>
      </c>
      <c r="S26" s="73" t="s">
        <v>460</v>
      </c>
    </row>
    <row r="27" spans="1:19" x14ac:dyDescent="0.25">
      <c r="A27" s="2" t="s">
        <v>37</v>
      </c>
      <c r="B27" s="2" t="s">
        <v>15</v>
      </c>
      <c r="C27" s="3">
        <v>42</v>
      </c>
      <c r="D27" s="3">
        <v>13</v>
      </c>
      <c r="E27" s="3">
        <v>22</v>
      </c>
      <c r="F27" s="3">
        <v>13</v>
      </c>
      <c r="G27" s="3">
        <v>57</v>
      </c>
      <c r="H27" s="3">
        <v>63</v>
      </c>
      <c r="I27" s="3">
        <v>213</v>
      </c>
      <c r="J27" s="3">
        <v>3</v>
      </c>
      <c r="K27" s="68">
        <v>8477</v>
      </c>
      <c r="L27" s="69">
        <v>39.798122065727696</v>
      </c>
      <c r="M27" s="78">
        <v>10752814</v>
      </c>
      <c r="N27" s="78">
        <v>3732034</v>
      </c>
      <c r="O27" s="78">
        <v>5723045</v>
      </c>
      <c r="P27" s="78">
        <v>5741733</v>
      </c>
      <c r="Q27" s="78">
        <v>6487406.5</v>
      </c>
      <c r="R27" s="80">
        <v>30457.30751173709</v>
      </c>
      <c r="S27" s="73" t="s">
        <v>460</v>
      </c>
    </row>
    <row r="28" spans="1:19" x14ac:dyDescent="0.25">
      <c r="A28" s="2" t="s">
        <v>38</v>
      </c>
      <c r="B28" s="2" t="s">
        <v>7</v>
      </c>
      <c r="C28" s="3">
        <v>110</v>
      </c>
      <c r="D28" s="3">
        <v>2</v>
      </c>
      <c r="E28" s="3">
        <v>31</v>
      </c>
      <c r="F28" s="3">
        <v>47</v>
      </c>
      <c r="G28" s="3">
        <v>84</v>
      </c>
      <c r="H28" s="3">
        <v>450</v>
      </c>
      <c r="I28" s="3">
        <v>726</v>
      </c>
      <c r="J28" s="3">
        <v>2</v>
      </c>
      <c r="K28" s="68">
        <v>33857</v>
      </c>
      <c r="L28" s="69">
        <v>46.634986225895318</v>
      </c>
      <c r="M28" s="78">
        <v>15331796</v>
      </c>
      <c r="N28" s="78">
        <v>18111825</v>
      </c>
      <c r="O28" s="78">
        <v>14577523</v>
      </c>
      <c r="P28" s="78">
        <v>17130338</v>
      </c>
      <c r="Q28" s="78">
        <v>16287870.5</v>
      </c>
      <c r="R28" s="80">
        <v>22435.083333333332</v>
      </c>
      <c r="S28" s="73" t="s">
        <v>427</v>
      </c>
    </row>
    <row r="29" spans="1:19" x14ac:dyDescent="0.25">
      <c r="A29" s="2" t="s">
        <v>39</v>
      </c>
      <c r="B29" s="2" t="s">
        <v>17</v>
      </c>
      <c r="C29" s="3" t="s">
        <v>358</v>
      </c>
      <c r="D29" s="3" t="s">
        <v>358</v>
      </c>
      <c r="E29" s="3" t="s">
        <v>358</v>
      </c>
      <c r="F29" s="3" t="s">
        <v>358</v>
      </c>
      <c r="G29" s="3" t="s">
        <v>358</v>
      </c>
      <c r="H29" s="3" t="s">
        <v>358</v>
      </c>
      <c r="I29" s="3" t="s">
        <v>358</v>
      </c>
      <c r="J29" s="3" t="s">
        <v>358</v>
      </c>
      <c r="K29" s="68">
        <v>25557</v>
      </c>
      <c r="L29" s="69" t="s">
        <v>358</v>
      </c>
      <c r="M29" s="78">
        <v>87899951</v>
      </c>
      <c r="N29" s="78">
        <v>62998492</v>
      </c>
      <c r="O29" s="78">
        <v>56616080</v>
      </c>
      <c r="P29" s="78">
        <v>55093665</v>
      </c>
      <c r="Q29" s="78">
        <v>65652047</v>
      </c>
      <c r="R29" s="80"/>
      <c r="S29" s="73" t="s">
        <v>460</v>
      </c>
    </row>
    <row r="30" spans="1:19" x14ac:dyDescent="0.25">
      <c r="A30" s="2" t="s">
        <v>40</v>
      </c>
      <c r="B30" s="2" t="s">
        <v>3</v>
      </c>
      <c r="C30" s="3">
        <v>16</v>
      </c>
      <c r="D30" s="3">
        <v>10</v>
      </c>
      <c r="E30" s="3">
        <v>27</v>
      </c>
      <c r="F30" s="3">
        <v>34</v>
      </c>
      <c r="G30" s="3">
        <v>25</v>
      </c>
      <c r="H30" s="3">
        <v>90</v>
      </c>
      <c r="I30" s="3">
        <v>205</v>
      </c>
      <c r="J30" s="3">
        <v>3</v>
      </c>
      <c r="K30" s="68">
        <v>24942</v>
      </c>
      <c r="L30" s="69">
        <v>121.66829268292683</v>
      </c>
      <c r="M30" s="78">
        <v>12929001</v>
      </c>
      <c r="N30" s="78">
        <v>10511084</v>
      </c>
      <c r="O30" s="78">
        <v>14302404</v>
      </c>
      <c r="P30" s="78">
        <v>9192332</v>
      </c>
      <c r="Q30" s="78">
        <v>11733705.25</v>
      </c>
      <c r="R30" s="80">
        <v>57237.586585365854</v>
      </c>
      <c r="S30" s="73" t="s">
        <v>427</v>
      </c>
    </row>
    <row r="31" spans="1:19" x14ac:dyDescent="0.25">
      <c r="A31" s="2" t="s">
        <v>41</v>
      </c>
      <c r="B31" s="2" t="s">
        <v>3</v>
      </c>
      <c r="C31" s="3">
        <v>12</v>
      </c>
      <c r="D31" s="3">
        <v>3</v>
      </c>
      <c r="E31" s="3">
        <v>7</v>
      </c>
      <c r="F31" s="3">
        <v>11</v>
      </c>
      <c r="G31" s="3">
        <v>35</v>
      </c>
      <c r="H31" s="3">
        <v>76</v>
      </c>
      <c r="I31" s="3">
        <v>147</v>
      </c>
      <c r="J31" s="3">
        <v>3</v>
      </c>
      <c r="K31" s="68">
        <v>29886</v>
      </c>
      <c r="L31" s="69">
        <v>203.30612244897958</v>
      </c>
      <c r="M31" s="78">
        <v>504000</v>
      </c>
      <c r="N31" s="78">
        <v>4057056</v>
      </c>
      <c r="O31" s="78">
        <v>300000</v>
      </c>
      <c r="P31" s="78">
        <v>9147557</v>
      </c>
      <c r="Q31" s="78">
        <v>3502153.25</v>
      </c>
      <c r="R31" s="80">
        <v>23824.171768707482</v>
      </c>
      <c r="S31" s="73" t="s">
        <v>427</v>
      </c>
    </row>
    <row r="32" spans="1:19" x14ac:dyDescent="0.25">
      <c r="A32" s="2" t="s">
        <v>42</v>
      </c>
      <c r="B32" s="2" t="s">
        <v>13</v>
      </c>
      <c r="C32" s="3">
        <v>120</v>
      </c>
      <c r="D32" s="3">
        <v>0</v>
      </c>
      <c r="E32" s="3">
        <v>27</v>
      </c>
      <c r="F32" s="3">
        <v>39</v>
      </c>
      <c r="G32" s="3">
        <v>73</v>
      </c>
      <c r="H32" s="3">
        <v>185</v>
      </c>
      <c r="I32" s="3">
        <v>452</v>
      </c>
      <c r="J32" s="3">
        <v>7</v>
      </c>
      <c r="K32" s="68">
        <v>53106</v>
      </c>
      <c r="L32" s="69">
        <v>117.49115044247787</v>
      </c>
      <c r="M32" s="78">
        <v>112334840</v>
      </c>
      <c r="N32" s="78">
        <v>105343889</v>
      </c>
      <c r="O32" s="78">
        <v>119851210</v>
      </c>
      <c r="P32" s="78">
        <v>127244276</v>
      </c>
      <c r="Q32" s="78">
        <v>116193553.75</v>
      </c>
      <c r="R32" s="80">
        <v>257065.38440265486</v>
      </c>
      <c r="S32" s="73" t="s">
        <v>460</v>
      </c>
    </row>
    <row r="33" spans="1:19" x14ac:dyDescent="0.25">
      <c r="A33" s="2" t="s">
        <v>43</v>
      </c>
      <c r="B33" s="2" t="s">
        <v>3</v>
      </c>
      <c r="C33" s="3">
        <v>23</v>
      </c>
      <c r="D33" s="3">
        <v>17</v>
      </c>
      <c r="E33" s="3">
        <v>20</v>
      </c>
      <c r="F33" s="3">
        <v>18</v>
      </c>
      <c r="G33" s="3">
        <v>32</v>
      </c>
      <c r="H33" s="3">
        <v>80</v>
      </c>
      <c r="I33" s="3">
        <v>197</v>
      </c>
      <c r="J33" s="3">
        <v>7</v>
      </c>
      <c r="K33" s="68">
        <v>13303</v>
      </c>
      <c r="L33" s="69">
        <v>67.527918781725887</v>
      </c>
      <c r="M33" s="78">
        <v>20970998</v>
      </c>
      <c r="N33" s="78">
        <v>11280000</v>
      </c>
      <c r="O33" s="78">
        <v>16860000</v>
      </c>
      <c r="P33" s="78">
        <v>19077500</v>
      </c>
      <c r="Q33" s="78">
        <v>17047124.5</v>
      </c>
      <c r="R33" s="80">
        <v>86533.626903553304</v>
      </c>
      <c r="S33" s="73" t="s">
        <v>427</v>
      </c>
    </row>
    <row r="34" spans="1:19" x14ac:dyDescent="0.25">
      <c r="A34" s="2" t="s">
        <v>44</v>
      </c>
      <c r="B34" s="2" t="s">
        <v>45</v>
      </c>
      <c r="C34" s="3">
        <v>24</v>
      </c>
      <c r="D34" s="3">
        <v>2</v>
      </c>
      <c r="E34" s="3">
        <v>39</v>
      </c>
      <c r="F34" s="3">
        <v>26</v>
      </c>
      <c r="G34" s="3">
        <v>56</v>
      </c>
      <c r="H34" s="3">
        <v>346</v>
      </c>
      <c r="I34" s="3">
        <v>497</v>
      </c>
      <c r="J34" s="3">
        <v>4</v>
      </c>
      <c r="K34" s="68">
        <v>42876</v>
      </c>
      <c r="L34" s="69">
        <v>86.269617706237426</v>
      </c>
      <c r="M34" s="78">
        <v>3007950</v>
      </c>
      <c r="N34" s="78">
        <v>10152792</v>
      </c>
      <c r="O34" s="78">
        <v>9000000</v>
      </c>
      <c r="P34" s="78">
        <v>8997930</v>
      </c>
      <c r="Q34" s="78">
        <v>7789668</v>
      </c>
      <c r="R34" s="80">
        <v>15673.376257545271</v>
      </c>
      <c r="S34" s="73" t="s">
        <v>427</v>
      </c>
    </row>
    <row r="35" spans="1:19" x14ac:dyDescent="0.25">
      <c r="A35" s="2" t="s">
        <v>46</v>
      </c>
      <c r="B35" s="2" t="s">
        <v>5</v>
      </c>
      <c r="C35" s="3">
        <v>72</v>
      </c>
      <c r="D35" s="3">
        <v>47</v>
      </c>
      <c r="E35" s="3">
        <v>47</v>
      </c>
      <c r="F35" s="3">
        <v>29</v>
      </c>
      <c r="G35" s="3">
        <v>69</v>
      </c>
      <c r="H35" s="3">
        <v>542</v>
      </c>
      <c r="I35" s="3">
        <v>892</v>
      </c>
      <c r="J35" s="3">
        <v>3</v>
      </c>
      <c r="K35" s="68">
        <v>66160</v>
      </c>
      <c r="L35" s="69">
        <v>74.170403587443943</v>
      </c>
      <c r="M35" s="78">
        <v>96741317</v>
      </c>
      <c r="N35" s="78">
        <v>63679110</v>
      </c>
      <c r="O35" s="78">
        <v>60354891</v>
      </c>
      <c r="P35" s="78">
        <v>149612082</v>
      </c>
      <c r="Q35" s="78">
        <v>92596850</v>
      </c>
      <c r="R35" s="80">
        <v>103808.12780269058</v>
      </c>
      <c r="S35" s="73" t="s">
        <v>427</v>
      </c>
    </row>
    <row r="36" spans="1:19" x14ac:dyDescent="0.25">
      <c r="A36" s="2" t="s">
        <v>47</v>
      </c>
      <c r="B36" s="2" t="s">
        <v>5</v>
      </c>
      <c r="C36" s="3">
        <v>66</v>
      </c>
      <c r="D36" s="3">
        <v>10</v>
      </c>
      <c r="E36" s="3">
        <v>85</v>
      </c>
      <c r="F36" s="3">
        <v>22</v>
      </c>
      <c r="G36" s="3">
        <v>43</v>
      </c>
      <c r="H36" s="3">
        <v>17</v>
      </c>
      <c r="I36" s="3">
        <v>236</v>
      </c>
      <c r="J36" s="3">
        <v>3</v>
      </c>
      <c r="K36" s="68">
        <v>133943</v>
      </c>
      <c r="L36" s="69">
        <v>567.55508474576266</v>
      </c>
      <c r="M36" s="78">
        <v>18237542</v>
      </c>
      <c r="N36" s="78">
        <v>0</v>
      </c>
      <c r="O36" s="78">
        <v>489987630</v>
      </c>
      <c r="P36" s="78">
        <v>2651122</v>
      </c>
      <c r="Q36" s="78">
        <v>127719073.5</v>
      </c>
      <c r="R36" s="80">
        <v>541182.5148305085</v>
      </c>
      <c r="S36" s="73" t="s">
        <v>467</v>
      </c>
    </row>
    <row r="37" spans="1:19" x14ac:dyDescent="0.25">
      <c r="A37" s="2" t="s">
        <v>48</v>
      </c>
      <c r="B37" s="2" t="s">
        <v>13</v>
      </c>
      <c r="C37" s="3">
        <v>18</v>
      </c>
      <c r="D37" s="3">
        <v>2</v>
      </c>
      <c r="E37" s="3">
        <v>3</v>
      </c>
      <c r="F37" s="3">
        <v>9</v>
      </c>
      <c r="G37" s="3">
        <v>34</v>
      </c>
      <c r="H37" s="3">
        <v>94</v>
      </c>
      <c r="I37" s="3">
        <v>160</v>
      </c>
      <c r="J37" s="3">
        <v>0</v>
      </c>
      <c r="K37" s="68">
        <v>7053</v>
      </c>
      <c r="L37" s="69">
        <v>44.081249999999997</v>
      </c>
      <c r="M37" s="78">
        <v>2600000</v>
      </c>
      <c r="N37" s="78">
        <v>13327500</v>
      </c>
      <c r="O37" s="78">
        <v>3795000</v>
      </c>
      <c r="P37" s="78">
        <v>10030000</v>
      </c>
      <c r="Q37" s="78">
        <v>7438125</v>
      </c>
      <c r="R37" s="80">
        <v>46488.28125</v>
      </c>
      <c r="S37" s="73" t="s">
        <v>460</v>
      </c>
    </row>
    <row r="38" spans="1:19" x14ac:dyDescent="0.25">
      <c r="A38" s="2" t="s">
        <v>50</v>
      </c>
      <c r="B38" s="2" t="s">
        <v>45</v>
      </c>
      <c r="C38" s="3">
        <v>22</v>
      </c>
      <c r="D38" s="3">
        <v>36</v>
      </c>
      <c r="E38" s="3">
        <v>15</v>
      </c>
      <c r="F38" s="3">
        <v>15</v>
      </c>
      <c r="G38" s="3">
        <v>43</v>
      </c>
      <c r="H38" s="3">
        <v>60</v>
      </c>
      <c r="I38" s="3">
        <v>194</v>
      </c>
      <c r="J38" s="3">
        <v>3</v>
      </c>
      <c r="K38" s="68">
        <v>9585</v>
      </c>
      <c r="L38" s="69">
        <v>49.407216494845358</v>
      </c>
      <c r="M38" s="78">
        <v>13930000</v>
      </c>
      <c r="N38" s="78">
        <v>21564995</v>
      </c>
      <c r="O38" s="78">
        <v>19819300</v>
      </c>
      <c r="P38" s="78">
        <v>13690000</v>
      </c>
      <c r="Q38" s="78">
        <v>17251073.75</v>
      </c>
      <c r="R38" s="80">
        <v>88923.06056701031</v>
      </c>
      <c r="S38" s="73" t="s">
        <v>460</v>
      </c>
    </row>
    <row r="39" spans="1:19" x14ac:dyDescent="0.25">
      <c r="A39" s="2" t="s">
        <v>51</v>
      </c>
      <c r="B39" s="2" t="s">
        <v>9</v>
      </c>
      <c r="C39" s="3">
        <v>17</v>
      </c>
      <c r="D39" s="3">
        <v>5</v>
      </c>
      <c r="E39" s="3">
        <v>11</v>
      </c>
      <c r="F39" s="3">
        <v>11</v>
      </c>
      <c r="G39" s="3">
        <v>17</v>
      </c>
      <c r="H39" s="3">
        <v>60</v>
      </c>
      <c r="I39" s="3">
        <v>117</v>
      </c>
      <c r="J39" s="3">
        <v>3</v>
      </c>
      <c r="K39" s="68">
        <v>12702</v>
      </c>
      <c r="L39" s="69">
        <v>108.56410256410257</v>
      </c>
      <c r="M39" s="78">
        <v>1620186</v>
      </c>
      <c r="N39" s="78">
        <v>1483636</v>
      </c>
      <c r="O39" s="78"/>
      <c r="P39" s="78"/>
      <c r="Q39" s="78">
        <v>1551911</v>
      </c>
      <c r="R39" s="80">
        <v>13264.196581196582</v>
      </c>
      <c r="S39" s="73" t="s">
        <v>460</v>
      </c>
    </row>
    <row r="40" spans="1:19" x14ac:dyDescent="0.25">
      <c r="A40" s="2" t="s">
        <v>52</v>
      </c>
      <c r="B40" s="2" t="s">
        <v>53</v>
      </c>
      <c r="C40" s="3">
        <v>19</v>
      </c>
      <c r="D40" s="3">
        <v>0</v>
      </c>
      <c r="E40" s="3">
        <v>26</v>
      </c>
      <c r="F40" s="3">
        <v>23</v>
      </c>
      <c r="G40" s="3">
        <v>48</v>
      </c>
      <c r="H40" s="3">
        <v>36</v>
      </c>
      <c r="I40" s="3">
        <v>154</v>
      </c>
      <c r="J40" s="3">
        <v>2</v>
      </c>
      <c r="K40" s="68">
        <v>13770</v>
      </c>
      <c r="L40" s="69">
        <v>89.415584415584419</v>
      </c>
      <c r="M40" s="78">
        <v>13946416</v>
      </c>
      <c r="N40" s="78">
        <v>17703395</v>
      </c>
      <c r="O40" s="78">
        <v>600000</v>
      </c>
      <c r="P40" s="78">
        <v>14503431</v>
      </c>
      <c r="Q40" s="78">
        <v>11688310.5</v>
      </c>
      <c r="R40" s="80">
        <v>75898.120129870134</v>
      </c>
      <c r="S40" s="73" t="s">
        <v>460</v>
      </c>
    </row>
    <row r="41" spans="1:19" x14ac:dyDescent="0.25">
      <c r="A41" s="2" t="s">
        <v>54</v>
      </c>
      <c r="B41" s="2" t="s">
        <v>7</v>
      </c>
      <c r="C41" s="3">
        <v>58</v>
      </c>
      <c r="D41" s="3">
        <v>61</v>
      </c>
      <c r="E41" s="3">
        <v>35</v>
      </c>
      <c r="F41" s="3">
        <v>23</v>
      </c>
      <c r="G41" s="3">
        <v>43</v>
      </c>
      <c r="H41" s="3">
        <v>649</v>
      </c>
      <c r="I41" s="3">
        <v>873</v>
      </c>
      <c r="J41" s="3">
        <v>4</v>
      </c>
      <c r="K41" s="68">
        <v>123708</v>
      </c>
      <c r="L41" s="69">
        <v>141.70446735395188</v>
      </c>
      <c r="M41" s="78">
        <v>0</v>
      </c>
      <c r="N41" s="78">
        <v>5000000</v>
      </c>
      <c r="O41" s="78">
        <v>13700000</v>
      </c>
      <c r="P41" s="78">
        <v>1500000</v>
      </c>
      <c r="Q41" s="78">
        <v>5050000</v>
      </c>
      <c r="R41" s="80">
        <v>5784.6506300114552</v>
      </c>
      <c r="S41" s="73" t="s">
        <v>427</v>
      </c>
    </row>
    <row r="42" spans="1:19" x14ac:dyDescent="0.25">
      <c r="A42" s="2" t="s">
        <v>55</v>
      </c>
      <c r="B42" s="2" t="s">
        <v>23</v>
      </c>
      <c r="C42" s="3">
        <v>25</v>
      </c>
      <c r="D42" s="3">
        <v>0</v>
      </c>
      <c r="E42" s="3">
        <v>4</v>
      </c>
      <c r="F42" s="3">
        <v>7</v>
      </c>
      <c r="G42" s="3">
        <v>15</v>
      </c>
      <c r="H42" s="3">
        <v>73</v>
      </c>
      <c r="I42" s="3">
        <v>125</v>
      </c>
      <c r="J42" s="3">
        <v>1</v>
      </c>
      <c r="K42" s="68">
        <v>5269</v>
      </c>
      <c r="L42" s="69">
        <v>42.152000000000001</v>
      </c>
      <c r="M42" s="78">
        <v>5080500</v>
      </c>
      <c r="N42" s="78"/>
      <c r="O42" s="78"/>
      <c r="P42" s="78"/>
      <c r="Q42" s="78">
        <v>5080500</v>
      </c>
      <c r="R42" s="80">
        <v>40644</v>
      </c>
      <c r="S42" s="73" t="s">
        <v>460</v>
      </c>
    </row>
    <row r="43" spans="1:19" x14ac:dyDescent="0.25">
      <c r="A43" s="2" t="s">
        <v>56</v>
      </c>
      <c r="B43" s="2" t="s">
        <v>7</v>
      </c>
      <c r="C43" s="3">
        <v>297</v>
      </c>
      <c r="D43" s="3">
        <v>24</v>
      </c>
      <c r="E43" s="3">
        <v>142</v>
      </c>
      <c r="F43" s="3">
        <v>91</v>
      </c>
      <c r="G43" s="3">
        <v>167</v>
      </c>
      <c r="H43" s="3">
        <v>996</v>
      </c>
      <c r="I43" s="3">
        <v>1721</v>
      </c>
      <c r="J43" s="3">
        <v>4</v>
      </c>
      <c r="K43" s="68">
        <v>177588</v>
      </c>
      <c r="L43" s="69">
        <v>103.18884369552586</v>
      </c>
      <c r="M43" s="78">
        <v>96955068</v>
      </c>
      <c r="N43" s="78">
        <v>4330500</v>
      </c>
      <c r="O43" s="78">
        <v>3448300</v>
      </c>
      <c r="P43" s="78">
        <v>9302500</v>
      </c>
      <c r="Q43" s="78">
        <v>28509092</v>
      </c>
      <c r="R43" s="80">
        <v>16565.422428820453</v>
      </c>
      <c r="S43" s="73" t="s">
        <v>427</v>
      </c>
    </row>
    <row r="44" spans="1:19" x14ac:dyDescent="0.25">
      <c r="A44" s="2" t="s">
        <v>57</v>
      </c>
      <c r="B44" s="2" t="s">
        <v>7</v>
      </c>
      <c r="C44" s="3">
        <v>42</v>
      </c>
      <c r="D44" s="3">
        <v>3</v>
      </c>
      <c r="E44" s="3">
        <v>26</v>
      </c>
      <c r="F44" s="3">
        <v>18</v>
      </c>
      <c r="G44" s="3">
        <v>40</v>
      </c>
      <c r="H44" s="3">
        <v>238</v>
      </c>
      <c r="I44" s="3">
        <v>370</v>
      </c>
      <c r="J44" s="3">
        <v>3</v>
      </c>
      <c r="K44" s="68">
        <v>30772</v>
      </c>
      <c r="L44" s="69">
        <v>83.167567567567573</v>
      </c>
      <c r="M44" s="78">
        <v>0</v>
      </c>
      <c r="N44" s="78"/>
      <c r="O44" s="78"/>
      <c r="P44" s="78"/>
      <c r="Q44" s="78">
        <v>0</v>
      </c>
      <c r="R44" s="80">
        <v>0</v>
      </c>
      <c r="S44" s="73" t="s">
        <v>427</v>
      </c>
    </row>
    <row r="45" spans="1:19" x14ac:dyDescent="0.25">
      <c r="A45" s="2" t="s">
        <v>58</v>
      </c>
      <c r="B45" s="2" t="s">
        <v>53</v>
      </c>
      <c r="C45" s="3">
        <v>21</v>
      </c>
      <c r="D45" s="3">
        <v>0</v>
      </c>
      <c r="E45" s="3">
        <v>23</v>
      </c>
      <c r="F45" s="3">
        <v>20</v>
      </c>
      <c r="G45" s="3">
        <v>32</v>
      </c>
      <c r="H45" s="3">
        <v>188</v>
      </c>
      <c r="I45" s="3">
        <v>285</v>
      </c>
      <c r="J45" s="3">
        <v>1</v>
      </c>
      <c r="K45" s="68">
        <v>34602</v>
      </c>
      <c r="L45" s="69">
        <v>121.41052631578947</v>
      </c>
      <c r="M45" s="78">
        <v>2678670</v>
      </c>
      <c r="N45" s="78">
        <v>10768867</v>
      </c>
      <c r="O45" s="78">
        <v>7154317</v>
      </c>
      <c r="P45" s="78">
        <v>0</v>
      </c>
      <c r="Q45" s="78">
        <v>5150463.5</v>
      </c>
      <c r="R45" s="80">
        <v>18071.801754385964</v>
      </c>
      <c r="S45" s="73" t="s">
        <v>426</v>
      </c>
    </row>
    <row r="46" spans="1:19" x14ac:dyDescent="0.25">
      <c r="A46" s="2" t="s">
        <v>59</v>
      </c>
      <c r="B46" s="2" t="s">
        <v>17</v>
      </c>
      <c r="C46" s="3">
        <v>24</v>
      </c>
      <c r="D46" s="3">
        <v>0</v>
      </c>
      <c r="E46" s="3">
        <v>11</v>
      </c>
      <c r="F46" s="3">
        <v>3</v>
      </c>
      <c r="G46" s="3">
        <v>6</v>
      </c>
      <c r="H46" s="3">
        <v>99</v>
      </c>
      <c r="I46" s="3">
        <v>145</v>
      </c>
      <c r="J46" s="3">
        <v>2</v>
      </c>
      <c r="K46" s="68">
        <v>10926</v>
      </c>
      <c r="L46" s="69">
        <v>75.351724137931029</v>
      </c>
      <c r="M46" s="78">
        <v>29229000</v>
      </c>
      <c r="N46" s="78">
        <v>18720000</v>
      </c>
      <c r="O46" s="78">
        <v>28398000</v>
      </c>
      <c r="P46" s="78">
        <v>38696273</v>
      </c>
      <c r="Q46" s="78">
        <v>28760818.25</v>
      </c>
      <c r="R46" s="80">
        <v>198350.47068965517</v>
      </c>
      <c r="S46" s="73" t="s">
        <v>427</v>
      </c>
    </row>
    <row r="47" spans="1:19" x14ac:dyDescent="0.25">
      <c r="A47" s="2" t="s">
        <v>60</v>
      </c>
      <c r="B47" s="2" t="s">
        <v>13</v>
      </c>
      <c r="C47" s="3">
        <v>96</v>
      </c>
      <c r="D47" s="3">
        <v>1</v>
      </c>
      <c r="E47" s="3">
        <v>7</v>
      </c>
      <c r="F47" s="3">
        <v>31</v>
      </c>
      <c r="G47" s="3">
        <v>45</v>
      </c>
      <c r="H47" s="3">
        <v>289</v>
      </c>
      <c r="I47" s="3">
        <v>470</v>
      </c>
      <c r="J47" s="3">
        <v>1</v>
      </c>
      <c r="K47" s="68">
        <v>15017</v>
      </c>
      <c r="L47" s="69">
        <v>31.951063829787234</v>
      </c>
      <c r="M47" s="78">
        <v>6400000</v>
      </c>
      <c r="N47" s="78">
        <v>2578403</v>
      </c>
      <c r="O47" s="78">
        <v>5048403</v>
      </c>
      <c r="P47" s="78">
        <v>5983852</v>
      </c>
      <c r="Q47" s="78">
        <v>5002664.5</v>
      </c>
      <c r="R47" s="80">
        <v>10643.967021276596</v>
      </c>
      <c r="S47" s="73" t="s">
        <v>427</v>
      </c>
    </row>
    <row r="48" spans="1:19" x14ac:dyDescent="0.25">
      <c r="A48" s="2" t="s">
        <v>61</v>
      </c>
      <c r="B48" s="2" t="s">
        <v>23</v>
      </c>
      <c r="C48" s="3" t="s">
        <v>358</v>
      </c>
      <c r="D48" s="3" t="s">
        <v>358</v>
      </c>
      <c r="E48" s="3" t="s">
        <v>358</v>
      </c>
      <c r="F48" s="3" t="s">
        <v>358</v>
      </c>
      <c r="G48" s="3" t="s">
        <v>358</v>
      </c>
      <c r="H48" s="3" t="s">
        <v>358</v>
      </c>
      <c r="I48" s="3" t="s">
        <v>358</v>
      </c>
      <c r="J48" s="3" t="s">
        <v>358</v>
      </c>
      <c r="K48" s="68">
        <v>6152</v>
      </c>
      <c r="L48" s="69" t="s">
        <v>358</v>
      </c>
      <c r="M48" s="78">
        <v>7311677</v>
      </c>
      <c r="N48" s="78">
        <v>12246236</v>
      </c>
      <c r="O48" s="78">
        <v>23750139</v>
      </c>
      <c r="P48" s="78">
        <v>9634876</v>
      </c>
      <c r="Q48" s="78">
        <v>13235732</v>
      </c>
      <c r="R48" s="80"/>
      <c r="S48" s="73" t="s">
        <v>426</v>
      </c>
    </row>
    <row r="49" spans="1:19" x14ac:dyDescent="0.25">
      <c r="A49" s="2" t="s">
        <v>62</v>
      </c>
      <c r="B49" s="2" t="s">
        <v>7</v>
      </c>
      <c r="C49" s="3">
        <v>10</v>
      </c>
      <c r="D49" s="3">
        <v>2</v>
      </c>
      <c r="E49" s="3">
        <v>10</v>
      </c>
      <c r="F49" s="3">
        <v>8</v>
      </c>
      <c r="G49" s="3">
        <v>28</v>
      </c>
      <c r="H49" s="3">
        <v>15</v>
      </c>
      <c r="I49" s="3">
        <v>74</v>
      </c>
      <c r="J49" s="3">
        <v>1</v>
      </c>
      <c r="K49" s="68">
        <v>5071</v>
      </c>
      <c r="L49" s="69">
        <v>68.527027027027032</v>
      </c>
      <c r="M49" s="78">
        <v>3990352</v>
      </c>
      <c r="N49" s="78">
        <v>6935000</v>
      </c>
      <c r="O49" s="78">
        <v>7620000</v>
      </c>
      <c r="P49" s="78">
        <v>2534350</v>
      </c>
      <c r="Q49" s="78">
        <v>5269925.5</v>
      </c>
      <c r="R49" s="80">
        <v>71215.209459459453</v>
      </c>
      <c r="S49" s="73" t="s">
        <v>460</v>
      </c>
    </row>
    <row r="50" spans="1:19" x14ac:dyDescent="0.25">
      <c r="A50" s="2" t="s">
        <v>63</v>
      </c>
      <c r="B50" s="2" t="s">
        <v>13</v>
      </c>
      <c r="C50" s="3">
        <v>17</v>
      </c>
      <c r="D50" s="3">
        <v>2</v>
      </c>
      <c r="E50" s="3">
        <v>6</v>
      </c>
      <c r="F50" s="3">
        <v>7</v>
      </c>
      <c r="G50" s="3">
        <v>30</v>
      </c>
      <c r="H50" s="3">
        <v>60</v>
      </c>
      <c r="I50" s="3">
        <v>124</v>
      </c>
      <c r="J50" s="3">
        <v>2</v>
      </c>
      <c r="K50" s="68">
        <v>4304</v>
      </c>
      <c r="L50" s="69">
        <v>34.70967741935484</v>
      </c>
      <c r="M50" s="78">
        <v>890780</v>
      </c>
      <c r="N50" s="78"/>
      <c r="O50" s="78">
        <v>2550000</v>
      </c>
      <c r="P50" s="78">
        <v>316680</v>
      </c>
      <c r="Q50" s="78">
        <v>1252486.6666666667</v>
      </c>
      <c r="R50" s="80">
        <v>10100.698924731183</v>
      </c>
      <c r="S50" s="73" t="s">
        <v>460</v>
      </c>
    </row>
    <row r="51" spans="1:19" x14ac:dyDescent="0.25">
      <c r="A51" s="2" t="s">
        <v>64</v>
      </c>
      <c r="B51" s="2" t="s">
        <v>23</v>
      </c>
      <c r="C51" s="3">
        <v>9</v>
      </c>
      <c r="D51" s="3">
        <v>3</v>
      </c>
      <c r="E51" s="3">
        <v>4</v>
      </c>
      <c r="F51" s="3">
        <v>3</v>
      </c>
      <c r="G51" s="3">
        <v>16</v>
      </c>
      <c r="H51" s="3">
        <v>68</v>
      </c>
      <c r="I51" s="3">
        <v>104</v>
      </c>
      <c r="J51" s="3">
        <v>2</v>
      </c>
      <c r="K51" s="68">
        <v>2780</v>
      </c>
      <c r="L51" s="69">
        <v>26.73076923076923</v>
      </c>
      <c r="M51" s="78">
        <v>1322222</v>
      </c>
      <c r="N51" s="78">
        <v>1035380</v>
      </c>
      <c r="O51" s="78">
        <v>1412400</v>
      </c>
      <c r="P51" s="78">
        <v>736420</v>
      </c>
      <c r="Q51" s="78">
        <v>1126605.5</v>
      </c>
      <c r="R51" s="80">
        <v>10832.745192307691</v>
      </c>
      <c r="S51" s="73" t="s">
        <v>426</v>
      </c>
    </row>
    <row r="52" spans="1:19" x14ac:dyDescent="0.25">
      <c r="A52" s="2" t="s">
        <v>65</v>
      </c>
      <c r="B52" s="2" t="s">
        <v>53</v>
      </c>
      <c r="C52" s="3">
        <v>19</v>
      </c>
      <c r="D52" s="3">
        <v>0</v>
      </c>
      <c r="E52" s="3">
        <v>9</v>
      </c>
      <c r="F52" s="3">
        <v>10</v>
      </c>
      <c r="G52" s="3">
        <v>27</v>
      </c>
      <c r="H52" s="3">
        <v>76</v>
      </c>
      <c r="I52" s="3">
        <v>143</v>
      </c>
      <c r="J52" s="3">
        <v>2</v>
      </c>
      <c r="K52" s="68">
        <v>12594</v>
      </c>
      <c r="L52" s="69">
        <v>88.069930069930066</v>
      </c>
      <c r="M52" s="78">
        <v>300017</v>
      </c>
      <c r="N52" s="78">
        <v>3000000</v>
      </c>
      <c r="O52" s="78">
        <v>5280490</v>
      </c>
      <c r="P52" s="78">
        <v>7954406</v>
      </c>
      <c r="Q52" s="78">
        <v>4133728.25</v>
      </c>
      <c r="R52" s="80">
        <v>28907.190559440558</v>
      </c>
      <c r="S52" s="73" t="s">
        <v>426</v>
      </c>
    </row>
    <row r="53" spans="1:19" x14ac:dyDescent="0.25">
      <c r="A53" s="2" t="s">
        <v>66</v>
      </c>
      <c r="B53" s="2" t="s">
        <v>7</v>
      </c>
      <c r="C53" s="3">
        <v>27</v>
      </c>
      <c r="D53" s="3">
        <v>28</v>
      </c>
      <c r="E53" s="3">
        <v>24</v>
      </c>
      <c r="F53" s="3">
        <v>16</v>
      </c>
      <c r="G53" s="3">
        <v>38</v>
      </c>
      <c r="H53" s="3">
        <v>54</v>
      </c>
      <c r="I53" s="3">
        <v>190</v>
      </c>
      <c r="J53" s="3">
        <v>3</v>
      </c>
      <c r="K53" s="68">
        <v>15266</v>
      </c>
      <c r="L53" s="69">
        <v>80.347368421052636</v>
      </c>
      <c r="M53" s="78">
        <v>0</v>
      </c>
      <c r="N53" s="78">
        <v>0</v>
      </c>
      <c r="O53" s="78"/>
      <c r="P53" s="78">
        <v>0</v>
      </c>
      <c r="Q53" s="78">
        <v>0</v>
      </c>
      <c r="R53" s="80">
        <v>0</v>
      </c>
      <c r="S53" s="73" t="s">
        <v>467</v>
      </c>
    </row>
    <row r="54" spans="1:19" x14ac:dyDescent="0.25">
      <c r="A54" s="2" t="s">
        <v>67</v>
      </c>
      <c r="B54" s="2" t="s">
        <v>7</v>
      </c>
      <c r="C54" s="3">
        <v>33</v>
      </c>
      <c r="D54" s="3" t="s">
        <v>358</v>
      </c>
      <c r="E54" s="3">
        <v>15</v>
      </c>
      <c r="F54" s="3" t="s">
        <v>358</v>
      </c>
      <c r="G54" s="3">
        <v>62</v>
      </c>
      <c r="H54" s="3" t="s">
        <v>358</v>
      </c>
      <c r="I54" s="3" t="s">
        <v>358</v>
      </c>
      <c r="J54" s="3">
        <v>1</v>
      </c>
      <c r="K54" s="68">
        <v>24817</v>
      </c>
      <c r="L54" s="69" t="s">
        <v>358</v>
      </c>
      <c r="M54" s="78">
        <v>28764000</v>
      </c>
      <c r="N54" s="78">
        <v>28379000</v>
      </c>
      <c r="O54" s="78">
        <v>31380000</v>
      </c>
      <c r="P54" s="78">
        <v>42966500</v>
      </c>
      <c r="Q54" s="78">
        <v>32872375</v>
      </c>
      <c r="R54" s="80"/>
      <c r="S54" s="73" t="s">
        <v>460</v>
      </c>
    </row>
    <row r="55" spans="1:19" x14ac:dyDescent="0.25">
      <c r="A55" s="2" t="s">
        <v>68</v>
      </c>
      <c r="B55" s="2" t="s">
        <v>53</v>
      </c>
      <c r="C55" s="3">
        <v>13</v>
      </c>
      <c r="D55" s="3">
        <v>5</v>
      </c>
      <c r="E55" s="3">
        <v>6</v>
      </c>
      <c r="F55" s="3">
        <v>5</v>
      </c>
      <c r="G55" s="3">
        <v>18</v>
      </c>
      <c r="H55" s="3">
        <v>40</v>
      </c>
      <c r="I55" s="3">
        <v>88</v>
      </c>
      <c r="J55" s="3">
        <v>1</v>
      </c>
      <c r="K55" s="68">
        <v>7187</v>
      </c>
      <c r="L55" s="69">
        <v>81.670454545454547</v>
      </c>
      <c r="M55" s="78">
        <v>11065620</v>
      </c>
      <c r="N55" s="78">
        <v>18464365</v>
      </c>
      <c r="O55" s="78">
        <v>13389969</v>
      </c>
      <c r="P55" s="78">
        <v>21500542</v>
      </c>
      <c r="Q55" s="78">
        <v>16105124</v>
      </c>
      <c r="R55" s="80">
        <v>183012.77272727274</v>
      </c>
      <c r="S55" s="73" t="s">
        <v>427</v>
      </c>
    </row>
    <row r="56" spans="1:19" x14ac:dyDescent="0.25">
      <c r="A56" s="2" t="s">
        <v>69</v>
      </c>
      <c r="B56" s="2" t="s">
        <v>45</v>
      </c>
      <c r="C56" s="3">
        <v>28</v>
      </c>
      <c r="D56" s="3">
        <v>3</v>
      </c>
      <c r="E56" s="3">
        <v>29</v>
      </c>
      <c r="F56" s="3">
        <v>26</v>
      </c>
      <c r="G56" s="3">
        <v>48</v>
      </c>
      <c r="H56" s="3">
        <v>155</v>
      </c>
      <c r="I56" s="3">
        <v>291</v>
      </c>
      <c r="J56" s="3">
        <v>2</v>
      </c>
      <c r="K56" s="68">
        <v>18570</v>
      </c>
      <c r="L56" s="69">
        <v>63.814432989690722</v>
      </c>
      <c r="M56" s="78"/>
      <c r="N56" s="78"/>
      <c r="O56" s="78"/>
      <c r="P56" s="78"/>
      <c r="Q56" s="78"/>
      <c r="R56" s="80">
        <v>0</v>
      </c>
      <c r="S56" s="73" t="s">
        <v>427</v>
      </c>
    </row>
    <row r="57" spans="1:19" x14ac:dyDescent="0.25">
      <c r="A57" s="2" t="s">
        <v>70</v>
      </c>
      <c r="B57" s="2" t="s">
        <v>11</v>
      </c>
      <c r="C57" s="3">
        <v>0</v>
      </c>
      <c r="D57" s="3">
        <v>0</v>
      </c>
      <c r="E57" s="3">
        <v>5</v>
      </c>
      <c r="F57" s="3">
        <v>2</v>
      </c>
      <c r="G57" s="3">
        <v>7</v>
      </c>
      <c r="H57" s="3">
        <v>6</v>
      </c>
      <c r="I57" s="3">
        <v>21</v>
      </c>
      <c r="J57" s="3">
        <v>1</v>
      </c>
      <c r="K57" s="68">
        <v>1630</v>
      </c>
      <c r="L57" s="69">
        <v>77.61904761904762</v>
      </c>
      <c r="M57" s="78">
        <v>3506500</v>
      </c>
      <c r="N57" s="78">
        <v>550000</v>
      </c>
      <c r="O57" s="78">
        <v>0</v>
      </c>
      <c r="P57" s="78">
        <v>0</v>
      </c>
      <c r="Q57" s="78">
        <v>1014125</v>
      </c>
      <c r="R57" s="80">
        <v>48291.666666666664</v>
      </c>
      <c r="S57" s="73" t="s">
        <v>460</v>
      </c>
    </row>
    <row r="58" spans="1:19" x14ac:dyDescent="0.25">
      <c r="A58" s="2" t="s">
        <v>71</v>
      </c>
      <c r="B58" s="2" t="s">
        <v>5</v>
      </c>
      <c r="C58" s="3">
        <v>121</v>
      </c>
      <c r="D58" s="3">
        <v>68</v>
      </c>
      <c r="E58" s="3">
        <v>75</v>
      </c>
      <c r="F58" s="3">
        <v>22</v>
      </c>
      <c r="G58" s="3">
        <v>83</v>
      </c>
      <c r="H58" s="3">
        <v>205</v>
      </c>
      <c r="I58" s="3">
        <v>577</v>
      </c>
      <c r="J58" s="3">
        <v>3</v>
      </c>
      <c r="K58" s="68">
        <v>113404</v>
      </c>
      <c r="L58" s="69">
        <v>196.54072790294629</v>
      </c>
      <c r="M58" s="78">
        <v>80222231</v>
      </c>
      <c r="N58" s="78">
        <v>40454307</v>
      </c>
      <c r="O58" s="78">
        <v>33715028</v>
      </c>
      <c r="P58" s="78">
        <v>30897135</v>
      </c>
      <c r="Q58" s="78">
        <v>46322175.25</v>
      </c>
      <c r="R58" s="80">
        <v>80281.066291161173</v>
      </c>
      <c r="S58" s="73" t="s">
        <v>427</v>
      </c>
    </row>
    <row r="59" spans="1:19" x14ac:dyDescent="0.25">
      <c r="A59" s="2" t="s">
        <v>72</v>
      </c>
      <c r="B59" s="2" t="s">
        <v>17</v>
      </c>
      <c r="C59" s="3">
        <v>23</v>
      </c>
      <c r="D59" s="3">
        <v>0</v>
      </c>
      <c r="E59" s="3">
        <v>16</v>
      </c>
      <c r="F59" s="3">
        <v>12</v>
      </c>
      <c r="G59" s="3">
        <v>17</v>
      </c>
      <c r="H59" s="3">
        <v>140</v>
      </c>
      <c r="I59" s="3">
        <v>210</v>
      </c>
      <c r="J59" s="3">
        <v>2</v>
      </c>
      <c r="K59" s="68">
        <v>21419</v>
      </c>
      <c r="L59" s="69">
        <v>101.99523809523809</v>
      </c>
      <c r="M59" s="78">
        <v>72329979</v>
      </c>
      <c r="N59" s="78">
        <v>50943294</v>
      </c>
      <c r="O59" s="78">
        <v>31746318</v>
      </c>
      <c r="P59" s="78">
        <v>32005001</v>
      </c>
      <c r="Q59" s="78">
        <v>46756148</v>
      </c>
      <c r="R59" s="80">
        <v>222648.3238095238</v>
      </c>
      <c r="S59" s="73" t="s">
        <v>427</v>
      </c>
    </row>
    <row r="60" spans="1:19" x14ac:dyDescent="0.25">
      <c r="A60" s="2" t="s">
        <v>73</v>
      </c>
      <c r="B60" s="2" t="s">
        <v>53</v>
      </c>
      <c r="C60" s="3">
        <v>14</v>
      </c>
      <c r="D60" s="3">
        <v>0</v>
      </c>
      <c r="E60" s="3">
        <v>17</v>
      </c>
      <c r="F60" s="3">
        <v>13</v>
      </c>
      <c r="G60" s="3">
        <v>33</v>
      </c>
      <c r="H60" s="3">
        <v>36</v>
      </c>
      <c r="I60" s="3">
        <v>115</v>
      </c>
      <c r="J60" s="3">
        <v>2</v>
      </c>
      <c r="K60" s="68">
        <v>17546</v>
      </c>
      <c r="L60" s="69">
        <v>152.57391304347826</v>
      </c>
      <c r="M60" s="78">
        <v>6749912</v>
      </c>
      <c r="N60" s="78">
        <v>7733307</v>
      </c>
      <c r="O60" s="78">
        <v>7453768</v>
      </c>
      <c r="P60" s="78">
        <v>9291753</v>
      </c>
      <c r="Q60" s="78">
        <v>7807185</v>
      </c>
      <c r="R60" s="80">
        <v>67888.565217391311</v>
      </c>
      <c r="S60" s="73" t="s">
        <v>427</v>
      </c>
    </row>
    <row r="61" spans="1:19" x14ac:dyDescent="0.25">
      <c r="A61" s="2" t="s">
        <v>74</v>
      </c>
      <c r="B61" s="2" t="s">
        <v>15</v>
      </c>
      <c r="C61" s="3">
        <v>42</v>
      </c>
      <c r="D61" s="3">
        <v>3</v>
      </c>
      <c r="E61" s="3">
        <v>17</v>
      </c>
      <c r="F61" s="3">
        <v>20</v>
      </c>
      <c r="G61" s="3">
        <v>72</v>
      </c>
      <c r="H61" s="3">
        <v>150</v>
      </c>
      <c r="I61" s="3">
        <v>308</v>
      </c>
      <c r="J61" s="3">
        <v>4</v>
      </c>
      <c r="K61" s="68">
        <v>12218</v>
      </c>
      <c r="L61" s="69">
        <v>39.668831168831169</v>
      </c>
      <c r="M61" s="78">
        <v>8560949</v>
      </c>
      <c r="N61" s="78">
        <v>10968767</v>
      </c>
      <c r="O61" s="78">
        <v>14724020</v>
      </c>
      <c r="P61" s="78">
        <v>19657259</v>
      </c>
      <c r="Q61" s="78">
        <v>13477748.75</v>
      </c>
      <c r="R61" s="80">
        <v>43758.924512987011</v>
      </c>
      <c r="S61" s="73" t="s">
        <v>460</v>
      </c>
    </row>
    <row r="62" spans="1:19" x14ac:dyDescent="0.25">
      <c r="A62" s="2" t="s">
        <v>75</v>
      </c>
      <c r="B62" s="2" t="s">
        <v>7</v>
      </c>
      <c r="C62" s="3">
        <v>262</v>
      </c>
      <c r="D62" s="3">
        <v>171</v>
      </c>
      <c r="E62" s="3">
        <v>140</v>
      </c>
      <c r="F62" s="3">
        <v>82</v>
      </c>
      <c r="G62" s="3">
        <v>157</v>
      </c>
      <c r="H62" s="3">
        <v>844</v>
      </c>
      <c r="I62" s="3">
        <v>1857</v>
      </c>
      <c r="J62" s="3">
        <v>1</v>
      </c>
      <c r="K62" s="68">
        <v>229169</v>
      </c>
      <c r="L62" s="69">
        <v>123.40818524501884</v>
      </c>
      <c r="M62" s="78"/>
      <c r="N62" s="78"/>
      <c r="O62" s="78"/>
      <c r="P62" s="78"/>
      <c r="Q62" s="78"/>
      <c r="R62" s="80">
        <v>0</v>
      </c>
      <c r="S62" s="73" t="s">
        <v>460</v>
      </c>
    </row>
    <row r="63" spans="1:19" x14ac:dyDescent="0.25">
      <c r="A63" s="2" t="s">
        <v>76</v>
      </c>
      <c r="B63" s="2" t="s">
        <v>5</v>
      </c>
      <c r="C63" s="3">
        <v>33</v>
      </c>
      <c r="D63" s="3">
        <v>56</v>
      </c>
      <c r="E63" s="3">
        <v>71</v>
      </c>
      <c r="F63" s="3">
        <v>4</v>
      </c>
      <c r="G63" s="3">
        <v>50</v>
      </c>
      <c r="H63" s="3">
        <v>114</v>
      </c>
      <c r="I63" s="3">
        <v>332</v>
      </c>
      <c r="J63" s="3">
        <v>4</v>
      </c>
      <c r="K63" s="68">
        <v>107246</v>
      </c>
      <c r="L63" s="69">
        <v>323.03012048192772</v>
      </c>
      <c r="M63" s="78">
        <v>51488196</v>
      </c>
      <c r="N63" s="78">
        <v>41415501</v>
      </c>
      <c r="O63" s="78">
        <v>48264499</v>
      </c>
      <c r="P63" s="78">
        <v>38225500</v>
      </c>
      <c r="Q63" s="78">
        <v>44848424</v>
      </c>
      <c r="R63" s="80">
        <v>135085.61445783134</v>
      </c>
      <c r="S63" s="73" t="s">
        <v>427</v>
      </c>
    </row>
    <row r="64" spans="1:19" x14ac:dyDescent="0.25">
      <c r="A64" s="2" t="s">
        <v>77</v>
      </c>
      <c r="B64" s="2" t="s">
        <v>3</v>
      </c>
      <c r="C64" s="3">
        <v>38</v>
      </c>
      <c r="D64" s="3">
        <v>14</v>
      </c>
      <c r="E64" s="3">
        <v>17</v>
      </c>
      <c r="F64" s="3">
        <v>11</v>
      </c>
      <c r="G64" s="3">
        <v>27</v>
      </c>
      <c r="H64" s="3">
        <v>158</v>
      </c>
      <c r="I64" s="3">
        <v>267</v>
      </c>
      <c r="J64" s="3">
        <v>2</v>
      </c>
      <c r="K64" s="68">
        <v>59907</v>
      </c>
      <c r="L64" s="69">
        <v>224.37078651685394</v>
      </c>
      <c r="M64" s="78">
        <v>36296690</v>
      </c>
      <c r="N64" s="78">
        <v>12750000</v>
      </c>
      <c r="O64" s="78">
        <v>32883770</v>
      </c>
      <c r="P64" s="78">
        <v>38195364</v>
      </c>
      <c r="Q64" s="78">
        <v>30031456</v>
      </c>
      <c r="R64" s="80">
        <v>112477.36329588015</v>
      </c>
      <c r="S64" s="73" t="s">
        <v>427</v>
      </c>
    </row>
    <row r="65" spans="1:19" x14ac:dyDescent="0.25">
      <c r="A65" s="2" t="s">
        <v>78</v>
      </c>
      <c r="B65" s="2" t="s">
        <v>45</v>
      </c>
      <c r="C65" s="3">
        <v>138</v>
      </c>
      <c r="D65" s="3">
        <v>5</v>
      </c>
      <c r="E65" s="3">
        <v>40</v>
      </c>
      <c r="F65" s="3">
        <v>30</v>
      </c>
      <c r="G65" s="3">
        <v>65</v>
      </c>
      <c r="H65" s="3">
        <v>601</v>
      </c>
      <c r="I65" s="3">
        <v>882</v>
      </c>
      <c r="J65" s="3">
        <v>3</v>
      </c>
      <c r="K65" s="68">
        <v>54446</v>
      </c>
      <c r="L65" s="69">
        <v>61.730158730158728</v>
      </c>
      <c r="M65" s="78">
        <v>24820486</v>
      </c>
      <c r="N65" s="78">
        <v>650000</v>
      </c>
      <c r="O65" s="78">
        <v>0</v>
      </c>
      <c r="P65" s="78">
        <v>0</v>
      </c>
      <c r="Q65" s="78">
        <v>6367621.5</v>
      </c>
      <c r="R65" s="80">
        <v>7219.5255102040819</v>
      </c>
      <c r="S65" s="73" t="s">
        <v>460</v>
      </c>
    </row>
    <row r="66" spans="1:19" x14ac:dyDescent="0.25">
      <c r="A66" s="2" t="s">
        <v>79</v>
      </c>
      <c r="B66" s="2" t="s">
        <v>7</v>
      </c>
      <c r="C66" s="3">
        <v>12</v>
      </c>
      <c r="D66" s="3">
        <v>1</v>
      </c>
      <c r="E66" s="3">
        <v>8</v>
      </c>
      <c r="F66" s="3">
        <v>8</v>
      </c>
      <c r="G66" s="3">
        <v>33</v>
      </c>
      <c r="H66" s="3">
        <v>86</v>
      </c>
      <c r="I66" s="3">
        <v>151</v>
      </c>
      <c r="J66" s="3">
        <v>3</v>
      </c>
      <c r="K66" s="68">
        <v>5032</v>
      </c>
      <c r="L66" s="69">
        <v>33.324503311258276</v>
      </c>
      <c r="M66" s="78"/>
      <c r="N66" s="78">
        <v>400000</v>
      </c>
      <c r="O66" s="78"/>
      <c r="P66" s="78">
        <v>500000</v>
      </c>
      <c r="Q66" s="78">
        <v>450000</v>
      </c>
      <c r="R66" s="80">
        <v>2980.1324503311257</v>
      </c>
      <c r="S66" s="73" t="s">
        <v>460</v>
      </c>
    </row>
    <row r="67" spans="1:19" x14ac:dyDescent="0.25">
      <c r="A67" s="2" t="s">
        <v>80</v>
      </c>
      <c r="B67" s="2" t="s">
        <v>9</v>
      </c>
      <c r="C67" s="3">
        <v>203</v>
      </c>
      <c r="D67" s="3">
        <v>60</v>
      </c>
      <c r="E67" s="3">
        <v>106</v>
      </c>
      <c r="F67" s="3">
        <v>55</v>
      </c>
      <c r="G67" s="3">
        <v>142</v>
      </c>
      <c r="H67" s="3">
        <v>470</v>
      </c>
      <c r="I67" s="3">
        <v>1040</v>
      </c>
      <c r="J67" s="3">
        <v>4</v>
      </c>
      <c r="K67" s="68">
        <v>163866</v>
      </c>
      <c r="L67" s="69">
        <v>157.56346153846152</v>
      </c>
      <c r="M67" s="78">
        <v>104764227</v>
      </c>
      <c r="N67" s="78">
        <v>88780101</v>
      </c>
      <c r="O67" s="78">
        <v>113023411</v>
      </c>
      <c r="P67" s="78">
        <v>144627612</v>
      </c>
      <c r="Q67" s="78">
        <v>112798837.75</v>
      </c>
      <c r="R67" s="80">
        <v>108460.42091346154</v>
      </c>
      <c r="S67" s="73" t="s">
        <v>460</v>
      </c>
    </row>
    <row r="68" spans="1:19" x14ac:dyDescent="0.25">
      <c r="A68" s="2" t="s">
        <v>15</v>
      </c>
      <c r="B68" s="2" t="s">
        <v>15</v>
      </c>
      <c r="C68" s="3">
        <v>200</v>
      </c>
      <c r="D68" s="3">
        <v>65</v>
      </c>
      <c r="E68" s="3">
        <v>114</v>
      </c>
      <c r="F68" s="3">
        <v>65</v>
      </c>
      <c r="G68" s="3">
        <v>219</v>
      </c>
      <c r="H68" s="3">
        <v>300</v>
      </c>
      <c r="I68" s="3">
        <v>969</v>
      </c>
      <c r="J68" s="3">
        <v>4</v>
      </c>
      <c r="K68" s="68">
        <v>215109</v>
      </c>
      <c r="L68" s="69">
        <v>221.99071207430342</v>
      </c>
      <c r="M68" s="78"/>
      <c r="N68" s="78"/>
      <c r="O68" s="78"/>
      <c r="P68" s="78"/>
      <c r="Q68" s="78"/>
      <c r="R68" s="80">
        <v>0</v>
      </c>
      <c r="S68" s="73" t="s">
        <v>427</v>
      </c>
    </row>
    <row r="69" spans="1:19" x14ac:dyDescent="0.25">
      <c r="A69" s="2" t="s">
        <v>81</v>
      </c>
      <c r="B69" s="2" t="s">
        <v>7</v>
      </c>
      <c r="C69" s="3">
        <v>206</v>
      </c>
      <c r="D69" s="3">
        <v>236</v>
      </c>
      <c r="E69" s="3">
        <v>106</v>
      </c>
      <c r="F69" s="3">
        <v>60</v>
      </c>
      <c r="G69" s="3">
        <v>125</v>
      </c>
      <c r="H69" s="3">
        <v>949</v>
      </c>
      <c r="I69" s="3">
        <v>1688</v>
      </c>
      <c r="J69" s="3">
        <v>6</v>
      </c>
      <c r="K69" s="68">
        <v>109625</v>
      </c>
      <c r="L69" s="69">
        <v>64.943720379146924</v>
      </c>
      <c r="M69" s="78">
        <v>189703614</v>
      </c>
      <c r="N69" s="78">
        <v>168435406</v>
      </c>
      <c r="O69" s="78">
        <v>132301090</v>
      </c>
      <c r="P69" s="78">
        <v>163008926</v>
      </c>
      <c r="Q69" s="78">
        <v>163362259</v>
      </c>
      <c r="R69" s="80">
        <v>96778.589454976303</v>
      </c>
      <c r="S69" s="73" t="s">
        <v>427</v>
      </c>
    </row>
    <row r="70" spans="1:19" x14ac:dyDescent="0.25">
      <c r="A70" s="2" t="s">
        <v>82</v>
      </c>
      <c r="B70" s="2" t="s">
        <v>83</v>
      </c>
      <c r="C70" s="3">
        <v>12</v>
      </c>
      <c r="D70" s="3">
        <v>0</v>
      </c>
      <c r="E70" s="3">
        <v>8</v>
      </c>
      <c r="F70" s="3">
        <v>7</v>
      </c>
      <c r="G70" s="3">
        <v>17</v>
      </c>
      <c r="H70" s="3">
        <v>40</v>
      </c>
      <c r="I70" s="3">
        <v>87</v>
      </c>
      <c r="J70" s="3">
        <v>3</v>
      </c>
      <c r="K70" s="68">
        <v>4974</v>
      </c>
      <c r="L70" s="69">
        <v>57.172413793103445</v>
      </c>
      <c r="M70" s="78">
        <v>6675491</v>
      </c>
      <c r="N70" s="78">
        <v>5683932</v>
      </c>
      <c r="O70" s="78">
        <v>4430200</v>
      </c>
      <c r="P70" s="78">
        <v>5925000</v>
      </c>
      <c r="Q70" s="78">
        <v>5678655.75</v>
      </c>
      <c r="R70" s="80">
        <v>65271.90517241379</v>
      </c>
      <c r="S70" s="73" t="s">
        <v>427</v>
      </c>
    </row>
    <row r="71" spans="1:19" x14ac:dyDescent="0.25">
      <c r="A71" s="2" t="s">
        <v>84</v>
      </c>
      <c r="B71" s="2" t="s">
        <v>23</v>
      </c>
      <c r="C71" s="3">
        <v>101</v>
      </c>
      <c r="D71" s="3">
        <v>0</v>
      </c>
      <c r="E71" s="3">
        <v>40</v>
      </c>
      <c r="F71" s="3">
        <v>41</v>
      </c>
      <c r="G71" s="3">
        <v>63</v>
      </c>
      <c r="H71" s="3">
        <v>1258</v>
      </c>
      <c r="I71" s="3">
        <v>446</v>
      </c>
      <c r="J71" s="3">
        <v>4</v>
      </c>
      <c r="K71" s="68">
        <v>58625</v>
      </c>
      <c r="L71" s="69">
        <v>131.44618834080717</v>
      </c>
      <c r="M71" s="78">
        <v>35008012</v>
      </c>
      <c r="N71" s="78">
        <v>19158510</v>
      </c>
      <c r="O71" s="78">
        <v>18784460</v>
      </c>
      <c r="P71" s="78">
        <v>20668249</v>
      </c>
      <c r="Q71" s="78">
        <v>23404807.75</v>
      </c>
      <c r="R71" s="80">
        <v>52477.147421524664</v>
      </c>
      <c r="S71" s="73" t="s">
        <v>427</v>
      </c>
    </row>
    <row r="72" spans="1:19" x14ac:dyDescent="0.25">
      <c r="A72" s="2" t="s">
        <v>85</v>
      </c>
      <c r="B72" s="2" t="s">
        <v>17</v>
      </c>
      <c r="C72" s="3">
        <v>82</v>
      </c>
      <c r="D72" s="3">
        <v>32</v>
      </c>
      <c r="E72" s="3">
        <v>18</v>
      </c>
      <c r="F72" s="3">
        <v>27</v>
      </c>
      <c r="G72" s="3">
        <v>37</v>
      </c>
      <c r="H72" s="3">
        <v>169</v>
      </c>
      <c r="I72" s="3">
        <v>206</v>
      </c>
      <c r="J72" s="3">
        <v>1</v>
      </c>
      <c r="K72" s="68">
        <v>18986</v>
      </c>
      <c r="L72" s="69">
        <v>92.165048543689323</v>
      </c>
      <c r="M72" s="78">
        <v>44028568</v>
      </c>
      <c r="N72" s="78">
        <v>30900712</v>
      </c>
      <c r="O72" s="78">
        <v>29348620</v>
      </c>
      <c r="P72" s="78">
        <v>45618670</v>
      </c>
      <c r="Q72" s="78">
        <v>37474142.5</v>
      </c>
      <c r="R72" s="80">
        <v>181913.31310679612</v>
      </c>
      <c r="S72" s="73" t="s">
        <v>426</v>
      </c>
    </row>
    <row r="73" spans="1:19" x14ac:dyDescent="0.25">
      <c r="A73" s="2" t="s">
        <v>86</v>
      </c>
      <c r="B73" s="2" t="s">
        <v>17</v>
      </c>
      <c r="C73" s="3">
        <v>24</v>
      </c>
      <c r="D73" s="3">
        <v>0</v>
      </c>
      <c r="E73" s="3">
        <v>26</v>
      </c>
      <c r="F73" s="3">
        <v>15</v>
      </c>
      <c r="G73" s="3">
        <v>20</v>
      </c>
      <c r="H73" s="3">
        <v>218</v>
      </c>
      <c r="I73" s="3">
        <v>305</v>
      </c>
      <c r="J73" s="3">
        <v>2</v>
      </c>
      <c r="K73" s="68">
        <v>15376</v>
      </c>
      <c r="L73" s="69">
        <v>50.413114754098359</v>
      </c>
      <c r="M73" s="78">
        <v>1660053</v>
      </c>
      <c r="N73" s="78">
        <v>280000</v>
      </c>
      <c r="O73" s="78">
        <v>661050</v>
      </c>
      <c r="P73" s="78">
        <v>0</v>
      </c>
      <c r="Q73" s="78">
        <v>650275.75</v>
      </c>
      <c r="R73" s="80">
        <v>2132.0516393442622</v>
      </c>
      <c r="S73" s="73" t="s">
        <v>427</v>
      </c>
    </row>
    <row r="74" spans="1:19" x14ac:dyDescent="0.25">
      <c r="A74" s="2" t="s">
        <v>87</v>
      </c>
      <c r="B74" s="2" t="s">
        <v>5</v>
      </c>
      <c r="C74" s="3">
        <v>35</v>
      </c>
      <c r="D74" s="3" t="s">
        <v>358</v>
      </c>
      <c r="E74" s="3">
        <v>18</v>
      </c>
      <c r="F74" s="3">
        <v>10</v>
      </c>
      <c r="G74" s="3">
        <v>43</v>
      </c>
      <c r="H74" s="3">
        <v>172</v>
      </c>
      <c r="I74" s="3">
        <v>180</v>
      </c>
      <c r="J74" s="3">
        <v>2</v>
      </c>
      <c r="K74" s="68">
        <v>29784</v>
      </c>
      <c r="L74" s="69">
        <v>165.46666666666667</v>
      </c>
      <c r="M74" s="78">
        <v>14800</v>
      </c>
      <c r="N74" s="78">
        <v>0</v>
      </c>
      <c r="O74" s="78"/>
      <c r="P74" s="78"/>
      <c r="Q74" s="78">
        <v>7400</v>
      </c>
      <c r="R74" s="80">
        <v>41.111111111111114</v>
      </c>
      <c r="S74" s="73" t="s">
        <v>460</v>
      </c>
    </row>
    <row r="75" spans="1:19" x14ac:dyDescent="0.25">
      <c r="A75" s="2" t="s">
        <v>88</v>
      </c>
      <c r="B75" s="2" t="s">
        <v>13</v>
      </c>
      <c r="C75" s="3">
        <v>24</v>
      </c>
      <c r="D75" s="3">
        <v>1</v>
      </c>
      <c r="E75" s="3">
        <v>6</v>
      </c>
      <c r="F75" s="3">
        <v>2</v>
      </c>
      <c r="G75" s="3">
        <v>14</v>
      </c>
      <c r="H75" s="3">
        <v>40</v>
      </c>
      <c r="I75" s="3">
        <v>88</v>
      </c>
      <c r="J75" s="3">
        <v>1</v>
      </c>
      <c r="K75" s="68">
        <v>3978</v>
      </c>
      <c r="L75" s="69">
        <v>45.204545454545453</v>
      </c>
      <c r="M75" s="78">
        <v>970000</v>
      </c>
      <c r="N75" s="78">
        <v>1450000</v>
      </c>
      <c r="O75" s="78">
        <v>1220000</v>
      </c>
      <c r="P75" s="78">
        <v>5895000</v>
      </c>
      <c r="Q75" s="78">
        <v>2383750</v>
      </c>
      <c r="R75" s="80">
        <v>27088.06818181818</v>
      </c>
      <c r="S75" s="73" t="s">
        <v>427</v>
      </c>
    </row>
    <row r="76" spans="1:19" x14ac:dyDescent="0.25">
      <c r="A76" s="2" t="s">
        <v>89</v>
      </c>
      <c r="B76" s="2" t="s">
        <v>7</v>
      </c>
      <c r="C76" s="3">
        <v>61</v>
      </c>
      <c r="D76" s="3">
        <v>1</v>
      </c>
      <c r="E76" s="3">
        <v>25</v>
      </c>
      <c r="F76" s="3">
        <v>20</v>
      </c>
      <c r="G76" s="3">
        <v>53</v>
      </c>
      <c r="H76" s="3">
        <v>161</v>
      </c>
      <c r="I76" s="3">
        <v>598</v>
      </c>
      <c r="J76" s="3">
        <v>1</v>
      </c>
      <c r="K76" s="68">
        <v>30426</v>
      </c>
      <c r="L76" s="69">
        <v>50.879598662207357</v>
      </c>
      <c r="M76" s="78">
        <v>30782948</v>
      </c>
      <c r="N76" s="78">
        <v>26688390</v>
      </c>
      <c r="O76" s="78">
        <v>1000000</v>
      </c>
      <c r="P76" s="78">
        <v>0</v>
      </c>
      <c r="Q76" s="78">
        <v>14617834.5</v>
      </c>
      <c r="R76" s="80">
        <v>24444.539297658863</v>
      </c>
      <c r="S76" s="73" t="s">
        <v>460</v>
      </c>
    </row>
    <row r="77" spans="1:19" x14ac:dyDescent="0.25">
      <c r="A77" s="2" t="s">
        <v>90</v>
      </c>
      <c r="B77" s="2" t="s">
        <v>17</v>
      </c>
      <c r="C77" s="3">
        <v>12</v>
      </c>
      <c r="D77" s="3">
        <v>0</v>
      </c>
      <c r="E77" s="3">
        <v>18</v>
      </c>
      <c r="F77" s="3">
        <v>22</v>
      </c>
      <c r="G77" s="3">
        <v>20</v>
      </c>
      <c r="H77" s="3">
        <v>92</v>
      </c>
      <c r="I77" s="3">
        <v>164</v>
      </c>
      <c r="J77" s="3">
        <v>0</v>
      </c>
      <c r="K77" s="68">
        <v>7660</v>
      </c>
      <c r="L77" s="69">
        <v>46.707317073170735</v>
      </c>
      <c r="M77" s="78">
        <v>11590000</v>
      </c>
      <c r="N77" s="78">
        <v>5255000</v>
      </c>
      <c r="O77" s="78">
        <v>10482931</v>
      </c>
      <c r="P77" s="78">
        <v>5643065</v>
      </c>
      <c r="Q77" s="78">
        <v>8242749</v>
      </c>
      <c r="R77" s="80">
        <v>50260.664634146342</v>
      </c>
      <c r="S77" s="73" t="s">
        <v>460</v>
      </c>
    </row>
    <row r="78" spans="1:19" x14ac:dyDescent="0.25">
      <c r="A78" s="2" t="s">
        <v>91</v>
      </c>
      <c r="B78" s="2" t="s">
        <v>45</v>
      </c>
      <c r="C78" s="3">
        <v>34</v>
      </c>
      <c r="D78" s="3">
        <v>2</v>
      </c>
      <c r="E78" s="3">
        <v>33</v>
      </c>
      <c r="F78" s="3">
        <v>11</v>
      </c>
      <c r="G78" s="3">
        <v>45</v>
      </c>
      <c r="H78" s="3">
        <v>45</v>
      </c>
      <c r="I78" s="3">
        <v>172</v>
      </c>
      <c r="J78" s="3">
        <v>1</v>
      </c>
      <c r="K78" s="68">
        <v>9529</v>
      </c>
      <c r="L78" s="69">
        <v>55.401162790697676</v>
      </c>
      <c r="M78" s="78">
        <v>5739500</v>
      </c>
      <c r="N78" s="78">
        <v>7537000</v>
      </c>
      <c r="O78" s="78">
        <v>3500000</v>
      </c>
      <c r="P78" s="78">
        <v>13768889</v>
      </c>
      <c r="Q78" s="78">
        <v>7636347.25</v>
      </c>
      <c r="R78" s="80">
        <v>44397.367732558138</v>
      </c>
      <c r="S78" s="73" t="s">
        <v>427</v>
      </c>
    </row>
    <row r="79" spans="1:19" x14ac:dyDescent="0.25">
      <c r="A79" s="2" t="s">
        <v>92</v>
      </c>
      <c r="B79" s="2" t="s">
        <v>45</v>
      </c>
      <c r="C79" s="3">
        <v>410</v>
      </c>
      <c r="D79" s="3">
        <v>27</v>
      </c>
      <c r="E79" s="3">
        <v>116</v>
      </c>
      <c r="F79" s="3">
        <v>104</v>
      </c>
      <c r="G79" s="3">
        <v>202</v>
      </c>
      <c r="H79" s="3">
        <v>1783</v>
      </c>
      <c r="I79" s="3">
        <v>2642</v>
      </c>
      <c r="J79" s="3">
        <v>6</v>
      </c>
      <c r="K79" s="68">
        <v>140997</v>
      </c>
      <c r="L79" s="69">
        <v>53.367524602573809</v>
      </c>
      <c r="M79" s="78">
        <v>35800000</v>
      </c>
      <c r="N79" s="78">
        <v>37441190</v>
      </c>
      <c r="O79" s="78">
        <v>37600000</v>
      </c>
      <c r="P79" s="78">
        <v>63400000</v>
      </c>
      <c r="Q79" s="78">
        <v>43560297.5</v>
      </c>
      <c r="R79" s="80">
        <v>16487.622066616201</v>
      </c>
      <c r="S79" s="73" t="s">
        <v>426</v>
      </c>
    </row>
    <row r="80" spans="1:19" x14ac:dyDescent="0.25">
      <c r="A80" s="2" t="s">
        <v>93</v>
      </c>
      <c r="B80" s="2" t="s">
        <v>13</v>
      </c>
      <c r="C80" s="3">
        <v>88</v>
      </c>
      <c r="D80" s="3">
        <v>0</v>
      </c>
      <c r="E80" s="3">
        <v>8</v>
      </c>
      <c r="F80" s="3">
        <v>22</v>
      </c>
      <c r="G80" s="3">
        <v>42</v>
      </c>
      <c r="H80" s="3">
        <v>64</v>
      </c>
      <c r="I80" s="3">
        <v>227</v>
      </c>
      <c r="J80" s="3">
        <v>3</v>
      </c>
      <c r="K80" s="68">
        <v>15441</v>
      </c>
      <c r="L80" s="69">
        <v>68.022026431718061</v>
      </c>
      <c r="M80" s="78">
        <v>3164000</v>
      </c>
      <c r="N80" s="78">
        <v>34811193</v>
      </c>
      <c r="O80" s="78">
        <v>63628691</v>
      </c>
      <c r="P80" s="78">
        <v>45063659</v>
      </c>
      <c r="Q80" s="78">
        <v>36666885.75</v>
      </c>
      <c r="R80" s="80">
        <v>161528.13105726874</v>
      </c>
      <c r="S80" s="73" t="s">
        <v>460</v>
      </c>
    </row>
    <row r="81" spans="1:19" x14ac:dyDescent="0.25">
      <c r="A81" s="2" t="s">
        <v>94</v>
      </c>
      <c r="B81" s="2" t="s">
        <v>9</v>
      </c>
      <c r="C81" s="3">
        <v>74</v>
      </c>
      <c r="D81" s="3">
        <v>0</v>
      </c>
      <c r="E81" s="3">
        <v>6</v>
      </c>
      <c r="F81" s="3">
        <v>12</v>
      </c>
      <c r="G81" s="3">
        <v>20</v>
      </c>
      <c r="H81" s="3">
        <v>92</v>
      </c>
      <c r="I81" s="3">
        <v>204</v>
      </c>
      <c r="J81" s="3">
        <v>3</v>
      </c>
      <c r="K81" s="68">
        <v>11661</v>
      </c>
      <c r="L81" s="69">
        <v>57.161764705882355</v>
      </c>
      <c r="M81" s="78">
        <v>1076200</v>
      </c>
      <c r="N81" s="78">
        <v>11310000</v>
      </c>
      <c r="O81" s="78">
        <v>50435142</v>
      </c>
      <c r="P81" s="78">
        <v>27489479</v>
      </c>
      <c r="Q81" s="78">
        <v>22577705.25</v>
      </c>
      <c r="R81" s="80">
        <v>110675.02573529411</v>
      </c>
      <c r="S81" s="73" t="s">
        <v>460</v>
      </c>
    </row>
    <row r="82" spans="1:19" x14ac:dyDescent="0.25">
      <c r="A82" s="2" t="s">
        <v>95</v>
      </c>
      <c r="B82" s="2" t="s">
        <v>53</v>
      </c>
      <c r="C82" s="3">
        <v>40</v>
      </c>
      <c r="D82" s="3">
        <v>8</v>
      </c>
      <c r="E82" s="3">
        <v>18</v>
      </c>
      <c r="F82" s="3">
        <v>19</v>
      </c>
      <c r="G82" s="3">
        <v>54</v>
      </c>
      <c r="H82" s="3">
        <v>200</v>
      </c>
      <c r="I82" s="3">
        <v>345</v>
      </c>
      <c r="J82" s="3">
        <v>6</v>
      </c>
      <c r="K82" s="68">
        <v>20211</v>
      </c>
      <c r="L82" s="69">
        <v>58.582608695652176</v>
      </c>
      <c r="M82" s="78">
        <v>7917984</v>
      </c>
      <c r="N82" s="78">
        <v>5750000</v>
      </c>
      <c r="O82" s="78">
        <v>11350000</v>
      </c>
      <c r="P82" s="78">
        <v>21990000</v>
      </c>
      <c r="Q82" s="78">
        <v>11751996</v>
      </c>
      <c r="R82" s="80">
        <v>34063.756521739131</v>
      </c>
      <c r="S82" s="73" t="s">
        <v>460</v>
      </c>
    </row>
    <row r="83" spans="1:19" x14ac:dyDescent="0.25">
      <c r="A83" s="2" t="s">
        <v>96</v>
      </c>
      <c r="B83" s="2" t="s">
        <v>5</v>
      </c>
      <c r="C83" s="3">
        <v>118</v>
      </c>
      <c r="D83" s="3">
        <v>24</v>
      </c>
      <c r="E83" s="3">
        <v>74</v>
      </c>
      <c r="F83" s="3">
        <v>30</v>
      </c>
      <c r="G83" s="3">
        <v>82</v>
      </c>
      <c r="H83" s="3">
        <v>327</v>
      </c>
      <c r="I83" s="3">
        <v>661</v>
      </c>
      <c r="J83" s="3">
        <v>6</v>
      </c>
      <c r="K83" s="68">
        <v>168302</v>
      </c>
      <c r="L83" s="69">
        <v>254.61724659606656</v>
      </c>
      <c r="M83" s="78">
        <v>60227250</v>
      </c>
      <c r="N83" s="78">
        <v>22042000</v>
      </c>
      <c r="O83" s="78">
        <v>0</v>
      </c>
      <c r="P83" s="78">
        <v>0</v>
      </c>
      <c r="Q83" s="78">
        <v>20567312.5</v>
      </c>
      <c r="R83" s="80">
        <v>31115.450075642966</v>
      </c>
      <c r="S83" s="73" t="s">
        <v>427</v>
      </c>
    </row>
    <row r="84" spans="1:19" x14ac:dyDescent="0.25">
      <c r="A84" s="2" t="s">
        <v>97</v>
      </c>
      <c r="B84" s="2" t="s">
        <v>7</v>
      </c>
      <c r="C84" s="3">
        <v>34</v>
      </c>
      <c r="D84" s="3">
        <v>0</v>
      </c>
      <c r="E84" s="3">
        <v>18</v>
      </c>
      <c r="F84" s="3">
        <v>24</v>
      </c>
      <c r="G84" s="3">
        <v>64</v>
      </c>
      <c r="H84" s="3">
        <v>6</v>
      </c>
      <c r="I84" s="3">
        <v>148</v>
      </c>
      <c r="J84" s="3">
        <v>2</v>
      </c>
      <c r="K84" s="68">
        <v>11559</v>
      </c>
      <c r="L84" s="69">
        <v>78.101351351351354</v>
      </c>
      <c r="M84" s="78">
        <v>21560000</v>
      </c>
      <c r="N84" s="78">
        <v>29194170</v>
      </c>
      <c r="O84" s="78">
        <v>35623275</v>
      </c>
      <c r="P84" s="78">
        <v>35648930</v>
      </c>
      <c r="Q84" s="78">
        <v>30506593.75</v>
      </c>
      <c r="R84" s="80">
        <v>206125.63344594595</v>
      </c>
      <c r="S84" s="73" t="s">
        <v>467</v>
      </c>
    </row>
    <row r="85" spans="1:19" x14ac:dyDescent="0.25">
      <c r="A85" s="2" t="s">
        <v>98</v>
      </c>
      <c r="B85" s="2" t="s">
        <v>5</v>
      </c>
      <c r="C85" s="3">
        <v>17</v>
      </c>
      <c r="D85" s="3">
        <v>0</v>
      </c>
      <c r="E85" s="3">
        <v>23</v>
      </c>
      <c r="F85" s="3">
        <v>11</v>
      </c>
      <c r="G85" s="3">
        <v>67</v>
      </c>
      <c r="H85" s="3">
        <v>97</v>
      </c>
      <c r="I85" s="3">
        <v>216</v>
      </c>
      <c r="J85" s="3">
        <v>1</v>
      </c>
      <c r="K85" s="68">
        <v>31268</v>
      </c>
      <c r="L85" s="69">
        <v>144.75925925925927</v>
      </c>
      <c r="M85" s="78"/>
      <c r="N85" s="78"/>
      <c r="O85" s="78"/>
      <c r="P85" s="78"/>
      <c r="Q85" s="78"/>
      <c r="R85" s="80">
        <v>0</v>
      </c>
      <c r="S85" s="73" t="s">
        <v>460</v>
      </c>
    </row>
    <row r="86" spans="1:19" x14ac:dyDescent="0.25">
      <c r="A86" s="2" t="s">
        <v>99</v>
      </c>
      <c r="B86" s="2" t="s">
        <v>3</v>
      </c>
      <c r="C86" s="3">
        <v>23</v>
      </c>
      <c r="D86" s="3">
        <v>9</v>
      </c>
      <c r="E86" s="3">
        <v>24</v>
      </c>
      <c r="F86" s="3">
        <v>11</v>
      </c>
      <c r="G86" s="3">
        <v>55</v>
      </c>
      <c r="H86" s="3">
        <v>133</v>
      </c>
      <c r="I86" s="3">
        <v>258</v>
      </c>
      <c r="J86" s="3">
        <v>3</v>
      </c>
      <c r="K86" s="68">
        <v>15204</v>
      </c>
      <c r="L86" s="69">
        <v>58.930232558139537</v>
      </c>
      <c r="M86" s="78">
        <v>13972180</v>
      </c>
      <c r="N86" s="78">
        <v>16562553</v>
      </c>
      <c r="O86" s="78">
        <v>7777025</v>
      </c>
      <c r="P86" s="78">
        <v>25639541</v>
      </c>
      <c r="Q86" s="78">
        <v>15987824.75</v>
      </c>
      <c r="R86" s="80">
        <v>61968.312984496122</v>
      </c>
      <c r="S86" s="73" t="s">
        <v>427</v>
      </c>
    </row>
    <row r="87" spans="1:19" x14ac:dyDescent="0.25">
      <c r="A87" s="2" t="s">
        <v>100</v>
      </c>
      <c r="B87" s="2" t="s">
        <v>3</v>
      </c>
      <c r="C87" s="3">
        <v>7</v>
      </c>
      <c r="D87" s="3">
        <v>1</v>
      </c>
      <c r="E87" s="3">
        <v>18</v>
      </c>
      <c r="F87" s="3">
        <v>4</v>
      </c>
      <c r="G87" s="3">
        <v>17</v>
      </c>
      <c r="H87" s="3">
        <v>72</v>
      </c>
      <c r="I87" s="3">
        <v>121</v>
      </c>
      <c r="J87" s="3">
        <v>2</v>
      </c>
      <c r="K87" s="68">
        <v>11365</v>
      </c>
      <c r="L87" s="69">
        <v>93.925619834710744</v>
      </c>
      <c r="M87" s="78"/>
      <c r="N87" s="78"/>
      <c r="O87" s="78"/>
      <c r="P87" s="78">
        <v>0</v>
      </c>
      <c r="Q87" s="78">
        <v>0</v>
      </c>
      <c r="R87" s="80">
        <v>0</v>
      </c>
      <c r="S87" s="73" t="s">
        <v>427</v>
      </c>
    </row>
    <row r="88" spans="1:19" x14ac:dyDescent="0.25">
      <c r="A88" s="2" t="s">
        <v>101</v>
      </c>
      <c r="B88" s="2" t="s">
        <v>45</v>
      </c>
      <c r="C88" s="3">
        <v>5</v>
      </c>
      <c r="D88" s="3">
        <v>2</v>
      </c>
      <c r="E88" s="3">
        <v>5</v>
      </c>
      <c r="F88" s="3">
        <v>1</v>
      </c>
      <c r="G88" s="3">
        <v>15</v>
      </c>
      <c r="H88" s="3">
        <v>14</v>
      </c>
      <c r="I88" s="3">
        <v>44</v>
      </c>
      <c r="J88" s="3">
        <v>2</v>
      </c>
      <c r="K88" s="68">
        <v>4027</v>
      </c>
      <c r="L88" s="69">
        <v>91.522727272727266</v>
      </c>
      <c r="M88" s="78">
        <v>1541481</v>
      </c>
      <c r="N88" s="78">
        <v>780206</v>
      </c>
      <c r="O88" s="78">
        <v>1091995</v>
      </c>
      <c r="P88" s="78">
        <v>651335</v>
      </c>
      <c r="Q88" s="78">
        <v>1016254.25</v>
      </c>
      <c r="R88" s="80">
        <v>23096.6875</v>
      </c>
      <c r="S88" s="73" t="s">
        <v>427</v>
      </c>
    </row>
    <row r="89" spans="1:19" x14ac:dyDescent="0.25">
      <c r="A89" s="2" t="s">
        <v>102</v>
      </c>
      <c r="B89" s="2" t="s">
        <v>17</v>
      </c>
      <c r="C89" s="3">
        <v>10</v>
      </c>
      <c r="D89" s="3">
        <v>14</v>
      </c>
      <c r="E89" s="3">
        <v>6</v>
      </c>
      <c r="F89" s="3">
        <v>6</v>
      </c>
      <c r="G89" s="3">
        <v>3</v>
      </c>
      <c r="H89" s="3">
        <v>75</v>
      </c>
      <c r="I89" s="3">
        <v>116</v>
      </c>
      <c r="J89" s="3">
        <v>2</v>
      </c>
      <c r="K89" s="68">
        <v>9095</v>
      </c>
      <c r="L89" s="69">
        <v>78.40517241379311</v>
      </c>
      <c r="M89" s="78">
        <v>15027380</v>
      </c>
      <c r="N89" s="78">
        <v>13900000</v>
      </c>
      <c r="O89" s="78">
        <v>9800000</v>
      </c>
      <c r="P89" s="78">
        <v>15999022</v>
      </c>
      <c r="Q89" s="78">
        <v>13681600.5</v>
      </c>
      <c r="R89" s="80">
        <v>117944.83189655172</v>
      </c>
      <c r="S89" s="73" t="s">
        <v>427</v>
      </c>
    </row>
    <row r="90" spans="1:19" x14ac:dyDescent="0.25">
      <c r="A90" s="2" t="s">
        <v>103</v>
      </c>
      <c r="B90" s="2" t="s">
        <v>5</v>
      </c>
      <c r="C90" s="3">
        <v>226</v>
      </c>
      <c r="D90" s="3">
        <v>98</v>
      </c>
      <c r="E90" s="3">
        <v>203</v>
      </c>
      <c r="F90" s="3">
        <v>42</v>
      </c>
      <c r="G90" s="3">
        <v>91</v>
      </c>
      <c r="H90" s="3">
        <v>794</v>
      </c>
      <c r="I90" s="3">
        <v>1375</v>
      </c>
      <c r="J90" s="3">
        <v>34</v>
      </c>
      <c r="K90" s="68">
        <v>111702</v>
      </c>
      <c r="L90" s="69">
        <v>81.237818181818184</v>
      </c>
      <c r="M90" s="78">
        <v>98000000</v>
      </c>
      <c r="N90" s="78">
        <v>17470000</v>
      </c>
      <c r="O90" s="78">
        <v>10880000</v>
      </c>
      <c r="P90" s="78">
        <v>70864000</v>
      </c>
      <c r="Q90" s="78">
        <v>49303500</v>
      </c>
      <c r="R90" s="80">
        <v>35857.090909090912</v>
      </c>
      <c r="S90" s="73" t="s">
        <v>427</v>
      </c>
    </row>
    <row r="91" spans="1:19" x14ac:dyDescent="0.25">
      <c r="A91" s="2" t="s">
        <v>104</v>
      </c>
      <c r="B91" s="2" t="s">
        <v>7</v>
      </c>
      <c r="C91" s="3">
        <v>15</v>
      </c>
      <c r="D91" s="3">
        <v>0</v>
      </c>
      <c r="E91" s="3">
        <v>8</v>
      </c>
      <c r="F91" s="3">
        <v>0</v>
      </c>
      <c r="G91" s="3">
        <v>35</v>
      </c>
      <c r="H91" s="3">
        <v>0</v>
      </c>
      <c r="I91" s="3">
        <v>0</v>
      </c>
      <c r="J91" s="3">
        <v>1</v>
      </c>
      <c r="K91" s="68">
        <v>9766</v>
      </c>
      <c r="L91" s="69" t="s">
        <v>358</v>
      </c>
      <c r="M91" s="78">
        <v>45617071</v>
      </c>
      <c r="N91" s="78">
        <v>15041700</v>
      </c>
      <c r="O91" s="78">
        <v>9079550</v>
      </c>
      <c r="P91" s="78">
        <v>7324000</v>
      </c>
      <c r="Q91" s="78">
        <v>19265580.25</v>
      </c>
      <c r="R91" s="80"/>
      <c r="S91" s="73" t="s">
        <v>460</v>
      </c>
    </row>
    <row r="92" spans="1:19" x14ac:dyDescent="0.25">
      <c r="A92" s="2" t="s">
        <v>105</v>
      </c>
      <c r="B92" s="2" t="s">
        <v>17</v>
      </c>
      <c r="C92" s="3">
        <v>108</v>
      </c>
      <c r="D92" s="3">
        <v>1</v>
      </c>
      <c r="E92" s="3">
        <v>35</v>
      </c>
      <c r="F92" s="3">
        <v>31</v>
      </c>
      <c r="G92" s="3">
        <v>35</v>
      </c>
      <c r="H92" s="3">
        <v>516</v>
      </c>
      <c r="I92" s="3">
        <v>384</v>
      </c>
      <c r="J92" s="3">
        <v>3</v>
      </c>
      <c r="K92" s="68">
        <v>27905</v>
      </c>
      <c r="L92" s="69">
        <v>72.669270833333329</v>
      </c>
      <c r="M92" s="78">
        <v>13071862</v>
      </c>
      <c r="N92" s="78">
        <v>8632853</v>
      </c>
      <c r="O92" s="78">
        <v>26378794</v>
      </c>
      <c r="P92" s="78">
        <v>42724254</v>
      </c>
      <c r="Q92" s="78">
        <v>22701940.75</v>
      </c>
      <c r="R92" s="80">
        <v>59119.637369791664</v>
      </c>
      <c r="S92" s="73" t="s">
        <v>460</v>
      </c>
    </row>
    <row r="93" spans="1:19" x14ac:dyDescent="0.25">
      <c r="A93" s="2" t="s">
        <v>106</v>
      </c>
      <c r="B93" s="2" t="s">
        <v>9</v>
      </c>
      <c r="C93" s="3">
        <v>22</v>
      </c>
      <c r="D93" s="3">
        <v>20</v>
      </c>
      <c r="E93" s="3">
        <v>9</v>
      </c>
      <c r="F93" s="3">
        <v>7</v>
      </c>
      <c r="G93" s="3">
        <v>27</v>
      </c>
      <c r="H93" s="3">
        <v>40</v>
      </c>
      <c r="I93" s="3">
        <v>127</v>
      </c>
      <c r="J93" s="3">
        <v>2</v>
      </c>
      <c r="K93" s="68">
        <v>5884</v>
      </c>
      <c r="L93" s="69">
        <v>46.330708661417326</v>
      </c>
      <c r="M93" s="78">
        <v>28008320</v>
      </c>
      <c r="N93" s="78">
        <v>3699164</v>
      </c>
      <c r="O93" s="78">
        <v>11033803</v>
      </c>
      <c r="P93" s="78">
        <v>17164113</v>
      </c>
      <c r="Q93" s="78">
        <v>14976350</v>
      </c>
      <c r="R93" s="80">
        <v>117924.0157480315</v>
      </c>
      <c r="S93" s="73" t="s">
        <v>467</v>
      </c>
    </row>
    <row r="94" spans="1:19" x14ac:dyDescent="0.25">
      <c r="A94" s="2" t="s">
        <v>107</v>
      </c>
      <c r="B94" s="2" t="s">
        <v>13</v>
      </c>
      <c r="C94" s="3">
        <v>36</v>
      </c>
      <c r="D94" s="3">
        <v>0</v>
      </c>
      <c r="E94" s="3">
        <v>11</v>
      </c>
      <c r="F94" s="3">
        <v>7</v>
      </c>
      <c r="G94" s="3">
        <v>37</v>
      </c>
      <c r="H94" s="3">
        <v>52</v>
      </c>
      <c r="I94" s="3">
        <v>146</v>
      </c>
      <c r="J94" s="3">
        <v>3</v>
      </c>
      <c r="K94" s="68">
        <v>12285</v>
      </c>
      <c r="L94" s="69">
        <v>84.143835616438352</v>
      </c>
      <c r="M94" s="78">
        <v>6175000</v>
      </c>
      <c r="N94" s="78">
        <v>10828199</v>
      </c>
      <c r="O94" s="78">
        <v>11024935</v>
      </c>
      <c r="P94" s="78">
        <v>17181833</v>
      </c>
      <c r="Q94" s="78">
        <v>11302491.75</v>
      </c>
      <c r="R94" s="80">
        <v>77414.327054794514</v>
      </c>
      <c r="S94" s="73" t="s">
        <v>460</v>
      </c>
    </row>
    <row r="95" spans="1:19" x14ac:dyDescent="0.25">
      <c r="A95" s="2" t="s">
        <v>108</v>
      </c>
      <c r="B95" s="2" t="s">
        <v>13</v>
      </c>
      <c r="C95" s="3">
        <v>16</v>
      </c>
      <c r="D95" s="3">
        <v>0</v>
      </c>
      <c r="E95" s="3">
        <v>10</v>
      </c>
      <c r="F95" s="3">
        <v>11</v>
      </c>
      <c r="G95" s="3">
        <v>25</v>
      </c>
      <c r="H95" s="3">
        <v>64</v>
      </c>
      <c r="I95" s="3">
        <v>128</v>
      </c>
      <c r="J95" s="3">
        <v>2</v>
      </c>
      <c r="K95" s="68">
        <v>18153</v>
      </c>
      <c r="L95" s="69">
        <v>141.8203125</v>
      </c>
      <c r="M95" s="78">
        <v>32467474</v>
      </c>
      <c r="N95" s="78">
        <v>39743890</v>
      </c>
      <c r="O95" s="78">
        <v>31776140</v>
      </c>
      <c r="P95" s="78">
        <v>20370000</v>
      </c>
      <c r="Q95" s="78">
        <v>31089376</v>
      </c>
      <c r="R95" s="80">
        <v>242885.75</v>
      </c>
      <c r="S95" s="73" t="s">
        <v>460</v>
      </c>
    </row>
    <row r="96" spans="1:19" x14ac:dyDescent="0.25">
      <c r="A96" s="2" t="s">
        <v>109</v>
      </c>
      <c r="B96" s="2" t="s">
        <v>13</v>
      </c>
      <c r="C96" s="3">
        <v>8</v>
      </c>
      <c r="D96" s="3">
        <v>1</v>
      </c>
      <c r="E96" s="3">
        <v>1</v>
      </c>
      <c r="F96" s="3">
        <v>1</v>
      </c>
      <c r="G96" s="3">
        <v>6</v>
      </c>
      <c r="H96" s="3">
        <v>20</v>
      </c>
      <c r="I96" s="3">
        <v>37</v>
      </c>
      <c r="J96" s="3">
        <v>0</v>
      </c>
      <c r="K96" s="68">
        <v>1818</v>
      </c>
      <c r="L96" s="69">
        <v>49.135135135135137</v>
      </c>
      <c r="M96" s="78">
        <v>400000</v>
      </c>
      <c r="N96" s="78">
        <v>3890000</v>
      </c>
      <c r="O96" s="78">
        <v>4180000</v>
      </c>
      <c r="P96" s="78">
        <v>1400000</v>
      </c>
      <c r="Q96" s="78">
        <v>2467500</v>
      </c>
      <c r="R96" s="80">
        <v>66689.189189189186</v>
      </c>
      <c r="S96" s="73" t="s">
        <v>460</v>
      </c>
    </row>
    <row r="97" spans="1:19" x14ac:dyDescent="0.25">
      <c r="A97" s="2" t="s">
        <v>110</v>
      </c>
      <c r="B97" s="2" t="s">
        <v>83</v>
      </c>
      <c r="C97" s="3">
        <v>23</v>
      </c>
      <c r="D97" s="3">
        <v>1</v>
      </c>
      <c r="E97" s="3">
        <v>14</v>
      </c>
      <c r="F97" s="3">
        <v>13</v>
      </c>
      <c r="G97" s="3">
        <v>6</v>
      </c>
      <c r="H97" s="3">
        <v>42</v>
      </c>
      <c r="I97" s="3">
        <v>100</v>
      </c>
      <c r="J97" s="3">
        <v>1</v>
      </c>
      <c r="K97" s="68">
        <v>15801</v>
      </c>
      <c r="L97" s="69">
        <v>158.01</v>
      </c>
      <c r="M97" s="78">
        <v>25240501</v>
      </c>
      <c r="N97" s="78">
        <v>21973618</v>
      </c>
      <c r="O97" s="78">
        <v>13338686</v>
      </c>
      <c r="P97" s="78">
        <v>5423190</v>
      </c>
      <c r="Q97" s="78">
        <v>16493998.75</v>
      </c>
      <c r="R97" s="80">
        <v>164939.98749999999</v>
      </c>
      <c r="S97" s="73" t="s">
        <v>426</v>
      </c>
    </row>
    <row r="98" spans="1:19" x14ac:dyDescent="0.25">
      <c r="A98" s="2" t="s">
        <v>111</v>
      </c>
      <c r="B98" s="2" t="s">
        <v>17</v>
      </c>
      <c r="C98" s="3">
        <v>12</v>
      </c>
      <c r="D98" s="3">
        <v>5</v>
      </c>
      <c r="E98" s="3">
        <v>5</v>
      </c>
      <c r="F98" s="3">
        <v>9</v>
      </c>
      <c r="G98" s="3">
        <v>6</v>
      </c>
      <c r="H98" s="3">
        <v>108</v>
      </c>
      <c r="I98" s="3">
        <v>145</v>
      </c>
      <c r="J98" s="3">
        <v>3</v>
      </c>
      <c r="K98" s="68">
        <v>10981</v>
      </c>
      <c r="L98" s="69">
        <v>75.731034482758616</v>
      </c>
      <c r="M98" s="78">
        <v>13804990</v>
      </c>
      <c r="N98" s="78">
        <v>10959323</v>
      </c>
      <c r="O98" s="78">
        <v>2250000</v>
      </c>
      <c r="P98" s="78">
        <v>3413932</v>
      </c>
      <c r="Q98" s="78">
        <v>7607061.25</v>
      </c>
      <c r="R98" s="80">
        <v>52462.491379310348</v>
      </c>
      <c r="S98" s="73" t="s">
        <v>427</v>
      </c>
    </row>
    <row r="99" spans="1:19" x14ac:dyDescent="0.25">
      <c r="A99" s="2" t="s">
        <v>112</v>
      </c>
      <c r="B99" s="2" t="s">
        <v>22</v>
      </c>
      <c r="C99" s="3">
        <v>2</v>
      </c>
      <c r="D99" s="3">
        <v>0</v>
      </c>
      <c r="E99" s="3">
        <v>5</v>
      </c>
      <c r="F99" s="3">
        <v>1</v>
      </c>
      <c r="G99" s="3">
        <v>8</v>
      </c>
      <c r="H99" s="3">
        <v>0</v>
      </c>
      <c r="I99" s="3">
        <v>18</v>
      </c>
      <c r="J99" s="3">
        <v>2</v>
      </c>
      <c r="K99" s="68">
        <v>1228</v>
      </c>
      <c r="L99" s="69">
        <v>68.222222222222229</v>
      </c>
      <c r="M99" s="78"/>
      <c r="N99" s="78"/>
      <c r="O99" s="78"/>
      <c r="P99" s="78"/>
      <c r="Q99" s="78"/>
      <c r="R99" s="80">
        <v>0</v>
      </c>
      <c r="S99" s="73" t="s">
        <v>467</v>
      </c>
    </row>
    <row r="100" spans="1:19" x14ac:dyDescent="0.25">
      <c r="A100" s="2" t="s">
        <v>113</v>
      </c>
      <c r="B100" s="2" t="s">
        <v>17</v>
      </c>
      <c r="C100" s="3">
        <v>81</v>
      </c>
      <c r="D100" s="3">
        <v>3</v>
      </c>
      <c r="E100" s="3">
        <v>21</v>
      </c>
      <c r="F100" s="3">
        <v>25</v>
      </c>
      <c r="G100" s="3">
        <v>29</v>
      </c>
      <c r="H100" s="3">
        <v>346</v>
      </c>
      <c r="I100" s="3">
        <v>517</v>
      </c>
      <c r="J100" s="3">
        <v>12</v>
      </c>
      <c r="K100" s="68">
        <v>15471</v>
      </c>
      <c r="L100" s="69">
        <v>29.924564796905223</v>
      </c>
      <c r="M100" s="78">
        <v>25939000</v>
      </c>
      <c r="N100" s="78">
        <v>17088651</v>
      </c>
      <c r="O100" s="78">
        <v>21706629</v>
      </c>
      <c r="P100" s="78">
        <v>28155152</v>
      </c>
      <c r="Q100" s="78">
        <v>23222358</v>
      </c>
      <c r="R100" s="80">
        <v>44917.520309477753</v>
      </c>
      <c r="S100" s="73" t="s">
        <v>427</v>
      </c>
    </row>
    <row r="101" spans="1:19" x14ac:dyDescent="0.25">
      <c r="A101" s="2" t="s">
        <v>114</v>
      </c>
      <c r="B101" s="2" t="s">
        <v>53</v>
      </c>
      <c r="C101" s="3">
        <v>16</v>
      </c>
      <c r="D101" s="3">
        <v>2</v>
      </c>
      <c r="E101" s="3">
        <v>23</v>
      </c>
      <c r="F101" s="3">
        <v>7</v>
      </c>
      <c r="G101" s="3">
        <v>57</v>
      </c>
      <c r="H101" s="3">
        <v>400</v>
      </c>
      <c r="I101" s="3">
        <v>506</v>
      </c>
      <c r="J101" s="3">
        <v>1</v>
      </c>
      <c r="K101" s="68">
        <v>30672</v>
      </c>
      <c r="L101" s="69">
        <v>60.616600790513836</v>
      </c>
      <c r="M101" s="78">
        <v>55487500</v>
      </c>
      <c r="N101" s="78">
        <v>56641093</v>
      </c>
      <c r="O101" s="78">
        <v>32493505</v>
      </c>
      <c r="P101" s="78">
        <v>86457070</v>
      </c>
      <c r="Q101" s="78">
        <v>57769792</v>
      </c>
      <c r="R101" s="80">
        <v>114169.54940711462</v>
      </c>
      <c r="S101" s="73" t="s">
        <v>460</v>
      </c>
    </row>
    <row r="102" spans="1:19" x14ac:dyDescent="0.25">
      <c r="A102" s="2" t="s">
        <v>115</v>
      </c>
      <c r="B102" s="2" t="s">
        <v>23</v>
      </c>
      <c r="C102" s="3">
        <v>4</v>
      </c>
      <c r="D102" s="3">
        <v>1</v>
      </c>
      <c r="E102" s="3">
        <v>1</v>
      </c>
      <c r="F102" s="3">
        <v>2</v>
      </c>
      <c r="G102" s="3">
        <v>4</v>
      </c>
      <c r="H102" s="3">
        <v>0</v>
      </c>
      <c r="I102" s="3">
        <v>30</v>
      </c>
      <c r="J102" s="3">
        <v>0</v>
      </c>
      <c r="K102" s="68">
        <v>1851</v>
      </c>
      <c r="L102" s="69">
        <v>61.7</v>
      </c>
      <c r="M102" s="78">
        <v>511111</v>
      </c>
      <c r="N102" s="78">
        <v>2545555</v>
      </c>
      <c r="O102" s="78">
        <v>1345556</v>
      </c>
      <c r="P102" s="78">
        <v>3900000</v>
      </c>
      <c r="Q102" s="78">
        <v>2075555.5</v>
      </c>
      <c r="R102" s="80">
        <v>69185.183333333334</v>
      </c>
      <c r="S102" s="73" t="s">
        <v>460</v>
      </c>
    </row>
    <row r="103" spans="1:19" x14ac:dyDescent="0.25">
      <c r="A103" s="2" t="s">
        <v>116</v>
      </c>
      <c r="B103" s="2" t="s">
        <v>3</v>
      </c>
      <c r="C103" s="3">
        <v>16</v>
      </c>
      <c r="D103" s="3">
        <v>15</v>
      </c>
      <c r="E103" s="3">
        <v>14</v>
      </c>
      <c r="F103" s="3">
        <v>15</v>
      </c>
      <c r="G103" s="3">
        <v>32</v>
      </c>
      <c r="H103" s="3">
        <v>218</v>
      </c>
      <c r="I103" s="3">
        <v>314</v>
      </c>
      <c r="J103" s="3">
        <v>4</v>
      </c>
      <c r="K103" s="68">
        <v>18931</v>
      </c>
      <c r="L103" s="69">
        <v>60.289808917197455</v>
      </c>
      <c r="M103" s="78">
        <v>35341326</v>
      </c>
      <c r="N103" s="78">
        <v>16963160</v>
      </c>
      <c r="O103" s="78">
        <v>19996800</v>
      </c>
      <c r="P103" s="78">
        <v>13598989</v>
      </c>
      <c r="Q103" s="78">
        <v>21475068.75</v>
      </c>
      <c r="R103" s="80">
        <v>68391.938694267519</v>
      </c>
      <c r="S103" s="73" t="s">
        <v>427</v>
      </c>
    </row>
    <row r="104" spans="1:19" x14ac:dyDescent="0.25">
      <c r="A104" s="2" t="s">
        <v>117</v>
      </c>
      <c r="B104" s="2" t="s">
        <v>13</v>
      </c>
      <c r="C104" s="3">
        <v>41</v>
      </c>
      <c r="D104" s="3">
        <v>0</v>
      </c>
      <c r="E104" s="3">
        <v>13</v>
      </c>
      <c r="F104" s="3">
        <v>22</v>
      </c>
      <c r="G104" s="3">
        <v>47</v>
      </c>
      <c r="H104" s="3">
        <v>79</v>
      </c>
      <c r="I104" s="3">
        <v>203</v>
      </c>
      <c r="J104" s="3">
        <v>1</v>
      </c>
      <c r="K104" s="68">
        <v>8400</v>
      </c>
      <c r="L104" s="69">
        <v>41.379310344827587</v>
      </c>
      <c r="M104" s="78">
        <v>0</v>
      </c>
      <c r="N104" s="78">
        <v>3244200</v>
      </c>
      <c r="O104" s="78">
        <v>1000000</v>
      </c>
      <c r="P104" s="78">
        <v>5010000</v>
      </c>
      <c r="Q104" s="78">
        <v>2313550</v>
      </c>
      <c r="R104" s="80">
        <v>11396.79802955665</v>
      </c>
      <c r="S104" s="73" t="s">
        <v>427</v>
      </c>
    </row>
    <row r="105" spans="1:19" x14ac:dyDescent="0.25">
      <c r="A105" s="2" t="s">
        <v>118</v>
      </c>
      <c r="B105" s="2" t="s">
        <v>45</v>
      </c>
      <c r="C105" s="3">
        <v>37</v>
      </c>
      <c r="D105" s="3">
        <v>0</v>
      </c>
      <c r="E105" s="3">
        <v>14</v>
      </c>
      <c r="F105" s="3">
        <v>5</v>
      </c>
      <c r="G105" s="3">
        <v>33</v>
      </c>
      <c r="H105" s="3">
        <v>12</v>
      </c>
      <c r="I105" s="3">
        <v>103</v>
      </c>
      <c r="J105" s="3">
        <v>2</v>
      </c>
      <c r="K105" s="68">
        <v>10312</v>
      </c>
      <c r="L105" s="69">
        <v>100.11650485436893</v>
      </c>
      <c r="M105" s="78"/>
      <c r="N105" s="78">
        <v>999365</v>
      </c>
      <c r="O105" s="78">
        <v>80000</v>
      </c>
      <c r="P105" s="78">
        <v>0</v>
      </c>
      <c r="Q105" s="78">
        <v>359788.33333333331</v>
      </c>
      <c r="R105" s="80">
        <v>3493.0906148867311</v>
      </c>
      <c r="S105" s="73" t="s">
        <v>427</v>
      </c>
    </row>
    <row r="106" spans="1:19" x14ac:dyDescent="0.25">
      <c r="A106" s="2" t="s">
        <v>119</v>
      </c>
      <c r="B106" s="2" t="s">
        <v>7</v>
      </c>
      <c r="C106" s="3">
        <v>60</v>
      </c>
      <c r="D106" s="3">
        <v>9</v>
      </c>
      <c r="E106" s="3">
        <v>51</v>
      </c>
      <c r="F106" s="3">
        <v>16</v>
      </c>
      <c r="G106" s="3">
        <v>69</v>
      </c>
      <c r="H106" s="3">
        <v>295</v>
      </c>
      <c r="I106" s="3">
        <v>504</v>
      </c>
      <c r="J106" s="3">
        <v>4</v>
      </c>
      <c r="K106" s="68">
        <v>85110</v>
      </c>
      <c r="L106" s="69">
        <v>168.86904761904762</v>
      </c>
      <c r="M106" s="78">
        <v>27181480</v>
      </c>
      <c r="N106" s="78">
        <v>29099015</v>
      </c>
      <c r="O106" s="78">
        <v>3635000</v>
      </c>
      <c r="P106" s="78">
        <v>11987020</v>
      </c>
      <c r="Q106" s="78">
        <v>17975628.75</v>
      </c>
      <c r="R106" s="80">
        <v>35665.930059523809</v>
      </c>
      <c r="S106" s="73" t="s">
        <v>426</v>
      </c>
    </row>
    <row r="107" spans="1:19" x14ac:dyDescent="0.25">
      <c r="A107" s="2" t="s">
        <v>120</v>
      </c>
      <c r="B107" s="2" t="s">
        <v>7</v>
      </c>
      <c r="C107" s="3">
        <v>44</v>
      </c>
      <c r="D107" s="3">
        <v>33</v>
      </c>
      <c r="E107" s="3">
        <v>13</v>
      </c>
      <c r="F107" s="3">
        <v>19</v>
      </c>
      <c r="G107" s="3">
        <v>62</v>
      </c>
      <c r="H107" s="3">
        <v>154</v>
      </c>
      <c r="I107" s="3">
        <v>329</v>
      </c>
      <c r="J107" s="3">
        <v>4</v>
      </c>
      <c r="K107" s="68">
        <v>22569</v>
      </c>
      <c r="L107" s="69">
        <v>68.598784194528875</v>
      </c>
      <c r="M107" s="78">
        <v>17836007</v>
      </c>
      <c r="N107" s="78">
        <v>25454643</v>
      </c>
      <c r="O107" s="78">
        <v>30956170</v>
      </c>
      <c r="P107" s="78">
        <v>53975155</v>
      </c>
      <c r="Q107" s="78">
        <v>32055493.75</v>
      </c>
      <c r="R107" s="80">
        <v>97433.111702127659</v>
      </c>
      <c r="S107" s="73" t="s">
        <v>427</v>
      </c>
    </row>
    <row r="108" spans="1:19" x14ac:dyDescent="0.25">
      <c r="A108" s="2" t="s">
        <v>121</v>
      </c>
      <c r="B108" s="2" t="s">
        <v>11</v>
      </c>
      <c r="C108" s="3" t="s">
        <v>358</v>
      </c>
      <c r="D108" s="3" t="s">
        <v>358</v>
      </c>
      <c r="E108" s="3" t="s">
        <v>358</v>
      </c>
      <c r="F108" s="3" t="s">
        <v>358</v>
      </c>
      <c r="G108" s="3" t="s">
        <v>358</v>
      </c>
      <c r="H108" s="3" t="s">
        <v>358</v>
      </c>
      <c r="I108" s="3" t="s">
        <v>358</v>
      </c>
      <c r="J108" s="3" t="s">
        <v>358</v>
      </c>
      <c r="K108" s="68">
        <v>3370</v>
      </c>
      <c r="L108" s="69" t="s">
        <v>358</v>
      </c>
      <c r="M108" s="78">
        <v>-113296</v>
      </c>
      <c r="N108" s="78"/>
      <c r="O108" s="78">
        <v>500000</v>
      </c>
      <c r="P108" s="78">
        <v>16698819</v>
      </c>
      <c r="Q108" s="78">
        <v>5695174.333333333</v>
      </c>
      <c r="R108" s="80"/>
      <c r="S108" s="73" t="s">
        <v>460</v>
      </c>
    </row>
    <row r="109" spans="1:19" x14ac:dyDescent="0.25">
      <c r="A109" s="2" t="s">
        <v>122</v>
      </c>
      <c r="B109" s="2" t="s">
        <v>9</v>
      </c>
      <c r="C109" s="3">
        <v>9</v>
      </c>
      <c r="D109" s="3">
        <v>4</v>
      </c>
      <c r="E109" s="3">
        <v>8</v>
      </c>
      <c r="F109" s="3">
        <v>5</v>
      </c>
      <c r="G109" s="3">
        <v>28</v>
      </c>
      <c r="H109" s="3">
        <v>36</v>
      </c>
      <c r="I109" s="3">
        <v>92</v>
      </c>
      <c r="J109" s="3">
        <v>2</v>
      </c>
      <c r="K109" s="68">
        <v>8000</v>
      </c>
      <c r="L109" s="69">
        <v>86.956521739130437</v>
      </c>
      <c r="M109" s="78">
        <v>13812705</v>
      </c>
      <c r="N109" s="78">
        <v>20826169</v>
      </c>
      <c r="O109" s="78">
        <v>52601274</v>
      </c>
      <c r="P109" s="78">
        <v>27697327</v>
      </c>
      <c r="Q109" s="78">
        <v>28734368.75</v>
      </c>
      <c r="R109" s="80">
        <v>312330.09510869568</v>
      </c>
      <c r="S109" s="73" t="s">
        <v>427</v>
      </c>
    </row>
    <row r="110" spans="1:19" x14ac:dyDescent="0.25">
      <c r="A110" s="2" t="s">
        <v>123</v>
      </c>
      <c r="B110" s="2" t="s">
        <v>5</v>
      </c>
      <c r="C110" s="3">
        <v>60</v>
      </c>
      <c r="D110" s="3">
        <v>30</v>
      </c>
      <c r="E110" s="3">
        <v>54</v>
      </c>
      <c r="F110" s="3">
        <v>20</v>
      </c>
      <c r="G110" s="3">
        <v>25</v>
      </c>
      <c r="H110" s="3">
        <v>115</v>
      </c>
      <c r="I110" s="3">
        <v>309</v>
      </c>
      <c r="J110" s="3">
        <v>5</v>
      </c>
      <c r="K110" s="68">
        <v>85761</v>
      </c>
      <c r="L110" s="69">
        <v>277.54368932038835</v>
      </c>
      <c r="M110" s="78">
        <v>68419082</v>
      </c>
      <c r="N110" s="78">
        <v>41539336</v>
      </c>
      <c r="O110" s="78">
        <v>12245638</v>
      </c>
      <c r="P110" s="78">
        <v>72444127</v>
      </c>
      <c r="Q110" s="78">
        <v>48662045.75</v>
      </c>
      <c r="R110" s="80">
        <v>157482.34870550162</v>
      </c>
      <c r="S110" s="73" t="s">
        <v>427</v>
      </c>
    </row>
    <row r="111" spans="1:19" x14ac:dyDescent="0.25">
      <c r="A111" s="2" t="s">
        <v>124</v>
      </c>
      <c r="B111" s="2" t="s">
        <v>15</v>
      </c>
      <c r="C111" s="3">
        <v>60</v>
      </c>
      <c r="D111" s="3">
        <v>2</v>
      </c>
      <c r="E111" s="3">
        <v>25</v>
      </c>
      <c r="F111" s="3">
        <v>44</v>
      </c>
      <c r="G111" s="3">
        <v>98</v>
      </c>
      <c r="H111" s="3">
        <v>210</v>
      </c>
      <c r="I111" s="3">
        <v>445</v>
      </c>
      <c r="J111" s="3">
        <v>6</v>
      </c>
      <c r="K111" s="68">
        <v>31363</v>
      </c>
      <c r="L111" s="69">
        <v>70.47865168539326</v>
      </c>
      <c r="M111" s="78">
        <v>24321355</v>
      </c>
      <c r="N111" s="78">
        <v>18893100</v>
      </c>
      <c r="O111" s="78">
        <v>7825467</v>
      </c>
      <c r="P111" s="78">
        <v>25501543</v>
      </c>
      <c r="Q111" s="78">
        <v>19135366.25</v>
      </c>
      <c r="R111" s="80">
        <v>43000.823033707864</v>
      </c>
      <c r="S111" s="73" t="s">
        <v>427</v>
      </c>
    </row>
    <row r="112" spans="1:19" x14ac:dyDescent="0.25">
      <c r="A112" s="2" t="s">
        <v>125</v>
      </c>
      <c r="B112" s="2" t="s">
        <v>5</v>
      </c>
      <c r="C112" s="3">
        <v>120</v>
      </c>
      <c r="D112" s="3">
        <v>15</v>
      </c>
      <c r="E112" s="3">
        <v>102</v>
      </c>
      <c r="F112" s="3">
        <v>21</v>
      </c>
      <c r="G112" s="3">
        <v>30</v>
      </c>
      <c r="H112" s="3">
        <v>580</v>
      </c>
      <c r="I112" s="3">
        <v>873</v>
      </c>
      <c r="J112" s="3">
        <v>5</v>
      </c>
      <c r="K112" s="68">
        <v>51277</v>
      </c>
      <c r="L112" s="69">
        <v>58.736540664375717</v>
      </c>
      <c r="M112" s="78">
        <v>24707693</v>
      </c>
      <c r="N112" s="78">
        <v>17954408</v>
      </c>
      <c r="O112" s="78">
        <v>13247931</v>
      </c>
      <c r="P112" s="78">
        <v>42122105</v>
      </c>
      <c r="Q112" s="78">
        <v>24508034.25</v>
      </c>
      <c r="R112" s="80">
        <v>28073.34965635739</v>
      </c>
      <c r="S112" s="73" t="s">
        <v>427</v>
      </c>
    </row>
    <row r="113" spans="1:19" x14ac:dyDescent="0.25">
      <c r="A113" s="2" t="s">
        <v>126</v>
      </c>
      <c r="B113" s="2" t="s">
        <v>11</v>
      </c>
      <c r="C113" s="3">
        <v>93</v>
      </c>
      <c r="D113" s="3">
        <v>10</v>
      </c>
      <c r="E113" s="3">
        <v>75</v>
      </c>
      <c r="F113" s="3">
        <v>9</v>
      </c>
      <c r="G113" s="3">
        <v>103</v>
      </c>
      <c r="H113" s="3">
        <v>178</v>
      </c>
      <c r="I113" s="3">
        <v>475</v>
      </c>
      <c r="J113" s="3">
        <v>7</v>
      </c>
      <c r="K113" s="68">
        <v>185962</v>
      </c>
      <c r="L113" s="69">
        <v>391.49894736842106</v>
      </c>
      <c r="M113" s="78">
        <v>195896515</v>
      </c>
      <c r="N113" s="78">
        <v>229308613</v>
      </c>
      <c r="O113" s="78">
        <v>172513720</v>
      </c>
      <c r="P113" s="78">
        <v>142866000</v>
      </c>
      <c r="Q113" s="78">
        <v>185146212</v>
      </c>
      <c r="R113" s="80">
        <v>389781.49894736841</v>
      </c>
      <c r="S113" s="73" t="s">
        <v>427</v>
      </c>
    </row>
    <row r="114" spans="1:19" x14ac:dyDescent="0.25">
      <c r="A114" s="2" t="s">
        <v>127</v>
      </c>
      <c r="B114" s="2" t="s">
        <v>5</v>
      </c>
      <c r="C114" s="3">
        <v>42</v>
      </c>
      <c r="D114" s="3">
        <v>5</v>
      </c>
      <c r="E114" s="3">
        <v>20</v>
      </c>
      <c r="F114" s="3">
        <v>11</v>
      </c>
      <c r="G114" s="3">
        <v>46</v>
      </c>
      <c r="H114" s="3">
        <v>35</v>
      </c>
      <c r="I114" s="3">
        <v>161</v>
      </c>
      <c r="J114" s="3">
        <v>2</v>
      </c>
      <c r="K114" s="68">
        <v>31778</v>
      </c>
      <c r="L114" s="69">
        <v>197.37888198757764</v>
      </c>
      <c r="M114" s="78">
        <v>10475000</v>
      </c>
      <c r="N114" s="78">
        <v>10190000</v>
      </c>
      <c r="O114" s="78">
        <v>400000</v>
      </c>
      <c r="P114" s="78">
        <v>9000000</v>
      </c>
      <c r="Q114" s="78">
        <v>7516250</v>
      </c>
      <c r="R114" s="80">
        <v>46684.782608695656</v>
      </c>
      <c r="S114" s="73" t="s">
        <v>467</v>
      </c>
    </row>
    <row r="115" spans="1:19" x14ac:dyDescent="0.25">
      <c r="A115" s="2" t="s">
        <v>128</v>
      </c>
      <c r="B115" s="2" t="s">
        <v>3</v>
      </c>
      <c r="C115" s="3">
        <v>9</v>
      </c>
      <c r="D115" s="3">
        <v>1</v>
      </c>
      <c r="E115" s="3">
        <v>1</v>
      </c>
      <c r="F115" s="3">
        <v>3</v>
      </c>
      <c r="G115" s="3">
        <v>4</v>
      </c>
      <c r="H115" s="3">
        <v>18</v>
      </c>
      <c r="I115" s="3">
        <v>36</v>
      </c>
      <c r="J115" s="3">
        <v>0</v>
      </c>
      <c r="K115" s="68">
        <v>5034</v>
      </c>
      <c r="L115" s="69">
        <v>139.83333333333334</v>
      </c>
      <c r="M115" s="78"/>
      <c r="N115" s="78">
        <v>0</v>
      </c>
      <c r="O115" s="78">
        <v>0</v>
      </c>
      <c r="P115" s="78">
        <v>6527032</v>
      </c>
      <c r="Q115" s="78">
        <v>2175677.3333333335</v>
      </c>
      <c r="R115" s="80">
        <v>60435.481481481489</v>
      </c>
      <c r="S115" s="73" t="s">
        <v>460</v>
      </c>
    </row>
    <row r="116" spans="1:19" x14ac:dyDescent="0.25">
      <c r="A116" s="2" t="s">
        <v>129</v>
      </c>
      <c r="B116" s="2" t="s">
        <v>3</v>
      </c>
      <c r="C116" s="3">
        <v>4</v>
      </c>
      <c r="D116" s="3">
        <v>0</v>
      </c>
      <c r="E116" s="3">
        <v>1</v>
      </c>
      <c r="F116" s="3">
        <v>1</v>
      </c>
      <c r="G116" s="3">
        <v>2</v>
      </c>
      <c r="H116" s="3">
        <v>7</v>
      </c>
      <c r="I116" s="3">
        <v>15</v>
      </c>
      <c r="J116" s="3">
        <v>0</v>
      </c>
      <c r="K116" s="68">
        <v>859</v>
      </c>
      <c r="L116" s="69">
        <v>57.266666666666666</v>
      </c>
      <c r="M116" s="78"/>
      <c r="N116" s="78"/>
      <c r="O116" s="78"/>
      <c r="P116" s="78">
        <v>0</v>
      </c>
      <c r="Q116" s="78">
        <v>0</v>
      </c>
      <c r="R116" s="80">
        <v>0</v>
      </c>
      <c r="S116" s="73" t="s">
        <v>460</v>
      </c>
    </row>
    <row r="117" spans="1:19" x14ac:dyDescent="0.25">
      <c r="A117" s="2" t="s">
        <v>130</v>
      </c>
      <c r="B117" s="2" t="s">
        <v>3</v>
      </c>
      <c r="C117" s="3">
        <v>24</v>
      </c>
      <c r="D117" s="3">
        <v>19</v>
      </c>
      <c r="E117" s="3">
        <v>27</v>
      </c>
      <c r="F117" s="3">
        <v>19</v>
      </c>
      <c r="G117" s="3">
        <v>66</v>
      </c>
      <c r="H117" s="3">
        <v>81</v>
      </c>
      <c r="I117" s="3">
        <v>240</v>
      </c>
      <c r="J117" s="3">
        <v>4</v>
      </c>
      <c r="K117" s="68">
        <v>54919</v>
      </c>
      <c r="L117" s="69">
        <v>228.82916666666668</v>
      </c>
      <c r="M117" s="78">
        <v>25667890</v>
      </c>
      <c r="N117" s="78">
        <v>34639500</v>
      </c>
      <c r="O117" s="78">
        <v>8838214</v>
      </c>
      <c r="P117" s="78">
        <v>21336069</v>
      </c>
      <c r="Q117" s="78">
        <v>22620418.25</v>
      </c>
      <c r="R117" s="80">
        <v>94251.742708333331</v>
      </c>
      <c r="S117" s="73" t="s">
        <v>427</v>
      </c>
    </row>
    <row r="118" spans="1:19" x14ac:dyDescent="0.25">
      <c r="A118" s="2" t="s">
        <v>131</v>
      </c>
      <c r="B118" s="2" t="s">
        <v>5</v>
      </c>
      <c r="C118" s="3">
        <v>70</v>
      </c>
      <c r="D118" s="3">
        <v>16</v>
      </c>
      <c r="E118" s="3">
        <v>108</v>
      </c>
      <c r="F118" s="3">
        <v>5</v>
      </c>
      <c r="G118" s="3">
        <v>25</v>
      </c>
      <c r="H118" s="3">
        <v>100</v>
      </c>
      <c r="I118" s="3">
        <v>330</v>
      </c>
      <c r="J118" s="3">
        <v>6</v>
      </c>
      <c r="K118" s="68">
        <v>71443</v>
      </c>
      <c r="L118" s="69">
        <v>216.4939393939394</v>
      </c>
      <c r="M118" s="78">
        <v>40023750</v>
      </c>
      <c r="N118" s="78">
        <v>2646117</v>
      </c>
      <c r="O118" s="78">
        <v>3290000</v>
      </c>
      <c r="P118" s="78">
        <v>18330000</v>
      </c>
      <c r="Q118" s="78">
        <v>16072466.75</v>
      </c>
      <c r="R118" s="80">
        <v>48704.444696969695</v>
      </c>
      <c r="S118" s="73" t="s">
        <v>427</v>
      </c>
    </row>
    <row r="119" spans="1:19" x14ac:dyDescent="0.25">
      <c r="A119" s="2" t="s">
        <v>132</v>
      </c>
      <c r="B119" s="2" t="s">
        <v>3</v>
      </c>
      <c r="C119" s="3">
        <v>26</v>
      </c>
      <c r="D119" s="3">
        <v>15</v>
      </c>
      <c r="E119" s="3">
        <v>10</v>
      </c>
      <c r="F119" s="3">
        <v>0</v>
      </c>
      <c r="G119" s="3">
        <v>28</v>
      </c>
      <c r="H119" s="3">
        <v>111</v>
      </c>
      <c r="I119" s="3">
        <v>192</v>
      </c>
      <c r="J119" s="3">
        <v>2</v>
      </c>
      <c r="K119" s="68">
        <v>15952</v>
      </c>
      <c r="L119" s="69">
        <v>83.083333333333329</v>
      </c>
      <c r="M119" s="78">
        <v>2108720</v>
      </c>
      <c r="N119" s="78">
        <v>2900000</v>
      </c>
      <c r="O119" s="78">
        <v>1130000</v>
      </c>
      <c r="P119" s="78">
        <v>6100000</v>
      </c>
      <c r="Q119" s="78">
        <v>3059680</v>
      </c>
      <c r="R119" s="80">
        <v>15935.833333333334</v>
      </c>
      <c r="S119" s="73" t="s">
        <v>460</v>
      </c>
    </row>
    <row r="120" spans="1:19" x14ac:dyDescent="0.25">
      <c r="A120" s="2" t="s">
        <v>133</v>
      </c>
      <c r="B120" s="2" t="s">
        <v>53</v>
      </c>
      <c r="C120" s="3">
        <v>7</v>
      </c>
      <c r="D120" s="3">
        <v>2</v>
      </c>
      <c r="E120" s="3">
        <v>6</v>
      </c>
      <c r="F120" s="3">
        <v>4</v>
      </c>
      <c r="G120" s="3">
        <v>13</v>
      </c>
      <c r="H120" s="3">
        <v>17</v>
      </c>
      <c r="I120" s="3">
        <v>49</v>
      </c>
      <c r="J120" s="3">
        <v>2</v>
      </c>
      <c r="K120" s="68">
        <v>4773</v>
      </c>
      <c r="L120" s="69">
        <v>97.408163265306129</v>
      </c>
      <c r="M120" s="78"/>
      <c r="N120" s="78"/>
      <c r="O120" s="78">
        <v>0</v>
      </c>
      <c r="P120" s="78">
        <v>0</v>
      </c>
      <c r="Q120" s="78">
        <v>0</v>
      </c>
      <c r="R120" s="80">
        <v>0</v>
      </c>
      <c r="S120" s="73" t="s">
        <v>427</v>
      </c>
    </row>
    <row r="121" spans="1:19" x14ac:dyDescent="0.25">
      <c r="A121" s="2" t="s">
        <v>134</v>
      </c>
      <c r="B121" s="2" t="s">
        <v>5</v>
      </c>
      <c r="C121" s="3">
        <v>468</v>
      </c>
      <c r="D121" s="3">
        <v>52</v>
      </c>
      <c r="E121" s="3">
        <v>235</v>
      </c>
      <c r="F121" s="3">
        <v>121</v>
      </c>
      <c r="G121" s="3">
        <v>77</v>
      </c>
      <c r="H121" s="3">
        <v>1398</v>
      </c>
      <c r="I121" s="3">
        <v>2358</v>
      </c>
      <c r="J121" s="3">
        <v>7</v>
      </c>
      <c r="K121" s="68">
        <v>398355</v>
      </c>
      <c r="L121" s="69">
        <v>168.93765903307889</v>
      </c>
      <c r="M121" s="78">
        <v>29740590</v>
      </c>
      <c r="N121" s="78">
        <v>23910000</v>
      </c>
      <c r="O121" s="78">
        <v>26822000</v>
      </c>
      <c r="P121" s="78">
        <v>25800000</v>
      </c>
      <c r="Q121" s="78">
        <v>26568147.5</v>
      </c>
      <c r="R121" s="80">
        <v>11267.23812553011</v>
      </c>
      <c r="S121" s="73" t="s">
        <v>427</v>
      </c>
    </row>
    <row r="122" spans="1:19" x14ac:dyDescent="0.25">
      <c r="A122" s="2" t="s">
        <v>135</v>
      </c>
      <c r="B122" s="2" t="s">
        <v>5</v>
      </c>
      <c r="C122" s="3" t="s">
        <v>358</v>
      </c>
      <c r="D122" s="3" t="s">
        <v>358</v>
      </c>
      <c r="E122" s="3" t="s">
        <v>358</v>
      </c>
      <c r="F122" s="3" t="s">
        <v>358</v>
      </c>
      <c r="G122" s="3" t="s">
        <v>358</v>
      </c>
      <c r="H122" s="3" t="s">
        <v>358</v>
      </c>
      <c r="I122" s="3" t="s">
        <v>358</v>
      </c>
      <c r="J122" s="3" t="s">
        <v>358</v>
      </c>
      <c r="K122" s="68">
        <v>123403</v>
      </c>
      <c r="L122" s="69" t="s">
        <v>358</v>
      </c>
      <c r="M122" s="78">
        <v>9481681</v>
      </c>
      <c r="N122" s="78">
        <v>0</v>
      </c>
      <c r="O122" s="78">
        <v>0</v>
      </c>
      <c r="P122" s="78">
        <v>0</v>
      </c>
      <c r="Q122" s="78">
        <v>2370420.25</v>
      </c>
      <c r="R122" s="80"/>
      <c r="S122" s="73" t="s">
        <v>427</v>
      </c>
    </row>
    <row r="123" spans="1:19" x14ac:dyDescent="0.25">
      <c r="A123" s="2" t="s">
        <v>136</v>
      </c>
      <c r="B123" s="2" t="s">
        <v>15</v>
      </c>
      <c r="C123" s="3">
        <v>20</v>
      </c>
      <c r="D123" s="3">
        <v>7</v>
      </c>
      <c r="E123" s="3">
        <v>9</v>
      </c>
      <c r="F123" s="3">
        <v>12</v>
      </c>
      <c r="G123" s="3">
        <v>17</v>
      </c>
      <c r="H123" s="3">
        <v>92</v>
      </c>
      <c r="I123" s="3">
        <v>161</v>
      </c>
      <c r="J123" s="3">
        <v>4</v>
      </c>
      <c r="K123" s="68">
        <v>3941</v>
      </c>
      <c r="L123" s="69">
        <v>24.478260869565219</v>
      </c>
      <c r="M123" s="78">
        <v>265118</v>
      </c>
      <c r="N123" s="78">
        <v>282780</v>
      </c>
      <c r="O123" s="78">
        <v>1616050</v>
      </c>
      <c r="P123" s="78">
        <v>1988251</v>
      </c>
      <c r="Q123" s="78">
        <v>1038049.75</v>
      </c>
      <c r="R123" s="80">
        <v>6447.5139751552797</v>
      </c>
      <c r="S123" s="73" t="s">
        <v>427</v>
      </c>
    </row>
    <row r="124" spans="1:19" x14ac:dyDescent="0.25">
      <c r="A124" s="2" t="s">
        <v>137</v>
      </c>
      <c r="B124" s="2" t="s">
        <v>3</v>
      </c>
      <c r="C124" s="3">
        <v>42</v>
      </c>
      <c r="D124" s="3">
        <v>44</v>
      </c>
      <c r="E124" s="3">
        <v>43</v>
      </c>
      <c r="F124" s="3">
        <v>34</v>
      </c>
      <c r="G124" s="3">
        <v>78</v>
      </c>
      <c r="H124" s="3">
        <v>398</v>
      </c>
      <c r="I124" s="3">
        <v>642</v>
      </c>
      <c r="J124" s="3">
        <v>3</v>
      </c>
      <c r="K124" s="68">
        <v>38086</v>
      </c>
      <c r="L124" s="69">
        <v>59.323987538940813</v>
      </c>
      <c r="M124" s="78">
        <v>35706000</v>
      </c>
      <c r="N124" s="78">
        <v>39168000</v>
      </c>
      <c r="O124" s="78">
        <v>19210760</v>
      </c>
      <c r="P124" s="78">
        <v>21649000</v>
      </c>
      <c r="Q124" s="78">
        <v>28933440</v>
      </c>
      <c r="R124" s="80">
        <v>45067.663551401871</v>
      </c>
      <c r="S124" s="73" t="s">
        <v>427</v>
      </c>
    </row>
    <row r="125" spans="1:19" x14ac:dyDescent="0.25">
      <c r="A125" s="2" t="s">
        <v>138</v>
      </c>
      <c r="B125" s="2" t="s">
        <v>5</v>
      </c>
      <c r="C125" s="3">
        <v>173</v>
      </c>
      <c r="D125" s="3">
        <v>14</v>
      </c>
      <c r="E125" s="3">
        <v>68</v>
      </c>
      <c r="F125" s="3">
        <v>47</v>
      </c>
      <c r="G125" s="3">
        <v>80</v>
      </c>
      <c r="H125" s="3">
        <v>490</v>
      </c>
      <c r="I125" s="3">
        <v>382</v>
      </c>
      <c r="J125" s="3">
        <v>2</v>
      </c>
      <c r="K125" s="68">
        <v>202569</v>
      </c>
      <c r="L125" s="69">
        <v>530.28534031413608</v>
      </c>
      <c r="M125" s="78">
        <v>38907696</v>
      </c>
      <c r="N125" s="78">
        <v>29981000</v>
      </c>
      <c r="O125" s="78">
        <v>27978780</v>
      </c>
      <c r="P125" s="78">
        <v>32094171</v>
      </c>
      <c r="Q125" s="78">
        <v>32240411.75</v>
      </c>
      <c r="R125" s="80">
        <v>84398.983638743463</v>
      </c>
      <c r="S125" s="73" t="s">
        <v>427</v>
      </c>
    </row>
    <row r="126" spans="1:19" x14ac:dyDescent="0.25">
      <c r="A126" s="2" t="s">
        <v>139</v>
      </c>
      <c r="B126" s="2" t="s">
        <v>5</v>
      </c>
      <c r="C126" s="3">
        <v>30</v>
      </c>
      <c r="D126" s="3">
        <v>3</v>
      </c>
      <c r="E126" s="3">
        <v>20</v>
      </c>
      <c r="F126" s="3">
        <v>9</v>
      </c>
      <c r="G126" s="3">
        <v>16</v>
      </c>
      <c r="H126" s="3">
        <v>119</v>
      </c>
      <c r="I126" s="3">
        <v>181</v>
      </c>
      <c r="J126" s="3">
        <v>4</v>
      </c>
      <c r="K126" s="68">
        <v>95516</v>
      </c>
      <c r="L126" s="69">
        <v>527.7127071823204</v>
      </c>
      <c r="M126" s="78">
        <v>414789453</v>
      </c>
      <c r="N126" s="78">
        <v>362435321</v>
      </c>
      <c r="O126" s="78">
        <v>268614391</v>
      </c>
      <c r="P126" s="78">
        <v>448220790</v>
      </c>
      <c r="Q126" s="78">
        <v>373514988.75</v>
      </c>
      <c r="R126" s="80">
        <v>2063618.7223756907</v>
      </c>
      <c r="S126" s="73" t="s">
        <v>426</v>
      </c>
    </row>
    <row r="127" spans="1:19" x14ac:dyDescent="0.25">
      <c r="A127" s="2" t="s">
        <v>140</v>
      </c>
      <c r="B127" s="2" t="s">
        <v>15</v>
      </c>
      <c r="C127" s="3">
        <v>218</v>
      </c>
      <c r="D127" s="3">
        <v>28</v>
      </c>
      <c r="E127" s="3">
        <v>118</v>
      </c>
      <c r="F127" s="3">
        <v>55</v>
      </c>
      <c r="G127" s="3">
        <v>117</v>
      </c>
      <c r="H127" s="3">
        <v>114</v>
      </c>
      <c r="I127" s="3">
        <v>654</v>
      </c>
      <c r="J127" s="3">
        <v>4</v>
      </c>
      <c r="K127" s="68">
        <v>214685</v>
      </c>
      <c r="L127" s="69">
        <v>328.26452599388381</v>
      </c>
      <c r="M127" s="78">
        <v>362324</v>
      </c>
      <c r="N127" s="78">
        <v>0</v>
      </c>
      <c r="O127" s="78">
        <v>0</v>
      </c>
      <c r="P127" s="78">
        <v>0</v>
      </c>
      <c r="Q127" s="78">
        <v>90581</v>
      </c>
      <c r="R127" s="80">
        <v>138.50305810397555</v>
      </c>
      <c r="S127" s="73" t="s">
        <v>467</v>
      </c>
    </row>
    <row r="128" spans="1:19" x14ac:dyDescent="0.25">
      <c r="A128" s="2" t="s">
        <v>141</v>
      </c>
      <c r="B128" s="2" t="s">
        <v>83</v>
      </c>
      <c r="C128" s="3">
        <v>96</v>
      </c>
      <c r="D128" s="3">
        <v>0</v>
      </c>
      <c r="E128" s="3">
        <v>16</v>
      </c>
      <c r="F128" s="3">
        <v>31</v>
      </c>
      <c r="G128" s="3">
        <v>31</v>
      </c>
      <c r="H128" s="3">
        <v>153</v>
      </c>
      <c r="I128" s="3">
        <v>328</v>
      </c>
      <c r="J128" s="3">
        <v>1</v>
      </c>
      <c r="K128" s="68">
        <v>38750</v>
      </c>
      <c r="L128" s="69">
        <v>118.14024390243902</v>
      </c>
      <c r="M128" s="78">
        <v>23906070</v>
      </c>
      <c r="N128" s="78">
        <v>24051819</v>
      </c>
      <c r="O128" s="78">
        <v>22560742</v>
      </c>
      <c r="P128" s="78">
        <v>39844322</v>
      </c>
      <c r="Q128" s="78">
        <v>27590738.25</v>
      </c>
      <c r="R128" s="80">
        <v>84118.104420731703</v>
      </c>
      <c r="S128" s="73" t="s">
        <v>427</v>
      </c>
    </row>
    <row r="129" spans="1:19" x14ac:dyDescent="0.25">
      <c r="A129" s="2" t="s">
        <v>142</v>
      </c>
      <c r="B129" s="2" t="s">
        <v>83</v>
      </c>
      <c r="C129" s="3">
        <v>48</v>
      </c>
      <c r="D129" s="3">
        <v>0</v>
      </c>
      <c r="E129" s="3">
        <v>10</v>
      </c>
      <c r="F129" s="3">
        <v>7</v>
      </c>
      <c r="G129" s="3">
        <v>19</v>
      </c>
      <c r="H129" s="3">
        <v>100</v>
      </c>
      <c r="I129" s="3">
        <v>208</v>
      </c>
      <c r="J129" s="3">
        <v>2</v>
      </c>
      <c r="K129" s="68">
        <v>9462</v>
      </c>
      <c r="L129" s="69">
        <v>45.490384615384613</v>
      </c>
      <c r="M129" s="78">
        <v>23830000</v>
      </c>
      <c r="N129" s="78">
        <v>17539075</v>
      </c>
      <c r="O129" s="78">
        <v>16884150</v>
      </c>
      <c r="P129" s="78">
        <v>13306453</v>
      </c>
      <c r="Q129" s="78">
        <v>17889919.5</v>
      </c>
      <c r="R129" s="80">
        <v>86009.22836538461</v>
      </c>
      <c r="S129" s="73" t="s">
        <v>460</v>
      </c>
    </row>
    <row r="130" spans="1:19" x14ac:dyDescent="0.25">
      <c r="A130" s="2" t="s">
        <v>143</v>
      </c>
      <c r="B130" s="2" t="s">
        <v>23</v>
      </c>
      <c r="C130" s="3" t="s">
        <v>358</v>
      </c>
      <c r="D130" s="3" t="s">
        <v>358</v>
      </c>
      <c r="E130" s="3" t="s">
        <v>358</v>
      </c>
      <c r="F130" s="3" t="s">
        <v>358</v>
      </c>
      <c r="G130" s="3" t="s">
        <v>358</v>
      </c>
      <c r="H130" s="3" t="s">
        <v>358</v>
      </c>
      <c r="I130" s="3" t="s">
        <v>358</v>
      </c>
      <c r="J130" s="3" t="s">
        <v>358</v>
      </c>
      <c r="K130" s="68">
        <v>944</v>
      </c>
      <c r="L130" s="69" t="s">
        <v>358</v>
      </c>
      <c r="M130" s="78"/>
      <c r="N130" s="78">
        <v>1210675</v>
      </c>
      <c r="O130" s="78">
        <v>742196</v>
      </c>
      <c r="P130" s="78">
        <v>1961236</v>
      </c>
      <c r="Q130" s="78">
        <v>1304702.3333333333</v>
      </c>
      <c r="R130" s="80"/>
      <c r="S130" s="73" t="s">
        <v>460</v>
      </c>
    </row>
    <row r="131" spans="1:19" x14ac:dyDescent="0.25">
      <c r="A131" s="2" t="s">
        <v>144</v>
      </c>
      <c r="B131" s="2" t="s">
        <v>28</v>
      </c>
      <c r="C131" s="3">
        <v>0</v>
      </c>
      <c r="D131" s="3">
        <v>1</v>
      </c>
      <c r="E131" s="3">
        <v>0</v>
      </c>
      <c r="F131" s="3">
        <v>1</v>
      </c>
      <c r="G131" s="3">
        <v>1</v>
      </c>
      <c r="H131" s="3">
        <v>4</v>
      </c>
      <c r="I131" s="3">
        <v>7</v>
      </c>
      <c r="J131" s="3">
        <v>0</v>
      </c>
      <c r="K131" s="68">
        <v>633</v>
      </c>
      <c r="L131" s="69">
        <v>90.428571428571431</v>
      </c>
      <c r="M131" s="78">
        <v>5793952</v>
      </c>
      <c r="N131" s="78">
        <v>1000000</v>
      </c>
      <c r="O131" s="78">
        <v>1500000</v>
      </c>
      <c r="P131" s="78">
        <v>4700000</v>
      </c>
      <c r="Q131" s="78">
        <v>3248488</v>
      </c>
      <c r="R131" s="80">
        <v>464069.71428571426</v>
      </c>
      <c r="S131" s="73" t="s">
        <v>460</v>
      </c>
    </row>
    <row r="132" spans="1:19" x14ac:dyDescent="0.25">
      <c r="A132" s="2" t="s">
        <v>145</v>
      </c>
      <c r="B132" s="2" t="s">
        <v>7</v>
      </c>
      <c r="C132" s="3">
        <v>21</v>
      </c>
      <c r="D132" s="3">
        <v>0</v>
      </c>
      <c r="E132" s="3">
        <v>12</v>
      </c>
      <c r="F132" s="3">
        <v>4</v>
      </c>
      <c r="G132" s="3">
        <v>33</v>
      </c>
      <c r="H132" s="3">
        <v>54</v>
      </c>
      <c r="I132" s="3">
        <v>127</v>
      </c>
      <c r="J132" s="3">
        <v>3</v>
      </c>
      <c r="K132" s="68">
        <v>20510</v>
      </c>
      <c r="L132" s="69">
        <v>161.49606299212599</v>
      </c>
      <c r="M132" s="78">
        <v>0</v>
      </c>
      <c r="N132" s="78"/>
      <c r="O132" s="78"/>
      <c r="P132" s="78"/>
      <c r="Q132" s="78">
        <v>0</v>
      </c>
      <c r="R132" s="80">
        <v>0</v>
      </c>
      <c r="S132" s="73" t="s">
        <v>426</v>
      </c>
    </row>
    <row r="133" spans="1:19" x14ac:dyDescent="0.25">
      <c r="A133" s="2" t="s">
        <v>146</v>
      </c>
      <c r="B133" s="2" t="s">
        <v>5</v>
      </c>
      <c r="C133" s="3">
        <v>30</v>
      </c>
      <c r="D133" s="3">
        <v>2</v>
      </c>
      <c r="E133" s="3">
        <v>22</v>
      </c>
      <c r="F133" s="3">
        <v>27</v>
      </c>
      <c r="G133" s="3">
        <v>83</v>
      </c>
      <c r="H133" s="3">
        <v>153</v>
      </c>
      <c r="I133" s="3">
        <v>318</v>
      </c>
      <c r="J133" s="3">
        <v>1</v>
      </c>
      <c r="K133" s="68">
        <v>64826</v>
      </c>
      <c r="L133" s="69">
        <v>203.85534591194968</v>
      </c>
      <c r="M133" s="78">
        <v>0</v>
      </c>
      <c r="N133" s="78">
        <v>0</v>
      </c>
      <c r="O133" s="78"/>
      <c r="P133" s="78">
        <v>6668250</v>
      </c>
      <c r="Q133" s="78">
        <v>2222750</v>
      </c>
      <c r="R133" s="80">
        <v>6989.7798742138366</v>
      </c>
      <c r="S133" s="73" t="s">
        <v>460</v>
      </c>
    </row>
    <row r="134" spans="1:19" x14ac:dyDescent="0.25">
      <c r="A134" s="2" t="s">
        <v>147</v>
      </c>
      <c r="B134" s="2" t="s">
        <v>83</v>
      </c>
      <c r="C134" s="3">
        <v>67</v>
      </c>
      <c r="D134" s="3">
        <v>13</v>
      </c>
      <c r="E134" s="3">
        <v>15</v>
      </c>
      <c r="F134" s="3">
        <v>23</v>
      </c>
      <c r="G134" s="3">
        <v>26</v>
      </c>
      <c r="H134" s="3">
        <v>352</v>
      </c>
      <c r="I134" s="3">
        <v>488</v>
      </c>
      <c r="J134" s="3">
        <v>1</v>
      </c>
      <c r="K134" s="68">
        <v>16584</v>
      </c>
      <c r="L134" s="69">
        <v>33.983606557377051</v>
      </c>
      <c r="M134" s="78">
        <v>4000000</v>
      </c>
      <c r="N134" s="78">
        <v>1040000</v>
      </c>
      <c r="O134" s="78">
        <v>1800000</v>
      </c>
      <c r="P134" s="78">
        <v>2000000</v>
      </c>
      <c r="Q134" s="78">
        <v>2210000</v>
      </c>
      <c r="R134" s="80">
        <v>4528.688524590164</v>
      </c>
      <c r="S134" s="73" t="s">
        <v>467</v>
      </c>
    </row>
    <row r="135" spans="1:19" x14ac:dyDescent="0.25">
      <c r="A135" s="2" t="s">
        <v>148</v>
      </c>
      <c r="B135" s="2" t="s">
        <v>53</v>
      </c>
      <c r="C135" s="3">
        <v>23</v>
      </c>
      <c r="D135" s="3">
        <v>6</v>
      </c>
      <c r="E135" s="3">
        <v>26</v>
      </c>
      <c r="F135" s="3">
        <v>10</v>
      </c>
      <c r="G135" s="3">
        <v>42</v>
      </c>
      <c r="H135" s="3">
        <v>84</v>
      </c>
      <c r="I135" s="3">
        <v>191</v>
      </c>
      <c r="J135" s="3">
        <v>2</v>
      </c>
      <c r="K135" s="68">
        <v>23592</v>
      </c>
      <c r="L135" s="69">
        <v>123.51832460732984</v>
      </c>
      <c r="M135" s="78"/>
      <c r="N135" s="78"/>
      <c r="O135" s="78"/>
      <c r="P135" s="78">
        <v>867500</v>
      </c>
      <c r="Q135" s="78">
        <v>867500</v>
      </c>
      <c r="R135" s="80">
        <v>4541.8848167539263</v>
      </c>
      <c r="S135" s="73" t="s">
        <v>427</v>
      </c>
    </row>
    <row r="136" spans="1:19" x14ac:dyDescent="0.25">
      <c r="A136" s="2" t="s">
        <v>149</v>
      </c>
      <c r="B136" s="2" t="s">
        <v>5</v>
      </c>
      <c r="C136" s="3">
        <v>61</v>
      </c>
      <c r="D136" s="3">
        <v>5</v>
      </c>
      <c r="E136" s="3">
        <v>97</v>
      </c>
      <c r="F136" s="3">
        <v>10</v>
      </c>
      <c r="G136" s="3">
        <v>46</v>
      </c>
      <c r="H136" s="3">
        <v>136</v>
      </c>
      <c r="I136" s="3">
        <v>359</v>
      </c>
      <c r="J136" s="3">
        <v>4</v>
      </c>
      <c r="K136" s="68">
        <v>288115</v>
      </c>
      <c r="L136" s="69">
        <v>802.54874651810587</v>
      </c>
      <c r="M136" s="78">
        <v>2154814168</v>
      </c>
      <c r="N136" s="78">
        <v>2435767737</v>
      </c>
      <c r="O136" s="78">
        <v>2624092630</v>
      </c>
      <c r="P136" s="78">
        <v>2674053324</v>
      </c>
      <c r="Q136" s="78">
        <v>2472181964.75</v>
      </c>
      <c r="R136" s="80">
        <v>6886300.7374651814</v>
      </c>
      <c r="S136" s="73" t="s">
        <v>426</v>
      </c>
    </row>
    <row r="137" spans="1:19" x14ac:dyDescent="0.25">
      <c r="A137" s="2" t="s">
        <v>150</v>
      </c>
      <c r="B137" s="2" t="s">
        <v>17</v>
      </c>
      <c r="C137" s="3">
        <v>71</v>
      </c>
      <c r="D137" s="3">
        <v>25</v>
      </c>
      <c r="E137" s="3">
        <v>29</v>
      </c>
      <c r="F137" s="3">
        <v>32</v>
      </c>
      <c r="G137" s="3">
        <v>30</v>
      </c>
      <c r="H137" s="3">
        <v>206</v>
      </c>
      <c r="I137" s="3">
        <v>398</v>
      </c>
      <c r="J137" s="3">
        <v>5</v>
      </c>
      <c r="K137" s="68">
        <v>35929</v>
      </c>
      <c r="L137" s="69">
        <v>90.273869346733662</v>
      </c>
      <c r="M137" s="78">
        <v>55023492</v>
      </c>
      <c r="N137" s="78">
        <v>47808200</v>
      </c>
      <c r="O137" s="78">
        <v>55020000</v>
      </c>
      <c r="P137" s="78">
        <v>65847415</v>
      </c>
      <c r="Q137" s="78">
        <v>55924776.75</v>
      </c>
      <c r="R137" s="80">
        <v>140514.51444723617</v>
      </c>
      <c r="S137" s="73" t="s">
        <v>427</v>
      </c>
    </row>
    <row r="138" spans="1:19" x14ac:dyDescent="0.25">
      <c r="A138" s="2" t="s">
        <v>151</v>
      </c>
      <c r="B138" s="2" t="s">
        <v>7</v>
      </c>
      <c r="C138" s="3">
        <v>79</v>
      </c>
      <c r="D138" s="3">
        <v>5</v>
      </c>
      <c r="E138" s="3">
        <v>17</v>
      </c>
      <c r="F138" s="3">
        <v>20</v>
      </c>
      <c r="G138" s="3">
        <v>52</v>
      </c>
      <c r="H138" s="3">
        <v>420</v>
      </c>
      <c r="I138" s="3">
        <v>300</v>
      </c>
      <c r="J138" s="3">
        <v>9</v>
      </c>
      <c r="K138" s="68">
        <v>25779</v>
      </c>
      <c r="L138" s="69">
        <v>85.93</v>
      </c>
      <c r="M138" s="78">
        <v>13023194</v>
      </c>
      <c r="N138" s="78">
        <v>4834370</v>
      </c>
      <c r="O138" s="78">
        <v>9963550</v>
      </c>
      <c r="P138" s="78"/>
      <c r="Q138" s="78">
        <v>9273704.666666666</v>
      </c>
      <c r="R138" s="80">
        <v>30912.348888888886</v>
      </c>
      <c r="S138" s="73" t="s">
        <v>467</v>
      </c>
    </row>
    <row r="139" spans="1:19" x14ac:dyDescent="0.25">
      <c r="A139" s="2" t="s">
        <v>152</v>
      </c>
      <c r="B139" s="2" t="s">
        <v>45</v>
      </c>
      <c r="C139" s="3">
        <v>6</v>
      </c>
      <c r="D139" s="3">
        <v>0</v>
      </c>
      <c r="E139" s="3">
        <v>8</v>
      </c>
      <c r="F139" s="3">
        <v>10</v>
      </c>
      <c r="G139" s="3">
        <v>27</v>
      </c>
      <c r="H139" s="3">
        <v>72</v>
      </c>
      <c r="I139" s="3">
        <v>124</v>
      </c>
      <c r="J139" s="3">
        <v>1</v>
      </c>
      <c r="K139" s="68">
        <v>7619</v>
      </c>
      <c r="L139" s="69">
        <v>61.443548387096776</v>
      </c>
      <c r="M139" s="78">
        <v>3300000</v>
      </c>
      <c r="N139" s="78">
        <v>6500000</v>
      </c>
      <c r="O139" s="78">
        <v>5650000</v>
      </c>
      <c r="P139" s="78">
        <v>6400000</v>
      </c>
      <c r="Q139" s="78">
        <v>5462500</v>
      </c>
      <c r="R139" s="80">
        <v>44052.419354838712</v>
      </c>
      <c r="S139" s="73" t="s">
        <v>427</v>
      </c>
    </row>
    <row r="140" spans="1:19" x14ac:dyDescent="0.25">
      <c r="A140" s="2" t="s">
        <v>153</v>
      </c>
      <c r="B140" s="2" t="s">
        <v>3</v>
      </c>
      <c r="C140" s="3">
        <v>68</v>
      </c>
      <c r="D140" s="3">
        <v>19</v>
      </c>
      <c r="E140" s="3">
        <v>25</v>
      </c>
      <c r="F140" s="3">
        <v>22</v>
      </c>
      <c r="G140" s="3">
        <v>58</v>
      </c>
      <c r="H140" s="3">
        <v>402</v>
      </c>
      <c r="I140" s="3">
        <v>597</v>
      </c>
      <c r="J140" s="3">
        <v>3</v>
      </c>
      <c r="K140" s="68">
        <v>45441</v>
      </c>
      <c r="L140" s="69">
        <v>76.115577889447238</v>
      </c>
      <c r="M140" s="78">
        <v>4310563</v>
      </c>
      <c r="N140" s="78">
        <v>3400000</v>
      </c>
      <c r="O140" s="78">
        <v>4431580</v>
      </c>
      <c r="P140" s="78">
        <v>6154476</v>
      </c>
      <c r="Q140" s="78">
        <v>4574154.75</v>
      </c>
      <c r="R140" s="80">
        <v>7661.900753768844</v>
      </c>
      <c r="S140" s="73" t="s">
        <v>460</v>
      </c>
    </row>
    <row r="141" spans="1:19" x14ac:dyDescent="0.25">
      <c r="A141" s="2" t="s">
        <v>154</v>
      </c>
      <c r="B141" s="2" t="s">
        <v>45</v>
      </c>
      <c r="C141" s="3">
        <v>158</v>
      </c>
      <c r="D141" s="3">
        <v>73</v>
      </c>
      <c r="E141" s="3">
        <v>91</v>
      </c>
      <c r="F141" s="3">
        <v>79</v>
      </c>
      <c r="G141" s="3">
        <v>135</v>
      </c>
      <c r="H141" s="3">
        <v>133</v>
      </c>
      <c r="I141" s="3">
        <v>671</v>
      </c>
      <c r="J141" s="3">
        <v>2</v>
      </c>
      <c r="K141" s="68">
        <v>91072</v>
      </c>
      <c r="L141" s="69">
        <v>135.72578241430699</v>
      </c>
      <c r="M141" s="78">
        <v>11097429</v>
      </c>
      <c r="N141" s="78">
        <v>2479971</v>
      </c>
      <c r="O141" s="78">
        <v>0</v>
      </c>
      <c r="P141" s="78">
        <v>0</v>
      </c>
      <c r="Q141" s="78">
        <v>3394350</v>
      </c>
      <c r="R141" s="80">
        <v>5058.6438152011924</v>
      </c>
      <c r="S141" s="73" t="s">
        <v>427</v>
      </c>
    </row>
    <row r="142" spans="1:19" x14ac:dyDescent="0.25">
      <c r="A142" s="2" t="s">
        <v>155</v>
      </c>
      <c r="B142" s="2" t="s">
        <v>53</v>
      </c>
      <c r="C142" s="3">
        <v>25</v>
      </c>
      <c r="D142" s="3">
        <v>0</v>
      </c>
      <c r="E142" s="3">
        <v>12</v>
      </c>
      <c r="F142" s="3">
        <v>6</v>
      </c>
      <c r="G142" s="3">
        <v>17</v>
      </c>
      <c r="H142" s="3">
        <v>47</v>
      </c>
      <c r="I142" s="3">
        <v>108</v>
      </c>
      <c r="J142" s="3">
        <v>1</v>
      </c>
      <c r="K142" s="68">
        <v>5606</v>
      </c>
      <c r="L142" s="69">
        <v>51.907407407407405</v>
      </c>
      <c r="M142" s="78">
        <v>0</v>
      </c>
      <c r="N142" s="78">
        <v>46750</v>
      </c>
      <c r="O142" s="78">
        <v>275100</v>
      </c>
      <c r="P142" s="78">
        <v>17492090</v>
      </c>
      <c r="Q142" s="78">
        <v>4453485</v>
      </c>
      <c r="R142" s="80">
        <v>41235.972222222219</v>
      </c>
      <c r="S142" s="73" t="s">
        <v>467</v>
      </c>
    </row>
    <row r="143" spans="1:19" x14ac:dyDescent="0.25">
      <c r="A143" s="2" t="s">
        <v>156</v>
      </c>
      <c r="B143" s="2" t="s">
        <v>3</v>
      </c>
      <c r="C143" s="3">
        <v>70</v>
      </c>
      <c r="D143" s="3">
        <v>0</v>
      </c>
      <c r="E143" s="3">
        <v>11</v>
      </c>
      <c r="F143" s="3">
        <v>8</v>
      </c>
      <c r="G143" s="3">
        <v>26</v>
      </c>
      <c r="H143" s="3">
        <v>40</v>
      </c>
      <c r="I143" s="3">
        <v>140</v>
      </c>
      <c r="J143" s="3">
        <v>1</v>
      </c>
      <c r="K143" s="68">
        <v>18422</v>
      </c>
      <c r="L143" s="69">
        <v>131.58571428571429</v>
      </c>
      <c r="M143" s="78">
        <v>370333</v>
      </c>
      <c r="N143" s="78">
        <v>11385336</v>
      </c>
      <c r="O143" s="78">
        <v>4820552</v>
      </c>
      <c r="P143" s="78">
        <v>7146904</v>
      </c>
      <c r="Q143" s="78">
        <v>5930781.25</v>
      </c>
      <c r="R143" s="80">
        <v>42362.723214285717</v>
      </c>
      <c r="S143" s="73" t="s">
        <v>460</v>
      </c>
    </row>
    <row r="144" spans="1:19" x14ac:dyDescent="0.25">
      <c r="A144" s="2" t="s">
        <v>157</v>
      </c>
      <c r="B144" s="2" t="s">
        <v>13</v>
      </c>
      <c r="C144" s="3">
        <v>58</v>
      </c>
      <c r="D144" s="3">
        <v>28</v>
      </c>
      <c r="E144" s="3">
        <v>25</v>
      </c>
      <c r="F144" s="3">
        <v>25</v>
      </c>
      <c r="G144" s="3">
        <v>54</v>
      </c>
      <c r="H144" s="3">
        <v>283</v>
      </c>
      <c r="I144" s="3">
        <v>476</v>
      </c>
      <c r="J144" s="3">
        <v>3</v>
      </c>
      <c r="K144" s="68">
        <v>23599</v>
      </c>
      <c r="L144" s="69">
        <v>49.577731092436977</v>
      </c>
      <c r="M144" s="78">
        <v>13815000</v>
      </c>
      <c r="N144" s="78">
        <v>20599132</v>
      </c>
      <c r="O144" s="78">
        <v>26081030</v>
      </c>
      <c r="P144" s="78">
        <v>32637538</v>
      </c>
      <c r="Q144" s="78">
        <v>23283175</v>
      </c>
      <c r="R144" s="80">
        <v>48914.233193277309</v>
      </c>
      <c r="S144" s="73" t="s">
        <v>427</v>
      </c>
    </row>
    <row r="145" spans="1:19" x14ac:dyDescent="0.25">
      <c r="A145" s="2" t="s">
        <v>158</v>
      </c>
      <c r="B145" s="2" t="s">
        <v>5</v>
      </c>
      <c r="C145" s="3">
        <v>33</v>
      </c>
      <c r="D145" s="3">
        <v>1</v>
      </c>
      <c r="E145" s="3">
        <v>20</v>
      </c>
      <c r="F145" s="3">
        <v>6</v>
      </c>
      <c r="G145" s="3">
        <v>35</v>
      </c>
      <c r="H145" s="3">
        <v>35</v>
      </c>
      <c r="I145" s="3">
        <v>136</v>
      </c>
      <c r="J145" s="3">
        <v>6</v>
      </c>
      <c r="K145" s="68">
        <v>109638</v>
      </c>
      <c r="L145" s="69">
        <v>806.16176470588232</v>
      </c>
      <c r="M145" s="78"/>
      <c r="N145" s="78">
        <v>19248454</v>
      </c>
      <c r="O145" s="78">
        <v>58711155</v>
      </c>
      <c r="P145" s="78">
        <v>62503666</v>
      </c>
      <c r="Q145" s="78">
        <v>46821091.666666664</v>
      </c>
      <c r="R145" s="80">
        <v>344272.73284313723</v>
      </c>
      <c r="S145" s="73" t="s">
        <v>427</v>
      </c>
    </row>
    <row r="146" spans="1:19" x14ac:dyDescent="0.25">
      <c r="A146" s="2" t="s">
        <v>159</v>
      </c>
      <c r="B146" s="2" t="s">
        <v>5</v>
      </c>
      <c r="C146" s="3">
        <v>46</v>
      </c>
      <c r="D146" s="3">
        <v>23</v>
      </c>
      <c r="E146" s="3">
        <v>45</v>
      </c>
      <c r="F146" s="3">
        <v>8</v>
      </c>
      <c r="G146" s="3">
        <v>25</v>
      </c>
      <c r="H146" s="3">
        <v>60</v>
      </c>
      <c r="I146" s="3">
        <v>233</v>
      </c>
      <c r="J146" s="3">
        <v>5</v>
      </c>
      <c r="K146" s="68">
        <v>99082</v>
      </c>
      <c r="L146" s="69">
        <v>425.24463519313304</v>
      </c>
      <c r="M146" s="78">
        <v>13650000</v>
      </c>
      <c r="N146" s="78">
        <v>8050000</v>
      </c>
      <c r="O146" s="78">
        <v>3000000</v>
      </c>
      <c r="P146" s="78">
        <v>2720000</v>
      </c>
      <c r="Q146" s="78">
        <v>6855000</v>
      </c>
      <c r="R146" s="80">
        <v>29420.6008583691</v>
      </c>
      <c r="S146" s="73" t="s">
        <v>427</v>
      </c>
    </row>
    <row r="147" spans="1:19" x14ac:dyDescent="0.25">
      <c r="A147" s="2" t="s">
        <v>160</v>
      </c>
      <c r="B147" s="2" t="s">
        <v>5</v>
      </c>
      <c r="C147" s="3">
        <v>55</v>
      </c>
      <c r="D147" s="3">
        <v>24</v>
      </c>
      <c r="E147" s="3">
        <v>66</v>
      </c>
      <c r="F147" s="3">
        <v>12</v>
      </c>
      <c r="G147" s="3">
        <v>33</v>
      </c>
      <c r="H147" s="3">
        <v>146</v>
      </c>
      <c r="I147" s="3">
        <v>345</v>
      </c>
      <c r="J147" s="3">
        <v>9</v>
      </c>
      <c r="K147" s="68">
        <v>91703</v>
      </c>
      <c r="L147" s="69">
        <v>265.80579710144929</v>
      </c>
      <c r="M147" s="78">
        <v>110091529</v>
      </c>
      <c r="N147" s="78">
        <v>68052000</v>
      </c>
      <c r="O147" s="78">
        <v>40406970</v>
      </c>
      <c r="P147" s="78">
        <v>69959813</v>
      </c>
      <c r="Q147" s="78">
        <v>72127578</v>
      </c>
      <c r="R147" s="80">
        <v>209065.44347826086</v>
      </c>
      <c r="S147" s="73" t="s">
        <v>467</v>
      </c>
    </row>
    <row r="148" spans="1:19" x14ac:dyDescent="0.25">
      <c r="A148" s="2" t="s">
        <v>161</v>
      </c>
      <c r="B148" s="2" t="s">
        <v>53</v>
      </c>
      <c r="C148" s="3">
        <v>30</v>
      </c>
      <c r="D148" s="3">
        <v>0</v>
      </c>
      <c r="E148" s="3">
        <v>17</v>
      </c>
      <c r="F148" s="3">
        <v>13</v>
      </c>
      <c r="G148" s="3">
        <v>40</v>
      </c>
      <c r="H148" s="3">
        <v>188</v>
      </c>
      <c r="I148" s="3">
        <v>109</v>
      </c>
      <c r="J148" s="3">
        <v>1</v>
      </c>
      <c r="K148" s="68">
        <v>6604</v>
      </c>
      <c r="L148" s="69">
        <v>60.587155963302749</v>
      </c>
      <c r="M148" s="78"/>
      <c r="N148" s="78"/>
      <c r="O148" s="78"/>
      <c r="P148" s="78">
        <v>0</v>
      </c>
      <c r="Q148" s="78">
        <v>0</v>
      </c>
      <c r="R148" s="80">
        <v>0</v>
      </c>
      <c r="S148" s="73" t="s">
        <v>460</v>
      </c>
    </row>
    <row r="149" spans="1:19" x14ac:dyDescent="0.25">
      <c r="A149" s="2" t="s">
        <v>162</v>
      </c>
      <c r="B149" s="2" t="s">
        <v>17</v>
      </c>
      <c r="C149" s="3">
        <v>32</v>
      </c>
      <c r="D149" s="3">
        <v>0</v>
      </c>
      <c r="E149" s="3">
        <v>30</v>
      </c>
      <c r="F149" s="3">
        <v>18</v>
      </c>
      <c r="G149" s="3">
        <v>40</v>
      </c>
      <c r="H149" s="3">
        <v>156</v>
      </c>
      <c r="I149" s="3">
        <v>283</v>
      </c>
      <c r="J149" s="3">
        <v>7</v>
      </c>
      <c r="K149" s="68">
        <v>21867</v>
      </c>
      <c r="L149" s="69">
        <v>77.268551236749119</v>
      </c>
      <c r="M149" s="78">
        <v>33941880</v>
      </c>
      <c r="N149" s="78">
        <v>39990524</v>
      </c>
      <c r="O149" s="78">
        <v>36293748</v>
      </c>
      <c r="P149" s="78">
        <v>36852030</v>
      </c>
      <c r="Q149" s="78">
        <v>36769545.5</v>
      </c>
      <c r="R149" s="80">
        <v>129927.72261484098</v>
      </c>
      <c r="S149" s="73" t="s">
        <v>427</v>
      </c>
    </row>
    <row r="150" spans="1:19" x14ac:dyDescent="0.25">
      <c r="A150" s="2" t="s">
        <v>163</v>
      </c>
      <c r="B150" s="2" t="s">
        <v>45</v>
      </c>
      <c r="C150" s="3">
        <v>52</v>
      </c>
      <c r="D150" s="3">
        <v>58</v>
      </c>
      <c r="E150" s="3">
        <v>24</v>
      </c>
      <c r="F150" s="3">
        <v>42</v>
      </c>
      <c r="G150" s="3">
        <v>52</v>
      </c>
      <c r="H150" s="3">
        <v>169</v>
      </c>
      <c r="I150" s="3">
        <v>401</v>
      </c>
      <c r="J150" s="3">
        <v>4</v>
      </c>
      <c r="K150" s="68">
        <v>28786</v>
      </c>
      <c r="L150" s="69">
        <v>71.785536159600994</v>
      </c>
      <c r="M150" s="78">
        <v>191087459</v>
      </c>
      <c r="N150" s="78">
        <v>21095063</v>
      </c>
      <c r="O150" s="78">
        <v>11270500</v>
      </c>
      <c r="P150" s="78">
        <v>141827751</v>
      </c>
      <c r="Q150" s="78">
        <v>91320193.25</v>
      </c>
      <c r="R150" s="80">
        <v>227731.15523690774</v>
      </c>
      <c r="S150" s="73" t="s">
        <v>460</v>
      </c>
    </row>
    <row r="151" spans="1:19" x14ac:dyDescent="0.25">
      <c r="A151" s="2" t="s">
        <v>164</v>
      </c>
      <c r="B151" s="2" t="s">
        <v>17</v>
      </c>
      <c r="C151" s="3">
        <v>71</v>
      </c>
      <c r="D151" s="3">
        <v>0</v>
      </c>
      <c r="E151" s="3">
        <v>17</v>
      </c>
      <c r="F151" s="3">
        <v>23</v>
      </c>
      <c r="G151" s="3">
        <v>64</v>
      </c>
      <c r="H151" s="3">
        <v>0</v>
      </c>
      <c r="I151" s="3">
        <v>351</v>
      </c>
      <c r="J151" s="3">
        <v>0</v>
      </c>
      <c r="K151" s="68">
        <v>11482</v>
      </c>
      <c r="L151" s="69">
        <v>32.712250712250714</v>
      </c>
      <c r="M151" s="78">
        <v>48273000</v>
      </c>
      <c r="N151" s="78">
        <v>40588334</v>
      </c>
      <c r="O151" s="78">
        <v>45420928</v>
      </c>
      <c r="P151" s="78">
        <v>45375000</v>
      </c>
      <c r="Q151" s="78">
        <v>44914315.5</v>
      </c>
      <c r="R151" s="80">
        <v>127961.01282051283</v>
      </c>
      <c r="S151" s="73" t="s">
        <v>460</v>
      </c>
    </row>
    <row r="152" spans="1:19" x14ac:dyDescent="0.25">
      <c r="A152" s="2" t="s">
        <v>165</v>
      </c>
      <c r="B152" s="2" t="s">
        <v>7</v>
      </c>
      <c r="C152" s="3" t="s">
        <v>358</v>
      </c>
      <c r="D152" s="3" t="s">
        <v>358</v>
      </c>
      <c r="E152" s="3" t="s">
        <v>358</v>
      </c>
      <c r="F152" s="3" t="s">
        <v>358</v>
      </c>
      <c r="G152" s="3" t="s">
        <v>358</v>
      </c>
      <c r="H152" s="3" t="s">
        <v>358</v>
      </c>
      <c r="I152" s="3" t="s">
        <v>358</v>
      </c>
      <c r="J152" s="3" t="s">
        <v>358</v>
      </c>
      <c r="K152" s="68">
        <v>21068</v>
      </c>
      <c r="L152" s="69" t="s">
        <v>358</v>
      </c>
      <c r="M152" s="78">
        <v>169448875</v>
      </c>
      <c r="N152" s="78">
        <v>272561156</v>
      </c>
      <c r="O152" s="78">
        <v>3387020</v>
      </c>
      <c r="P152" s="78">
        <v>191342425</v>
      </c>
      <c r="Q152" s="78">
        <v>159184869</v>
      </c>
      <c r="R152" s="80"/>
      <c r="S152" s="73" t="s">
        <v>460</v>
      </c>
    </row>
    <row r="153" spans="1:19" x14ac:dyDescent="0.25">
      <c r="A153" s="2" t="s">
        <v>166</v>
      </c>
      <c r="B153" s="2" t="s">
        <v>3</v>
      </c>
      <c r="C153" s="3">
        <v>17</v>
      </c>
      <c r="D153" s="3">
        <v>33</v>
      </c>
      <c r="E153" s="3">
        <v>59</v>
      </c>
      <c r="F153" s="3">
        <v>27</v>
      </c>
      <c r="G153" s="3">
        <v>82</v>
      </c>
      <c r="H153" s="3">
        <v>128</v>
      </c>
      <c r="I153" s="3">
        <v>352</v>
      </c>
      <c r="J153" s="3">
        <v>6</v>
      </c>
      <c r="K153" s="68">
        <v>75081</v>
      </c>
      <c r="L153" s="69">
        <v>213.29829545454547</v>
      </c>
      <c r="M153" s="78">
        <v>9684000</v>
      </c>
      <c r="N153" s="78">
        <v>18269637</v>
      </c>
      <c r="O153" s="78">
        <v>52077341</v>
      </c>
      <c r="P153" s="78">
        <v>147075580</v>
      </c>
      <c r="Q153" s="78">
        <v>56776639.5</v>
      </c>
      <c r="R153" s="80">
        <v>161297.27130681818</v>
      </c>
      <c r="S153" s="73" t="s">
        <v>427</v>
      </c>
    </row>
    <row r="154" spans="1:19" x14ac:dyDescent="0.25">
      <c r="A154" s="2" t="s">
        <v>167</v>
      </c>
      <c r="B154" s="2" t="s">
        <v>7</v>
      </c>
      <c r="C154" s="3">
        <v>288</v>
      </c>
      <c r="D154" s="3">
        <v>7</v>
      </c>
      <c r="E154" s="3">
        <v>160</v>
      </c>
      <c r="F154" s="3">
        <v>81</v>
      </c>
      <c r="G154" s="3">
        <v>174</v>
      </c>
      <c r="H154" s="3">
        <v>1126</v>
      </c>
      <c r="I154" s="3">
        <v>1844</v>
      </c>
      <c r="J154" s="3">
        <v>8</v>
      </c>
      <c r="K154" s="68">
        <v>201477</v>
      </c>
      <c r="L154" s="69">
        <v>109.26084598698482</v>
      </c>
      <c r="M154" s="78">
        <v>156002413</v>
      </c>
      <c r="N154" s="78">
        <v>260277749</v>
      </c>
      <c r="O154" s="78">
        <v>157639967</v>
      </c>
      <c r="P154" s="78">
        <v>204078750</v>
      </c>
      <c r="Q154" s="78">
        <v>194499719.75</v>
      </c>
      <c r="R154" s="80">
        <v>105477.07144793926</v>
      </c>
      <c r="S154" s="73" t="s">
        <v>460</v>
      </c>
    </row>
    <row r="155" spans="1:19" x14ac:dyDescent="0.25">
      <c r="A155" s="2" t="s">
        <v>13</v>
      </c>
      <c r="B155" s="2" t="s">
        <v>83</v>
      </c>
      <c r="C155" s="3">
        <v>20</v>
      </c>
      <c r="D155" s="3">
        <v>0</v>
      </c>
      <c r="E155" s="3">
        <v>9</v>
      </c>
      <c r="F155" s="3">
        <v>10</v>
      </c>
      <c r="G155" s="3">
        <v>25</v>
      </c>
      <c r="H155" s="3">
        <v>28</v>
      </c>
      <c r="I155" s="3">
        <v>87</v>
      </c>
      <c r="J155" s="3">
        <v>5</v>
      </c>
      <c r="K155" s="68">
        <v>21744</v>
      </c>
      <c r="L155" s="69">
        <v>249.93103448275863</v>
      </c>
      <c r="M155" s="78">
        <v>23086879</v>
      </c>
      <c r="N155" s="78">
        <v>28603503</v>
      </c>
      <c r="O155" s="78">
        <v>36811060</v>
      </c>
      <c r="P155" s="78">
        <v>41471445</v>
      </c>
      <c r="Q155" s="78">
        <v>32493221.75</v>
      </c>
      <c r="R155" s="80">
        <v>373485.30747126439</v>
      </c>
      <c r="S155" s="73" t="s">
        <v>460</v>
      </c>
    </row>
    <row r="156" spans="1:19" x14ac:dyDescent="0.25">
      <c r="A156" s="2" t="s">
        <v>168</v>
      </c>
      <c r="B156" s="2" t="s">
        <v>13</v>
      </c>
      <c r="C156" s="3">
        <v>115</v>
      </c>
      <c r="D156" s="3">
        <v>5</v>
      </c>
      <c r="E156" s="3">
        <v>12</v>
      </c>
      <c r="F156" s="3">
        <v>31</v>
      </c>
      <c r="G156" s="3">
        <v>58</v>
      </c>
      <c r="H156" s="3">
        <v>191</v>
      </c>
      <c r="I156" s="3">
        <v>417</v>
      </c>
      <c r="J156" s="3">
        <v>5</v>
      </c>
      <c r="K156" s="68">
        <v>16344</v>
      </c>
      <c r="L156" s="69">
        <v>39.194244604316545</v>
      </c>
      <c r="M156" s="78">
        <v>38755895</v>
      </c>
      <c r="N156" s="78">
        <v>35165696</v>
      </c>
      <c r="O156" s="78">
        <v>35669770</v>
      </c>
      <c r="P156" s="78">
        <v>34908583</v>
      </c>
      <c r="Q156" s="78">
        <v>36124986</v>
      </c>
      <c r="R156" s="80">
        <v>86630.661870503594</v>
      </c>
      <c r="S156" s="73" t="s">
        <v>460</v>
      </c>
    </row>
    <row r="157" spans="1:19" x14ac:dyDescent="0.25">
      <c r="A157" s="2" t="s">
        <v>169</v>
      </c>
      <c r="B157" s="2" t="s">
        <v>17</v>
      </c>
      <c r="C157" s="3">
        <v>14</v>
      </c>
      <c r="D157" s="3">
        <v>5</v>
      </c>
      <c r="E157" s="3">
        <v>8</v>
      </c>
      <c r="F157" s="3">
        <v>6</v>
      </c>
      <c r="G157" s="3">
        <v>18</v>
      </c>
      <c r="H157" s="3">
        <v>81</v>
      </c>
      <c r="I157" s="3">
        <v>135</v>
      </c>
      <c r="J157" s="3">
        <v>3</v>
      </c>
      <c r="K157" s="68">
        <v>6238</v>
      </c>
      <c r="L157" s="69">
        <v>46.207407407407409</v>
      </c>
      <c r="M157" s="78">
        <v>16414700</v>
      </c>
      <c r="N157" s="78">
        <v>13345980</v>
      </c>
      <c r="O157" s="78">
        <v>1574139</v>
      </c>
      <c r="P157" s="78">
        <v>2922350</v>
      </c>
      <c r="Q157" s="78">
        <v>8564292.25</v>
      </c>
      <c r="R157" s="80">
        <v>63439.201851851853</v>
      </c>
      <c r="S157" s="73" t="s">
        <v>426</v>
      </c>
    </row>
    <row r="158" spans="1:19" x14ac:dyDescent="0.25">
      <c r="A158" s="2" t="s">
        <v>170</v>
      </c>
      <c r="B158" s="2" t="s">
        <v>15</v>
      </c>
      <c r="C158" s="3">
        <v>33</v>
      </c>
      <c r="D158" s="3">
        <v>3</v>
      </c>
      <c r="E158" s="3">
        <v>16</v>
      </c>
      <c r="F158" s="3">
        <v>13</v>
      </c>
      <c r="G158" s="3">
        <v>43</v>
      </c>
      <c r="H158" s="3">
        <v>114</v>
      </c>
      <c r="I158" s="3">
        <v>224</v>
      </c>
      <c r="J158" s="3">
        <v>2</v>
      </c>
      <c r="K158" s="68">
        <v>18875</v>
      </c>
      <c r="L158" s="69">
        <v>84.263392857142861</v>
      </c>
      <c r="M158" s="78"/>
      <c r="N158" s="78">
        <v>10908060</v>
      </c>
      <c r="O158" s="78">
        <v>12526007</v>
      </c>
      <c r="P158" s="78">
        <v>9999500</v>
      </c>
      <c r="Q158" s="78">
        <v>11144522.333333334</v>
      </c>
      <c r="R158" s="80">
        <v>49752.331845238099</v>
      </c>
      <c r="S158" s="73" t="s">
        <v>427</v>
      </c>
    </row>
    <row r="159" spans="1:19" x14ac:dyDescent="0.25">
      <c r="A159" s="2" t="s">
        <v>171</v>
      </c>
      <c r="B159" s="2" t="s">
        <v>7</v>
      </c>
      <c r="C159" s="3">
        <v>97</v>
      </c>
      <c r="D159" s="3">
        <v>73</v>
      </c>
      <c r="E159" s="3">
        <v>61</v>
      </c>
      <c r="F159" s="3">
        <v>14</v>
      </c>
      <c r="G159" s="3">
        <v>110</v>
      </c>
      <c r="H159" s="3">
        <v>1110</v>
      </c>
      <c r="I159" s="3">
        <v>1376</v>
      </c>
      <c r="J159" s="3">
        <v>2</v>
      </c>
      <c r="K159" s="68">
        <v>47542</v>
      </c>
      <c r="L159" s="69">
        <v>34.550872093023258</v>
      </c>
      <c r="M159" s="78">
        <v>133400603</v>
      </c>
      <c r="N159" s="78">
        <v>66631690</v>
      </c>
      <c r="O159" s="78">
        <v>131157322</v>
      </c>
      <c r="P159" s="78">
        <v>166601300</v>
      </c>
      <c r="Q159" s="78">
        <v>124447728.75</v>
      </c>
      <c r="R159" s="80">
        <v>90441.663335755817</v>
      </c>
      <c r="S159" s="73" t="s">
        <v>460</v>
      </c>
    </row>
    <row r="160" spans="1:19" x14ac:dyDescent="0.25">
      <c r="A160" s="2" t="s">
        <v>172</v>
      </c>
      <c r="B160" s="2" t="s">
        <v>17</v>
      </c>
      <c r="C160" s="3">
        <v>11</v>
      </c>
      <c r="D160" s="3">
        <v>0</v>
      </c>
      <c r="E160" s="3">
        <v>5</v>
      </c>
      <c r="F160" s="3">
        <v>8</v>
      </c>
      <c r="G160" s="3">
        <v>7</v>
      </c>
      <c r="H160" s="3">
        <v>135</v>
      </c>
      <c r="I160" s="3">
        <v>168</v>
      </c>
      <c r="J160" s="3">
        <v>2</v>
      </c>
      <c r="K160" s="68">
        <v>10222</v>
      </c>
      <c r="L160" s="69">
        <v>60.845238095238095</v>
      </c>
      <c r="M160" s="78">
        <v>5198750</v>
      </c>
      <c r="N160" s="78">
        <v>6185000</v>
      </c>
      <c r="O160" s="78">
        <v>5328800</v>
      </c>
      <c r="P160" s="78">
        <v>3800000</v>
      </c>
      <c r="Q160" s="78">
        <v>5128137.5</v>
      </c>
      <c r="R160" s="80">
        <v>30524.627976190477</v>
      </c>
      <c r="S160" s="73" t="s">
        <v>460</v>
      </c>
    </row>
    <row r="161" spans="1:19" x14ac:dyDescent="0.25">
      <c r="A161" s="2" t="s">
        <v>173</v>
      </c>
      <c r="B161" s="2" t="s">
        <v>53</v>
      </c>
      <c r="C161" s="3">
        <v>88</v>
      </c>
      <c r="D161" s="3">
        <v>10</v>
      </c>
      <c r="E161" s="3">
        <v>13</v>
      </c>
      <c r="F161" s="3">
        <v>17</v>
      </c>
      <c r="G161" s="3">
        <v>59</v>
      </c>
      <c r="H161" s="3">
        <v>305</v>
      </c>
      <c r="I161" s="3">
        <v>497</v>
      </c>
      <c r="J161" s="3">
        <v>5</v>
      </c>
      <c r="K161" s="68">
        <v>35365</v>
      </c>
      <c r="L161" s="69">
        <v>71.156941649899395</v>
      </c>
      <c r="M161" s="78">
        <v>45233817</v>
      </c>
      <c r="N161" s="78">
        <v>10626134</v>
      </c>
      <c r="O161" s="78">
        <v>13122361</v>
      </c>
      <c r="P161" s="78">
        <v>22648355</v>
      </c>
      <c r="Q161" s="78">
        <v>22907666.75</v>
      </c>
      <c r="R161" s="80">
        <v>46091.884808853116</v>
      </c>
      <c r="S161" s="73" t="s">
        <v>427</v>
      </c>
    </row>
    <row r="162" spans="1:19" x14ac:dyDescent="0.25">
      <c r="A162" s="2" t="s">
        <v>174</v>
      </c>
      <c r="B162" s="2" t="s">
        <v>5</v>
      </c>
      <c r="C162" s="3">
        <v>240</v>
      </c>
      <c r="D162" s="3">
        <v>36</v>
      </c>
      <c r="E162" s="3">
        <v>116</v>
      </c>
      <c r="F162" s="3">
        <v>26</v>
      </c>
      <c r="G162" s="3">
        <v>33</v>
      </c>
      <c r="H162" s="3">
        <v>395</v>
      </c>
      <c r="I162" s="3">
        <v>335</v>
      </c>
      <c r="J162" s="3">
        <v>3</v>
      </c>
      <c r="K162" s="68">
        <v>97614</v>
      </c>
      <c r="L162" s="69">
        <v>291.38507462686567</v>
      </c>
      <c r="M162" s="78">
        <v>116250000</v>
      </c>
      <c r="N162" s="78">
        <v>71420000</v>
      </c>
      <c r="O162" s="78">
        <v>7150000</v>
      </c>
      <c r="P162" s="78">
        <v>77200000</v>
      </c>
      <c r="Q162" s="78">
        <v>68005000</v>
      </c>
      <c r="R162" s="80">
        <v>203000</v>
      </c>
      <c r="S162" s="73" t="s">
        <v>427</v>
      </c>
    </row>
    <row r="163" spans="1:19" x14ac:dyDescent="0.25">
      <c r="A163" s="2" t="s">
        <v>175</v>
      </c>
      <c r="B163" s="2" t="s">
        <v>83</v>
      </c>
      <c r="C163" s="3">
        <v>21</v>
      </c>
      <c r="D163" s="3">
        <v>2</v>
      </c>
      <c r="E163" s="3">
        <v>10</v>
      </c>
      <c r="F163" s="3">
        <v>13</v>
      </c>
      <c r="G163" s="3">
        <v>26</v>
      </c>
      <c r="H163" s="3">
        <v>29</v>
      </c>
      <c r="I163" s="3">
        <v>103</v>
      </c>
      <c r="J163" s="3">
        <v>2</v>
      </c>
      <c r="K163" s="68">
        <v>6956</v>
      </c>
      <c r="L163" s="69">
        <v>67.533980582524265</v>
      </c>
      <c r="M163" s="78">
        <v>4790000</v>
      </c>
      <c r="N163" s="78">
        <v>4182332</v>
      </c>
      <c r="O163" s="78">
        <v>6576564</v>
      </c>
      <c r="P163" s="78">
        <v>6648309</v>
      </c>
      <c r="Q163" s="78">
        <v>5549301.25</v>
      </c>
      <c r="R163" s="80">
        <v>53876.711165048546</v>
      </c>
      <c r="S163" s="73" t="s">
        <v>427</v>
      </c>
    </row>
    <row r="164" spans="1:19" x14ac:dyDescent="0.25">
      <c r="A164" s="2" t="s">
        <v>176</v>
      </c>
      <c r="B164" s="2" t="s">
        <v>5</v>
      </c>
      <c r="C164" s="3">
        <v>123</v>
      </c>
      <c r="D164" s="3">
        <v>80</v>
      </c>
      <c r="E164" s="3">
        <v>164</v>
      </c>
      <c r="F164" s="3">
        <v>30</v>
      </c>
      <c r="G164" s="3">
        <v>208</v>
      </c>
      <c r="H164" s="3">
        <v>350</v>
      </c>
      <c r="I164" s="3">
        <v>961</v>
      </c>
      <c r="J164" s="3">
        <v>6</v>
      </c>
      <c r="K164" s="68">
        <v>847004</v>
      </c>
      <c r="L164" s="69">
        <v>881.37773152965656</v>
      </c>
      <c r="M164" s="78">
        <v>52368883</v>
      </c>
      <c r="N164" s="78">
        <v>47151215</v>
      </c>
      <c r="O164" s="78">
        <v>44452428</v>
      </c>
      <c r="P164" s="78">
        <v>49376017</v>
      </c>
      <c r="Q164" s="78">
        <v>48337135.75</v>
      </c>
      <c r="R164" s="80">
        <v>50298.788501560877</v>
      </c>
      <c r="S164" s="73" t="s">
        <v>427</v>
      </c>
    </row>
    <row r="165" spans="1:19" x14ac:dyDescent="0.25">
      <c r="A165" s="2" t="s">
        <v>177</v>
      </c>
      <c r="B165" s="2" t="s">
        <v>53</v>
      </c>
      <c r="C165" s="3">
        <v>31</v>
      </c>
      <c r="D165" s="3">
        <v>4</v>
      </c>
      <c r="E165" s="3">
        <v>11</v>
      </c>
      <c r="F165" s="3">
        <v>1</v>
      </c>
      <c r="G165" s="3">
        <v>28</v>
      </c>
      <c r="H165" s="3">
        <v>94</v>
      </c>
      <c r="I165" s="3">
        <v>171</v>
      </c>
      <c r="J165" s="3">
        <v>2</v>
      </c>
      <c r="K165" s="68">
        <v>13756</v>
      </c>
      <c r="L165" s="69">
        <v>80.444444444444443</v>
      </c>
      <c r="M165" s="78">
        <v>4140000</v>
      </c>
      <c r="N165" s="78">
        <v>3400000</v>
      </c>
      <c r="O165" s="78">
        <v>2651050</v>
      </c>
      <c r="P165" s="78">
        <v>20196000</v>
      </c>
      <c r="Q165" s="78">
        <v>7596762.5</v>
      </c>
      <c r="R165" s="80">
        <v>44425.511695906433</v>
      </c>
      <c r="S165" s="73" t="s">
        <v>460</v>
      </c>
    </row>
    <row r="166" spans="1:19" x14ac:dyDescent="0.25">
      <c r="A166" s="2" t="s">
        <v>178</v>
      </c>
      <c r="B166" s="2" t="s">
        <v>53</v>
      </c>
      <c r="C166" s="3">
        <v>43</v>
      </c>
      <c r="D166" s="3">
        <v>0</v>
      </c>
      <c r="E166" s="3">
        <v>10</v>
      </c>
      <c r="F166" s="3">
        <v>13</v>
      </c>
      <c r="G166" s="3">
        <v>24</v>
      </c>
      <c r="H166" s="3">
        <v>80</v>
      </c>
      <c r="I166" s="3">
        <v>172</v>
      </c>
      <c r="J166" s="3">
        <v>2</v>
      </c>
      <c r="K166" s="68">
        <v>7767</v>
      </c>
      <c r="L166" s="69">
        <v>45.156976744186046</v>
      </c>
      <c r="M166" s="78">
        <v>19150000</v>
      </c>
      <c r="N166" s="78">
        <v>16670000</v>
      </c>
      <c r="O166" s="78">
        <v>12486750</v>
      </c>
      <c r="P166" s="78">
        <v>21119000</v>
      </c>
      <c r="Q166" s="78">
        <v>17356437.5</v>
      </c>
      <c r="R166" s="80">
        <v>100909.52034883721</v>
      </c>
      <c r="S166" s="73" t="s">
        <v>427</v>
      </c>
    </row>
    <row r="167" spans="1:19" x14ac:dyDescent="0.25">
      <c r="A167" s="2" t="s">
        <v>179</v>
      </c>
      <c r="B167" s="2" t="s">
        <v>18</v>
      </c>
      <c r="C167" s="3">
        <v>3</v>
      </c>
      <c r="D167" s="3">
        <v>1</v>
      </c>
      <c r="E167" s="3">
        <v>4</v>
      </c>
      <c r="F167" s="3">
        <v>2</v>
      </c>
      <c r="G167" s="3">
        <v>2</v>
      </c>
      <c r="H167" s="3">
        <v>12</v>
      </c>
      <c r="I167" s="3">
        <v>24</v>
      </c>
      <c r="J167" s="3">
        <v>0</v>
      </c>
      <c r="K167" s="68">
        <v>3650</v>
      </c>
      <c r="L167" s="69">
        <v>152.08333333333334</v>
      </c>
      <c r="M167" s="78">
        <v>1352020</v>
      </c>
      <c r="N167" s="78">
        <v>4537157</v>
      </c>
      <c r="O167" s="78">
        <v>1202522</v>
      </c>
      <c r="P167" s="78">
        <v>677578</v>
      </c>
      <c r="Q167" s="78">
        <v>1942319.25</v>
      </c>
      <c r="R167" s="80">
        <v>80929.96875</v>
      </c>
      <c r="S167" s="73" t="s">
        <v>460</v>
      </c>
    </row>
    <row r="168" spans="1:19" x14ac:dyDescent="0.25">
      <c r="A168" s="2" t="s">
        <v>180</v>
      </c>
      <c r="B168" s="2" t="s">
        <v>5</v>
      </c>
      <c r="C168" s="3">
        <v>26</v>
      </c>
      <c r="D168" s="3">
        <v>8</v>
      </c>
      <c r="E168" s="3">
        <v>14</v>
      </c>
      <c r="F168" s="3">
        <v>9</v>
      </c>
      <c r="G168" s="3">
        <v>28</v>
      </c>
      <c r="H168" s="3">
        <v>35</v>
      </c>
      <c r="I168" s="3">
        <v>122</v>
      </c>
      <c r="J168" s="3">
        <v>2</v>
      </c>
      <c r="K168" s="68">
        <v>11751</v>
      </c>
      <c r="L168" s="69">
        <v>96.319672131147541</v>
      </c>
      <c r="M168" s="78">
        <v>4880450</v>
      </c>
      <c r="N168" s="78">
        <v>11850000</v>
      </c>
      <c r="O168" s="78">
        <v>8598000</v>
      </c>
      <c r="P168" s="78">
        <v>16592000</v>
      </c>
      <c r="Q168" s="78">
        <v>10480112.5</v>
      </c>
      <c r="R168" s="80">
        <v>85902.561475409835</v>
      </c>
      <c r="S168" s="73" t="s">
        <v>427</v>
      </c>
    </row>
    <row r="169" spans="1:19" x14ac:dyDescent="0.25">
      <c r="A169" s="2" t="s">
        <v>181</v>
      </c>
      <c r="B169" s="2" t="s">
        <v>83</v>
      </c>
      <c r="C169" s="3">
        <v>36</v>
      </c>
      <c r="D169" s="3">
        <v>0</v>
      </c>
      <c r="E169" s="3">
        <v>6</v>
      </c>
      <c r="F169" s="3">
        <v>19</v>
      </c>
      <c r="G169" s="3">
        <v>55</v>
      </c>
      <c r="H169" s="3">
        <v>129</v>
      </c>
      <c r="I169" s="3">
        <v>246</v>
      </c>
      <c r="J169" s="3">
        <v>1</v>
      </c>
      <c r="K169" s="68">
        <v>18428</v>
      </c>
      <c r="L169" s="69">
        <v>74.910569105691053</v>
      </c>
      <c r="M169" s="78">
        <v>45783087</v>
      </c>
      <c r="N169" s="78">
        <v>37193854</v>
      </c>
      <c r="O169" s="78">
        <v>31124000</v>
      </c>
      <c r="P169" s="78">
        <v>38962523</v>
      </c>
      <c r="Q169" s="78">
        <v>38265866</v>
      </c>
      <c r="R169" s="80">
        <v>155552.30081300813</v>
      </c>
      <c r="S169" s="73" t="s">
        <v>427</v>
      </c>
    </row>
    <row r="170" spans="1:19" x14ac:dyDescent="0.25">
      <c r="A170" s="2" t="s">
        <v>45</v>
      </c>
      <c r="B170" s="2" t="s">
        <v>45</v>
      </c>
      <c r="C170" s="3">
        <v>76</v>
      </c>
      <c r="D170" s="3">
        <v>12</v>
      </c>
      <c r="E170" s="3">
        <v>35</v>
      </c>
      <c r="F170" s="3">
        <v>38</v>
      </c>
      <c r="G170" s="3">
        <v>65</v>
      </c>
      <c r="H170" s="3">
        <v>557</v>
      </c>
      <c r="I170" s="3">
        <v>785</v>
      </c>
      <c r="J170" s="3">
        <v>3</v>
      </c>
      <c r="K170" s="68">
        <v>21529</v>
      </c>
      <c r="L170" s="69">
        <v>27.425477707006369</v>
      </c>
      <c r="M170" s="78">
        <v>49132631</v>
      </c>
      <c r="N170" s="78">
        <v>39115000</v>
      </c>
      <c r="O170" s="78">
        <v>47081369</v>
      </c>
      <c r="P170" s="78">
        <v>57700000</v>
      </c>
      <c r="Q170" s="78">
        <v>48257250</v>
      </c>
      <c r="R170" s="80">
        <v>61474.203821656054</v>
      </c>
      <c r="S170" s="73" t="s">
        <v>426</v>
      </c>
    </row>
    <row r="171" spans="1:19" x14ac:dyDescent="0.25">
      <c r="A171" s="2" t="s">
        <v>182</v>
      </c>
      <c r="B171" s="2" t="s">
        <v>13</v>
      </c>
      <c r="C171" s="3">
        <v>46</v>
      </c>
      <c r="D171" s="3">
        <v>3</v>
      </c>
      <c r="E171" s="3">
        <v>14</v>
      </c>
      <c r="F171" s="3">
        <v>27</v>
      </c>
      <c r="G171" s="3">
        <v>43</v>
      </c>
      <c r="H171" s="3">
        <v>132</v>
      </c>
      <c r="I171" s="3">
        <v>270</v>
      </c>
      <c r="J171" s="3">
        <v>5</v>
      </c>
      <c r="K171" s="68">
        <v>13500</v>
      </c>
      <c r="L171" s="69">
        <v>50</v>
      </c>
      <c r="M171" s="78">
        <v>0</v>
      </c>
      <c r="N171" s="78">
        <v>0</v>
      </c>
      <c r="O171" s="78">
        <v>0</v>
      </c>
      <c r="P171" s="78">
        <v>165345</v>
      </c>
      <c r="Q171" s="78">
        <v>41336.25</v>
      </c>
      <c r="R171" s="80">
        <v>153.09722222222223</v>
      </c>
      <c r="S171" s="73" t="s">
        <v>460</v>
      </c>
    </row>
    <row r="172" spans="1:19" x14ac:dyDescent="0.25">
      <c r="A172" s="2" t="s">
        <v>183</v>
      </c>
      <c r="B172" s="2" t="s">
        <v>18</v>
      </c>
      <c r="C172" s="3">
        <v>11</v>
      </c>
      <c r="D172" s="3">
        <v>11</v>
      </c>
      <c r="E172" s="3">
        <v>6</v>
      </c>
      <c r="F172" s="3">
        <v>8</v>
      </c>
      <c r="G172" s="3">
        <v>9</v>
      </c>
      <c r="H172" s="3">
        <v>108</v>
      </c>
      <c r="I172" s="3">
        <v>153</v>
      </c>
      <c r="J172" s="3">
        <v>0</v>
      </c>
      <c r="K172" s="68">
        <v>11096</v>
      </c>
      <c r="L172" s="69">
        <v>72.522875816993462</v>
      </c>
      <c r="M172" s="78">
        <v>2900000</v>
      </c>
      <c r="N172" s="78">
        <v>7000000</v>
      </c>
      <c r="O172" s="78">
        <v>8000000</v>
      </c>
      <c r="P172" s="78">
        <v>7997350</v>
      </c>
      <c r="Q172" s="78">
        <v>6474337.5</v>
      </c>
      <c r="R172" s="80">
        <v>42315.931372549021</v>
      </c>
      <c r="S172" s="73" t="s">
        <v>460</v>
      </c>
    </row>
    <row r="173" spans="1:19" x14ac:dyDescent="0.25">
      <c r="A173" s="2" t="s">
        <v>184</v>
      </c>
      <c r="B173" s="2" t="s">
        <v>17</v>
      </c>
      <c r="C173" s="3">
        <v>16</v>
      </c>
      <c r="D173" s="3">
        <v>0</v>
      </c>
      <c r="E173" s="3">
        <v>5</v>
      </c>
      <c r="F173" s="3">
        <v>10</v>
      </c>
      <c r="G173" s="3">
        <v>9</v>
      </c>
      <c r="H173" s="3">
        <v>81</v>
      </c>
      <c r="I173" s="3">
        <v>121</v>
      </c>
      <c r="J173" s="3">
        <v>0</v>
      </c>
      <c r="K173" s="68">
        <v>5422</v>
      </c>
      <c r="L173" s="69">
        <v>44.809917355371901</v>
      </c>
      <c r="M173" s="78">
        <v>22202300</v>
      </c>
      <c r="N173" s="78">
        <v>20203443</v>
      </c>
      <c r="O173" s="78">
        <v>18277420</v>
      </c>
      <c r="P173" s="78">
        <v>19864960</v>
      </c>
      <c r="Q173" s="78">
        <v>20137030.75</v>
      </c>
      <c r="R173" s="80">
        <v>166421.74173553719</v>
      </c>
      <c r="S173" s="73" t="s">
        <v>460</v>
      </c>
    </row>
    <row r="174" spans="1:19" x14ac:dyDescent="0.25">
      <c r="A174" s="2" t="s">
        <v>185</v>
      </c>
      <c r="B174" s="2" t="s">
        <v>5</v>
      </c>
      <c r="C174" s="3">
        <v>265</v>
      </c>
      <c r="D174" s="3">
        <v>33</v>
      </c>
      <c r="E174" s="3">
        <v>116</v>
      </c>
      <c r="F174" s="3">
        <v>74</v>
      </c>
      <c r="G174" s="3">
        <v>112</v>
      </c>
      <c r="H174" s="3">
        <v>76</v>
      </c>
      <c r="I174" s="3">
        <v>1239</v>
      </c>
      <c r="J174" s="3">
        <v>1</v>
      </c>
      <c r="K174" s="68">
        <v>107208</v>
      </c>
      <c r="L174" s="69">
        <v>86.527845036319619</v>
      </c>
      <c r="M174" s="78">
        <v>230561118</v>
      </c>
      <c r="N174" s="78">
        <v>157507400</v>
      </c>
      <c r="O174" s="78">
        <v>107554900</v>
      </c>
      <c r="P174" s="78">
        <v>260288285</v>
      </c>
      <c r="Q174" s="78">
        <v>188977925.75</v>
      </c>
      <c r="R174" s="80">
        <v>152524.55669895076</v>
      </c>
      <c r="S174" s="73" t="s">
        <v>426</v>
      </c>
    </row>
    <row r="175" spans="1:19" x14ac:dyDescent="0.25">
      <c r="A175" s="2" t="s">
        <v>186</v>
      </c>
      <c r="B175" s="2" t="s">
        <v>45</v>
      </c>
      <c r="C175" s="3">
        <v>79</v>
      </c>
      <c r="D175" s="3">
        <v>9</v>
      </c>
      <c r="E175" s="3">
        <v>67</v>
      </c>
      <c r="F175" s="3">
        <v>30</v>
      </c>
      <c r="G175" s="3">
        <v>60</v>
      </c>
      <c r="H175" s="3">
        <v>438</v>
      </c>
      <c r="I175" s="3">
        <v>691</v>
      </c>
      <c r="J175" s="3">
        <v>6</v>
      </c>
      <c r="K175" s="68">
        <v>42591</v>
      </c>
      <c r="L175" s="69">
        <v>61.636758321273518</v>
      </c>
      <c r="M175" s="78">
        <v>6638366</v>
      </c>
      <c r="N175" s="78">
        <v>18733000</v>
      </c>
      <c r="O175" s="78">
        <v>12443760</v>
      </c>
      <c r="P175" s="78">
        <v>9286000</v>
      </c>
      <c r="Q175" s="78">
        <v>11775281.5</v>
      </c>
      <c r="R175" s="80">
        <v>17040.928364688858</v>
      </c>
      <c r="S175" s="73" t="s">
        <v>467</v>
      </c>
    </row>
    <row r="176" spans="1:19" x14ac:dyDescent="0.25">
      <c r="A176" s="2" t="s">
        <v>187</v>
      </c>
      <c r="B176" s="2" t="s">
        <v>15</v>
      </c>
      <c r="C176" s="3">
        <v>110</v>
      </c>
      <c r="D176" s="3">
        <v>43</v>
      </c>
      <c r="E176" s="3">
        <v>48</v>
      </c>
      <c r="F176" s="3">
        <v>44</v>
      </c>
      <c r="G176" s="3">
        <v>113</v>
      </c>
      <c r="H176" s="3">
        <v>226</v>
      </c>
      <c r="I176" s="3">
        <v>590</v>
      </c>
      <c r="J176" s="3">
        <v>3</v>
      </c>
      <c r="K176" s="68">
        <v>32134</v>
      </c>
      <c r="L176" s="69">
        <v>54.464406779661019</v>
      </c>
      <c r="M176" s="78">
        <v>30180000</v>
      </c>
      <c r="N176" s="78">
        <v>25890358</v>
      </c>
      <c r="O176" s="78">
        <v>16003230</v>
      </c>
      <c r="P176" s="78">
        <v>34626728</v>
      </c>
      <c r="Q176" s="78">
        <v>26675079</v>
      </c>
      <c r="R176" s="80">
        <v>45211.998305084744</v>
      </c>
      <c r="S176" s="73" t="s">
        <v>467</v>
      </c>
    </row>
    <row r="177" spans="1:19" x14ac:dyDescent="0.25">
      <c r="A177" s="2" t="s">
        <v>188</v>
      </c>
      <c r="B177" s="2" t="s">
        <v>53</v>
      </c>
      <c r="C177" s="3">
        <v>23</v>
      </c>
      <c r="D177" s="3">
        <v>3</v>
      </c>
      <c r="E177" s="3">
        <v>16</v>
      </c>
      <c r="F177" s="3">
        <v>98</v>
      </c>
      <c r="G177" s="3">
        <v>56</v>
      </c>
      <c r="H177" s="3">
        <v>108</v>
      </c>
      <c r="I177" s="3">
        <v>411</v>
      </c>
      <c r="J177" s="3">
        <v>5</v>
      </c>
      <c r="K177" s="68">
        <v>26671</v>
      </c>
      <c r="L177" s="69">
        <v>64.892944038929443</v>
      </c>
      <c r="M177" s="78">
        <v>9732121</v>
      </c>
      <c r="N177" s="78">
        <v>9262994</v>
      </c>
      <c r="O177" s="78">
        <v>0</v>
      </c>
      <c r="P177" s="78">
        <v>4760000</v>
      </c>
      <c r="Q177" s="78">
        <v>5938778.75</v>
      </c>
      <c r="R177" s="80">
        <v>14449.583333333334</v>
      </c>
      <c r="S177" s="73" t="s">
        <v>460</v>
      </c>
    </row>
    <row r="178" spans="1:19" x14ac:dyDescent="0.25">
      <c r="A178" s="2" t="s">
        <v>189</v>
      </c>
      <c r="B178" s="2" t="s">
        <v>7</v>
      </c>
      <c r="C178" s="3">
        <v>62</v>
      </c>
      <c r="D178" s="3">
        <v>32</v>
      </c>
      <c r="E178" s="3">
        <v>20</v>
      </c>
      <c r="F178" s="3">
        <v>24</v>
      </c>
      <c r="G178" s="3">
        <v>54</v>
      </c>
      <c r="H178" s="3">
        <v>132</v>
      </c>
      <c r="I178" s="3">
        <v>326</v>
      </c>
      <c r="J178" s="3">
        <v>2</v>
      </c>
      <c r="K178" s="68">
        <v>28263</v>
      </c>
      <c r="L178" s="69">
        <v>86.696319018404907</v>
      </c>
      <c r="M178" s="78">
        <v>44693500</v>
      </c>
      <c r="N178" s="78">
        <v>54219000</v>
      </c>
      <c r="O178" s="78">
        <v>39461000</v>
      </c>
      <c r="P178" s="78">
        <v>78937000</v>
      </c>
      <c r="Q178" s="78">
        <v>54327625</v>
      </c>
      <c r="R178" s="80">
        <v>166649.15644171779</v>
      </c>
      <c r="S178" s="73" t="s">
        <v>460</v>
      </c>
    </row>
    <row r="179" spans="1:19" x14ac:dyDescent="0.25">
      <c r="A179" s="2" t="s">
        <v>190</v>
      </c>
      <c r="B179" s="2" t="s">
        <v>7</v>
      </c>
      <c r="C179" s="3">
        <v>32</v>
      </c>
      <c r="D179" s="3">
        <v>0</v>
      </c>
      <c r="E179" s="3">
        <v>33</v>
      </c>
      <c r="F179" s="3">
        <v>18</v>
      </c>
      <c r="G179" s="3">
        <v>69</v>
      </c>
      <c r="H179" s="3">
        <v>61</v>
      </c>
      <c r="I179" s="3">
        <v>218</v>
      </c>
      <c r="J179" s="3">
        <v>5</v>
      </c>
      <c r="K179" s="68">
        <v>26016</v>
      </c>
      <c r="L179" s="69">
        <v>119.33944954128441</v>
      </c>
      <c r="M179" s="78">
        <v>106339000</v>
      </c>
      <c r="N179" s="78">
        <v>71287000</v>
      </c>
      <c r="O179" s="78">
        <v>59406514</v>
      </c>
      <c r="P179" s="78">
        <v>63790000</v>
      </c>
      <c r="Q179" s="78">
        <v>75205628.5</v>
      </c>
      <c r="R179" s="80">
        <v>344979.94724770641</v>
      </c>
      <c r="S179" s="73" t="s">
        <v>467</v>
      </c>
    </row>
    <row r="180" spans="1:19" x14ac:dyDescent="0.25">
      <c r="A180" s="2" t="s">
        <v>191</v>
      </c>
      <c r="B180" s="2" t="s">
        <v>53</v>
      </c>
      <c r="C180" s="3">
        <v>42</v>
      </c>
      <c r="D180" s="3">
        <v>10</v>
      </c>
      <c r="E180" s="3">
        <v>18</v>
      </c>
      <c r="F180" s="3">
        <v>13</v>
      </c>
      <c r="G180" s="3">
        <v>54</v>
      </c>
      <c r="H180" s="3">
        <v>44</v>
      </c>
      <c r="I180" s="3">
        <v>184</v>
      </c>
      <c r="J180" s="3">
        <v>3</v>
      </c>
      <c r="K180" s="68">
        <v>17330</v>
      </c>
      <c r="L180" s="69">
        <v>94.184782608695656</v>
      </c>
      <c r="M180" s="78">
        <v>23046000</v>
      </c>
      <c r="N180" s="78">
        <v>8480000</v>
      </c>
      <c r="O180" s="78">
        <v>9494444</v>
      </c>
      <c r="P180" s="78">
        <v>11600000</v>
      </c>
      <c r="Q180" s="78">
        <v>13155111</v>
      </c>
      <c r="R180" s="80">
        <v>71495.168478260865</v>
      </c>
      <c r="S180" s="73" t="s">
        <v>460</v>
      </c>
    </row>
    <row r="181" spans="1:19" x14ac:dyDescent="0.25">
      <c r="A181" s="2" t="s">
        <v>192</v>
      </c>
      <c r="B181" s="2" t="s">
        <v>28</v>
      </c>
      <c r="C181" s="3">
        <v>24</v>
      </c>
      <c r="D181" s="3">
        <v>3</v>
      </c>
      <c r="E181" s="3">
        <v>18</v>
      </c>
      <c r="F181" s="3">
        <v>9</v>
      </c>
      <c r="G181" s="3">
        <v>27</v>
      </c>
      <c r="H181" s="3">
        <v>69</v>
      </c>
      <c r="I181" s="3">
        <v>152</v>
      </c>
      <c r="J181" s="3">
        <v>2</v>
      </c>
      <c r="K181" s="68">
        <v>21179</v>
      </c>
      <c r="L181" s="69">
        <v>139.33552631578948</v>
      </c>
      <c r="M181" s="78">
        <v>119183</v>
      </c>
      <c r="N181" s="78">
        <v>9720000</v>
      </c>
      <c r="O181" s="78">
        <v>9913332</v>
      </c>
      <c r="P181" s="78">
        <v>9480000</v>
      </c>
      <c r="Q181" s="78">
        <v>7308128.75</v>
      </c>
      <c r="R181" s="80">
        <v>48079.79440789474</v>
      </c>
      <c r="S181" s="73" t="s">
        <v>427</v>
      </c>
    </row>
    <row r="182" spans="1:19" x14ac:dyDescent="0.25">
      <c r="A182" s="2" t="s">
        <v>193</v>
      </c>
      <c r="B182" s="2" t="s">
        <v>53</v>
      </c>
      <c r="C182" s="3">
        <v>20</v>
      </c>
      <c r="D182" s="3">
        <v>11</v>
      </c>
      <c r="E182" s="3">
        <v>9</v>
      </c>
      <c r="F182" s="3">
        <v>10</v>
      </c>
      <c r="G182" s="3">
        <v>31</v>
      </c>
      <c r="H182" s="3">
        <v>93</v>
      </c>
      <c r="I182" s="3">
        <v>124</v>
      </c>
      <c r="J182" s="3">
        <v>3</v>
      </c>
      <c r="K182" s="68">
        <v>5468</v>
      </c>
      <c r="L182" s="69">
        <v>44.096774193548384</v>
      </c>
      <c r="M182" s="78">
        <v>12830045</v>
      </c>
      <c r="N182" s="78">
        <v>5771300</v>
      </c>
      <c r="O182" s="78">
        <v>9429739</v>
      </c>
      <c r="P182" s="78">
        <v>16098525</v>
      </c>
      <c r="Q182" s="78">
        <v>11032402.25</v>
      </c>
      <c r="R182" s="80">
        <v>88970.985887096773</v>
      </c>
      <c r="S182" s="73" t="s">
        <v>460</v>
      </c>
    </row>
    <row r="183" spans="1:19" x14ac:dyDescent="0.25">
      <c r="A183" s="2" t="s">
        <v>194</v>
      </c>
      <c r="B183" s="2" t="s">
        <v>7</v>
      </c>
      <c r="C183" s="3">
        <v>24</v>
      </c>
      <c r="D183" s="3">
        <v>0</v>
      </c>
      <c r="E183" s="3">
        <v>10</v>
      </c>
      <c r="F183" s="3">
        <v>8</v>
      </c>
      <c r="G183" s="3">
        <v>25</v>
      </c>
      <c r="H183" s="3">
        <v>29</v>
      </c>
      <c r="I183" s="3">
        <v>98</v>
      </c>
      <c r="J183" s="3">
        <v>2</v>
      </c>
      <c r="K183" s="68">
        <v>8949</v>
      </c>
      <c r="L183" s="69">
        <v>91.316326530612244</v>
      </c>
      <c r="M183" s="78">
        <v>13508670</v>
      </c>
      <c r="N183" s="78"/>
      <c r="O183" s="78"/>
      <c r="P183" s="78">
        <v>0</v>
      </c>
      <c r="Q183" s="78">
        <v>6754335</v>
      </c>
      <c r="R183" s="80">
        <v>68921.78571428571</v>
      </c>
      <c r="S183" s="73" t="s">
        <v>460</v>
      </c>
    </row>
    <row r="184" spans="1:19" x14ac:dyDescent="0.25">
      <c r="A184" s="2" t="s">
        <v>195</v>
      </c>
      <c r="B184" s="2" t="s">
        <v>7</v>
      </c>
      <c r="C184" s="3">
        <v>12</v>
      </c>
      <c r="D184" s="3">
        <v>0</v>
      </c>
      <c r="E184" s="3">
        <v>11</v>
      </c>
      <c r="F184" s="3">
        <v>6</v>
      </c>
      <c r="G184" s="3">
        <v>30</v>
      </c>
      <c r="H184" s="3">
        <v>56</v>
      </c>
      <c r="I184" s="3">
        <v>119</v>
      </c>
      <c r="J184" s="3">
        <v>5</v>
      </c>
      <c r="K184" s="68">
        <v>5163</v>
      </c>
      <c r="L184" s="69">
        <v>43.386554621848738</v>
      </c>
      <c r="M184" s="78">
        <v>7647585</v>
      </c>
      <c r="N184" s="78">
        <v>6222551</v>
      </c>
      <c r="O184" s="78">
        <v>5525935</v>
      </c>
      <c r="P184" s="78">
        <v>7788311</v>
      </c>
      <c r="Q184" s="78">
        <v>6796095.5</v>
      </c>
      <c r="R184" s="80">
        <v>57110.046218487398</v>
      </c>
      <c r="S184" s="73" t="s">
        <v>460</v>
      </c>
    </row>
    <row r="185" spans="1:19" x14ac:dyDescent="0.25">
      <c r="A185" s="2" t="s">
        <v>196</v>
      </c>
      <c r="B185" s="2" t="s">
        <v>3</v>
      </c>
      <c r="C185" s="3">
        <v>37</v>
      </c>
      <c r="D185" s="3">
        <v>19</v>
      </c>
      <c r="E185" s="3">
        <v>15</v>
      </c>
      <c r="F185" s="3">
        <v>12</v>
      </c>
      <c r="G185" s="3">
        <v>39</v>
      </c>
      <c r="H185" s="3">
        <v>123</v>
      </c>
      <c r="I185" s="3">
        <v>249</v>
      </c>
      <c r="J185" s="3">
        <v>3</v>
      </c>
      <c r="K185" s="68">
        <v>26065</v>
      </c>
      <c r="L185" s="69">
        <v>104.67871485943775</v>
      </c>
      <c r="M185" s="78">
        <v>4602150</v>
      </c>
      <c r="N185" s="78">
        <v>10544145</v>
      </c>
      <c r="O185" s="78"/>
      <c r="P185" s="78">
        <v>8540000</v>
      </c>
      <c r="Q185" s="78">
        <v>7895431.666666667</v>
      </c>
      <c r="R185" s="80">
        <v>31708.5609103079</v>
      </c>
      <c r="S185" s="73" t="s">
        <v>460</v>
      </c>
    </row>
    <row r="186" spans="1:19" x14ac:dyDescent="0.25">
      <c r="A186" s="2" t="s">
        <v>197</v>
      </c>
      <c r="B186" s="2" t="s">
        <v>17</v>
      </c>
      <c r="C186" s="3">
        <v>97</v>
      </c>
      <c r="D186" s="3">
        <v>0</v>
      </c>
      <c r="E186" s="3">
        <v>32</v>
      </c>
      <c r="F186" s="3">
        <v>12</v>
      </c>
      <c r="G186" s="3">
        <v>35</v>
      </c>
      <c r="H186" s="3">
        <v>382</v>
      </c>
      <c r="I186" s="3">
        <v>559</v>
      </c>
      <c r="J186" s="3">
        <v>1</v>
      </c>
      <c r="K186" s="68">
        <v>32401</v>
      </c>
      <c r="L186" s="69">
        <v>57.962432915921291</v>
      </c>
      <c r="M186" s="78">
        <v>14000000</v>
      </c>
      <c r="N186" s="78">
        <v>0</v>
      </c>
      <c r="O186" s="78">
        <v>27000000</v>
      </c>
      <c r="P186" s="78">
        <v>28999980</v>
      </c>
      <c r="Q186" s="78">
        <v>17499995</v>
      </c>
      <c r="R186" s="80">
        <v>31305.894454382826</v>
      </c>
      <c r="S186" s="73" t="s">
        <v>427</v>
      </c>
    </row>
    <row r="187" spans="1:19" x14ac:dyDescent="0.25">
      <c r="A187" s="2" t="s">
        <v>198</v>
      </c>
      <c r="B187" s="2" t="s">
        <v>7</v>
      </c>
      <c r="C187" s="3">
        <v>13</v>
      </c>
      <c r="D187" s="3">
        <v>0</v>
      </c>
      <c r="E187" s="3">
        <v>13</v>
      </c>
      <c r="F187" s="3">
        <v>1</v>
      </c>
      <c r="G187" s="3">
        <v>37</v>
      </c>
      <c r="H187" s="3">
        <v>58</v>
      </c>
      <c r="I187" s="3">
        <v>123</v>
      </c>
      <c r="J187" s="3">
        <v>1</v>
      </c>
      <c r="K187" s="68">
        <v>9753</v>
      </c>
      <c r="L187" s="69">
        <v>79.292682926829272</v>
      </c>
      <c r="M187" s="78">
        <v>3074333</v>
      </c>
      <c r="N187" s="78">
        <v>1760000</v>
      </c>
      <c r="O187" s="78">
        <v>1810347</v>
      </c>
      <c r="P187" s="78">
        <v>2395818</v>
      </c>
      <c r="Q187" s="78">
        <v>2260124.5</v>
      </c>
      <c r="R187" s="80">
        <v>18374.995934959348</v>
      </c>
      <c r="S187" s="73" t="s">
        <v>427</v>
      </c>
    </row>
    <row r="188" spans="1:19" x14ac:dyDescent="0.25">
      <c r="A188" s="2" t="s">
        <v>199</v>
      </c>
      <c r="B188" s="2" t="s">
        <v>5</v>
      </c>
      <c r="C188" s="3">
        <v>54</v>
      </c>
      <c r="D188" s="3">
        <v>32</v>
      </c>
      <c r="E188" s="3">
        <v>98</v>
      </c>
      <c r="F188" s="3">
        <v>43</v>
      </c>
      <c r="G188" s="3">
        <v>39</v>
      </c>
      <c r="H188" s="3">
        <v>119</v>
      </c>
      <c r="I188" s="3">
        <v>387</v>
      </c>
      <c r="J188" s="3">
        <v>2</v>
      </c>
      <c r="K188" s="68">
        <v>145116</v>
      </c>
      <c r="L188" s="69">
        <v>374.97674418604652</v>
      </c>
      <c r="M188" s="78">
        <v>128297447</v>
      </c>
      <c r="N188" s="78">
        <v>136322916</v>
      </c>
      <c r="O188" s="78">
        <v>68248939</v>
      </c>
      <c r="P188" s="78">
        <v>103925890</v>
      </c>
      <c r="Q188" s="78">
        <v>109198798</v>
      </c>
      <c r="R188" s="80">
        <v>282167.43669250648</v>
      </c>
      <c r="S188" s="73" t="s">
        <v>427</v>
      </c>
    </row>
    <row r="189" spans="1:19" x14ac:dyDescent="0.25">
      <c r="A189" s="2" t="s">
        <v>53</v>
      </c>
      <c r="B189" s="2" t="s">
        <v>23</v>
      </c>
      <c r="C189" s="3">
        <v>1</v>
      </c>
      <c r="D189" s="3">
        <v>0</v>
      </c>
      <c r="E189" s="3">
        <v>1</v>
      </c>
      <c r="F189" s="3">
        <v>1</v>
      </c>
      <c r="G189" s="3">
        <v>2</v>
      </c>
      <c r="H189" s="3">
        <v>4</v>
      </c>
      <c r="I189" s="3">
        <v>6</v>
      </c>
      <c r="J189" s="3">
        <v>0</v>
      </c>
      <c r="K189" s="68">
        <v>680</v>
      </c>
      <c r="L189" s="69">
        <v>113.33333333333333</v>
      </c>
      <c r="M189" s="78"/>
      <c r="N189" s="78"/>
      <c r="O189" s="78">
        <v>0</v>
      </c>
      <c r="P189" s="78">
        <v>0</v>
      </c>
      <c r="Q189" s="78">
        <v>0</v>
      </c>
      <c r="R189" s="80">
        <v>0</v>
      </c>
      <c r="S189" s="73" t="s">
        <v>460</v>
      </c>
    </row>
    <row r="190" spans="1:19" x14ac:dyDescent="0.25">
      <c r="A190" s="2" t="s">
        <v>200</v>
      </c>
      <c r="B190" s="2" t="s">
        <v>53</v>
      </c>
      <c r="C190" s="3">
        <v>16</v>
      </c>
      <c r="D190" s="3">
        <v>7</v>
      </c>
      <c r="E190" s="3">
        <v>6</v>
      </c>
      <c r="F190" s="3">
        <v>7</v>
      </c>
      <c r="G190" s="3">
        <v>11</v>
      </c>
      <c r="H190" s="3">
        <v>30</v>
      </c>
      <c r="I190" s="3">
        <v>79</v>
      </c>
      <c r="J190" s="3">
        <v>2</v>
      </c>
      <c r="K190" s="68">
        <v>13981</v>
      </c>
      <c r="L190" s="69">
        <v>176.97468354430379</v>
      </c>
      <c r="M190" s="78"/>
      <c r="N190" s="78"/>
      <c r="O190" s="78"/>
      <c r="P190" s="78"/>
      <c r="Q190" s="78"/>
      <c r="R190" s="80">
        <v>0</v>
      </c>
      <c r="S190" s="73" t="s">
        <v>460</v>
      </c>
    </row>
    <row r="191" spans="1:19" x14ac:dyDescent="0.25">
      <c r="A191" s="2" t="s">
        <v>201</v>
      </c>
      <c r="B191" s="2" t="s">
        <v>18</v>
      </c>
      <c r="C191" s="3">
        <v>1</v>
      </c>
      <c r="D191" s="3">
        <v>0</v>
      </c>
      <c r="E191" s="3">
        <v>1</v>
      </c>
      <c r="F191" s="3">
        <v>1</v>
      </c>
      <c r="G191" s="3">
        <v>1</v>
      </c>
      <c r="H191" s="3">
        <v>34</v>
      </c>
      <c r="I191" s="3">
        <v>23</v>
      </c>
      <c r="J191" s="3">
        <v>0</v>
      </c>
      <c r="K191" s="68">
        <v>243</v>
      </c>
      <c r="L191" s="69">
        <v>10.565217391304348</v>
      </c>
      <c r="M191" s="78">
        <v>4400000</v>
      </c>
      <c r="N191" s="78">
        <v>4100000</v>
      </c>
      <c r="O191" s="78">
        <v>4400000</v>
      </c>
      <c r="P191" s="78">
        <v>5175699</v>
      </c>
      <c r="Q191" s="78">
        <v>4518924.75</v>
      </c>
      <c r="R191" s="80">
        <v>196474.98913043478</v>
      </c>
      <c r="S191" s="73" t="s">
        <v>427</v>
      </c>
    </row>
    <row r="192" spans="1:19" x14ac:dyDescent="0.25">
      <c r="A192" s="2" t="s">
        <v>202</v>
      </c>
      <c r="B192" s="2" t="s">
        <v>3</v>
      </c>
      <c r="C192" s="3">
        <v>41</v>
      </c>
      <c r="D192" s="3">
        <v>7</v>
      </c>
      <c r="E192" s="3">
        <v>15</v>
      </c>
      <c r="F192" s="3">
        <v>11</v>
      </c>
      <c r="G192" s="3">
        <v>45</v>
      </c>
      <c r="H192" s="3">
        <v>288</v>
      </c>
      <c r="I192" s="3">
        <v>123</v>
      </c>
      <c r="J192" s="3">
        <v>3</v>
      </c>
      <c r="K192" s="68">
        <v>16102</v>
      </c>
      <c r="L192" s="69">
        <v>130.91056910569105</v>
      </c>
      <c r="M192" s="78">
        <v>542280</v>
      </c>
      <c r="N192" s="78">
        <v>10999811</v>
      </c>
      <c r="O192" s="78">
        <v>5907579</v>
      </c>
      <c r="P192" s="78">
        <v>1458035</v>
      </c>
      <c r="Q192" s="78">
        <v>4726926.25</v>
      </c>
      <c r="R192" s="80">
        <v>38430.294715447155</v>
      </c>
      <c r="S192" s="73" t="s">
        <v>426</v>
      </c>
    </row>
    <row r="193" spans="1:19" x14ac:dyDescent="0.25">
      <c r="A193" s="2" t="s">
        <v>203</v>
      </c>
      <c r="B193" s="2" t="s">
        <v>13</v>
      </c>
      <c r="C193" s="3">
        <v>347</v>
      </c>
      <c r="D193" s="3">
        <v>4</v>
      </c>
      <c r="E193" s="3">
        <v>104</v>
      </c>
      <c r="F193" s="3">
        <v>80</v>
      </c>
      <c r="G193" s="3">
        <v>137</v>
      </c>
      <c r="H193" s="3">
        <v>1449</v>
      </c>
      <c r="I193" s="3">
        <v>2125</v>
      </c>
      <c r="J193" s="3">
        <v>4</v>
      </c>
      <c r="K193" s="68">
        <v>164370</v>
      </c>
      <c r="L193" s="69">
        <v>77.350588235294111</v>
      </c>
      <c r="M193" s="78">
        <v>65944540</v>
      </c>
      <c r="N193" s="78">
        <v>64797068</v>
      </c>
      <c r="O193" s="78">
        <v>91009024</v>
      </c>
      <c r="P193" s="78">
        <v>102155942</v>
      </c>
      <c r="Q193" s="78">
        <v>80976643.5</v>
      </c>
      <c r="R193" s="80">
        <v>38106.65576470588</v>
      </c>
      <c r="S193" s="73" t="s">
        <v>427</v>
      </c>
    </row>
    <row r="194" spans="1:19" x14ac:dyDescent="0.25">
      <c r="A194" s="2" t="s">
        <v>204</v>
      </c>
      <c r="B194" s="2" t="s">
        <v>15</v>
      </c>
      <c r="C194" s="3">
        <v>115</v>
      </c>
      <c r="D194" s="3">
        <v>16</v>
      </c>
      <c r="E194" s="3">
        <v>50</v>
      </c>
      <c r="F194" s="3">
        <v>51</v>
      </c>
      <c r="G194" s="3">
        <v>146</v>
      </c>
      <c r="H194" s="3">
        <v>552</v>
      </c>
      <c r="I194" s="3">
        <v>698</v>
      </c>
      <c r="J194" s="3">
        <v>5</v>
      </c>
      <c r="K194" s="68">
        <v>112059</v>
      </c>
      <c r="L194" s="69">
        <v>160.54297994269342</v>
      </c>
      <c r="M194" s="78">
        <v>65886012</v>
      </c>
      <c r="N194" s="78">
        <v>31198606</v>
      </c>
      <c r="O194" s="78">
        <v>25840000</v>
      </c>
      <c r="P194" s="78">
        <v>34742410</v>
      </c>
      <c r="Q194" s="78">
        <v>39416757</v>
      </c>
      <c r="R194" s="80">
        <v>56470.998567335242</v>
      </c>
      <c r="S194" s="73" t="s">
        <v>467</v>
      </c>
    </row>
    <row r="195" spans="1:19" x14ac:dyDescent="0.25">
      <c r="A195" s="2" t="s">
        <v>205</v>
      </c>
      <c r="B195" s="2" t="s">
        <v>5</v>
      </c>
      <c r="C195" s="3">
        <v>36</v>
      </c>
      <c r="D195" s="3">
        <v>42</v>
      </c>
      <c r="E195" s="3">
        <v>34</v>
      </c>
      <c r="F195" s="3">
        <v>5</v>
      </c>
      <c r="G195" s="3">
        <v>64</v>
      </c>
      <c r="H195" s="3">
        <v>36</v>
      </c>
      <c r="I195" s="3">
        <v>220</v>
      </c>
      <c r="J195" s="3">
        <v>3</v>
      </c>
      <c r="K195" s="68">
        <v>49942</v>
      </c>
      <c r="L195" s="69">
        <v>227.0090909090909</v>
      </c>
      <c r="M195" s="78">
        <v>0</v>
      </c>
      <c r="N195" s="78">
        <v>33757944</v>
      </c>
      <c r="O195" s="78">
        <v>22870671</v>
      </c>
      <c r="P195" s="78">
        <v>24600000</v>
      </c>
      <c r="Q195" s="78">
        <v>20307153.75</v>
      </c>
      <c r="R195" s="80">
        <v>92305.244318181823</v>
      </c>
      <c r="S195" s="73" t="s">
        <v>460</v>
      </c>
    </row>
    <row r="196" spans="1:19" x14ac:dyDescent="0.25">
      <c r="A196" s="2" t="s">
        <v>206</v>
      </c>
      <c r="B196" s="2" t="s">
        <v>17</v>
      </c>
      <c r="C196" s="3">
        <v>54</v>
      </c>
      <c r="D196" s="3">
        <v>36</v>
      </c>
      <c r="E196" s="3">
        <v>41</v>
      </c>
      <c r="F196" s="3">
        <v>34</v>
      </c>
      <c r="G196" s="3">
        <v>38</v>
      </c>
      <c r="H196" s="3">
        <v>305</v>
      </c>
      <c r="I196" s="3">
        <v>514</v>
      </c>
      <c r="J196" s="3">
        <v>6</v>
      </c>
      <c r="K196" s="68">
        <v>74794</v>
      </c>
      <c r="L196" s="69">
        <v>145.51361867704281</v>
      </c>
      <c r="M196" s="78">
        <v>145676391</v>
      </c>
      <c r="N196" s="78">
        <v>145397555</v>
      </c>
      <c r="O196" s="78">
        <v>135299842</v>
      </c>
      <c r="P196" s="78">
        <v>163536045</v>
      </c>
      <c r="Q196" s="78">
        <v>147477458.25</v>
      </c>
      <c r="R196" s="80">
        <v>286921.125</v>
      </c>
      <c r="S196" s="73" t="s">
        <v>426</v>
      </c>
    </row>
    <row r="197" spans="1:19" x14ac:dyDescent="0.25">
      <c r="A197" s="2" t="s">
        <v>207</v>
      </c>
      <c r="B197" s="2" t="s">
        <v>15</v>
      </c>
      <c r="C197" s="3">
        <v>7</v>
      </c>
      <c r="D197" s="3">
        <v>2</v>
      </c>
      <c r="E197" s="3">
        <v>5</v>
      </c>
      <c r="F197" s="3">
        <v>10</v>
      </c>
      <c r="G197" s="3">
        <v>8</v>
      </c>
      <c r="H197" s="3">
        <v>19</v>
      </c>
      <c r="I197" s="3">
        <v>52</v>
      </c>
      <c r="J197" s="3">
        <v>1</v>
      </c>
      <c r="K197" s="68">
        <v>4536</v>
      </c>
      <c r="L197" s="69">
        <v>87.230769230769226</v>
      </c>
      <c r="M197" s="78">
        <v>5421573</v>
      </c>
      <c r="N197" s="78">
        <v>6070000</v>
      </c>
      <c r="O197" s="78">
        <v>2360000</v>
      </c>
      <c r="P197" s="78">
        <v>9168000</v>
      </c>
      <c r="Q197" s="78">
        <v>5754893.25</v>
      </c>
      <c r="R197" s="80">
        <v>110671.02403846153</v>
      </c>
      <c r="S197" s="73" t="s">
        <v>460</v>
      </c>
    </row>
    <row r="198" spans="1:19" x14ac:dyDescent="0.25">
      <c r="A198" s="2" t="s">
        <v>208</v>
      </c>
      <c r="B198" s="2" t="s">
        <v>83</v>
      </c>
      <c r="C198" s="3">
        <v>98</v>
      </c>
      <c r="D198" s="3">
        <v>29</v>
      </c>
      <c r="E198" s="3">
        <v>24</v>
      </c>
      <c r="F198" s="3">
        <v>37</v>
      </c>
      <c r="G198" s="3">
        <v>52</v>
      </c>
      <c r="H198" s="3">
        <v>295</v>
      </c>
      <c r="I198" s="3">
        <v>198</v>
      </c>
      <c r="J198" s="3">
        <v>3</v>
      </c>
      <c r="K198" s="68">
        <v>19893</v>
      </c>
      <c r="L198" s="69">
        <v>100.46969696969697</v>
      </c>
      <c r="M198" s="78">
        <v>4350000</v>
      </c>
      <c r="N198" s="78">
        <v>2150000</v>
      </c>
      <c r="O198" s="78">
        <v>3960000</v>
      </c>
      <c r="P198" s="78">
        <v>12728773</v>
      </c>
      <c r="Q198" s="78">
        <v>5797193.25</v>
      </c>
      <c r="R198" s="80">
        <v>29278.753787878788</v>
      </c>
      <c r="S198" s="73" t="s">
        <v>427</v>
      </c>
    </row>
    <row r="199" spans="1:19" x14ac:dyDescent="0.25">
      <c r="A199" s="2" t="s">
        <v>209</v>
      </c>
      <c r="B199" s="2" t="s">
        <v>5</v>
      </c>
      <c r="C199" s="3">
        <v>45</v>
      </c>
      <c r="D199" s="3">
        <v>1</v>
      </c>
      <c r="E199" s="3">
        <v>31</v>
      </c>
      <c r="F199" s="3">
        <v>43</v>
      </c>
      <c r="G199" s="3">
        <v>101</v>
      </c>
      <c r="H199" s="3">
        <v>392</v>
      </c>
      <c r="I199" s="3">
        <v>615</v>
      </c>
      <c r="J199" s="3">
        <v>2</v>
      </c>
      <c r="K199" s="68">
        <v>65370</v>
      </c>
      <c r="L199" s="69">
        <v>106.29268292682927</v>
      </c>
      <c r="M199" s="78">
        <v>65535780</v>
      </c>
      <c r="N199" s="78">
        <v>21350000</v>
      </c>
      <c r="O199" s="78">
        <v>26749400</v>
      </c>
      <c r="P199" s="78">
        <v>34719266</v>
      </c>
      <c r="Q199" s="78">
        <v>37088611.5</v>
      </c>
      <c r="R199" s="80">
        <v>60306.685365853657</v>
      </c>
      <c r="S199" s="73" t="s">
        <v>427</v>
      </c>
    </row>
    <row r="200" spans="1:19" x14ac:dyDescent="0.25">
      <c r="A200" s="2" t="s">
        <v>210</v>
      </c>
      <c r="B200" s="2" t="s">
        <v>13</v>
      </c>
      <c r="C200" s="3">
        <v>7</v>
      </c>
      <c r="D200" s="3">
        <v>0</v>
      </c>
      <c r="E200" s="3">
        <v>2</v>
      </c>
      <c r="F200" s="3">
        <v>1</v>
      </c>
      <c r="G200" s="3">
        <v>7</v>
      </c>
      <c r="H200" s="3">
        <v>4</v>
      </c>
      <c r="I200" s="3">
        <v>20</v>
      </c>
      <c r="J200" s="3">
        <v>0</v>
      </c>
      <c r="K200" s="68">
        <v>1645</v>
      </c>
      <c r="L200" s="69">
        <v>82.25</v>
      </c>
      <c r="M200" s="78">
        <v>3271019</v>
      </c>
      <c r="N200" s="78">
        <v>3213060</v>
      </c>
      <c r="O200" s="78">
        <v>1964000</v>
      </c>
      <c r="P200" s="78">
        <v>1879030</v>
      </c>
      <c r="Q200" s="78">
        <v>2581777.25</v>
      </c>
      <c r="R200" s="80">
        <v>129088.8625</v>
      </c>
      <c r="S200" s="73" t="s">
        <v>460</v>
      </c>
    </row>
    <row r="201" spans="1:19" x14ac:dyDescent="0.25">
      <c r="A201" s="2" t="s">
        <v>211</v>
      </c>
      <c r="B201" s="2" t="s">
        <v>53</v>
      </c>
      <c r="C201" s="3">
        <v>23</v>
      </c>
      <c r="D201" s="3">
        <v>3</v>
      </c>
      <c r="E201" s="3">
        <v>23</v>
      </c>
      <c r="F201" s="3">
        <v>15</v>
      </c>
      <c r="G201" s="3">
        <v>42</v>
      </c>
      <c r="H201" s="3">
        <v>50</v>
      </c>
      <c r="I201" s="3">
        <v>156</v>
      </c>
      <c r="J201" s="3">
        <v>2</v>
      </c>
      <c r="K201" s="68">
        <v>11686</v>
      </c>
      <c r="L201" s="69">
        <v>74.910256410256409</v>
      </c>
      <c r="M201" s="78">
        <v>30903980</v>
      </c>
      <c r="N201" s="78">
        <v>16950000</v>
      </c>
      <c r="O201" s="78">
        <v>25116000</v>
      </c>
      <c r="P201" s="78">
        <v>12840000</v>
      </c>
      <c r="Q201" s="78">
        <v>21452495</v>
      </c>
      <c r="R201" s="80">
        <v>137515.99358974359</v>
      </c>
      <c r="S201" s="73" t="s">
        <v>427</v>
      </c>
    </row>
    <row r="202" spans="1:19" x14ac:dyDescent="0.25">
      <c r="A202" s="2" t="s">
        <v>212</v>
      </c>
      <c r="B202" s="2" t="s">
        <v>83</v>
      </c>
      <c r="C202" s="3">
        <v>154</v>
      </c>
      <c r="D202" s="3">
        <v>80</v>
      </c>
      <c r="E202" s="3">
        <v>40</v>
      </c>
      <c r="F202" s="3">
        <v>64</v>
      </c>
      <c r="G202" s="3">
        <v>4</v>
      </c>
      <c r="H202" s="3">
        <v>488</v>
      </c>
      <c r="I202" s="3">
        <v>881</v>
      </c>
      <c r="J202" s="3">
        <v>7</v>
      </c>
      <c r="K202" s="68">
        <v>35103</v>
      </c>
      <c r="L202" s="69">
        <v>39.844494892167994</v>
      </c>
      <c r="M202" s="78">
        <v>4278670</v>
      </c>
      <c r="N202" s="78">
        <v>8188000</v>
      </c>
      <c r="O202" s="78">
        <v>12112000</v>
      </c>
      <c r="P202" s="78">
        <v>19620250</v>
      </c>
      <c r="Q202" s="78">
        <v>11049730</v>
      </c>
      <c r="R202" s="80">
        <v>12542.258796821794</v>
      </c>
      <c r="S202" s="73" t="s">
        <v>427</v>
      </c>
    </row>
    <row r="203" spans="1:19" x14ac:dyDescent="0.25">
      <c r="A203" s="2" t="s">
        <v>213</v>
      </c>
      <c r="B203" s="2" t="s">
        <v>3</v>
      </c>
      <c r="C203" s="3">
        <v>9</v>
      </c>
      <c r="D203" s="3">
        <v>15</v>
      </c>
      <c r="E203" s="3">
        <v>9</v>
      </c>
      <c r="F203" s="3">
        <v>7</v>
      </c>
      <c r="G203" s="3">
        <v>19</v>
      </c>
      <c r="H203" s="3">
        <v>10</v>
      </c>
      <c r="I203" s="3">
        <v>73</v>
      </c>
      <c r="J203" s="3">
        <v>4</v>
      </c>
      <c r="K203" s="68">
        <v>7508</v>
      </c>
      <c r="L203" s="69">
        <v>102.84931506849315</v>
      </c>
      <c r="M203" s="78">
        <v>99890</v>
      </c>
      <c r="N203" s="78">
        <v>0</v>
      </c>
      <c r="O203" s="78">
        <v>19224014</v>
      </c>
      <c r="P203" s="78">
        <v>19339436</v>
      </c>
      <c r="Q203" s="78">
        <v>9665835</v>
      </c>
      <c r="R203" s="80">
        <v>132408.69863013699</v>
      </c>
      <c r="S203" s="73" t="s">
        <v>426</v>
      </c>
    </row>
    <row r="204" spans="1:19" x14ac:dyDescent="0.25">
      <c r="A204" s="2" t="s">
        <v>214</v>
      </c>
      <c r="B204" s="2" t="s">
        <v>3</v>
      </c>
      <c r="C204" s="3">
        <v>8</v>
      </c>
      <c r="D204" s="3">
        <v>5</v>
      </c>
      <c r="E204" s="3">
        <v>7</v>
      </c>
      <c r="F204" s="3">
        <v>3</v>
      </c>
      <c r="G204" s="3">
        <v>11</v>
      </c>
      <c r="H204" s="3">
        <v>54</v>
      </c>
      <c r="I204" s="3">
        <v>93</v>
      </c>
      <c r="J204" s="3">
        <v>5</v>
      </c>
      <c r="K204" s="68">
        <v>5574</v>
      </c>
      <c r="L204" s="69">
        <v>59.935483870967744</v>
      </c>
      <c r="M204" s="78">
        <v>1618655</v>
      </c>
      <c r="N204" s="78">
        <v>6263809</v>
      </c>
      <c r="O204" s="78">
        <v>4946187</v>
      </c>
      <c r="P204" s="78">
        <v>5649999</v>
      </c>
      <c r="Q204" s="78">
        <v>4619662.5</v>
      </c>
      <c r="R204" s="80">
        <v>49673.790322580644</v>
      </c>
      <c r="S204" s="73" t="s">
        <v>427</v>
      </c>
    </row>
    <row r="205" spans="1:19" x14ac:dyDescent="0.25">
      <c r="A205" s="2" t="s">
        <v>215</v>
      </c>
      <c r="B205" s="2" t="s">
        <v>53</v>
      </c>
      <c r="C205" s="3">
        <v>12</v>
      </c>
      <c r="D205" s="3">
        <v>7</v>
      </c>
      <c r="E205" s="3">
        <v>11</v>
      </c>
      <c r="F205" s="3">
        <v>8</v>
      </c>
      <c r="G205" s="3">
        <v>30</v>
      </c>
      <c r="H205" s="3">
        <v>40</v>
      </c>
      <c r="I205" s="3">
        <v>110</v>
      </c>
      <c r="J205" s="3">
        <v>2</v>
      </c>
      <c r="K205" s="68">
        <v>6805</v>
      </c>
      <c r="L205" s="69">
        <v>61.863636363636367</v>
      </c>
      <c r="M205" s="78">
        <v>19000000</v>
      </c>
      <c r="N205" s="78">
        <v>28271511</v>
      </c>
      <c r="O205" s="78">
        <v>19683000</v>
      </c>
      <c r="P205" s="78">
        <v>21311000</v>
      </c>
      <c r="Q205" s="78">
        <v>22066377.75</v>
      </c>
      <c r="R205" s="80">
        <v>200603.43409090908</v>
      </c>
      <c r="S205" s="73" t="s">
        <v>427</v>
      </c>
    </row>
    <row r="206" spans="1:19" x14ac:dyDescent="0.25">
      <c r="A206" s="2" t="s">
        <v>216</v>
      </c>
      <c r="B206" s="2" t="s">
        <v>45</v>
      </c>
      <c r="C206" s="3">
        <v>40</v>
      </c>
      <c r="D206" s="3">
        <v>43</v>
      </c>
      <c r="E206" s="3">
        <v>44</v>
      </c>
      <c r="F206" s="3">
        <v>27</v>
      </c>
      <c r="G206" s="3">
        <v>53</v>
      </c>
      <c r="H206" s="3">
        <v>37</v>
      </c>
      <c r="I206" s="3">
        <v>244</v>
      </c>
      <c r="J206" s="3">
        <v>4</v>
      </c>
      <c r="K206" s="68">
        <v>37736</v>
      </c>
      <c r="L206" s="69">
        <v>154.65573770491804</v>
      </c>
      <c r="M206" s="78">
        <v>1300000</v>
      </c>
      <c r="N206" s="78">
        <v>4000000</v>
      </c>
      <c r="O206" s="78"/>
      <c r="P206" s="78">
        <v>1700000</v>
      </c>
      <c r="Q206" s="78">
        <v>2333333.3333333335</v>
      </c>
      <c r="R206" s="80">
        <v>9562.8415300546458</v>
      </c>
      <c r="S206" s="73" t="s">
        <v>460</v>
      </c>
    </row>
    <row r="207" spans="1:19" x14ac:dyDescent="0.25">
      <c r="A207" s="2" t="s">
        <v>217</v>
      </c>
      <c r="B207" s="2" t="s">
        <v>5</v>
      </c>
      <c r="C207" s="3">
        <v>198</v>
      </c>
      <c r="D207" s="3">
        <v>69</v>
      </c>
      <c r="E207" s="3">
        <v>101</v>
      </c>
      <c r="F207" s="3">
        <v>35</v>
      </c>
      <c r="G207" s="3">
        <v>53</v>
      </c>
      <c r="H207" s="3">
        <v>184</v>
      </c>
      <c r="I207" s="3">
        <v>642</v>
      </c>
      <c r="J207" s="3">
        <v>2</v>
      </c>
      <c r="K207" s="68">
        <v>92738</v>
      </c>
      <c r="L207" s="69">
        <v>144.45171339563862</v>
      </c>
      <c r="M207" s="78">
        <v>8233000</v>
      </c>
      <c r="N207" s="78"/>
      <c r="O207" s="78">
        <v>0</v>
      </c>
      <c r="P207" s="78"/>
      <c r="Q207" s="78">
        <v>4116500</v>
      </c>
      <c r="R207" s="80">
        <v>6411.9937694704049</v>
      </c>
      <c r="S207" s="73" t="s">
        <v>427</v>
      </c>
    </row>
    <row r="208" spans="1:19" x14ac:dyDescent="0.25">
      <c r="A208" s="2" t="s">
        <v>218</v>
      </c>
      <c r="B208" s="2" t="s">
        <v>45</v>
      </c>
      <c r="C208" s="3">
        <v>19</v>
      </c>
      <c r="D208" s="3">
        <v>0</v>
      </c>
      <c r="E208" s="3">
        <v>13</v>
      </c>
      <c r="F208" s="3">
        <v>8</v>
      </c>
      <c r="G208" s="3">
        <v>37</v>
      </c>
      <c r="H208" s="3">
        <v>90</v>
      </c>
      <c r="I208" s="3">
        <v>109</v>
      </c>
      <c r="J208" s="3">
        <v>2</v>
      </c>
      <c r="K208" s="68">
        <v>6954</v>
      </c>
      <c r="L208" s="69">
        <v>63.798165137614681</v>
      </c>
      <c r="M208" s="78">
        <v>13908130</v>
      </c>
      <c r="N208" s="78">
        <v>9730000</v>
      </c>
      <c r="O208" s="78">
        <v>10203750</v>
      </c>
      <c r="P208" s="78">
        <v>15010000</v>
      </c>
      <c r="Q208" s="78">
        <v>12212970</v>
      </c>
      <c r="R208" s="80">
        <v>112045.59633027524</v>
      </c>
      <c r="S208" s="73" t="s">
        <v>460</v>
      </c>
    </row>
    <row r="209" spans="1:19" x14ac:dyDescent="0.25">
      <c r="A209" s="2" t="s">
        <v>219</v>
      </c>
      <c r="B209" s="2" t="s">
        <v>45</v>
      </c>
      <c r="C209" s="3">
        <v>18</v>
      </c>
      <c r="D209" s="3">
        <v>33</v>
      </c>
      <c r="E209" s="3">
        <v>7</v>
      </c>
      <c r="F209" s="3">
        <v>9</v>
      </c>
      <c r="G209" s="3">
        <v>28</v>
      </c>
      <c r="H209" s="3">
        <v>101</v>
      </c>
      <c r="I209" s="3">
        <v>198</v>
      </c>
      <c r="J209" s="3">
        <v>2</v>
      </c>
      <c r="K209" s="68">
        <v>7848</v>
      </c>
      <c r="L209" s="69">
        <v>39.636363636363633</v>
      </c>
      <c r="M209" s="78">
        <v>7171469</v>
      </c>
      <c r="N209" s="78">
        <v>8206561</v>
      </c>
      <c r="O209" s="78">
        <v>10677000</v>
      </c>
      <c r="P209" s="78">
        <v>14342466</v>
      </c>
      <c r="Q209" s="78">
        <v>10099374</v>
      </c>
      <c r="R209" s="80">
        <v>51006.939393939392</v>
      </c>
      <c r="S209" s="73" t="s">
        <v>427</v>
      </c>
    </row>
    <row r="210" spans="1:19" x14ac:dyDescent="0.25">
      <c r="A210" s="2" t="s">
        <v>220</v>
      </c>
      <c r="B210" s="2" t="s">
        <v>7</v>
      </c>
      <c r="C210" s="3">
        <v>25</v>
      </c>
      <c r="D210" s="3">
        <v>12</v>
      </c>
      <c r="E210" s="3">
        <v>10</v>
      </c>
      <c r="F210" s="3">
        <v>10</v>
      </c>
      <c r="G210" s="3">
        <v>29</v>
      </c>
      <c r="H210" s="3">
        <v>49</v>
      </c>
      <c r="I210" s="3">
        <v>138</v>
      </c>
      <c r="J210" s="3">
        <v>3</v>
      </c>
      <c r="K210" s="68">
        <v>9129</v>
      </c>
      <c r="L210" s="69">
        <v>66.152173913043484</v>
      </c>
      <c r="M210" s="78">
        <v>25219000</v>
      </c>
      <c r="N210" s="78">
        <v>50446768</v>
      </c>
      <c r="O210" s="78">
        <v>36690560</v>
      </c>
      <c r="P210" s="78">
        <v>38800243</v>
      </c>
      <c r="Q210" s="78">
        <v>37789142.75</v>
      </c>
      <c r="R210" s="80">
        <v>273834.36775362317</v>
      </c>
      <c r="S210" s="73" t="s">
        <v>460</v>
      </c>
    </row>
    <row r="211" spans="1:19" x14ac:dyDescent="0.25">
      <c r="A211" s="2" t="s">
        <v>221</v>
      </c>
      <c r="B211" s="2" t="s">
        <v>45</v>
      </c>
      <c r="C211" s="3">
        <v>28</v>
      </c>
      <c r="D211" s="3">
        <v>1</v>
      </c>
      <c r="E211" s="3">
        <v>14</v>
      </c>
      <c r="F211" s="3">
        <v>12</v>
      </c>
      <c r="G211" s="3">
        <v>26</v>
      </c>
      <c r="H211" s="3">
        <v>7</v>
      </c>
      <c r="I211" s="3">
        <v>90</v>
      </c>
      <c r="J211" s="3">
        <v>2</v>
      </c>
      <c r="K211" s="68">
        <v>9134</v>
      </c>
      <c r="L211" s="69">
        <v>101.48888888888889</v>
      </c>
      <c r="M211" s="78"/>
      <c r="N211" s="78"/>
      <c r="O211" s="78">
        <v>1500000</v>
      </c>
      <c r="P211" s="78">
        <v>30729700</v>
      </c>
      <c r="Q211" s="78">
        <v>16114850</v>
      </c>
      <c r="R211" s="80">
        <v>179053.88888888888</v>
      </c>
      <c r="S211" s="73" t="s">
        <v>460</v>
      </c>
    </row>
    <row r="212" spans="1:19" x14ac:dyDescent="0.25">
      <c r="A212" s="2" t="s">
        <v>222</v>
      </c>
      <c r="B212" s="2" t="s">
        <v>7</v>
      </c>
      <c r="C212" s="3">
        <v>67</v>
      </c>
      <c r="D212" s="3">
        <v>86</v>
      </c>
      <c r="E212" s="3">
        <v>32</v>
      </c>
      <c r="F212" s="3">
        <v>14</v>
      </c>
      <c r="G212" s="3">
        <v>67</v>
      </c>
      <c r="H212" s="3">
        <v>140</v>
      </c>
      <c r="I212" s="3">
        <v>677</v>
      </c>
      <c r="J212" s="3">
        <v>2</v>
      </c>
      <c r="K212" s="68">
        <v>53557</v>
      </c>
      <c r="L212" s="69">
        <v>79.109305760709006</v>
      </c>
      <c r="M212" s="78">
        <v>30883500</v>
      </c>
      <c r="N212" s="78">
        <v>34901985</v>
      </c>
      <c r="O212" s="78">
        <v>34273000</v>
      </c>
      <c r="P212" s="78">
        <v>42252000</v>
      </c>
      <c r="Q212" s="78">
        <v>35577621.25</v>
      </c>
      <c r="R212" s="80">
        <v>52551.877769571642</v>
      </c>
      <c r="S212" s="73" t="s">
        <v>460</v>
      </c>
    </row>
    <row r="213" spans="1:19" x14ac:dyDescent="0.25">
      <c r="A213" s="2" t="s">
        <v>223</v>
      </c>
      <c r="B213" s="2" t="s">
        <v>5</v>
      </c>
      <c r="C213" s="3">
        <v>113</v>
      </c>
      <c r="D213" s="3">
        <v>15</v>
      </c>
      <c r="E213" s="3">
        <v>46</v>
      </c>
      <c r="F213" s="3">
        <v>26</v>
      </c>
      <c r="G213" s="3">
        <v>87</v>
      </c>
      <c r="H213" s="3">
        <v>68</v>
      </c>
      <c r="I213" s="3">
        <v>357</v>
      </c>
      <c r="J213" s="3">
        <v>2</v>
      </c>
      <c r="K213" s="68">
        <v>86329</v>
      </c>
      <c r="L213" s="69">
        <v>241.81792717086836</v>
      </c>
      <c r="M213" s="78"/>
      <c r="N213" s="78"/>
      <c r="O213" s="78"/>
      <c r="P213" s="78"/>
      <c r="Q213" s="78"/>
      <c r="R213" s="80">
        <v>0</v>
      </c>
      <c r="S213" s="73" t="s">
        <v>460</v>
      </c>
    </row>
    <row r="214" spans="1:19" x14ac:dyDescent="0.25">
      <c r="A214" s="2" t="s">
        <v>224</v>
      </c>
      <c r="B214" s="2" t="s">
        <v>5</v>
      </c>
      <c r="C214" s="3">
        <v>101</v>
      </c>
      <c r="D214" s="3">
        <v>8</v>
      </c>
      <c r="E214" s="3">
        <v>71</v>
      </c>
      <c r="F214" s="3">
        <v>38</v>
      </c>
      <c r="G214" s="3">
        <v>60</v>
      </c>
      <c r="H214" s="3">
        <v>388</v>
      </c>
      <c r="I214" s="3">
        <v>671</v>
      </c>
      <c r="J214" s="3">
        <v>5</v>
      </c>
      <c r="K214" s="68">
        <v>248405</v>
      </c>
      <c r="L214" s="69">
        <v>370.20119225037257</v>
      </c>
      <c r="M214" s="78">
        <v>3319016</v>
      </c>
      <c r="N214" s="78">
        <v>362261</v>
      </c>
      <c r="O214" s="78">
        <v>0</v>
      </c>
      <c r="P214" s="78"/>
      <c r="Q214" s="78">
        <v>1227092.3333333333</v>
      </c>
      <c r="R214" s="80">
        <v>1828.7516145057127</v>
      </c>
      <c r="S214" s="73" t="s">
        <v>427</v>
      </c>
    </row>
    <row r="215" spans="1:19" x14ac:dyDescent="0.25">
      <c r="A215" s="2" t="s">
        <v>225</v>
      </c>
      <c r="B215" s="2" t="s">
        <v>53</v>
      </c>
      <c r="C215" s="3">
        <v>19</v>
      </c>
      <c r="D215" s="3">
        <v>3</v>
      </c>
      <c r="E215" s="3">
        <v>13</v>
      </c>
      <c r="F215" s="3">
        <v>11</v>
      </c>
      <c r="G215" s="3">
        <v>31</v>
      </c>
      <c r="H215" s="3">
        <v>59</v>
      </c>
      <c r="I215" s="3">
        <v>138</v>
      </c>
      <c r="J215" s="3">
        <v>1</v>
      </c>
      <c r="K215" s="68">
        <v>10508</v>
      </c>
      <c r="L215" s="69">
        <v>76.14492753623189</v>
      </c>
      <c r="M215" s="78">
        <v>4974565</v>
      </c>
      <c r="N215" s="78">
        <v>2692700</v>
      </c>
      <c r="O215" s="78">
        <v>1600000</v>
      </c>
      <c r="P215" s="78">
        <v>4493950</v>
      </c>
      <c r="Q215" s="78">
        <v>3440303.75</v>
      </c>
      <c r="R215" s="80">
        <v>24929.73731884058</v>
      </c>
      <c r="S215" s="73" t="s">
        <v>460</v>
      </c>
    </row>
    <row r="216" spans="1:19" x14ac:dyDescent="0.25">
      <c r="A216" s="2" t="s">
        <v>226</v>
      </c>
      <c r="B216" s="2" t="s">
        <v>17</v>
      </c>
      <c r="C216" s="3">
        <v>31</v>
      </c>
      <c r="D216" s="3">
        <v>0</v>
      </c>
      <c r="E216" s="3">
        <v>13</v>
      </c>
      <c r="F216" s="3">
        <v>7</v>
      </c>
      <c r="G216" s="3">
        <v>7</v>
      </c>
      <c r="H216" s="3">
        <v>122</v>
      </c>
      <c r="I216" s="3">
        <v>182</v>
      </c>
      <c r="J216" s="3">
        <v>2</v>
      </c>
      <c r="K216" s="68">
        <v>6959</v>
      </c>
      <c r="L216" s="69">
        <v>38.236263736263737</v>
      </c>
      <c r="M216" s="78">
        <v>21250100</v>
      </c>
      <c r="N216" s="78">
        <v>20234000</v>
      </c>
      <c r="O216" s="78">
        <v>11021410</v>
      </c>
      <c r="P216" s="78">
        <v>13799395</v>
      </c>
      <c r="Q216" s="78">
        <v>16576226.25</v>
      </c>
      <c r="R216" s="80">
        <v>91078.166208791212</v>
      </c>
      <c r="S216" s="73" t="s">
        <v>427</v>
      </c>
    </row>
    <row r="217" spans="1:19" x14ac:dyDescent="0.25">
      <c r="A217" s="2" t="s">
        <v>227</v>
      </c>
      <c r="B217" s="2" t="s">
        <v>3</v>
      </c>
      <c r="C217" s="3">
        <v>33</v>
      </c>
      <c r="D217" s="3">
        <v>5</v>
      </c>
      <c r="E217" s="3">
        <v>8</v>
      </c>
      <c r="F217" s="3">
        <v>18</v>
      </c>
      <c r="G217" s="3">
        <v>34</v>
      </c>
      <c r="H217" s="3">
        <v>57</v>
      </c>
      <c r="I217" s="3">
        <v>157</v>
      </c>
      <c r="J217" s="3">
        <v>2</v>
      </c>
      <c r="K217" s="68">
        <v>9760</v>
      </c>
      <c r="L217" s="69">
        <v>62.165605095541402</v>
      </c>
      <c r="M217" s="78">
        <v>8180000</v>
      </c>
      <c r="N217" s="78">
        <v>8080000</v>
      </c>
      <c r="O217" s="78">
        <v>59720000</v>
      </c>
      <c r="P217" s="78">
        <v>10890000</v>
      </c>
      <c r="Q217" s="78">
        <v>21717500</v>
      </c>
      <c r="R217" s="80">
        <v>138328.02547770701</v>
      </c>
      <c r="S217" s="73" t="s">
        <v>427</v>
      </c>
    </row>
    <row r="218" spans="1:19" x14ac:dyDescent="0.25">
      <c r="A218" s="2" t="s">
        <v>228</v>
      </c>
      <c r="B218" s="2" t="s">
        <v>53</v>
      </c>
      <c r="C218" s="3">
        <v>40</v>
      </c>
      <c r="D218" s="3">
        <v>14</v>
      </c>
      <c r="E218" s="3">
        <v>10</v>
      </c>
      <c r="F218" s="3">
        <v>18</v>
      </c>
      <c r="G218" s="3">
        <v>33</v>
      </c>
      <c r="H218" s="3">
        <v>22</v>
      </c>
      <c r="I218" s="3">
        <v>45</v>
      </c>
      <c r="J218" s="3">
        <v>0</v>
      </c>
      <c r="K218" s="68">
        <v>15395</v>
      </c>
      <c r="L218" s="69">
        <v>342.11111111111109</v>
      </c>
      <c r="M218" s="78"/>
      <c r="N218" s="78">
        <v>4360000</v>
      </c>
      <c r="O218" s="78">
        <v>1000000</v>
      </c>
      <c r="P218" s="78"/>
      <c r="Q218" s="78">
        <v>2680000</v>
      </c>
      <c r="R218" s="80">
        <v>59555.555555555555</v>
      </c>
      <c r="S218" s="73" t="s">
        <v>427</v>
      </c>
    </row>
    <row r="219" spans="1:19" x14ac:dyDescent="0.25">
      <c r="A219" s="2" t="s">
        <v>229</v>
      </c>
      <c r="B219" s="2" t="s">
        <v>11</v>
      </c>
      <c r="C219" s="3">
        <v>18</v>
      </c>
      <c r="D219" s="3">
        <v>8</v>
      </c>
      <c r="E219" s="3">
        <v>6</v>
      </c>
      <c r="F219" s="3">
        <v>7</v>
      </c>
      <c r="G219" s="3">
        <v>14</v>
      </c>
      <c r="H219" s="3">
        <v>47</v>
      </c>
      <c r="I219" s="3">
        <v>101</v>
      </c>
      <c r="J219" s="3">
        <v>1</v>
      </c>
      <c r="K219" s="68">
        <v>18604</v>
      </c>
      <c r="L219" s="69">
        <v>184.19801980198019</v>
      </c>
      <c r="M219" s="78">
        <v>69846459</v>
      </c>
      <c r="N219" s="78">
        <v>96650765</v>
      </c>
      <c r="O219" s="78">
        <v>110972569</v>
      </c>
      <c r="P219" s="78">
        <v>117760976</v>
      </c>
      <c r="Q219" s="78">
        <v>98807692.25</v>
      </c>
      <c r="R219" s="80">
        <v>978293.98267326737</v>
      </c>
      <c r="S219" s="73" t="s">
        <v>427</v>
      </c>
    </row>
    <row r="220" spans="1:19" x14ac:dyDescent="0.25">
      <c r="A220" s="2" t="s">
        <v>230</v>
      </c>
      <c r="B220" s="2" t="s">
        <v>53</v>
      </c>
      <c r="C220" s="3">
        <v>27</v>
      </c>
      <c r="D220" s="3">
        <v>3</v>
      </c>
      <c r="E220" s="3">
        <v>21</v>
      </c>
      <c r="F220" s="3">
        <v>24</v>
      </c>
      <c r="G220" s="3">
        <v>41</v>
      </c>
      <c r="H220" s="3">
        <v>59</v>
      </c>
      <c r="I220" s="3">
        <v>176</v>
      </c>
      <c r="J220" s="3">
        <v>1</v>
      </c>
      <c r="K220" s="68">
        <v>19249</v>
      </c>
      <c r="L220" s="69">
        <v>109.36931818181819</v>
      </c>
      <c r="M220" s="78">
        <v>21817165</v>
      </c>
      <c r="N220" s="78">
        <v>25417352</v>
      </c>
      <c r="O220" s="78">
        <v>10691738</v>
      </c>
      <c r="P220" s="78">
        <v>11147993</v>
      </c>
      <c r="Q220" s="78">
        <v>17268562</v>
      </c>
      <c r="R220" s="80">
        <v>98116.829545454544</v>
      </c>
      <c r="S220" s="73" t="s">
        <v>467</v>
      </c>
    </row>
    <row r="221" spans="1:19" x14ac:dyDescent="0.25">
      <c r="A221" s="2" t="s">
        <v>231</v>
      </c>
      <c r="B221" s="2" t="s">
        <v>53</v>
      </c>
      <c r="C221" s="3">
        <v>39</v>
      </c>
      <c r="D221" s="3">
        <v>0</v>
      </c>
      <c r="E221" s="3">
        <v>27</v>
      </c>
      <c r="F221" s="3">
        <v>14</v>
      </c>
      <c r="G221" s="3">
        <v>38</v>
      </c>
      <c r="H221" s="3">
        <v>5</v>
      </c>
      <c r="I221" s="3">
        <v>230</v>
      </c>
      <c r="J221" s="3">
        <v>5</v>
      </c>
      <c r="K221" s="68">
        <v>14943</v>
      </c>
      <c r="L221" s="69">
        <v>64.969565217391306</v>
      </c>
      <c r="M221" s="78">
        <v>19530648</v>
      </c>
      <c r="N221" s="78">
        <v>5000000</v>
      </c>
      <c r="O221" s="78">
        <v>1907840</v>
      </c>
      <c r="P221" s="78">
        <v>3277836</v>
      </c>
      <c r="Q221" s="78">
        <v>7429081</v>
      </c>
      <c r="R221" s="80">
        <v>32300.352173913045</v>
      </c>
      <c r="S221" s="73" t="s">
        <v>467</v>
      </c>
    </row>
    <row r="222" spans="1:19" x14ac:dyDescent="0.25">
      <c r="A222" s="2" t="s">
        <v>232</v>
      </c>
      <c r="B222" s="2" t="s">
        <v>7</v>
      </c>
      <c r="C222" s="3">
        <v>36</v>
      </c>
      <c r="D222" s="3">
        <v>2</v>
      </c>
      <c r="E222" s="3">
        <v>16</v>
      </c>
      <c r="F222" s="3">
        <v>6</v>
      </c>
      <c r="G222" s="3">
        <v>42</v>
      </c>
      <c r="H222" s="3">
        <v>309</v>
      </c>
      <c r="I222" s="3">
        <v>358</v>
      </c>
      <c r="J222" s="3">
        <v>2</v>
      </c>
      <c r="K222" s="68">
        <v>11075</v>
      </c>
      <c r="L222" s="69">
        <v>30.935754189944134</v>
      </c>
      <c r="M222" s="78">
        <v>15425208</v>
      </c>
      <c r="N222" s="78">
        <v>15271233</v>
      </c>
      <c r="O222" s="78">
        <v>18670000</v>
      </c>
      <c r="P222" s="78">
        <v>19160000</v>
      </c>
      <c r="Q222" s="78">
        <v>17131610.25</v>
      </c>
      <c r="R222" s="80">
        <v>47853.659916201119</v>
      </c>
      <c r="S222" s="73" t="s">
        <v>427</v>
      </c>
    </row>
    <row r="223" spans="1:19" x14ac:dyDescent="0.25">
      <c r="A223" s="2" t="s">
        <v>233</v>
      </c>
      <c r="B223" s="2" t="s">
        <v>5</v>
      </c>
      <c r="C223" s="3">
        <v>33</v>
      </c>
      <c r="D223" s="3">
        <v>0</v>
      </c>
      <c r="E223" s="3">
        <v>11</v>
      </c>
      <c r="F223" s="3">
        <v>6</v>
      </c>
      <c r="G223" s="3">
        <v>24</v>
      </c>
      <c r="H223" s="3">
        <v>53</v>
      </c>
      <c r="I223" s="3">
        <v>131</v>
      </c>
      <c r="J223" s="3">
        <v>4</v>
      </c>
      <c r="K223" s="68">
        <v>23571</v>
      </c>
      <c r="L223" s="69">
        <v>179.93129770992365</v>
      </c>
      <c r="M223" s="78">
        <v>0</v>
      </c>
      <c r="N223" s="78"/>
      <c r="O223" s="78"/>
      <c r="P223" s="78">
        <v>7738656</v>
      </c>
      <c r="Q223" s="78">
        <v>3869328</v>
      </c>
      <c r="R223" s="80">
        <v>29536.854961832061</v>
      </c>
      <c r="S223" s="73" t="s">
        <v>427</v>
      </c>
    </row>
    <row r="224" spans="1:19" x14ac:dyDescent="0.25">
      <c r="A224" s="2" t="s">
        <v>234</v>
      </c>
      <c r="B224" s="2" t="s">
        <v>17</v>
      </c>
      <c r="C224" s="3">
        <v>78</v>
      </c>
      <c r="D224" s="3">
        <v>2</v>
      </c>
      <c r="E224" s="3">
        <v>14</v>
      </c>
      <c r="F224" s="3">
        <v>22</v>
      </c>
      <c r="G224" s="3">
        <v>55</v>
      </c>
      <c r="H224" s="3">
        <v>218</v>
      </c>
      <c r="I224" s="3">
        <v>334</v>
      </c>
      <c r="J224" s="3">
        <v>1</v>
      </c>
      <c r="K224" s="68">
        <v>24039</v>
      </c>
      <c r="L224" s="69">
        <v>71.973053892215574</v>
      </c>
      <c r="M224" s="78">
        <v>15864000</v>
      </c>
      <c r="N224" s="78">
        <v>23386190</v>
      </c>
      <c r="O224" s="78">
        <v>67321199</v>
      </c>
      <c r="P224" s="78">
        <v>86342391</v>
      </c>
      <c r="Q224" s="78">
        <v>48228445</v>
      </c>
      <c r="R224" s="80">
        <v>144396.54191616765</v>
      </c>
      <c r="S224" s="73" t="s">
        <v>427</v>
      </c>
    </row>
    <row r="225" spans="1:19" x14ac:dyDescent="0.25">
      <c r="A225" s="2" t="s">
        <v>235</v>
      </c>
      <c r="B225" s="2" t="s">
        <v>53</v>
      </c>
      <c r="C225" s="3">
        <v>19</v>
      </c>
      <c r="D225" s="3">
        <v>1</v>
      </c>
      <c r="E225" s="3">
        <v>6</v>
      </c>
      <c r="F225" s="3">
        <v>13</v>
      </c>
      <c r="G225" s="3">
        <v>17</v>
      </c>
      <c r="H225" s="3">
        <v>1</v>
      </c>
      <c r="I225" s="3">
        <v>95</v>
      </c>
      <c r="J225" s="3">
        <v>2</v>
      </c>
      <c r="K225" s="68">
        <v>8508</v>
      </c>
      <c r="L225" s="69">
        <v>89.557894736842101</v>
      </c>
      <c r="M225" s="78">
        <v>450000</v>
      </c>
      <c r="N225" s="78"/>
      <c r="O225" s="78">
        <v>140000</v>
      </c>
      <c r="P225" s="78">
        <v>20000</v>
      </c>
      <c r="Q225" s="78">
        <v>203333.33333333334</v>
      </c>
      <c r="R225" s="80">
        <v>2140.3508771929824</v>
      </c>
      <c r="S225" s="73" t="s">
        <v>460</v>
      </c>
    </row>
    <row r="226" spans="1:19" x14ac:dyDescent="0.25">
      <c r="A226" s="2" t="s">
        <v>236</v>
      </c>
      <c r="B226" s="2" t="s">
        <v>7</v>
      </c>
      <c r="C226" s="3">
        <v>10</v>
      </c>
      <c r="D226" s="3">
        <v>17</v>
      </c>
      <c r="E226" s="3">
        <v>12</v>
      </c>
      <c r="F226" s="3">
        <v>12</v>
      </c>
      <c r="G226" s="3">
        <v>25</v>
      </c>
      <c r="H226" s="3">
        <v>65</v>
      </c>
      <c r="I226" s="3">
        <v>141</v>
      </c>
      <c r="J226" s="3">
        <v>3</v>
      </c>
      <c r="K226" s="68">
        <v>4948</v>
      </c>
      <c r="L226" s="69">
        <v>35.092198581560282</v>
      </c>
      <c r="M226" s="78">
        <v>6850000</v>
      </c>
      <c r="N226" s="78">
        <v>11966481</v>
      </c>
      <c r="O226" s="78">
        <v>9450000</v>
      </c>
      <c r="P226" s="78">
        <v>9011000</v>
      </c>
      <c r="Q226" s="78">
        <v>9319370.25</v>
      </c>
      <c r="R226" s="80">
        <v>66094.824468085106</v>
      </c>
      <c r="S226" s="73" t="s">
        <v>427</v>
      </c>
    </row>
    <row r="227" spans="1:19" x14ac:dyDescent="0.25">
      <c r="A227" s="2" t="s">
        <v>237</v>
      </c>
      <c r="B227" s="2" t="s">
        <v>28</v>
      </c>
      <c r="C227" s="3">
        <v>6</v>
      </c>
      <c r="D227" s="3">
        <v>3</v>
      </c>
      <c r="E227" s="3">
        <v>4</v>
      </c>
      <c r="F227" s="3">
        <v>5</v>
      </c>
      <c r="G227" s="3">
        <v>5</v>
      </c>
      <c r="H227" s="3">
        <v>10</v>
      </c>
      <c r="I227" s="3">
        <v>35</v>
      </c>
      <c r="J227" s="3">
        <v>2</v>
      </c>
      <c r="K227" s="68">
        <v>5640</v>
      </c>
      <c r="L227" s="69">
        <v>161.14285714285714</v>
      </c>
      <c r="M227" s="78">
        <v>800000</v>
      </c>
      <c r="N227" s="78">
        <v>0</v>
      </c>
      <c r="O227" s="78">
        <v>250000</v>
      </c>
      <c r="P227" s="78">
        <v>200000</v>
      </c>
      <c r="Q227" s="78">
        <v>312500</v>
      </c>
      <c r="R227" s="80">
        <v>8928.5714285714294</v>
      </c>
      <c r="S227" s="73" t="s">
        <v>427</v>
      </c>
    </row>
    <row r="228" spans="1:19" x14ac:dyDescent="0.25">
      <c r="A228" s="2" t="s">
        <v>238</v>
      </c>
      <c r="B228" s="2" t="s">
        <v>11</v>
      </c>
      <c r="C228" s="3">
        <v>13</v>
      </c>
      <c r="D228" s="3">
        <v>5</v>
      </c>
      <c r="E228" s="3">
        <v>6</v>
      </c>
      <c r="F228" s="3">
        <v>9</v>
      </c>
      <c r="G228" s="3">
        <v>19</v>
      </c>
      <c r="H228" s="3">
        <v>10</v>
      </c>
      <c r="I228" s="3">
        <v>64</v>
      </c>
      <c r="J228" s="3">
        <v>2</v>
      </c>
      <c r="K228" s="68">
        <v>17327</v>
      </c>
      <c r="L228" s="69">
        <v>270.734375</v>
      </c>
      <c r="M228" s="78">
        <v>63616107</v>
      </c>
      <c r="N228" s="78">
        <v>72755360</v>
      </c>
      <c r="O228" s="78">
        <v>43617243</v>
      </c>
      <c r="P228" s="78">
        <v>46700000</v>
      </c>
      <c r="Q228" s="78">
        <v>56672177.5</v>
      </c>
      <c r="R228" s="80">
        <v>885502.7734375</v>
      </c>
      <c r="S228" s="73" t="s">
        <v>460</v>
      </c>
    </row>
    <row r="229" spans="1:19" x14ac:dyDescent="0.25">
      <c r="A229" s="2" t="s">
        <v>239</v>
      </c>
      <c r="B229" s="2" t="s">
        <v>28</v>
      </c>
      <c r="C229" s="3">
        <v>3</v>
      </c>
      <c r="D229" s="3">
        <v>3</v>
      </c>
      <c r="E229" s="3">
        <v>1</v>
      </c>
      <c r="F229" s="3">
        <v>1</v>
      </c>
      <c r="G229" s="3">
        <v>1</v>
      </c>
      <c r="H229" s="3">
        <v>5</v>
      </c>
      <c r="I229" s="3">
        <v>14</v>
      </c>
      <c r="J229" s="3">
        <v>0</v>
      </c>
      <c r="K229" s="68">
        <v>583</v>
      </c>
      <c r="L229" s="69">
        <v>41.642857142857146</v>
      </c>
      <c r="M229" s="78">
        <v>1626300</v>
      </c>
      <c r="N229" s="78">
        <v>2253170</v>
      </c>
      <c r="O229" s="78">
        <v>2254000</v>
      </c>
      <c r="P229" s="78">
        <v>15615397</v>
      </c>
      <c r="Q229" s="78">
        <v>5437216.75</v>
      </c>
      <c r="R229" s="80">
        <v>388372.625</v>
      </c>
      <c r="S229" s="73" t="s">
        <v>427</v>
      </c>
    </row>
    <row r="230" spans="1:19" x14ac:dyDescent="0.25">
      <c r="A230" s="2" t="s">
        <v>240</v>
      </c>
      <c r="B230" s="2" t="s">
        <v>5</v>
      </c>
      <c r="C230" s="3">
        <v>41</v>
      </c>
      <c r="D230" s="3">
        <v>10</v>
      </c>
      <c r="E230" s="3">
        <v>2</v>
      </c>
      <c r="F230" s="3">
        <v>3</v>
      </c>
      <c r="G230" s="3">
        <v>20</v>
      </c>
      <c r="H230" s="3">
        <v>98</v>
      </c>
      <c r="I230" s="3">
        <v>176</v>
      </c>
      <c r="J230" s="3">
        <v>2</v>
      </c>
      <c r="K230" s="68">
        <v>126643</v>
      </c>
      <c r="L230" s="69">
        <v>719.5625</v>
      </c>
      <c r="M230" s="78">
        <v>37253404</v>
      </c>
      <c r="N230" s="78">
        <v>33823500</v>
      </c>
      <c r="O230" s="78">
        <v>33907726</v>
      </c>
      <c r="P230" s="78">
        <v>36184777</v>
      </c>
      <c r="Q230" s="78">
        <v>35292351.75</v>
      </c>
      <c r="R230" s="80">
        <v>200524.72585227274</v>
      </c>
      <c r="S230" s="73" t="s">
        <v>427</v>
      </c>
    </row>
    <row r="231" spans="1:19" x14ac:dyDescent="0.25">
      <c r="A231" s="2" t="s">
        <v>241</v>
      </c>
      <c r="B231" s="2" t="s">
        <v>3</v>
      </c>
      <c r="C231" s="3">
        <v>48</v>
      </c>
      <c r="D231" s="3">
        <v>22</v>
      </c>
      <c r="E231" s="3">
        <v>16</v>
      </c>
      <c r="F231" s="3">
        <v>24</v>
      </c>
      <c r="G231" s="3">
        <v>56</v>
      </c>
      <c r="H231" s="3">
        <v>260</v>
      </c>
      <c r="I231" s="3">
        <v>430</v>
      </c>
      <c r="J231" s="3">
        <v>4</v>
      </c>
      <c r="K231" s="68">
        <v>16268</v>
      </c>
      <c r="L231" s="69">
        <v>37.832558139534882</v>
      </c>
      <c r="M231" s="78"/>
      <c r="N231" s="78">
        <v>0</v>
      </c>
      <c r="O231" s="78">
        <v>0</v>
      </c>
      <c r="P231" s="78">
        <v>0</v>
      </c>
      <c r="Q231" s="78">
        <v>0</v>
      </c>
      <c r="R231" s="80">
        <v>0</v>
      </c>
      <c r="S231" s="73" t="s">
        <v>427</v>
      </c>
    </row>
    <row r="232" spans="1:19" x14ac:dyDescent="0.25">
      <c r="A232" s="2" t="s">
        <v>242</v>
      </c>
      <c r="B232" s="2" t="s">
        <v>17</v>
      </c>
      <c r="C232" s="3">
        <v>66</v>
      </c>
      <c r="D232" s="3">
        <v>43</v>
      </c>
      <c r="E232" s="3">
        <v>25</v>
      </c>
      <c r="F232" s="3">
        <v>25</v>
      </c>
      <c r="G232" s="3">
        <v>42</v>
      </c>
      <c r="H232" s="3">
        <v>237</v>
      </c>
      <c r="I232" s="3">
        <v>445</v>
      </c>
      <c r="J232" s="3">
        <v>7</v>
      </c>
      <c r="K232" s="68">
        <v>32161</v>
      </c>
      <c r="L232" s="69">
        <v>72.271910112359549</v>
      </c>
      <c r="M232" s="78"/>
      <c r="N232" s="78"/>
      <c r="O232" s="78"/>
      <c r="P232" s="78"/>
      <c r="Q232" s="78"/>
      <c r="R232" s="80">
        <v>0</v>
      </c>
      <c r="S232" s="73" t="s">
        <v>427</v>
      </c>
    </row>
    <row r="233" spans="1:19" x14ac:dyDescent="0.25">
      <c r="A233" s="2" t="s">
        <v>243</v>
      </c>
      <c r="B233" s="2" t="s">
        <v>5</v>
      </c>
      <c r="C233" s="3" t="s">
        <v>358</v>
      </c>
      <c r="D233" s="3" t="s">
        <v>358</v>
      </c>
      <c r="E233" s="3" t="s">
        <v>358</v>
      </c>
      <c r="F233" s="3" t="s">
        <v>358</v>
      </c>
      <c r="G233" s="3" t="s">
        <v>358</v>
      </c>
      <c r="H233" s="3" t="s">
        <v>358</v>
      </c>
      <c r="I233" s="3" t="s">
        <v>358</v>
      </c>
      <c r="J233" s="3" t="s">
        <v>358</v>
      </c>
      <c r="K233" s="68">
        <v>268551</v>
      </c>
      <c r="L233" s="69" t="s">
        <v>358</v>
      </c>
      <c r="M233" s="78">
        <v>71101700</v>
      </c>
      <c r="N233" s="78">
        <v>29460592</v>
      </c>
      <c r="O233" s="78">
        <v>28432936</v>
      </c>
      <c r="P233" s="78">
        <v>72592256</v>
      </c>
      <c r="Q233" s="78">
        <v>50396871</v>
      </c>
      <c r="R233" s="80"/>
      <c r="S233" s="73" t="s">
        <v>427</v>
      </c>
    </row>
    <row r="234" spans="1:19" x14ac:dyDescent="0.25">
      <c r="A234" s="2" t="s">
        <v>244</v>
      </c>
      <c r="B234" s="2" t="s">
        <v>5</v>
      </c>
      <c r="C234" s="3">
        <v>68</v>
      </c>
      <c r="D234" s="3">
        <v>7</v>
      </c>
      <c r="E234" s="3">
        <v>169</v>
      </c>
      <c r="F234" s="3">
        <v>145</v>
      </c>
      <c r="G234" s="3">
        <v>201</v>
      </c>
      <c r="H234" s="3">
        <v>280</v>
      </c>
      <c r="I234" s="3">
        <v>875</v>
      </c>
      <c r="J234" s="3">
        <v>5</v>
      </c>
      <c r="K234" s="68">
        <v>735415</v>
      </c>
      <c r="L234" s="69">
        <v>840.47428571428577</v>
      </c>
      <c r="M234" s="78">
        <v>17500000</v>
      </c>
      <c r="N234" s="78">
        <v>12860046</v>
      </c>
      <c r="O234" s="78">
        <v>20303572</v>
      </c>
      <c r="P234" s="78">
        <v>10122083</v>
      </c>
      <c r="Q234" s="78">
        <v>15196425.25</v>
      </c>
      <c r="R234" s="80">
        <v>17367.343142857142</v>
      </c>
      <c r="S234" s="73" t="s">
        <v>427</v>
      </c>
    </row>
    <row r="235" spans="1:19" x14ac:dyDescent="0.25">
      <c r="A235" s="2" t="s">
        <v>245</v>
      </c>
      <c r="B235" s="2" t="s">
        <v>13</v>
      </c>
      <c r="C235" s="3">
        <v>168</v>
      </c>
      <c r="D235" s="3">
        <v>3</v>
      </c>
      <c r="E235" s="3">
        <v>42</v>
      </c>
      <c r="F235" s="3">
        <v>0</v>
      </c>
      <c r="G235" s="3">
        <v>152</v>
      </c>
      <c r="H235" s="3">
        <v>16</v>
      </c>
      <c r="I235" s="3">
        <v>843</v>
      </c>
      <c r="J235" s="3">
        <v>3</v>
      </c>
      <c r="K235" s="68">
        <v>242848</v>
      </c>
      <c r="L235" s="69">
        <v>288.07591933570581</v>
      </c>
      <c r="M235" s="78">
        <v>297639562</v>
      </c>
      <c r="N235" s="78">
        <v>304313909</v>
      </c>
      <c r="O235" s="78">
        <v>270665850</v>
      </c>
      <c r="P235" s="78">
        <v>338410519</v>
      </c>
      <c r="Q235" s="78">
        <v>302757460</v>
      </c>
      <c r="R235" s="80">
        <v>359142.89442467381</v>
      </c>
      <c r="S235" s="73" t="s">
        <v>467</v>
      </c>
    </row>
    <row r="236" spans="1:19" x14ac:dyDescent="0.25">
      <c r="A236" s="2" t="s">
        <v>246</v>
      </c>
      <c r="B236" s="2" t="s">
        <v>13</v>
      </c>
      <c r="C236" s="3">
        <v>37</v>
      </c>
      <c r="D236" s="3">
        <v>4</v>
      </c>
      <c r="E236" s="3">
        <v>11</v>
      </c>
      <c r="F236" s="3">
        <v>5</v>
      </c>
      <c r="G236" s="3">
        <v>27</v>
      </c>
      <c r="H236" s="3">
        <v>14</v>
      </c>
      <c r="I236" s="3">
        <v>0</v>
      </c>
      <c r="J236" s="3">
        <v>3</v>
      </c>
      <c r="K236" s="68">
        <v>9245</v>
      </c>
      <c r="L236" s="69" t="s">
        <v>358</v>
      </c>
      <c r="M236" s="78">
        <v>18959103</v>
      </c>
      <c r="N236" s="78">
        <v>7850000</v>
      </c>
      <c r="O236" s="78">
        <v>10440000</v>
      </c>
      <c r="P236" s="78">
        <v>21270000</v>
      </c>
      <c r="Q236" s="78">
        <v>14629775.75</v>
      </c>
      <c r="R236" s="80"/>
      <c r="S236" s="73" t="s">
        <v>427</v>
      </c>
    </row>
    <row r="237" spans="1:19" x14ac:dyDescent="0.25">
      <c r="A237" s="2" t="s">
        <v>247</v>
      </c>
      <c r="B237" s="2" t="s">
        <v>13</v>
      </c>
      <c r="C237" s="3">
        <v>58</v>
      </c>
      <c r="D237" s="3">
        <v>1</v>
      </c>
      <c r="E237" s="3">
        <v>27</v>
      </c>
      <c r="F237" s="3">
        <v>18</v>
      </c>
      <c r="G237" s="3">
        <v>157</v>
      </c>
      <c r="H237" s="3">
        <v>824</v>
      </c>
      <c r="I237" s="3">
        <v>981</v>
      </c>
      <c r="J237" s="3">
        <v>4</v>
      </c>
      <c r="K237" s="68">
        <v>40652</v>
      </c>
      <c r="L237" s="69">
        <v>41.439347604485221</v>
      </c>
      <c r="M237" s="78">
        <v>90322166</v>
      </c>
      <c r="N237" s="78">
        <v>84694978</v>
      </c>
      <c r="O237" s="78">
        <v>131160940</v>
      </c>
      <c r="P237" s="78">
        <v>91644704</v>
      </c>
      <c r="Q237" s="78">
        <v>99455697</v>
      </c>
      <c r="R237" s="80">
        <v>101381.95412844037</v>
      </c>
      <c r="S237" s="73" t="s">
        <v>426</v>
      </c>
    </row>
    <row r="238" spans="1:19" x14ac:dyDescent="0.25">
      <c r="A238" s="2" t="s">
        <v>248</v>
      </c>
      <c r="B238" s="2" t="s">
        <v>53</v>
      </c>
      <c r="C238" s="3">
        <v>8</v>
      </c>
      <c r="D238" s="3">
        <v>1</v>
      </c>
      <c r="E238" s="3">
        <v>7</v>
      </c>
      <c r="F238" s="3">
        <v>4</v>
      </c>
      <c r="G238" s="3">
        <v>27</v>
      </c>
      <c r="H238" s="3">
        <v>18</v>
      </c>
      <c r="I238" s="3">
        <v>65</v>
      </c>
      <c r="J238" s="3">
        <v>0</v>
      </c>
      <c r="K238" s="68">
        <v>3122</v>
      </c>
      <c r="L238" s="69">
        <v>48.030769230769231</v>
      </c>
      <c r="M238" s="78">
        <v>10738320</v>
      </c>
      <c r="N238" s="78">
        <v>9464455</v>
      </c>
      <c r="O238" s="78">
        <v>11098500</v>
      </c>
      <c r="P238" s="78">
        <v>33916000</v>
      </c>
      <c r="Q238" s="78">
        <v>16304318.75</v>
      </c>
      <c r="R238" s="80">
        <v>250835.67307692306</v>
      </c>
      <c r="S238" s="73" t="s">
        <v>460</v>
      </c>
    </row>
    <row r="239" spans="1:19" x14ac:dyDescent="0.25">
      <c r="A239" s="2" t="s">
        <v>249</v>
      </c>
      <c r="B239" s="2" t="s">
        <v>15</v>
      </c>
      <c r="C239" s="3">
        <v>63</v>
      </c>
      <c r="D239" s="3">
        <v>11</v>
      </c>
      <c r="E239" s="3">
        <v>8</v>
      </c>
      <c r="F239" s="3">
        <v>8</v>
      </c>
      <c r="G239" s="3">
        <v>58</v>
      </c>
      <c r="H239" s="3">
        <v>21</v>
      </c>
      <c r="I239" s="3">
        <v>171</v>
      </c>
      <c r="J239" s="3">
        <v>1</v>
      </c>
      <c r="K239" s="68">
        <v>10419</v>
      </c>
      <c r="L239" s="69">
        <v>60.929824561403507</v>
      </c>
      <c r="M239" s="78">
        <v>16636206</v>
      </c>
      <c r="N239" s="78">
        <v>9831146</v>
      </c>
      <c r="O239" s="78">
        <v>14578500</v>
      </c>
      <c r="P239" s="78">
        <v>21576000</v>
      </c>
      <c r="Q239" s="78">
        <v>15655463</v>
      </c>
      <c r="R239" s="80">
        <v>91552.415204678357</v>
      </c>
      <c r="S239" s="73" t="s">
        <v>467</v>
      </c>
    </row>
    <row r="240" spans="1:19" x14ac:dyDescent="0.25">
      <c r="A240" s="2" t="s">
        <v>250</v>
      </c>
      <c r="B240" s="2" t="s">
        <v>28</v>
      </c>
      <c r="C240" s="3">
        <v>115</v>
      </c>
      <c r="D240" s="3">
        <v>64</v>
      </c>
      <c r="E240" s="3">
        <v>85</v>
      </c>
      <c r="F240" s="3">
        <v>59</v>
      </c>
      <c r="G240" s="3">
        <v>90</v>
      </c>
      <c r="H240" s="3">
        <v>400</v>
      </c>
      <c r="I240" s="3">
        <v>768</v>
      </c>
      <c r="J240" s="3">
        <v>7</v>
      </c>
      <c r="K240" s="68">
        <v>125197</v>
      </c>
      <c r="L240" s="69">
        <v>163.01692708333334</v>
      </c>
      <c r="M240" s="78">
        <v>84388517</v>
      </c>
      <c r="N240" s="78">
        <v>98168398</v>
      </c>
      <c r="O240" s="78">
        <v>98553143</v>
      </c>
      <c r="P240" s="78">
        <v>100104348</v>
      </c>
      <c r="Q240" s="78">
        <v>95303601.5</v>
      </c>
      <c r="R240" s="80">
        <v>124093.23111979167</v>
      </c>
      <c r="S240" s="73" t="s">
        <v>427</v>
      </c>
    </row>
    <row r="241" spans="1:19" x14ac:dyDescent="0.25">
      <c r="A241" s="2" t="s">
        <v>251</v>
      </c>
      <c r="B241" s="2" t="s">
        <v>13</v>
      </c>
      <c r="C241" s="3">
        <v>14</v>
      </c>
      <c r="D241" s="3">
        <v>0</v>
      </c>
      <c r="E241" s="3">
        <v>7</v>
      </c>
      <c r="F241" s="3">
        <v>8</v>
      </c>
      <c r="G241" s="3">
        <v>14</v>
      </c>
      <c r="H241" s="3">
        <v>69</v>
      </c>
      <c r="I241" s="3">
        <v>113</v>
      </c>
      <c r="J241" s="3">
        <v>1</v>
      </c>
      <c r="K241" s="68">
        <v>4053</v>
      </c>
      <c r="L241" s="69">
        <v>35.86725663716814</v>
      </c>
      <c r="M241" s="78">
        <v>6358000</v>
      </c>
      <c r="N241" s="78">
        <v>2273867</v>
      </c>
      <c r="O241" s="78">
        <v>1150000</v>
      </c>
      <c r="P241" s="78">
        <v>1830000</v>
      </c>
      <c r="Q241" s="78">
        <v>2902966.75</v>
      </c>
      <c r="R241" s="80">
        <v>25689.971238938055</v>
      </c>
      <c r="S241" s="73" t="s">
        <v>427</v>
      </c>
    </row>
    <row r="242" spans="1:19" x14ac:dyDescent="0.25">
      <c r="A242" s="2" t="s">
        <v>252</v>
      </c>
      <c r="B242" s="2" t="s">
        <v>17</v>
      </c>
      <c r="C242" s="3">
        <v>18</v>
      </c>
      <c r="D242" s="3">
        <v>0</v>
      </c>
      <c r="E242" s="3">
        <v>11</v>
      </c>
      <c r="F242" s="3">
        <v>11</v>
      </c>
      <c r="G242" s="3">
        <v>24</v>
      </c>
      <c r="H242" s="3">
        <v>95</v>
      </c>
      <c r="I242" s="3">
        <v>162</v>
      </c>
      <c r="J242" s="3">
        <v>3</v>
      </c>
      <c r="K242" s="68">
        <v>11495</v>
      </c>
      <c r="L242" s="69">
        <v>70.956790123456784</v>
      </c>
      <c r="M242" s="78">
        <v>0</v>
      </c>
      <c r="N242" s="78">
        <v>0</v>
      </c>
      <c r="O242" s="78">
        <v>0</v>
      </c>
      <c r="P242" s="78">
        <v>0</v>
      </c>
      <c r="Q242" s="78">
        <v>0</v>
      </c>
      <c r="R242" s="80">
        <v>0</v>
      </c>
      <c r="S242" s="73" t="s">
        <v>427</v>
      </c>
    </row>
    <row r="243" spans="1:19" x14ac:dyDescent="0.25">
      <c r="A243" s="2" t="s">
        <v>253</v>
      </c>
      <c r="B243" s="2" t="s">
        <v>13</v>
      </c>
      <c r="C243" s="3">
        <v>47</v>
      </c>
      <c r="D243" s="3">
        <v>2</v>
      </c>
      <c r="E243" s="3">
        <v>29</v>
      </c>
      <c r="F243" s="3">
        <v>15</v>
      </c>
      <c r="G243" s="3">
        <v>25</v>
      </c>
      <c r="H243" s="3">
        <v>94</v>
      </c>
      <c r="I243" s="3">
        <v>192</v>
      </c>
      <c r="J243" s="3">
        <v>0</v>
      </c>
      <c r="K243" s="68">
        <v>20649</v>
      </c>
      <c r="L243" s="69">
        <v>107.546875</v>
      </c>
      <c r="M243" s="78">
        <v>1720000</v>
      </c>
      <c r="N243" s="78">
        <v>15880000</v>
      </c>
      <c r="O243" s="78">
        <v>19500000</v>
      </c>
      <c r="P243" s="78">
        <v>22833119</v>
      </c>
      <c r="Q243" s="78">
        <v>14983279.75</v>
      </c>
      <c r="R243" s="80">
        <v>78037.915364583328</v>
      </c>
      <c r="S243" s="73" t="s">
        <v>427</v>
      </c>
    </row>
    <row r="244" spans="1:19" x14ac:dyDescent="0.25">
      <c r="A244" s="2" t="s">
        <v>254</v>
      </c>
      <c r="B244" s="2" t="s">
        <v>3</v>
      </c>
      <c r="C244" s="3">
        <v>46</v>
      </c>
      <c r="D244" s="3">
        <v>22</v>
      </c>
      <c r="E244" s="3">
        <v>25</v>
      </c>
      <c r="F244" s="3">
        <v>25</v>
      </c>
      <c r="G244" s="3">
        <v>44</v>
      </c>
      <c r="H244" s="3">
        <v>244</v>
      </c>
      <c r="I244" s="3">
        <v>197</v>
      </c>
      <c r="J244" s="3">
        <v>4</v>
      </c>
      <c r="K244" s="68">
        <v>17175</v>
      </c>
      <c r="L244" s="69">
        <v>87.182741116751274</v>
      </c>
      <c r="M244" s="78">
        <v>14495082</v>
      </c>
      <c r="N244" s="78">
        <v>32724372</v>
      </c>
      <c r="O244" s="78">
        <v>72885914</v>
      </c>
      <c r="P244" s="78">
        <v>72725145</v>
      </c>
      <c r="Q244" s="78">
        <v>48207628.25</v>
      </c>
      <c r="R244" s="80">
        <v>244708.77284263959</v>
      </c>
      <c r="S244" s="73" t="s">
        <v>427</v>
      </c>
    </row>
    <row r="245" spans="1:19" x14ac:dyDescent="0.25">
      <c r="A245" s="2" t="s">
        <v>255</v>
      </c>
      <c r="B245" s="2" t="s">
        <v>22</v>
      </c>
      <c r="C245" s="3">
        <v>5</v>
      </c>
      <c r="D245" s="3">
        <v>4</v>
      </c>
      <c r="E245" s="3">
        <v>15</v>
      </c>
      <c r="F245" s="3">
        <v>2</v>
      </c>
      <c r="G245" s="3">
        <v>14</v>
      </c>
      <c r="H245" s="3">
        <v>46</v>
      </c>
      <c r="I245" s="3">
        <v>39</v>
      </c>
      <c r="J245" s="3">
        <v>2</v>
      </c>
      <c r="K245" s="68">
        <v>1271</v>
      </c>
      <c r="L245" s="69">
        <v>32.589743589743591</v>
      </c>
      <c r="M245" s="78">
        <v>3343988</v>
      </c>
      <c r="N245" s="78">
        <v>23564570</v>
      </c>
      <c r="O245" s="78">
        <v>20453075</v>
      </c>
      <c r="P245" s="78">
        <v>12428900</v>
      </c>
      <c r="Q245" s="78">
        <v>14947633.25</v>
      </c>
      <c r="R245" s="80">
        <v>383272.64743589744</v>
      </c>
      <c r="S245" s="73" t="s">
        <v>460</v>
      </c>
    </row>
    <row r="246" spans="1:19" x14ac:dyDescent="0.25">
      <c r="A246" s="2" t="s">
        <v>256</v>
      </c>
      <c r="B246" s="2" t="s">
        <v>13</v>
      </c>
      <c r="C246" s="3" t="s">
        <v>358</v>
      </c>
      <c r="D246" s="3" t="s">
        <v>358</v>
      </c>
      <c r="E246" s="3" t="s">
        <v>358</v>
      </c>
      <c r="F246" s="3" t="s">
        <v>358</v>
      </c>
      <c r="G246" s="3" t="s">
        <v>358</v>
      </c>
      <c r="H246" s="3" t="s">
        <v>358</v>
      </c>
      <c r="I246" s="3" t="s">
        <v>358</v>
      </c>
      <c r="J246" s="3" t="s">
        <v>358</v>
      </c>
      <c r="K246" s="68">
        <v>11281</v>
      </c>
      <c r="L246" s="69" t="s">
        <v>358</v>
      </c>
      <c r="M246" s="78">
        <v>14892542</v>
      </c>
      <c r="N246" s="78">
        <v>16436527</v>
      </c>
      <c r="O246" s="78">
        <v>20348084</v>
      </c>
      <c r="P246" s="78">
        <v>22902311</v>
      </c>
      <c r="Q246" s="78">
        <v>18644866</v>
      </c>
      <c r="R246" s="80"/>
      <c r="S246" s="73" t="s">
        <v>427</v>
      </c>
    </row>
    <row r="247" spans="1:19" x14ac:dyDescent="0.25">
      <c r="A247" s="2" t="s">
        <v>257</v>
      </c>
      <c r="B247" s="2" t="s">
        <v>13</v>
      </c>
      <c r="C247" s="3">
        <v>33</v>
      </c>
      <c r="D247" s="3">
        <v>1</v>
      </c>
      <c r="E247" s="3">
        <v>6</v>
      </c>
      <c r="F247" s="3">
        <v>11</v>
      </c>
      <c r="G247" s="3">
        <v>27</v>
      </c>
      <c r="H247" s="3">
        <v>77</v>
      </c>
      <c r="I247" s="3">
        <v>84</v>
      </c>
      <c r="J247" s="3">
        <v>0</v>
      </c>
      <c r="K247" s="68">
        <v>5320</v>
      </c>
      <c r="L247" s="69">
        <v>63.333333333333336</v>
      </c>
      <c r="M247" s="78">
        <v>9290000</v>
      </c>
      <c r="N247" s="78">
        <v>14639302</v>
      </c>
      <c r="O247" s="78">
        <v>9591070</v>
      </c>
      <c r="P247" s="78">
        <v>14511000</v>
      </c>
      <c r="Q247" s="78">
        <v>12007843</v>
      </c>
      <c r="R247" s="80">
        <v>142950.51190476189</v>
      </c>
      <c r="S247" s="73" t="s">
        <v>427</v>
      </c>
    </row>
    <row r="248" spans="1:19" x14ac:dyDescent="0.25">
      <c r="A248" s="2" t="s">
        <v>258</v>
      </c>
      <c r="B248" s="2" t="s">
        <v>13</v>
      </c>
      <c r="C248" s="3">
        <v>42</v>
      </c>
      <c r="D248" s="3">
        <v>0</v>
      </c>
      <c r="E248" s="3">
        <v>6</v>
      </c>
      <c r="F248" s="3">
        <v>25</v>
      </c>
      <c r="G248" s="3">
        <v>52</v>
      </c>
      <c r="H248" s="3">
        <v>123</v>
      </c>
      <c r="I248" s="3">
        <v>249</v>
      </c>
      <c r="J248" s="3">
        <v>1</v>
      </c>
      <c r="K248" s="68">
        <v>33086</v>
      </c>
      <c r="L248" s="69">
        <v>132.87550200803213</v>
      </c>
      <c r="M248" s="78">
        <v>34379290</v>
      </c>
      <c r="N248" s="78">
        <v>23310400</v>
      </c>
      <c r="O248" s="78">
        <v>56476013</v>
      </c>
      <c r="P248" s="78">
        <v>79053122</v>
      </c>
      <c r="Q248" s="78">
        <v>48304706.25</v>
      </c>
      <c r="R248" s="80">
        <v>193994.80421686746</v>
      </c>
      <c r="S248" s="73" t="s">
        <v>427</v>
      </c>
    </row>
    <row r="249" spans="1:19" x14ac:dyDescent="0.25">
      <c r="A249" s="2" t="s">
        <v>259</v>
      </c>
      <c r="B249" s="2" t="s">
        <v>13</v>
      </c>
      <c r="C249" s="3">
        <v>39</v>
      </c>
      <c r="D249" s="3">
        <v>0</v>
      </c>
      <c r="E249" s="3">
        <v>8</v>
      </c>
      <c r="F249" s="3">
        <v>21</v>
      </c>
      <c r="G249" s="3">
        <v>34</v>
      </c>
      <c r="H249" s="3">
        <v>98</v>
      </c>
      <c r="I249" s="3">
        <v>201</v>
      </c>
      <c r="J249" s="3">
        <v>1</v>
      </c>
      <c r="K249" s="68">
        <v>9245</v>
      </c>
      <c r="L249" s="69">
        <v>45.995024875621894</v>
      </c>
      <c r="M249" s="78">
        <v>35786000</v>
      </c>
      <c r="N249" s="78">
        <v>32271980</v>
      </c>
      <c r="O249" s="78">
        <v>31820000</v>
      </c>
      <c r="P249" s="78">
        <v>30505681</v>
      </c>
      <c r="Q249" s="78">
        <v>32595915.25</v>
      </c>
      <c r="R249" s="80">
        <v>162168.73258706467</v>
      </c>
      <c r="S249" s="73" t="s">
        <v>460</v>
      </c>
    </row>
    <row r="250" spans="1:19" x14ac:dyDescent="0.25">
      <c r="A250" s="2" t="s">
        <v>260</v>
      </c>
      <c r="B250" s="2" t="s">
        <v>7</v>
      </c>
      <c r="C250" s="3">
        <v>9</v>
      </c>
      <c r="D250" s="3">
        <v>6</v>
      </c>
      <c r="E250" s="3">
        <v>8</v>
      </c>
      <c r="F250" s="3">
        <v>5</v>
      </c>
      <c r="G250" s="3">
        <v>20</v>
      </c>
      <c r="H250" s="3">
        <v>39</v>
      </c>
      <c r="I250" s="3">
        <v>89</v>
      </c>
      <c r="J250" s="3">
        <v>2</v>
      </c>
      <c r="K250" s="68">
        <v>3652</v>
      </c>
      <c r="L250" s="69">
        <v>41.033707865168537</v>
      </c>
      <c r="M250" s="78">
        <v>5048000</v>
      </c>
      <c r="N250" s="78">
        <v>5022000</v>
      </c>
      <c r="O250" s="78">
        <v>1200000</v>
      </c>
      <c r="P250" s="78">
        <v>13226000</v>
      </c>
      <c r="Q250" s="78">
        <v>6124000</v>
      </c>
      <c r="R250" s="80">
        <v>68808.988764044945</v>
      </c>
      <c r="S250" s="73" t="s">
        <v>460</v>
      </c>
    </row>
    <row r="251" spans="1:19" x14ac:dyDescent="0.25">
      <c r="A251" s="2" t="s">
        <v>261</v>
      </c>
      <c r="B251" s="2" t="s">
        <v>5</v>
      </c>
      <c r="C251" s="3">
        <v>103</v>
      </c>
      <c r="D251" s="3">
        <v>80</v>
      </c>
      <c r="E251" s="3">
        <v>76</v>
      </c>
      <c r="F251" s="3">
        <v>18</v>
      </c>
      <c r="G251" s="3">
        <v>75</v>
      </c>
      <c r="H251" s="3">
        <v>120</v>
      </c>
      <c r="I251" s="3">
        <v>474</v>
      </c>
      <c r="J251" s="3">
        <v>2</v>
      </c>
      <c r="K251" s="68">
        <v>213564</v>
      </c>
      <c r="L251" s="69">
        <v>450.55696202531647</v>
      </c>
      <c r="M251" s="78"/>
      <c r="N251" s="78"/>
      <c r="O251" s="78"/>
      <c r="P251" s="78"/>
      <c r="Q251" s="78"/>
      <c r="R251" s="80">
        <v>0</v>
      </c>
      <c r="S251" s="73" t="s">
        <v>427</v>
      </c>
    </row>
    <row r="252" spans="1:19" x14ac:dyDescent="0.25">
      <c r="A252" s="2" t="s">
        <v>262</v>
      </c>
      <c r="B252" s="2" t="s">
        <v>7</v>
      </c>
      <c r="C252" s="3">
        <v>21</v>
      </c>
      <c r="D252" s="3">
        <v>7</v>
      </c>
      <c r="E252" s="3">
        <v>23</v>
      </c>
      <c r="F252" s="3">
        <v>6</v>
      </c>
      <c r="G252" s="3">
        <v>26</v>
      </c>
      <c r="H252" s="3">
        <v>110</v>
      </c>
      <c r="I252" s="3">
        <v>196</v>
      </c>
      <c r="J252" s="3">
        <v>3</v>
      </c>
      <c r="K252" s="68">
        <v>10350</v>
      </c>
      <c r="L252" s="69">
        <v>52.806122448979593</v>
      </c>
      <c r="M252" s="78">
        <v>18546868</v>
      </c>
      <c r="N252" s="78">
        <v>5676400</v>
      </c>
      <c r="O252" s="78">
        <v>8807200</v>
      </c>
      <c r="P252" s="78">
        <v>10327400</v>
      </c>
      <c r="Q252" s="78">
        <v>10839467</v>
      </c>
      <c r="R252" s="80">
        <v>55303.40306122449</v>
      </c>
      <c r="S252" s="73" t="s">
        <v>427</v>
      </c>
    </row>
    <row r="253" spans="1:19" x14ac:dyDescent="0.25">
      <c r="A253" s="2" t="s">
        <v>263</v>
      </c>
      <c r="B253" s="2" t="s">
        <v>7</v>
      </c>
      <c r="C253" s="3">
        <v>11</v>
      </c>
      <c r="D253" s="3">
        <v>1</v>
      </c>
      <c r="E253" s="3">
        <v>14</v>
      </c>
      <c r="F253" s="3">
        <v>3</v>
      </c>
      <c r="G253" s="3">
        <v>52</v>
      </c>
      <c r="H253" s="3">
        <v>75</v>
      </c>
      <c r="I253" s="3">
        <v>157</v>
      </c>
      <c r="J253" s="3">
        <v>1</v>
      </c>
      <c r="K253" s="68">
        <v>15540</v>
      </c>
      <c r="L253" s="69">
        <v>98.980891719745216</v>
      </c>
      <c r="M253" s="78">
        <v>12840706</v>
      </c>
      <c r="N253" s="78">
        <v>17961848</v>
      </c>
      <c r="O253" s="78">
        <v>5976590</v>
      </c>
      <c r="P253" s="78">
        <v>12503287</v>
      </c>
      <c r="Q253" s="78">
        <v>12320607.75</v>
      </c>
      <c r="R253" s="80">
        <v>78475.208598726109</v>
      </c>
      <c r="S253" s="73" t="s">
        <v>460</v>
      </c>
    </row>
    <row r="254" spans="1:19" x14ac:dyDescent="0.25">
      <c r="A254" s="2" t="s">
        <v>264</v>
      </c>
      <c r="B254" s="2" t="s">
        <v>3</v>
      </c>
      <c r="C254" s="3" t="s">
        <v>358</v>
      </c>
      <c r="D254" s="3" t="s">
        <v>358</v>
      </c>
      <c r="E254" s="3" t="s">
        <v>358</v>
      </c>
      <c r="F254" s="3" t="s">
        <v>358</v>
      </c>
      <c r="G254" s="3" t="s">
        <v>358</v>
      </c>
      <c r="H254" s="3" t="s">
        <v>358</v>
      </c>
      <c r="I254" s="3" t="s">
        <v>358</v>
      </c>
      <c r="J254" s="3" t="s">
        <v>358</v>
      </c>
      <c r="K254" s="68">
        <v>87961</v>
      </c>
      <c r="L254" s="69" t="s">
        <v>358</v>
      </c>
      <c r="M254" s="78">
        <v>121801119</v>
      </c>
      <c r="N254" s="78">
        <v>45593111</v>
      </c>
      <c r="O254" s="78">
        <v>75636100</v>
      </c>
      <c r="P254" s="78">
        <v>43555523</v>
      </c>
      <c r="Q254" s="78">
        <v>71646463.25</v>
      </c>
      <c r="R254" s="80"/>
      <c r="S254" s="73" t="s">
        <v>427</v>
      </c>
    </row>
    <row r="255" spans="1:19" x14ac:dyDescent="0.25">
      <c r="A255" s="2" t="s">
        <v>265</v>
      </c>
      <c r="B255" s="2" t="s">
        <v>3</v>
      </c>
      <c r="C255" s="3">
        <v>357</v>
      </c>
      <c r="D255" s="3">
        <v>182</v>
      </c>
      <c r="E255" s="3">
        <v>259</v>
      </c>
      <c r="F255" s="3">
        <v>111</v>
      </c>
      <c r="G255" s="3">
        <v>317</v>
      </c>
      <c r="H255" s="3">
        <v>794</v>
      </c>
      <c r="I255" s="3">
        <v>2002</v>
      </c>
      <c r="J255" s="3">
        <v>12</v>
      </c>
      <c r="K255" s="68">
        <v>160973</v>
      </c>
      <c r="L255" s="69">
        <v>80.406093906093901</v>
      </c>
      <c r="M255" s="78">
        <v>38976860</v>
      </c>
      <c r="N255" s="78">
        <v>39402500</v>
      </c>
      <c r="O255" s="78">
        <v>42168156</v>
      </c>
      <c r="P255" s="78">
        <v>79546954</v>
      </c>
      <c r="Q255" s="78">
        <v>50023617.5</v>
      </c>
      <c r="R255" s="80">
        <v>24986.821928071928</v>
      </c>
      <c r="S255" s="73" t="s">
        <v>467</v>
      </c>
    </row>
    <row r="256" spans="1:19" x14ac:dyDescent="0.25">
      <c r="A256" s="2" t="s">
        <v>266</v>
      </c>
      <c r="B256" s="2" t="s">
        <v>13</v>
      </c>
      <c r="C256" s="3">
        <v>40</v>
      </c>
      <c r="D256" s="3">
        <v>5</v>
      </c>
      <c r="E256" s="3">
        <v>7</v>
      </c>
      <c r="F256" s="3">
        <v>15</v>
      </c>
      <c r="G256" s="3">
        <v>11</v>
      </c>
      <c r="H256" s="3">
        <v>87</v>
      </c>
      <c r="I256" s="3">
        <v>166</v>
      </c>
      <c r="J256" s="3">
        <v>1</v>
      </c>
      <c r="K256" s="68">
        <v>8991</v>
      </c>
      <c r="L256" s="69">
        <v>54.162650602409641</v>
      </c>
      <c r="M256" s="78">
        <v>22844825</v>
      </c>
      <c r="N256" s="78">
        <v>25399918</v>
      </c>
      <c r="O256" s="78">
        <v>35746495</v>
      </c>
      <c r="P256" s="78">
        <v>29416670</v>
      </c>
      <c r="Q256" s="78">
        <v>28351977</v>
      </c>
      <c r="R256" s="80">
        <v>170795.0421686747</v>
      </c>
      <c r="S256" s="73" t="s">
        <v>427</v>
      </c>
    </row>
    <row r="257" spans="1:19" x14ac:dyDescent="0.25">
      <c r="A257" s="2" t="s">
        <v>267</v>
      </c>
      <c r="B257" s="2" t="s">
        <v>53</v>
      </c>
      <c r="C257" s="3">
        <v>12</v>
      </c>
      <c r="D257" s="3">
        <v>36</v>
      </c>
      <c r="E257" s="3">
        <v>12</v>
      </c>
      <c r="F257" s="3">
        <v>7</v>
      </c>
      <c r="G257" s="3">
        <v>31</v>
      </c>
      <c r="H257" s="3">
        <v>47</v>
      </c>
      <c r="I257" s="3">
        <v>74</v>
      </c>
      <c r="J257" s="3">
        <v>2</v>
      </c>
      <c r="K257" s="68">
        <v>12102</v>
      </c>
      <c r="L257" s="69">
        <v>163.54054054054055</v>
      </c>
      <c r="M257" s="78">
        <v>9016600</v>
      </c>
      <c r="N257" s="78">
        <v>19239146</v>
      </c>
      <c r="O257" s="78">
        <v>27081978</v>
      </c>
      <c r="P257" s="78">
        <v>24306021</v>
      </c>
      <c r="Q257" s="78">
        <v>19910936.25</v>
      </c>
      <c r="R257" s="80">
        <v>269066.70608108107</v>
      </c>
      <c r="S257" s="73" t="s">
        <v>460</v>
      </c>
    </row>
    <row r="258" spans="1:19" x14ac:dyDescent="0.25">
      <c r="A258" s="2" t="s">
        <v>268</v>
      </c>
      <c r="B258" s="2" t="s">
        <v>5</v>
      </c>
      <c r="C258" s="3">
        <v>39</v>
      </c>
      <c r="D258" s="3">
        <v>32</v>
      </c>
      <c r="E258" s="3">
        <v>75</v>
      </c>
      <c r="F258" s="3">
        <v>9</v>
      </c>
      <c r="G258" s="3">
        <v>54</v>
      </c>
      <c r="H258" s="3">
        <v>80</v>
      </c>
      <c r="I258" s="3">
        <v>292</v>
      </c>
      <c r="J258" s="3">
        <v>3</v>
      </c>
      <c r="K258" s="68">
        <v>86952</v>
      </c>
      <c r="L258" s="69">
        <v>297.78082191780823</v>
      </c>
      <c r="M258" s="78"/>
      <c r="N258" s="78"/>
      <c r="O258" s="78"/>
      <c r="P258" s="78"/>
      <c r="Q258" s="78"/>
      <c r="R258" s="80">
        <v>0</v>
      </c>
      <c r="S258" s="73" t="s">
        <v>460</v>
      </c>
    </row>
    <row r="259" spans="1:19" x14ac:dyDescent="0.25">
      <c r="A259" s="2" t="s">
        <v>269</v>
      </c>
      <c r="B259" s="2" t="s">
        <v>3</v>
      </c>
      <c r="C259" s="3">
        <v>30</v>
      </c>
      <c r="D259" s="3">
        <v>9</v>
      </c>
      <c r="E259" s="3">
        <v>28</v>
      </c>
      <c r="F259" s="3">
        <v>16</v>
      </c>
      <c r="G259" s="3">
        <v>36</v>
      </c>
      <c r="H259" s="3">
        <v>209</v>
      </c>
      <c r="I259" s="3">
        <v>331</v>
      </c>
      <c r="J259" s="3">
        <v>3</v>
      </c>
      <c r="K259" s="68">
        <v>25818</v>
      </c>
      <c r="L259" s="69">
        <v>78</v>
      </c>
      <c r="M259" s="78">
        <v>3018017</v>
      </c>
      <c r="N259" s="78">
        <v>120000</v>
      </c>
      <c r="O259" s="78"/>
      <c r="P259" s="78">
        <v>0</v>
      </c>
      <c r="Q259" s="78">
        <v>1046005.6666666666</v>
      </c>
      <c r="R259" s="80">
        <v>3160.137965760322</v>
      </c>
      <c r="S259" s="73" t="s">
        <v>460</v>
      </c>
    </row>
    <row r="260" spans="1:19" x14ac:dyDescent="0.25">
      <c r="A260" s="2" t="s">
        <v>270</v>
      </c>
      <c r="B260" s="2" t="s">
        <v>7</v>
      </c>
      <c r="C260" s="3">
        <v>6</v>
      </c>
      <c r="D260" s="3">
        <v>5</v>
      </c>
      <c r="E260" s="3">
        <v>8</v>
      </c>
      <c r="F260" s="3">
        <v>1</v>
      </c>
      <c r="G260" s="3">
        <v>23</v>
      </c>
      <c r="H260" s="3">
        <v>66</v>
      </c>
      <c r="I260" s="3">
        <v>111</v>
      </c>
      <c r="J260" s="3">
        <v>2</v>
      </c>
      <c r="K260" s="68">
        <v>11905</v>
      </c>
      <c r="L260" s="69">
        <v>107.25225225225225</v>
      </c>
      <c r="M260" s="78">
        <v>620000</v>
      </c>
      <c r="N260" s="78">
        <v>1352100</v>
      </c>
      <c r="O260" s="78">
        <v>0</v>
      </c>
      <c r="P260" s="78"/>
      <c r="Q260" s="78">
        <v>657366.66666666663</v>
      </c>
      <c r="R260" s="80">
        <v>5922.2222222222217</v>
      </c>
      <c r="S260" s="73" t="s">
        <v>427</v>
      </c>
    </row>
    <row r="261" spans="1:19" x14ac:dyDescent="0.25">
      <c r="A261" s="2" t="s">
        <v>271</v>
      </c>
      <c r="B261" s="2" t="s">
        <v>53</v>
      </c>
      <c r="C261" s="3">
        <v>257</v>
      </c>
      <c r="D261" s="3">
        <v>154</v>
      </c>
      <c r="E261" s="3">
        <v>153</v>
      </c>
      <c r="F261" s="3">
        <v>37</v>
      </c>
      <c r="G261" s="3">
        <v>214</v>
      </c>
      <c r="H261" s="3">
        <v>4</v>
      </c>
      <c r="I261" s="3">
        <v>820</v>
      </c>
      <c r="J261" s="3">
        <v>1</v>
      </c>
      <c r="K261" s="68">
        <v>248033</v>
      </c>
      <c r="L261" s="69">
        <v>302.47926829268295</v>
      </c>
      <c r="M261" s="78">
        <v>160551470</v>
      </c>
      <c r="N261" s="78">
        <v>80820570</v>
      </c>
      <c r="O261" s="78">
        <v>100041743</v>
      </c>
      <c r="P261" s="78">
        <v>134860904</v>
      </c>
      <c r="Q261" s="78">
        <v>119068671.75</v>
      </c>
      <c r="R261" s="80">
        <v>145205.69725609757</v>
      </c>
      <c r="S261" s="73" t="s">
        <v>427</v>
      </c>
    </row>
    <row r="262" spans="1:19" x14ac:dyDescent="0.25">
      <c r="A262" s="2" t="s">
        <v>272</v>
      </c>
      <c r="B262" s="2" t="s">
        <v>7</v>
      </c>
      <c r="C262" s="3">
        <v>26</v>
      </c>
      <c r="D262" s="3">
        <v>0</v>
      </c>
      <c r="E262" s="3">
        <v>15</v>
      </c>
      <c r="F262" s="3">
        <v>7</v>
      </c>
      <c r="G262" s="3">
        <v>29</v>
      </c>
      <c r="H262" s="3">
        <v>94</v>
      </c>
      <c r="I262" s="3">
        <v>97</v>
      </c>
      <c r="J262" s="3">
        <v>3</v>
      </c>
      <c r="K262" s="68">
        <v>4815</v>
      </c>
      <c r="L262" s="69">
        <v>49.639175257731956</v>
      </c>
      <c r="M262" s="78"/>
      <c r="N262" s="78"/>
      <c r="O262" s="78"/>
      <c r="P262" s="78"/>
      <c r="Q262" s="78"/>
      <c r="R262" s="80">
        <v>0</v>
      </c>
      <c r="S262" s="73" t="s">
        <v>460</v>
      </c>
    </row>
    <row r="263" spans="1:19" x14ac:dyDescent="0.25">
      <c r="A263" s="2" t="s">
        <v>273</v>
      </c>
      <c r="B263" s="2" t="s">
        <v>45</v>
      </c>
      <c r="C263" s="3">
        <v>29</v>
      </c>
      <c r="D263" s="3">
        <v>0</v>
      </c>
      <c r="E263" s="3">
        <v>16</v>
      </c>
      <c r="F263" s="3">
        <v>7</v>
      </c>
      <c r="G263" s="3">
        <v>36</v>
      </c>
      <c r="H263" s="3">
        <v>102</v>
      </c>
      <c r="I263" s="3">
        <v>191</v>
      </c>
      <c r="J263" s="3">
        <v>1</v>
      </c>
      <c r="K263" s="68">
        <v>9633</v>
      </c>
      <c r="L263" s="69">
        <v>50.434554973821989</v>
      </c>
      <c r="M263" s="78"/>
      <c r="N263" s="78"/>
      <c r="O263" s="78"/>
      <c r="P263" s="78">
        <v>7693000</v>
      </c>
      <c r="Q263" s="78">
        <v>7693000</v>
      </c>
      <c r="R263" s="80">
        <v>40277.486910994761</v>
      </c>
      <c r="S263" s="73" t="s">
        <v>467</v>
      </c>
    </row>
    <row r="264" spans="1:19" x14ac:dyDescent="0.25">
      <c r="A264" s="2" t="s">
        <v>274</v>
      </c>
      <c r="B264" s="2" t="s">
        <v>5</v>
      </c>
      <c r="C264" s="3">
        <v>154</v>
      </c>
      <c r="D264" s="3">
        <v>151</v>
      </c>
      <c r="E264" s="3">
        <v>145</v>
      </c>
      <c r="F264" s="3">
        <v>18</v>
      </c>
      <c r="G264" s="3">
        <v>53</v>
      </c>
      <c r="H264" s="3">
        <v>406</v>
      </c>
      <c r="I264" s="3">
        <v>936</v>
      </c>
      <c r="J264" s="3">
        <v>9</v>
      </c>
      <c r="K264" s="68">
        <v>124700</v>
      </c>
      <c r="L264" s="69">
        <v>133.22649572649573</v>
      </c>
      <c r="M264" s="78">
        <v>42356778</v>
      </c>
      <c r="N264" s="78">
        <v>25808744</v>
      </c>
      <c r="O264" s="78">
        <v>33500000</v>
      </c>
      <c r="P264" s="78">
        <v>44438384</v>
      </c>
      <c r="Q264" s="78">
        <v>36525976.5</v>
      </c>
      <c r="R264" s="80">
        <v>39023.479166666664</v>
      </c>
      <c r="S264" s="73" t="s">
        <v>427</v>
      </c>
    </row>
    <row r="265" spans="1:19" x14ac:dyDescent="0.25">
      <c r="A265" s="2" t="s">
        <v>275</v>
      </c>
      <c r="B265" s="2" t="s">
        <v>17</v>
      </c>
      <c r="C265" s="3" t="s">
        <v>358</v>
      </c>
      <c r="D265" s="3" t="s">
        <v>358</v>
      </c>
      <c r="E265" s="3" t="s">
        <v>358</v>
      </c>
      <c r="F265" s="3" t="s">
        <v>358</v>
      </c>
      <c r="G265" s="3" t="s">
        <v>358</v>
      </c>
      <c r="H265" s="3" t="s">
        <v>358</v>
      </c>
      <c r="I265" s="3" t="s">
        <v>358</v>
      </c>
      <c r="J265" s="3" t="s">
        <v>358</v>
      </c>
      <c r="K265" s="68">
        <v>8971</v>
      </c>
      <c r="L265" s="69" t="s">
        <v>358</v>
      </c>
      <c r="M265" s="78">
        <v>7206520</v>
      </c>
      <c r="N265" s="78">
        <v>6677052</v>
      </c>
      <c r="O265" s="78">
        <v>5703589</v>
      </c>
      <c r="P265" s="78">
        <v>6125284</v>
      </c>
      <c r="Q265" s="78">
        <v>6428111.25</v>
      </c>
      <c r="R265" s="80"/>
      <c r="S265" s="73" t="s">
        <v>427</v>
      </c>
    </row>
    <row r="266" spans="1:19" x14ac:dyDescent="0.25">
      <c r="A266" s="2" t="s">
        <v>276</v>
      </c>
      <c r="B266" s="2" t="s">
        <v>5</v>
      </c>
      <c r="C266" s="3">
        <v>48</v>
      </c>
      <c r="D266" s="3">
        <v>8</v>
      </c>
      <c r="E266" s="3">
        <v>64</v>
      </c>
      <c r="F266" s="3">
        <v>10</v>
      </c>
      <c r="G266" s="3">
        <v>104</v>
      </c>
      <c r="H266" s="3">
        <v>241</v>
      </c>
      <c r="I266" s="3">
        <v>476</v>
      </c>
      <c r="J266" s="3">
        <v>1</v>
      </c>
      <c r="K266" s="68">
        <v>130753</v>
      </c>
      <c r="L266" s="69">
        <v>274.69117647058823</v>
      </c>
      <c r="M266" s="78">
        <v>14999012</v>
      </c>
      <c r="N266" s="78">
        <v>15250000</v>
      </c>
      <c r="O266" s="78">
        <v>13140100</v>
      </c>
      <c r="P266" s="78">
        <v>4972600</v>
      </c>
      <c r="Q266" s="78">
        <v>12090428</v>
      </c>
      <c r="R266" s="80">
        <v>25400.058823529413</v>
      </c>
      <c r="S266" s="73" t="s">
        <v>460</v>
      </c>
    </row>
    <row r="267" spans="1:19" x14ac:dyDescent="0.25">
      <c r="A267" s="2" t="s">
        <v>277</v>
      </c>
      <c r="B267" s="2" t="s">
        <v>53</v>
      </c>
      <c r="C267" s="3">
        <v>52</v>
      </c>
      <c r="D267" s="3">
        <v>0</v>
      </c>
      <c r="E267" s="3">
        <v>50</v>
      </c>
      <c r="F267" s="3">
        <v>27</v>
      </c>
      <c r="G267" s="3">
        <v>65</v>
      </c>
      <c r="H267" s="3">
        <v>191</v>
      </c>
      <c r="I267" s="3">
        <v>389</v>
      </c>
      <c r="J267" s="3">
        <v>4</v>
      </c>
      <c r="K267" s="68">
        <v>60857</v>
      </c>
      <c r="L267" s="69">
        <v>156.44473007712082</v>
      </c>
      <c r="M267" s="78">
        <v>89135089</v>
      </c>
      <c r="N267" s="78">
        <v>82637598</v>
      </c>
      <c r="O267" s="78">
        <v>102361000</v>
      </c>
      <c r="P267" s="78">
        <v>141134139</v>
      </c>
      <c r="Q267" s="78">
        <v>103816956.5</v>
      </c>
      <c r="R267" s="80">
        <v>266881.63624678663</v>
      </c>
      <c r="S267" s="73" t="s">
        <v>426</v>
      </c>
    </row>
    <row r="268" spans="1:19" x14ac:dyDescent="0.25">
      <c r="A268" s="2" t="s">
        <v>278</v>
      </c>
      <c r="B268" s="2" t="s">
        <v>53</v>
      </c>
      <c r="C268" s="3">
        <v>31</v>
      </c>
      <c r="D268" s="3">
        <v>4</v>
      </c>
      <c r="E268" s="3">
        <v>12</v>
      </c>
      <c r="F268" s="3">
        <v>10</v>
      </c>
      <c r="G268" s="3">
        <v>42</v>
      </c>
      <c r="H268" s="3">
        <v>71</v>
      </c>
      <c r="I268" s="3">
        <v>175</v>
      </c>
      <c r="J268" s="3">
        <v>5</v>
      </c>
      <c r="K268" s="68">
        <v>25952</v>
      </c>
      <c r="L268" s="69">
        <v>148.29714285714286</v>
      </c>
      <c r="M268" s="78">
        <v>29991040</v>
      </c>
      <c r="N268" s="78">
        <v>33026542</v>
      </c>
      <c r="O268" s="78">
        <v>38389624</v>
      </c>
      <c r="P268" s="78">
        <v>69301383</v>
      </c>
      <c r="Q268" s="78">
        <v>42677147.25</v>
      </c>
      <c r="R268" s="80">
        <v>243869.41285714286</v>
      </c>
      <c r="S268" s="73" t="s">
        <v>426</v>
      </c>
    </row>
    <row r="269" spans="1:19" x14ac:dyDescent="0.25">
      <c r="A269" s="2" t="s">
        <v>279</v>
      </c>
      <c r="B269" s="2" t="s">
        <v>45</v>
      </c>
      <c r="C269" s="3">
        <v>28</v>
      </c>
      <c r="D269" s="3">
        <v>54</v>
      </c>
      <c r="E269" s="3">
        <v>13</v>
      </c>
      <c r="F269" s="3">
        <v>18</v>
      </c>
      <c r="G269" s="3">
        <v>42</v>
      </c>
      <c r="H269" s="3">
        <v>130</v>
      </c>
      <c r="I269" s="3">
        <v>290</v>
      </c>
      <c r="J269" s="3">
        <v>5</v>
      </c>
      <c r="K269" s="68">
        <v>17415</v>
      </c>
      <c r="L269" s="69">
        <v>60.051724137931032</v>
      </c>
      <c r="M269" s="78">
        <v>6000039</v>
      </c>
      <c r="N269" s="78">
        <v>4999562</v>
      </c>
      <c r="O269" s="78">
        <v>5000000</v>
      </c>
      <c r="P269" s="78">
        <v>6055584</v>
      </c>
      <c r="Q269" s="78">
        <v>5513796.25</v>
      </c>
      <c r="R269" s="80">
        <v>19013.09051724138</v>
      </c>
      <c r="S269" s="73" t="s">
        <v>460</v>
      </c>
    </row>
    <row r="270" spans="1:19" x14ac:dyDescent="0.25">
      <c r="A270" s="2" t="s">
        <v>280</v>
      </c>
      <c r="B270" s="2" t="s">
        <v>3</v>
      </c>
      <c r="C270" s="3">
        <v>13</v>
      </c>
      <c r="D270" s="3">
        <v>8</v>
      </c>
      <c r="E270" s="3">
        <v>12</v>
      </c>
      <c r="F270" s="3">
        <v>7</v>
      </c>
      <c r="G270" s="3">
        <v>354</v>
      </c>
      <c r="H270" s="3">
        <v>19</v>
      </c>
      <c r="I270" s="3">
        <v>95</v>
      </c>
      <c r="J270" s="3">
        <v>1</v>
      </c>
      <c r="K270" s="68">
        <v>8011</v>
      </c>
      <c r="L270" s="69">
        <v>84.326315789473682</v>
      </c>
      <c r="M270" s="78">
        <v>11916355</v>
      </c>
      <c r="N270" s="78">
        <v>2679500</v>
      </c>
      <c r="O270" s="78">
        <v>697200</v>
      </c>
      <c r="P270" s="78">
        <v>5988300</v>
      </c>
      <c r="Q270" s="78">
        <v>5320338.75</v>
      </c>
      <c r="R270" s="80">
        <v>56003.565789473687</v>
      </c>
      <c r="S270" s="73" t="s">
        <v>427</v>
      </c>
    </row>
    <row r="271" spans="1:19" x14ac:dyDescent="0.25">
      <c r="A271" s="2" t="s">
        <v>281</v>
      </c>
      <c r="B271" s="2" t="s">
        <v>83</v>
      </c>
      <c r="C271" s="3">
        <v>18</v>
      </c>
      <c r="D271" s="3">
        <v>0</v>
      </c>
      <c r="E271" s="3">
        <v>24</v>
      </c>
      <c r="F271" s="3">
        <v>3</v>
      </c>
      <c r="G271" s="3">
        <v>30</v>
      </c>
      <c r="H271" s="3">
        <v>64</v>
      </c>
      <c r="I271" s="3">
        <v>141</v>
      </c>
      <c r="J271" s="3">
        <v>2</v>
      </c>
      <c r="K271" s="68">
        <v>31287</v>
      </c>
      <c r="L271" s="69">
        <v>221.89361702127658</v>
      </c>
      <c r="M271" s="78">
        <v>2656000</v>
      </c>
      <c r="N271" s="78">
        <v>2186000</v>
      </c>
      <c r="O271" s="78">
        <v>6650000</v>
      </c>
      <c r="P271" s="78">
        <v>16450000</v>
      </c>
      <c r="Q271" s="78">
        <v>6985500</v>
      </c>
      <c r="R271" s="80">
        <v>49542.553191489358</v>
      </c>
      <c r="S271" s="73" t="s">
        <v>460</v>
      </c>
    </row>
    <row r="272" spans="1:19" x14ac:dyDescent="0.25">
      <c r="A272" s="2" t="s">
        <v>282</v>
      </c>
      <c r="B272" s="2" t="s">
        <v>45</v>
      </c>
      <c r="C272" s="3">
        <v>22</v>
      </c>
      <c r="D272" s="3">
        <v>1</v>
      </c>
      <c r="E272" s="3">
        <v>25</v>
      </c>
      <c r="F272" s="3">
        <v>5</v>
      </c>
      <c r="G272" s="3">
        <v>40</v>
      </c>
      <c r="H272" s="3">
        <v>44</v>
      </c>
      <c r="I272" s="3">
        <v>134</v>
      </c>
      <c r="J272" s="3">
        <v>2</v>
      </c>
      <c r="K272" s="68">
        <v>13018</v>
      </c>
      <c r="L272" s="69">
        <v>97.149253731343279</v>
      </c>
      <c r="M272" s="78">
        <v>5051644</v>
      </c>
      <c r="N272" s="78">
        <v>360000</v>
      </c>
      <c r="O272" s="78">
        <v>500000</v>
      </c>
      <c r="P272" s="78">
        <v>771000</v>
      </c>
      <c r="Q272" s="78">
        <v>1670661</v>
      </c>
      <c r="R272" s="80">
        <v>12467.619402985074</v>
      </c>
      <c r="S272" s="73" t="s">
        <v>427</v>
      </c>
    </row>
    <row r="273" spans="1:19" x14ac:dyDescent="0.25">
      <c r="A273" s="2" t="s">
        <v>283</v>
      </c>
      <c r="B273" s="2" t="s">
        <v>15</v>
      </c>
      <c r="C273" s="3">
        <v>18</v>
      </c>
      <c r="D273" s="3">
        <v>13</v>
      </c>
      <c r="E273" s="3">
        <v>10</v>
      </c>
      <c r="F273" s="3">
        <v>17</v>
      </c>
      <c r="G273" s="3">
        <v>24</v>
      </c>
      <c r="H273" s="3">
        <v>47</v>
      </c>
      <c r="I273" s="3">
        <v>131</v>
      </c>
      <c r="J273" s="3">
        <v>2</v>
      </c>
      <c r="K273" s="68">
        <v>4414</v>
      </c>
      <c r="L273" s="69">
        <v>33.694656488549619</v>
      </c>
      <c r="M273" s="78">
        <v>14097500</v>
      </c>
      <c r="N273" s="78">
        <v>4150000</v>
      </c>
      <c r="O273" s="78">
        <v>5100000</v>
      </c>
      <c r="P273" s="78">
        <v>6750000</v>
      </c>
      <c r="Q273" s="78">
        <v>7524375</v>
      </c>
      <c r="R273" s="80">
        <v>57437.977099236639</v>
      </c>
      <c r="S273" s="73" t="s">
        <v>427</v>
      </c>
    </row>
    <row r="274" spans="1:19" x14ac:dyDescent="0.25">
      <c r="A274" s="2" t="s">
        <v>284</v>
      </c>
      <c r="B274" s="2" t="s">
        <v>23</v>
      </c>
      <c r="C274" s="3">
        <v>6</v>
      </c>
      <c r="D274" s="3">
        <v>1</v>
      </c>
      <c r="E274" s="3">
        <v>6</v>
      </c>
      <c r="F274" s="3">
        <v>8</v>
      </c>
      <c r="G274" s="3">
        <v>6</v>
      </c>
      <c r="H274" s="3">
        <v>48</v>
      </c>
      <c r="I274" s="3">
        <v>76</v>
      </c>
      <c r="J274" s="3">
        <v>1</v>
      </c>
      <c r="K274" s="68">
        <v>2100</v>
      </c>
      <c r="L274" s="69">
        <v>27.631578947368421</v>
      </c>
      <c r="M274" s="78">
        <v>10499450</v>
      </c>
      <c r="N274" s="78">
        <v>8125900</v>
      </c>
      <c r="O274" s="78">
        <v>5087300</v>
      </c>
      <c r="P274" s="78">
        <v>6660000</v>
      </c>
      <c r="Q274" s="78">
        <v>7593162.5</v>
      </c>
      <c r="R274" s="80">
        <v>99910.03289473684</v>
      </c>
      <c r="S274" s="73" t="s">
        <v>460</v>
      </c>
    </row>
    <row r="275" spans="1:19" x14ac:dyDescent="0.25">
      <c r="A275" s="2" t="s">
        <v>285</v>
      </c>
      <c r="B275" s="2" t="s">
        <v>13</v>
      </c>
      <c r="C275" s="3">
        <v>80</v>
      </c>
      <c r="D275" s="3">
        <v>0</v>
      </c>
      <c r="E275" s="3">
        <v>16</v>
      </c>
      <c r="F275" s="3">
        <v>22</v>
      </c>
      <c r="G275" s="3">
        <v>37</v>
      </c>
      <c r="H275" s="3">
        <v>321</v>
      </c>
      <c r="I275" s="3">
        <v>468</v>
      </c>
      <c r="J275" s="3">
        <v>8</v>
      </c>
      <c r="K275" s="68">
        <v>13074</v>
      </c>
      <c r="L275" s="69">
        <v>27.935897435897434</v>
      </c>
      <c r="M275" s="78">
        <v>27400000</v>
      </c>
      <c r="N275" s="78">
        <v>30060000</v>
      </c>
      <c r="O275" s="78">
        <v>23809032</v>
      </c>
      <c r="P275" s="78">
        <v>16666500</v>
      </c>
      <c r="Q275" s="78">
        <v>24483883</v>
      </c>
      <c r="R275" s="80">
        <v>52315.989316239313</v>
      </c>
      <c r="S275" s="73" t="s">
        <v>460</v>
      </c>
    </row>
    <row r="276" spans="1:19" x14ac:dyDescent="0.25">
      <c r="A276" s="2" t="s">
        <v>286</v>
      </c>
      <c r="B276" s="2" t="s">
        <v>28</v>
      </c>
      <c r="C276" s="3">
        <v>2</v>
      </c>
      <c r="D276" s="3">
        <v>1</v>
      </c>
      <c r="E276" s="3">
        <v>0</v>
      </c>
      <c r="F276" s="3">
        <v>0</v>
      </c>
      <c r="G276" s="3">
        <v>1</v>
      </c>
      <c r="H276" s="3">
        <v>1</v>
      </c>
      <c r="I276" s="3">
        <v>5</v>
      </c>
      <c r="J276" s="3">
        <v>0</v>
      </c>
      <c r="K276" s="68">
        <v>373</v>
      </c>
      <c r="L276" s="69">
        <v>74.599999999999994</v>
      </c>
      <c r="M276" s="78">
        <v>8014579</v>
      </c>
      <c r="N276" s="78">
        <v>8535398</v>
      </c>
      <c r="O276" s="78">
        <v>6859246</v>
      </c>
      <c r="P276" s="78">
        <v>8544020</v>
      </c>
      <c r="Q276" s="78">
        <v>7988310.75</v>
      </c>
      <c r="R276" s="80">
        <v>1597662.15</v>
      </c>
      <c r="S276" s="73" t="s">
        <v>427</v>
      </c>
    </row>
    <row r="277" spans="1:19" x14ac:dyDescent="0.25">
      <c r="A277" s="2" t="s">
        <v>287</v>
      </c>
      <c r="B277" s="2" t="s">
        <v>45</v>
      </c>
      <c r="C277" s="3">
        <v>42</v>
      </c>
      <c r="D277" s="3">
        <v>3</v>
      </c>
      <c r="E277" s="3">
        <v>14</v>
      </c>
      <c r="F277" s="3">
        <v>17</v>
      </c>
      <c r="G277" s="3">
        <v>31</v>
      </c>
      <c r="H277" s="3">
        <v>137</v>
      </c>
      <c r="I277" s="3">
        <v>246</v>
      </c>
      <c r="J277" s="3">
        <v>2</v>
      </c>
      <c r="K277" s="68">
        <v>14488</v>
      </c>
      <c r="L277" s="69">
        <v>58.894308943089428</v>
      </c>
      <c r="M277" s="78"/>
      <c r="N277" s="78"/>
      <c r="O277" s="78">
        <v>8670000</v>
      </c>
      <c r="P277" s="78">
        <v>11410000</v>
      </c>
      <c r="Q277" s="78">
        <v>10040000</v>
      </c>
      <c r="R277" s="80">
        <v>40813.008130081304</v>
      </c>
      <c r="S277" s="73" t="s">
        <v>460</v>
      </c>
    </row>
    <row r="278" spans="1:19" x14ac:dyDescent="0.25">
      <c r="A278" s="2" t="s">
        <v>288</v>
      </c>
      <c r="B278" s="2" t="s">
        <v>17</v>
      </c>
      <c r="C278" s="3">
        <v>45</v>
      </c>
      <c r="D278" s="3">
        <v>0</v>
      </c>
      <c r="E278" s="3">
        <v>20</v>
      </c>
      <c r="F278" s="3">
        <v>31</v>
      </c>
      <c r="G278" s="3">
        <v>11</v>
      </c>
      <c r="H278" s="3">
        <v>171</v>
      </c>
      <c r="I278" s="3">
        <v>282</v>
      </c>
      <c r="J278" s="3">
        <v>4</v>
      </c>
      <c r="K278" s="68">
        <v>13305</v>
      </c>
      <c r="L278" s="69">
        <v>47.180851063829785</v>
      </c>
      <c r="M278" s="78">
        <v>9399700</v>
      </c>
      <c r="N278" s="78">
        <v>24965000</v>
      </c>
      <c r="O278" s="78">
        <v>5670810</v>
      </c>
      <c r="P278" s="78">
        <v>5900000</v>
      </c>
      <c r="Q278" s="78">
        <v>11483877.5</v>
      </c>
      <c r="R278" s="80">
        <v>40722.96985815603</v>
      </c>
      <c r="S278" s="73" t="s">
        <v>427</v>
      </c>
    </row>
    <row r="279" spans="1:19" x14ac:dyDescent="0.25">
      <c r="A279" s="2" t="s">
        <v>289</v>
      </c>
      <c r="B279" s="2" t="s">
        <v>45</v>
      </c>
      <c r="C279" s="3">
        <v>79</v>
      </c>
      <c r="D279" s="3">
        <v>4</v>
      </c>
      <c r="E279" s="3">
        <v>29</v>
      </c>
      <c r="F279" s="3">
        <v>21</v>
      </c>
      <c r="G279" s="3">
        <v>32</v>
      </c>
      <c r="H279" s="3">
        <v>351</v>
      </c>
      <c r="I279" s="3">
        <v>471</v>
      </c>
      <c r="J279" s="3">
        <v>3</v>
      </c>
      <c r="K279" s="68">
        <v>18586</v>
      </c>
      <c r="L279" s="69">
        <v>39.460721868365184</v>
      </c>
      <c r="M279" s="78">
        <v>508756</v>
      </c>
      <c r="N279" s="78"/>
      <c r="O279" s="78">
        <v>0</v>
      </c>
      <c r="P279" s="78">
        <v>1775388</v>
      </c>
      <c r="Q279" s="78">
        <v>761381.33333333337</v>
      </c>
      <c r="R279" s="80">
        <v>1616.5208775654637</v>
      </c>
      <c r="S279" s="73" t="s">
        <v>426</v>
      </c>
    </row>
    <row r="280" spans="1:19" x14ac:dyDescent="0.25">
      <c r="A280" s="2" t="s">
        <v>290</v>
      </c>
      <c r="B280" s="2" t="s">
        <v>15</v>
      </c>
      <c r="C280" s="3">
        <v>53</v>
      </c>
      <c r="D280" s="3">
        <v>6</v>
      </c>
      <c r="E280" s="3">
        <v>27</v>
      </c>
      <c r="F280" s="3">
        <v>27</v>
      </c>
      <c r="G280" s="3">
        <v>67</v>
      </c>
      <c r="H280" s="3">
        <v>40</v>
      </c>
      <c r="I280" s="3">
        <v>221</v>
      </c>
      <c r="J280" s="3">
        <v>1</v>
      </c>
      <c r="K280" s="68">
        <v>25689</v>
      </c>
      <c r="L280" s="69">
        <v>116.23981900452489</v>
      </c>
      <c r="M280" s="78">
        <v>45104069</v>
      </c>
      <c r="N280" s="78">
        <v>23589622</v>
      </c>
      <c r="O280" s="78">
        <v>54647391</v>
      </c>
      <c r="P280" s="78">
        <v>60982528</v>
      </c>
      <c r="Q280" s="78">
        <v>46080902.5</v>
      </c>
      <c r="R280" s="80">
        <v>208510.87104072399</v>
      </c>
      <c r="S280" s="73" t="s">
        <v>460</v>
      </c>
    </row>
    <row r="281" spans="1:19" x14ac:dyDescent="0.25">
      <c r="A281" s="2" t="s">
        <v>291</v>
      </c>
      <c r="B281" s="2" t="s">
        <v>3</v>
      </c>
      <c r="C281" s="3">
        <v>255</v>
      </c>
      <c r="D281" s="3">
        <v>163</v>
      </c>
      <c r="E281" s="3">
        <v>109</v>
      </c>
      <c r="F281" s="3">
        <v>71</v>
      </c>
      <c r="G281" s="3">
        <v>115</v>
      </c>
      <c r="H281" s="3">
        <v>1435</v>
      </c>
      <c r="I281" s="3">
        <v>2166</v>
      </c>
      <c r="J281" s="3">
        <v>18</v>
      </c>
      <c r="K281" s="68">
        <v>99120</v>
      </c>
      <c r="L281" s="69">
        <v>45.761772853185597</v>
      </c>
      <c r="M281" s="78">
        <v>203355414</v>
      </c>
      <c r="N281" s="78">
        <v>236940164</v>
      </c>
      <c r="O281" s="78">
        <v>133191911</v>
      </c>
      <c r="P281" s="78">
        <v>284709309</v>
      </c>
      <c r="Q281" s="78">
        <v>214549199.5</v>
      </c>
      <c r="R281" s="80">
        <v>99053.185364727615</v>
      </c>
      <c r="S281" s="73" t="s">
        <v>427</v>
      </c>
    </row>
    <row r="282" spans="1:19" x14ac:dyDescent="0.25">
      <c r="A282" s="2" t="s">
        <v>292</v>
      </c>
      <c r="B282" s="2" t="s">
        <v>5</v>
      </c>
      <c r="C282" s="3">
        <v>332</v>
      </c>
      <c r="D282" s="3">
        <v>53</v>
      </c>
      <c r="E282" s="3">
        <v>115</v>
      </c>
      <c r="F282" s="3">
        <v>80</v>
      </c>
      <c r="G282" s="3">
        <v>202</v>
      </c>
      <c r="H282" s="3">
        <v>908</v>
      </c>
      <c r="I282" s="3">
        <v>1694</v>
      </c>
      <c r="J282" s="3">
        <v>4</v>
      </c>
      <c r="K282" s="68">
        <v>311006</v>
      </c>
      <c r="L282" s="69">
        <v>183.59268004722551</v>
      </c>
      <c r="M282" s="78">
        <v>33764818</v>
      </c>
      <c r="N282" s="78">
        <v>36601487</v>
      </c>
      <c r="O282" s="78">
        <v>80431208</v>
      </c>
      <c r="P282" s="78">
        <v>55582983</v>
      </c>
      <c r="Q282" s="78">
        <v>51595124</v>
      </c>
      <c r="R282" s="80">
        <v>30457.570247933883</v>
      </c>
      <c r="S282" s="73" t="s">
        <v>427</v>
      </c>
    </row>
    <row r="283" spans="1:19" x14ac:dyDescent="0.25">
      <c r="A283" s="2" t="s">
        <v>293</v>
      </c>
      <c r="B283" s="2" t="s">
        <v>7</v>
      </c>
      <c r="C283" s="3">
        <v>73</v>
      </c>
      <c r="D283" s="3">
        <v>8</v>
      </c>
      <c r="E283" s="3">
        <v>18</v>
      </c>
      <c r="F283" s="3">
        <v>33</v>
      </c>
      <c r="G283" s="3">
        <v>79</v>
      </c>
      <c r="H283" s="3">
        <v>146</v>
      </c>
      <c r="I283" s="3">
        <v>364</v>
      </c>
      <c r="J283" s="3">
        <v>7</v>
      </c>
      <c r="K283" s="68">
        <v>51398</v>
      </c>
      <c r="L283" s="69">
        <v>141.2032967032967</v>
      </c>
      <c r="M283" s="78">
        <v>70800000</v>
      </c>
      <c r="N283" s="78">
        <v>79816000</v>
      </c>
      <c r="O283" s="78">
        <v>103928000</v>
      </c>
      <c r="P283" s="78">
        <v>101972000</v>
      </c>
      <c r="Q283" s="78">
        <v>89129000</v>
      </c>
      <c r="R283" s="80">
        <v>244859.89010989011</v>
      </c>
      <c r="S283" s="73" t="s">
        <v>460</v>
      </c>
    </row>
    <row r="284" spans="1:19" x14ac:dyDescent="0.25">
      <c r="A284" s="2" t="s">
        <v>294</v>
      </c>
      <c r="B284" s="2" t="s">
        <v>45</v>
      </c>
      <c r="C284" s="3">
        <v>148</v>
      </c>
      <c r="D284" s="3">
        <v>158</v>
      </c>
      <c r="E284" s="3">
        <v>35</v>
      </c>
      <c r="F284" s="3">
        <v>49</v>
      </c>
      <c r="G284" s="3">
        <v>131</v>
      </c>
      <c r="H284" s="3">
        <v>769</v>
      </c>
      <c r="I284" s="3">
        <v>1292</v>
      </c>
      <c r="J284" s="3">
        <v>2</v>
      </c>
      <c r="K284" s="68">
        <v>39074</v>
      </c>
      <c r="L284" s="69">
        <v>30.243034055727556</v>
      </c>
      <c r="M284" s="78"/>
      <c r="N284" s="78">
        <v>7100000</v>
      </c>
      <c r="O284" s="78"/>
      <c r="P284" s="78">
        <v>49020732</v>
      </c>
      <c r="Q284" s="78">
        <v>28060366</v>
      </c>
      <c r="R284" s="80">
        <v>21718.549535603714</v>
      </c>
      <c r="S284" s="73" t="s">
        <v>427</v>
      </c>
    </row>
    <row r="285" spans="1:19" x14ac:dyDescent="0.25">
      <c r="A285" s="2" t="s">
        <v>295</v>
      </c>
      <c r="B285" s="2" t="s">
        <v>3</v>
      </c>
      <c r="C285" s="3">
        <v>30</v>
      </c>
      <c r="D285" s="3">
        <v>15</v>
      </c>
      <c r="E285" s="3">
        <v>18</v>
      </c>
      <c r="F285" s="3">
        <v>12</v>
      </c>
      <c r="G285" s="3">
        <v>37</v>
      </c>
      <c r="H285" s="3">
        <v>30</v>
      </c>
      <c r="I285" s="3">
        <v>147</v>
      </c>
      <c r="J285" s="3">
        <v>5</v>
      </c>
      <c r="K285" s="68">
        <v>17474</v>
      </c>
      <c r="L285" s="69">
        <v>118.87074829931973</v>
      </c>
      <c r="M285" s="78"/>
      <c r="N285" s="78"/>
      <c r="O285" s="78"/>
      <c r="P285" s="78">
        <v>0</v>
      </c>
      <c r="Q285" s="78">
        <v>0</v>
      </c>
      <c r="R285" s="80">
        <v>0</v>
      </c>
      <c r="S285" s="73" t="s">
        <v>427</v>
      </c>
    </row>
    <row r="286" spans="1:19" x14ac:dyDescent="0.25">
      <c r="A286" s="2" t="s">
        <v>296</v>
      </c>
      <c r="B286" s="2" t="s">
        <v>7</v>
      </c>
      <c r="C286" s="3">
        <v>6</v>
      </c>
      <c r="D286" s="3">
        <v>1</v>
      </c>
      <c r="E286" s="3">
        <v>10</v>
      </c>
      <c r="F286" s="3">
        <v>6</v>
      </c>
      <c r="G286" s="3">
        <v>15</v>
      </c>
      <c r="H286" s="3">
        <v>70</v>
      </c>
      <c r="I286" s="3">
        <v>108</v>
      </c>
      <c r="J286" s="3">
        <v>2</v>
      </c>
      <c r="K286" s="68">
        <v>3481</v>
      </c>
      <c r="L286" s="69">
        <v>32.231481481481481</v>
      </c>
      <c r="M286" s="78">
        <v>22452045</v>
      </c>
      <c r="N286" s="78">
        <v>15599765</v>
      </c>
      <c r="O286" s="78">
        <v>11370000</v>
      </c>
      <c r="P286" s="78">
        <v>3531895</v>
      </c>
      <c r="Q286" s="78">
        <v>13238426.25</v>
      </c>
      <c r="R286" s="80">
        <v>122578.02083333333</v>
      </c>
      <c r="S286" s="73" t="s">
        <v>460</v>
      </c>
    </row>
    <row r="287" spans="1:19" x14ac:dyDescent="0.25">
      <c r="A287" s="2" t="s">
        <v>297</v>
      </c>
      <c r="B287" s="2" t="s">
        <v>3</v>
      </c>
      <c r="C287" s="3">
        <v>130</v>
      </c>
      <c r="D287" s="3">
        <v>37</v>
      </c>
      <c r="E287" s="3">
        <v>78</v>
      </c>
      <c r="F287" s="3">
        <v>51</v>
      </c>
      <c r="G287" s="3">
        <v>110</v>
      </c>
      <c r="H287" s="3">
        <v>523</v>
      </c>
      <c r="I287" s="3">
        <v>936</v>
      </c>
      <c r="J287" s="3">
        <v>7</v>
      </c>
      <c r="K287" s="68">
        <v>77533</v>
      </c>
      <c r="L287" s="69">
        <v>82.834401709401703</v>
      </c>
      <c r="M287" s="78">
        <v>6092776</v>
      </c>
      <c r="N287" s="78">
        <v>7386537</v>
      </c>
      <c r="O287" s="78">
        <v>5283131</v>
      </c>
      <c r="P287" s="78">
        <v>3230924</v>
      </c>
      <c r="Q287" s="78">
        <v>5498342</v>
      </c>
      <c r="R287" s="80">
        <v>5874.2970085470088</v>
      </c>
      <c r="S287" s="73" t="s">
        <v>427</v>
      </c>
    </row>
    <row r="288" spans="1:19" x14ac:dyDescent="0.25">
      <c r="A288" s="2" t="s">
        <v>298</v>
      </c>
      <c r="B288" s="2" t="s">
        <v>53</v>
      </c>
      <c r="C288" s="3">
        <v>115</v>
      </c>
      <c r="D288" s="3">
        <v>0</v>
      </c>
      <c r="E288" s="3">
        <v>47</v>
      </c>
      <c r="F288" s="3">
        <v>45</v>
      </c>
      <c r="G288" s="3">
        <v>73</v>
      </c>
      <c r="H288" s="3">
        <v>765</v>
      </c>
      <c r="I288" s="3">
        <v>1050</v>
      </c>
      <c r="J288" s="3">
        <v>2</v>
      </c>
      <c r="K288" s="68">
        <v>73245</v>
      </c>
      <c r="L288" s="69">
        <v>69.757142857142853</v>
      </c>
      <c r="M288" s="78">
        <v>28122129</v>
      </c>
      <c r="N288" s="78">
        <v>8647660</v>
      </c>
      <c r="O288" s="78">
        <v>8371781</v>
      </c>
      <c r="P288" s="78">
        <v>13496979</v>
      </c>
      <c r="Q288" s="78">
        <v>14659637.25</v>
      </c>
      <c r="R288" s="80">
        <v>13961.559285714286</v>
      </c>
      <c r="S288" s="73" t="s">
        <v>426</v>
      </c>
    </row>
    <row r="289" spans="1:19" x14ac:dyDescent="0.25">
      <c r="A289" s="2" t="s">
        <v>299</v>
      </c>
      <c r="B289" s="2" t="s">
        <v>28</v>
      </c>
      <c r="C289" s="3">
        <v>0</v>
      </c>
      <c r="D289" s="3">
        <v>1</v>
      </c>
      <c r="E289" s="3">
        <v>1</v>
      </c>
      <c r="F289" s="3">
        <v>1</v>
      </c>
      <c r="G289" s="3">
        <v>0</v>
      </c>
      <c r="H289" s="3">
        <v>1</v>
      </c>
      <c r="I289" s="3">
        <v>4</v>
      </c>
      <c r="J289" s="3">
        <v>0</v>
      </c>
      <c r="K289" s="68">
        <v>728</v>
      </c>
      <c r="L289" s="69">
        <v>182</v>
      </c>
      <c r="M289" s="78">
        <v>2069564</v>
      </c>
      <c r="N289" s="78">
        <v>1704147</v>
      </c>
      <c r="O289" s="78">
        <v>1748000</v>
      </c>
      <c r="P289" s="78">
        <v>873359</v>
      </c>
      <c r="Q289" s="78">
        <v>1598767.5</v>
      </c>
      <c r="R289" s="80">
        <v>399691.875</v>
      </c>
      <c r="S289" s="73" t="s">
        <v>460</v>
      </c>
    </row>
    <row r="290" spans="1:19" x14ac:dyDescent="0.25">
      <c r="A290" s="2" t="s">
        <v>300</v>
      </c>
      <c r="B290" s="2" t="s">
        <v>7</v>
      </c>
      <c r="C290" s="3">
        <v>25</v>
      </c>
      <c r="D290" s="3">
        <v>24</v>
      </c>
      <c r="E290" s="3">
        <v>9</v>
      </c>
      <c r="F290" s="3">
        <v>16</v>
      </c>
      <c r="G290" s="3">
        <v>35</v>
      </c>
      <c r="H290" s="3">
        <v>133</v>
      </c>
      <c r="I290" s="3">
        <v>246</v>
      </c>
      <c r="J290" s="3">
        <v>4</v>
      </c>
      <c r="K290" s="68">
        <v>15622</v>
      </c>
      <c r="L290" s="69">
        <v>63.50406504065041</v>
      </c>
      <c r="M290" s="78">
        <v>38916683</v>
      </c>
      <c r="N290" s="78">
        <v>33959696</v>
      </c>
      <c r="O290" s="78">
        <v>37959961</v>
      </c>
      <c r="P290" s="78">
        <v>54313693</v>
      </c>
      <c r="Q290" s="78">
        <v>41287508.25</v>
      </c>
      <c r="R290" s="80">
        <v>167835.3993902439</v>
      </c>
      <c r="S290" s="73" t="s">
        <v>460</v>
      </c>
    </row>
    <row r="291" spans="1:19" x14ac:dyDescent="0.25">
      <c r="A291" s="2" t="s">
        <v>301</v>
      </c>
      <c r="B291" s="2" t="s">
        <v>45</v>
      </c>
      <c r="C291" s="3">
        <v>90</v>
      </c>
      <c r="D291" s="3">
        <v>47</v>
      </c>
      <c r="E291" s="3">
        <v>40</v>
      </c>
      <c r="F291" s="3">
        <v>30</v>
      </c>
      <c r="G291" s="3">
        <v>107</v>
      </c>
      <c r="H291" s="3">
        <v>47</v>
      </c>
      <c r="I291" s="3">
        <v>408</v>
      </c>
      <c r="J291" s="3">
        <v>5</v>
      </c>
      <c r="K291" s="68">
        <v>40736</v>
      </c>
      <c r="L291" s="69">
        <v>99.843137254901961</v>
      </c>
      <c r="M291" s="78"/>
      <c r="N291" s="78">
        <v>16610226</v>
      </c>
      <c r="O291" s="78">
        <v>15762211</v>
      </c>
      <c r="P291" s="78">
        <v>17144116</v>
      </c>
      <c r="Q291" s="78">
        <v>16505517.666666666</v>
      </c>
      <c r="R291" s="80">
        <v>40454.700163398695</v>
      </c>
      <c r="S291" s="73" t="s">
        <v>427</v>
      </c>
    </row>
    <row r="292" spans="1:19" x14ac:dyDescent="0.25">
      <c r="A292" s="2" t="s">
        <v>302</v>
      </c>
      <c r="B292" s="2" t="s">
        <v>5</v>
      </c>
      <c r="C292" s="3">
        <v>115</v>
      </c>
      <c r="D292" s="3">
        <v>15</v>
      </c>
      <c r="E292" s="3">
        <v>108</v>
      </c>
      <c r="F292" s="3">
        <v>22</v>
      </c>
      <c r="G292" s="3">
        <v>55</v>
      </c>
      <c r="H292" s="3">
        <v>177</v>
      </c>
      <c r="I292" s="3">
        <v>494</v>
      </c>
      <c r="J292" s="3">
        <v>2</v>
      </c>
      <c r="K292" s="68">
        <v>77274</v>
      </c>
      <c r="L292" s="69">
        <v>156.42510121457491</v>
      </c>
      <c r="M292" s="78">
        <v>194973245</v>
      </c>
      <c r="N292" s="78">
        <v>187575519</v>
      </c>
      <c r="O292" s="78">
        <v>104141006</v>
      </c>
      <c r="P292" s="78">
        <v>84622800</v>
      </c>
      <c r="Q292" s="78">
        <v>142828142.5</v>
      </c>
      <c r="R292" s="80">
        <v>289125.79453441297</v>
      </c>
      <c r="S292" s="73" t="s">
        <v>427</v>
      </c>
    </row>
    <row r="293" spans="1:19" x14ac:dyDescent="0.25">
      <c r="A293" s="2" t="s">
        <v>303</v>
      </c>
      <c r="B293" s="2" t="s">
        <v>5</v>
      </c>
      <c r="C293" s="3">
        <v>32</v>
      </c>
      <c r="D293" s="3">
        <v>9</v>
      </c>
      <c r="E293" s="3">
        <v>15</v>
      </c>
      <c r="F293" s="3">
        <v>22</v>
      </c>
      <c r="G293" s="3">
        <v>28</v>
      </c>
      <c r="H293" s="3">
        <v>278</v>
      </c>
      <c r="I293" s="3">
        <v>172</v>
      </c>
      <c r="J293" s="3">
        <v>3</v>
      </c>
      <c r="K293" s="68">
        <v>14445</v>
      </c>
      <c r="L293" s="69">
        <v>83.982558139534888</v>
      </c>
      <c r="M293" s="78">
        <v>95408124</v>
      </c>
      <c r="N293" s="78">
        <v>115542575</v>
      </c>
      <c r="O293" s="78">
        <v>140314304</v>
      </c>
      <c r="P293" s="78">
        <v>17788751</v>
      </c>
      <c r="Q293" s="78">
        <v>92263438.5</v>
      </c>
      <c r="R293" s="80">
        <v>536415.34011627908</v>
      </c>
      <c r="S293" s="73" t="s">
        <v>467</v>
      </c>
    </row>
    <row r="294" spans="1:19" x14ac:dyDescent="0.25">
      <c r="A294" s="2" t="s">
        <v>304</v>
      </c>
      <c r="B294" s="2" t="s">
        <v>13</v>
      </c>
      <c r="C294" s="3">
        <v>61</v>
      </c>
      <c r="D294" s="3">
        <v>0</v>
      </c>
      <c r="E294" s="3">
        <v>17</v>
      </c>
      <c r="F294" s="3">
        <v>37</v>
      </c>
      <c r="G294" s="3">
        <v>10</v>
      </c>
      <c r="H294" s="3">
        <v>150</v>
      </c>
      <c r="I294" s="3">
        <v>281</v>
      </c>
      <c r="J294" s="3">
        <v>6</v>
      </c>
      <c r="K294" s="68">
        <v>7779</v>
      </c>
      <c r="L294" s="69">
        <v>27.683274021352315</v>
      </c>
      <c r="M294" s="78">
        <v>54940710</v>
      </c>
      <c r="N294" s="78">
        <v>53488100</v>
      </c>
      <c r="O294" s="78">
        <v>115099319</v>
      </c>
      <c r="P294" s="78">
        <v>97625509</v>
      </c>
      <c r="Q294" s="78">
        <v>80288409.5</v>
      </c>
      <c r="R294" s="80">
        <v>285723.8772241993</v>
      </c>
      <c r="S294" s="73" t="s">
        <v>467</v>
      </c>
    </row>
    <row r="295" spans="1:19" x14ac:dyDescent="0.25">
      <c r="A295" s="2" t="s">
        <v>305</v>
      </c>
      <c r="B295" s="2" t="s">
        <v>5</v>
      </c>
      <c r="C295" s="3">
        <v>47</v>
      </c>
      <c r="D295" s="3">
        <v>26</v>
      </c>
      <c r="E295" s="3">
        <v>56</v>
      </c>
      <c r="F295" s="3">
        <v>23</v>
      </c>
      <c r="G295" s="3">
        <v>18</v>
      </c>
      <c r="H295" s="3">
        <v>124</v>
      </c>
      <c r="I295" s="3">
        <v>299</v>
      </c>
      <c r="J295" s="3">
        <v>5</v>
      </c>
      <c r="K295" s="68">
        <v>71005</v>
      </c>
      <c r="L295" s="69">
        <v>237.47491638795987</v>
      </c>
      <c r="M295" s="78">
        <v>42300000</v>
      </c>
      <c r="N295" s="78">
        <v>0</v>
      </c>
      <c r="O295" s="78">
        <v>0</v>
      </c>
      <c r="P295" s="78">
        <v>48066690</v>
      </c>
      <c r="Q295" s="78">
        <v>22591672.5</v>
      </c>
      <c r="R295" s="80">
        <v>75557.4331103679</v>
      </c>
      <c r="S295" s="73" t="s">
        <v>427</v>
      </c>
    </row>
    <row r="296" spans="1:19" x14ac:dyDescent="0.25">
      <c r="A296" s="2" t="s">
        <v>306</v>
      </c>
      <c r="B296" s="2" t="s">
        <v>7</v>
      </c>
      <c r="C296" s="3">
        <v>14</v>
      </c>
      <c r="D296" s="3">
        <v>1</v>
      </c>
      <c r="E296" s="3">
        <v>20</v>
      </c>
      <c r="F296" s="3">
        <v>15</v>
      </c>
      <c r="G296" s="3">
        <v>50</v>
      </c>
      <c r="H296" s="3">
        <v>114</v>
      </c>
      <c r="I296" s="3">
        <v>220</v>
      </c>
      <c r="J296" s="3">
        <v>6</v>
      </c>
      <c r="K296" s="68">
        <v>10066</v>
      </c>
      <c r="L296" s="69">
        <v>45.754545454545458</v>
      </c>
      <c r="M296" s="78">
        <v>71740031</v>
      </c>
      <c r="N296" s="78">
        <v>80613042</v>
      </c>
      <c r="O296" s="78">
        <v>22202000</v>
      </c>
      <c r="P296" s="78">
        <v>28623320</v>
      </c>
      <c r="Q296" s="78">
        <v>50794598.25</v>
      </c>
      <c r="R296" s="80">
        <v>230884.53750000001</v>
      </c>
      <c r="S296" s="73" t="s">
        <v>460</v>
      </c>
    </row>
    <row r="297" spans="1:19" x14ac:dyDescent="0.25">
      <c r="A297" s="2" t="s">
        <v>307</v>
      </c>
      <c r="B297" s="2" t="s">
        <v>13</v>
      </c>
      <c r="C297" s="3">
        <v>58</v>
      </c>
      <c r="D297" s="3">
        <v>4</v>
      </c>
      <c r="E297" s="3">
        <v>32</v>
      </c>
      <c r="F297" s="3">
        <v>26</v>
      </c>
      <c r="G297" s="3">
        <v>42</v>
      </c>
      <c r="H297" s="3">
        <v>263</v>
      </c>
      <c r="I297" s="3">
        <v>427</v>
      </c>
      <c r="J297" s="3">
        <v>2</v>
      </c>
      <c r="K297" s="68">
        <v>8880</v>
      </c>
      <c r="L297" s="69">
        <v>20.79625292740047</v>
      </c>
      <c r="M297" s="78">
        <v>71493621</v>
      </c>
      <c r="N297" s="78">
        <v>42080855</v>
      </c>
      <c r="O297" s="78">
        <v>46567146</v>
      </c>
      <c r="P297" s="78">
        <v>47646920</v>
      </c>
      <c r="Q297" s="78">
        <v>51947135.5</v>
      </c>
      <c r="R297" s="80">
        <v>121656.05503512881</v>
      </c>
      <c r="S297" s="73" t="s">
        <v>460</v>
      </c>
    </row>
    <row r="298" spans="1:19" x14ac:dyDescent="0.25">
      <c r="A298" s="2" t="s">
        <v>308</v>
      </c>
      <c r="B298" s="2" t="s">
        <v>5</v>
      </c>
      <c r="C298" s="3">
        <v>17</v>
      </c>
      <c r="D298" s="3">
        <v>26</v>
      </c>
      <c r="E298" s="3">
        <v>26</v>
      </c>
      <c r="F298" s="3">
        <v>10</v>
      </c>
      <c r="G298" s="3">
        <v>46</v>
      </c>
      <c r="H298" s="3">
        <v>50</v>
      </c>
      <c r="I298" s="3">
        <v>175</v>
      </c>
      <c r="J298" s="3">
        <v>4</v>
      </c>
      <c r="K298" s="68">
        <v>8051</v>
      </c>
      <c r="L298" s="69">
        <v>46.005714285714284</v>
      </c>
      <c r="M298" s="78">
        <v>25661687</v>
      </c>
      <c r="N298" s="78">
        <v>24442162</v>
      </c>
      <c r="O298" s="78">
        <v>24566616</v>
      </c>
      <c r="P298" s="78">
        <v>54345112</v>
      </c>
      <c r="Q298" s="78">
        <v>32253894.25</v>
      </c>
      <c r="R298" s="80">
        <v>184307.96714285715</v>
      </c>
      <c r="S298" s="73" t="s">
        <v>460</v>
      </c>
    </row>
    <row r="299" spans="1:19" x14ac:dyDescent="0.25">
      <c r="A299" s="2" t="s">
        <v>309</v>
      </c>
      <c r="B299" s="2" t="s">
        <v>18</v>
      </c>
      <c r="C299" s="3">
        <v>26</v>
      </c>
      <c r="D299" s="3">
        <v>3</v>
      </c>
      <c r="E299" s="3">
        <v>5</v>
      </c>
      <c r="F299" s="3">
        <v>7</v>
      </c>
      <c r="G299" s="3">
        <v>16</v>
      </c>
      <c r="H299" s="3">
        <v>82</v>
      </c>
      <c r="I299" s="3">
        <v>139</v>
      </c>
      <c r="J299" s="3">
        <v>0</v>
      </c>
      <c r="K299" s="68">
        <v>9279</v>
      </c>
      <c r="L299" s="69">
        <v>66.755395683453244</v>
      </c>
      <c r="M299" s="78">
        <v>31370595</v>
      </c>
      <c r="N299" s="78">
        <v>33833940</v>
      </c>
      <c r="O299" s="78">
        <v>48579147</v>
      </c>
      <c r="P299" s="78">
        <v>45504600</v>
      </c>
      <c r="Q299" s="78">
        <v>39822070.5</v>
      </c>
      <c r="R299" s="80">
        <v>286489.71582733811</v>
      </c>
      <c r="S299" s="73" t="s">
        <v>427</v>
      </c>
    </row>
    <row r="300" spans="1:19" x14ac:dyDescent="0.25">
      <c r="A300" s="2" t="s">
        <v>310</v>
      </c>
      <c r="B300" s="2" t="s">
        <v>7</v>
      </c>
      <c r="C300" s="3">
        <v>51</v>
      </c>
      <c r="D300" s="3">
        <v>39</v>
      </c>
      <c r="E300" s="3">
        <v>44</v>
      </c>
      <c r="F300" s="3">
        <v>18</v>
      </c>
      <c r="G300" s="3">
        <v>55</v>
      </c>
      <c r="H300" s="3">
        <v>138</v>
      </c>
      <c r="I300" s="3">
        <v>347</v>
      </c>
      <c r="J300" s="3">
        <v>2</v>
      </c>
      <c r="K300" s="68">
        <v>97592</v>
      </c>
      <c r="L300" s="69">
        <v>281.24495677233432</v>
      </c>
      <c r="M300" s="78">
        <v>22010000</v>
      </c>
      <c r="N300" s="78">
        <v>17414000</v>
      </c>
      <c r="O300" s="78">
        <v>23890000</v>
      </c>
      <c r="P300" s="78">
        <v>51111278</v>
      </c>
      <c r="Q300" s="78">
        <v>28606319.5</v>
      </c>
      <c r="R300" s="80">
        <v>82438.961095100865</v>
      </c>
      <c r="S300" s="73" t="s">
        <v>427</v>
      </c>
    </row>
    <row r="301" spans="1:19" x14ac:dyDescent="0.25">
      <c r="A301" s="2" t="s">
        <v>311</v>
      </c>
      <c r="B301" s="2" t="s">
        <v>45</v>
      </c>
      <c r="C301" s="3">
        <v>12</v>
      </c>
      <c r="D301" s="3">
        <v>0</v>
      </c>
      <c r="E301" s="3">
        <v>6</v>
      </c>
      <c r="F301" s="3">
        <v>6</v>
      </c>
      <c r="G301" s="3">
        <v>37</v>
      </c>
      <c r="H301" s="3">
        <v>21</v>
      </c>
      <c r="I301" s="3">
        <v>85</v>
      </c>
      <c r="J301" s="3">
        <v>1</v>
      </c>
      <c r="K301" s="68">
        <v>8438</v>
      </c>
      <c r="L301" s="69">
        <v>99.270588235294113</v>
      </c>
      <c r="M301" s="78">
        <v>28069490</v>
      </c>
      <c r="N301" s="78">
        <v>47646800</v>
      </c>
      <c r="O301" s="78">
        <v>54384384</v>
      </c>
      <c r="P301" s="78">
        <v>61834030</v>
      </c>
      <c r="Q301" s="78">
        <v>47983676</v>
      </c>
      <c r="R301" s="80">
        <v>564513.83529411769</v>
      </c>
      <c r="S301" s="73" t="s">
        <v>460</v>
      </c>
    </row>
    <row r="302" spans="1:19" x14ac:dyDescent="0.25">
      <c r="A302" s="2" t="s">
        <v>312</v>
      </c>
      <c r="B302" s="2" t="s">
        <v>5</v>
      </c>
      <c r="C302" s="3">
        <v>216</v>
      </c>
      <c r="D302" s="3">
        <v>43</v>
      </c>
      <c r="E302" s="3">
        <v>105</v>
      </c>
      <c r="F302" s="3">
        <v>51</v>
      </c>
      <c r="G302" s="3">
        <v>36</v>
      </c>
      <c r="H302" s="3">
        <v>3200</v>
      </c>
      <c r="I302" s="3">
        <v>294</v>
      </c>
      <c r="J302" s="3">
        <v>3</v>
      </c>
      <c r="K302" s="68">
        <v>84027</v>
      </c>
      <c r="L302" s="69">
        <v>285.80612244897958</v>
      </c>
      <c r="M302" s="78">
        <v>25000000</v>
      </c>
      <c r="N302" s="78">
        <v>19370000</v>
      </c>
      <c r="O302" s="78">
        <v>35039906</v>
      </c>
      <c r="P302" s="78">
        <v>37826706</v>
      </c>
      <c r="Q302" s="78">
        <v>29309153</v>
      </c>
      <c r="R302" s="80">
        <v>99690.996598639453</v>
      </c>
      <c r="S302" s="73" t="s">
        <v>426</v>
      </c>
    </row>
    <row r="303" spans="1:19" x14ac:dyDescent="0.25">
      <c r="A303" s="2" t="s">
        <v>313</v>
      </c>
      <c r="B303" s="2" t="s">
        <v>7</v>
      </c>
      <c r="C303" s="3">
        <v>5</v>
      </c>
      <c r="D303" s="3">
        <v>1</v>
      </c>
      <c r="E303" s="3">
        <v>4</v>
      </c>
      <c r="F303" s="3">
        <v>2</v>
      </c>
      <c r="G303" s="3">
        <v>11</v>
      </c>
      <c r="H303" s="3">
        <v>20</v>
      </c>
      <c r="I303" s="3">
        <v>43</v>
      </c>
      <c r="J303" s="3">
        <v>0</v>
      </c>
      <c r="K303" s="68">
        <v>3540</v>
      </c>
      <c r="L303" s="69">
        <v>82.325581395348834</v>
      </c>
      <c r="M303" s="78">
        <v>3100000</v>
      </c>
      <c r="N303" s="78">
        <v>900000</v>
      </c>
      <c r="O303" s="78">
        <v>2300000</v>
      </c>
      <c r="P303" s="78">
        <v>2300000</v>
      </c>
      <c r="Q303" s="78">
        <v>2150000</v>
      </c>
      <c r="R303" s="80">
        <v>50000</v>
      </c>
      <c r="S303" s="73" t="s">
        <v>460</v>
      </c>
    </row>
    <row r="304" spans="1:19" x14ac:dyDescent="0.25">
      <c r="A304" s="2" t="s">
        <v>314</v>
      </c>
      <c r="B304" s="2" t="s">
        <v>53</v>
      </c>
      <c r="C304" s="3">
        <v>122</v>
      </c>
      <c r="D304" s="3">
        <v>89</v>
      </c>
      <c r="E304" s="3">
        <v>62</v>
      </c>
      <c r="F304" s="3">
        <v>31</v>
      </c>
      <c r="G304" s="3">
        <v>80</v>
      </c>
      <c r="H304" s="3">
        <v>488</v>
      </c>
      <c r="I304" s="3">
        <v>872</v>
      </c>
      <c r="J304" s="3">
        <v>0</v>
      </c>
      <c r="K304" s="68">
        <v>47172</v>
      </c>
      <c r="L304" s="69">
        <v>54.096330275229356</v>
      </c>
      <c r="M304" s="78">
        <v>27580000</v>
      </c>
      <c r="N304" s="78">
        <v>23650500</v>
      </c>
      <c r="O304" s="78">
        <v>26447500</v>
      </c>
      <c r="P304" s="78">
        <v>30600000</v>
      </c>
      <c r="Q304" s="78">
        <v>27069500</v>
      </c>
      <c r="R304" s="80">
        <v>31043.004587155963</v>
      </c>
      <c r="S304" s="73" t="s">
        <v>426</v>
      </c>
    </row>
    <row r="305" spans="1:19" x14ac:dyDescent="0.25">
      <c r="A305" s="2" t="s">
        <v>315</v>
      </c>
      <c r="B305" s="2" t="s">
        <v>7</v>
      </c>
      <c r="C305" s="3">
        <v>27</v>
      </c>
      <c r="D305" s="3">
        <v>4</v>
      </c>
      <c r="E305" s="3">
        <v>26</v>
      </c>
      <c r="F305" s="3">
        <v>11</v>
      </c>
      <c r="G305" s="3">
        <v>48</v>
      </c>
      <c r="H305" s="3">
        <v>66</v>
      </c>
      <c r="I305" s="3">
        <v>186</v>
      </c>
      <c r="J305" s="3">
        <v>4</v>
      </c>
      <c r="K305" s="68">
        <v>14831</v>
      </c>
      <c r="L305" s="69">
        <v>79.736559139784944</v>
      </c>
      <c r="M305" s="78">
        <v>7440000</v>
      </c>
      <c r="N305" s="78">
        <v>10436800</v>
      </c>
      <c r="O305" s="78">
        <v>11151170</v>
      </c>
      <c r="P305" s="78">
        <v>14436800</v>
      </c>
      <c r="Q305" s="78">
        <v>10866192.5</v>
      </c>
      <c r="R305" s="80">
        <v>58420.389784946237</v>
      </c>
      <c r="S305" s="73" t="s">
        <v>427</v>
      </c>
    </row>
    <row r="306" spans="1:19" x14ac:dyDescent="0.25">
      <c r="A306" s="2" t="s">
        <v>316</v>
      </c>
      <c r="B306" s="2" t="s">
        <v>53</v>
      </c>
      <c r="C306" s="3">
        <v>49</v>
      </c>
      <c r="D306" s="3">
        <v>0</v>
      </c>
      <c r="E306" s="3">
        <v>32</v>
      </c>
      <c r="F306" s="3">
        <v>20</v>
      </c>
      <c r="G306" s="3">
        <v>61</v>
      </c>
      <c r="H306" s="3">
        <v>65</v>
      </c>
      <c r="I306" s="3">
        <v>230</v>
      </c>
      <c r="J306" s="3">
        <v>3</v>
      </c>
      <c r="K306" s="68">
        <v>36691</v>
      </c>
      <c r="L306" s="69">
        <v>159.52608695652174</v>
      </c>
      <c r="M306" s="78">
        <v>99271</v>
      </c>
      <c r="N306" s="78">
        <v>62970</v>
      </c>
      <c r="O306" s="78">
        <v>771120</v>
      </c>
      <c r="P306" s="78">
        <v>13359918</v>
      </c>
      <c r="Q306" s="78">
        <v>3573319.75</v>
      </c>
      <c r="R306" s="80">
        <v>15536.172826086957</v>
      </c>
      <c r="S306" s="73" t="s">
        <v>460</v>
      </c>
    </row>
    <row r="307" spans="1:19" x14ac:dyDescent="0.25">
      <c r="A307" s="2" t="s">
        <v>317</v>
      </c>
      <c r="B307" s="2" t="s">
        <v>7</v>
      </c>
      <c r="C307" s="3">
        <v>46</v>
      </c>
      <c r="D307" s="3">
        <v>46</v>
      </c>
      <c r="E307" s="3">
        <v>20</v>
      </c>
      <c r="F307" s="3">
        <v>19</v>
      </c>
      <c r="G307" s="3">
        <v>43</v>
      </c>
      <c r="H307" s="3">
        <v>68</v>
      </c>
      <c r="I307" s="3">
        <v>246</v>
      </c>
      <c r="J307" s="3">
        <v>4</v>
      </c>
      <c r="K307" s="68">
        <v>13421</v>
      </c>
      <c r="L307" s="69">
        <v>54.556910569105689</v>
      </c>
      <c r="M307" s="78">
        <v>17618473</v>
      </c>
      <c r="N307" s="78">
        <v>22500000</v>
      </c>
      <c r="O307" s="78">
        <v>22700000</v>
      </c>
      <c r="P307" s="78">
        <v>21230000</v>
      </c>
      <c r="Q307" s="78">
        <v>21012118.25</v>
      </c>
      <c r="R307" s="80">
        <v>85415.114837398374</v>
      </c>
      <c r="S307" s="73" t="s">
        <v>427</v>
      </c>
    </row>
    <row r="308" spans="1:19" x14ac:dyDescent="0.25">
      <c r="A308" s="2" t="s">
        <v>318</v>
      </c>
      <c r="B308" s="2" t="s">
        <v>3</v>
      </c>
      <c r="C308" s="3">
        <v>32</v>
      </c>
      <c r="D308" s="3">
        <v>17</v>
      </c>
      <c r="E308" s="3">
        <v>15</v>
      </c>
      <c r="F308" s="3">
        <v>14</v>
      </c>
      <c r="G308" s="3">
        <v>31</v>
      </c>
      <c r="H308" s="3">
        <v>94</v>
      </c>
      <c r="I308" s="3">
        <v>206</v>
      </c>
      <c r="J308" s="3">
        <v>3</v>
      </c>
      <c r="K308" s="68">
        <v>14572</v>
      </c>
      <c r="L308" s="69">
        <v>70.737864077669897</v>
      </c>
      <c r="M308" s="78">
        <v>36298078</v>
      </c>
      <c r="N308" s="78">
        <v>37261442</v>
      </c>
      <c r="O308" s="78">
        <v>34821920</v>
      </c>
      <c r="P308" s="78">
        <v>58419818</v>
      </c>
      <c r="Q308" s="78">
        <v>41700314.5</v>
      </c>
      <c r="R308" s="80">
        <v>202428.71116504853</v>
      </c>
      <c r="S308" s="73" t="s">
        <v>427</v>
      </c>
    </row>
    <row r="309" spans="1:19" x14ac:dyDescent="0.25">
      <c r="A309" s="2" t="s">
        <v>319</v>
      </c>
      <c r="B309" s="2" t="s">
        <v>5</v>
      </c>
      <c r="C309" s="3">
        <v>71</v>
      </c>
      <c r="D309" s="3">
        <v>38</v>
      </c>
      <c r="E309" s="3">
        <v>192</v>
      </c>
      <c r="F309" s="3">
        <v>14</v>
      </c>
      <c r="G309" s="3">
        <v>45</v>
      </c>
      <c r="H309" s="3">
        <v>378</v>
      </c>
      <c r="I309" s="3">
        <v>754</v>
      </c>
      <c r="J309" s="3">
        <v>8</v>
      </c>
      <c r="K309" s="68">
        <v>163952</v>
      </c>
      <c r="L309" s="69">
        <v>217.44297082228115</v>
      </c>
      <c r="M309" s="78">
        <v>231004505</v>
      </c>
      <c r="N309" s="78">
        <v>238281396</v>
      </c>
      <c r="O309" s="78">
        <v>302727089</v>
      </c>
      <c r="P309" s="78">
        <v>336202343</v>
      </c>
      <c r="Q309" s="78">
        <v>277053833.25</v>
      </c>
      <c r="R309" s="80">
        <v>367445.40218832891</v>
      </c>
      <c r="S309" s="73" t="s">
        <v>467</v>
      </c>
    </row>
    <row r="310" spans="1:19" x14ac:dyDescent="0.25">
      <c r="A310" s="2" t="s">
        <v>320</v>
      </c>
      <c r="B310" s="2" t="s">
        <v>3</v>
      </c>
      <c r="C310" s="3">
        <v>12</v>
      </c>
      <c r="D310" s="3">
        <v>19</v>
      </c>
      <c r="E310" s="3">
        <v>13</v>
      </c>
      <c r="F310" s="3">
        <v>9</v>
      </c>
      <c r="G310" s="3">
        <v>32</v>
      </c>
      <c r="H310" s="3">
        <v>40</v>
      </c>
      <c r="I310" s="3">
        <v>127</v>
      </c>
      <c r="J310" s="3">
        <v>2</v>
      </c>
      <c r="K310" s="68">
        <v>9070</v>
      </c>
      <c r="L310" s="69">
        <v>71.417322834645674</v>
      </c>
      <c r="M310" s="78">
        <v>61687039</v>
      </c>
      <c r="N310" s="78">
        <v>81068472</v>
      </c>
      <c r="O310" s="78">
        <v>115896608</v>
      </c>
      <c r="P310" s="78">
        <v>135906017</v>
      </c>
      <c r="Q310" s="78">
        <v>98639534</v>
      </c>
      <c r="R310" s="80">
        <v>776689.24409448821</v>
      </c>
      <c r="S310" s="73" t="s">
        <v>467</v>
      </c>
    </row>
    <row r="311" spans="1:19" x14ac:dyDescent="0.25">
      <c r="A311" s="2" t="s">
        <v>321</v>
      </c>
      <c r="B311" s="2" t="s">
        <v>18</v>
      </c>
      <c r="C311" s="3">
        <v>4</v>
      </c>
      <c r="D311" s="3">
        <v>0</v>
      </c>
      <c r="E311" s="3">
        <v>3</v>
      </c>
      <c r="F311" s="3">
        <v>4</v>
      </c>
      <c r="G311" s="3">
        <v>4</v>
      </c>
      <c r="H311" s="3">
        <v>17</v>
      </c>
      <c r="I311" s="3">
        <v>28</v>
      </c>
      <c r="J311" s="3">
        <v>0</v>
      </c>
      <c r="K311" s="68">
        <v>3738</v>
      </c>
      <c r="L311" s="69">
        <v>133.5</v>
      </c>
      <c r="M311" s="78"/>
      <c r="N311" s="78"/>
      <c r="O311" s="78"/>
      <c r="P311" s="78"/>
      <c r="Q311" s="78"/>
      <c r="R311" s="80">
        <v>0</v>
      </c>
      <c r="S311" s="73" t="s">
        <v>427</v>
      </c>
    </row>
    <row r="312" spans="1:19" x14ac:dyDescent="0.25">
      <c r="A312" s="2" t="s">
        <v>322</v>
      </c>
      <c r="B312" s="2" t="s">
        <v>5</v>
      </c>
      <c r="C312" s="3">
        <v>64</v>
      </c>
      <c r="D312" s="3">
        <v>3</v>
      </c>
      <c r="E312" s="3">
        <v>31</v>
      </c>
      <c r="F312" s="3">
        <v>8</v>
      </c>
      <c r="G312" s="3">
        <v>62</v>
      </c>
      <c r="H312" s="3">
        <v>49</v>
      </c>
      <c r="I312" s="3">
        <v>276</v>
      </c>
      <c r="J312" s="3">
        <v>4</v>
      </c>
      <c r="K312" s="68">
        <v>77590</v>
      </c>
      <c r="L312" s="69">
        <v>281.12318840579712</v>
      </c>
      <c r="M312" s="78">
        <v>21842711</v>
      </c>
      <c r="N312" s="78">
        <v>21795822</v>
      </c>
      <c r="O312" s="78">
        <v>18444766</v>
      </c>
      <c r="P312" s="78">
        <v>20902077</v>
      </c>
      <c r="Q312" s="78">
        <v>20746344</v>
      </c>
      <c r="R312" s="80">
        <v>75167.913043478256</v>
      </c>
      <c r="S312" s="73" t="s">
        <v>426</v>
      </c>
    </row>
    <row r="313" spans="1:19" x14ac:dyDescent="0.25">
      <c r="A313" s="2" t="s">
        <v>323</v>
      </c>
      <c r="B313" s="2" t="s">
        <v>45</v>
      </c>
      <c r="C313" s="3">
        <v>103</v>
      </c>
      <c r="D313" s="3">
        <v>35</v>
      </c>
      <c r="E313" s="3">
        <v>110</v>
      </c>
      <c r="F313" s="3">
        <v>35</v>
      </c>
      <c r="G313" s="3">
        <v>129</v>
      </c>
      <c r="H313" s="3">
        <v>25</v>
      </c>
      <c r="I313" s="3">
        <v>275</v>
      </c>
      <c r="J313" s="3">
        <v>4</v>
      </c>
      <c r="K313" s="68">
        <v>246264</v>
      </c>
      <c r="L313" s="69">
        <v>895.50545454545454</v>
      </c>
      <c r="M313" s="78">
        <v>421918375</v>
      </c>
      <c r="N313" s="78">
        <v>219065000</v>
      </c>
      <c r="O313" s="78">
        <v>265918013</v>
      </c>
      <c r="P313" s="78">
        <v>580176187</v>
      </c>
      <c r="Q313" s="78">
        <v>371769393.75</v>
      </c>
      <c r="R313" s="80">
        <v>1351888.7045454546</v>
      </c>
      <c r="S313" s="73" t="s">
        <v>427</v>
      </c>
    </row>
    <row r="314" spans="1:19" x14ac:dyDescent="0.25">
      <c r="A314" s="2" t="s">
        <v>324</v>
      </c>
      <c r="B314" s="2" t="s">
        <v>7</v>
      </c>
      <c r="C314" s="3">
        <v>208</v>
      </c>
      <c r="D314" s="3">
        <v>14</v>
      </c>
      <c r="E314" s="3">
        <v>92</v>
      </c>
      <c r="F314" s="3">
        <v>37</v>
      </c>
      <c r="G314" s="3">
        <v>112</v>
      </c>
      <c r="H314" s="3">
        <v>963</v>
      </c>
      <c r="I314" s="3">
        <v>1432</v>
      </c>
      <c r="J314" s="3">
        <v>6</v>
      </c>
      <c r="K314" s="68">
        <v>171624</v>
      </c>
      <c r="L314" s="69">
        <v>119.84916201117318</v>
      </c>
      <c r="M314" s="78">
        <v>146730736</v>
      </c>
      <c r="N314" s="78">
        <v>56957385</v>
      </c>
      <c r="O314" s="78">
        <v>48150000</v>
      </c>
      <c r="P314" s="78">
        <v>131450000</v>
      </c>
      <c r="Q314" s="78">
        <v>95822030.25</v>
      </c>
      <c r="R314" s="80">
        <v>66914.825593575413</v>
      </c>
      <c r="S314" s="73" t="s">
        <v>467</v>
      </c>
    </row>
    <row r="315" spans="1:19" x14ac:dyDescent="0.25">
      <c r="A315" s="2" t="s">
        <v>325</v>
      </c>
      <c r="B315" s="2" t="s">
        <v>18</v>
      </c>
      <c r="C315" s="3">
        <v>33</v>
      </c>
      <c r="D315" s="3">
        <v>1</v>
      </c>
      <c r="E315" s="3">
        <v>13</v>
      </c>
      <c r="F315" s="3">
        <v>6</v>
      </c>
      <c r="G315" s="3">
        <v>13</v>
      </c>
      <c r="H315" s="3">
        <v>31</v>
      </c>
      <c r="I315" s="3">
        <v>99</v>
      </c>
      <c r="J315" s="3">
        <v>2</v>
      </c>
      <c r="K315" s="68">
        <v>10610</v>
      </c>
      <c r="L315" s="69">
        <v>107.17171717171718</v>
      </c>
      <c r="M315" s="78">
        <v>2000000</v>
      </c>
      <c r="N315" s="78">
        <v>150000</v>
      </c>
      <c r="O315" s="78">
        <v>750000</v>
      </c>
      <c r="P315" s="78">
        <v>600000</v>
      </c>
      <c r="Q315" s="78">
        <v>875000</v>
      </c>
      <c r="R315" s="80">
        <v>8838.3838383838392</v>
      </c>
      <c r="S315" s="73" t="s">
        <v>460</v>
      </c>
    </row>
    <row r="316" spans="1:19" x14ac:dyDescent="0.25">
      <c r="A316" s="2" t="s">
        <v>326</v>
      </c>
      <c r="B316" s="2" t="s">
        <v>17</v>
      </c>
      <c r="C316" s="3">
        <v>243</v>
      </c>
      <c r="D316" s="3">
        <v>0</v>
      </c>
      <c r="E316" s="3">
        <v>247</v>
      </c>
      <c r="F316" s="3">
        <v>325</v>
      </c>
      <c r="G316" s="3">
        <v>317</v>
      </c>
      <c r="H316" s="3">
        <v>3234</v>
      </c>
      <c r="I316" s="3">
        <v>4919</v>
      </c>
      <c r="J316" s="3">
        <v>2</v>
      </c>
      <c r="K316" s="68">
        <v>309354</v>
      </c>
      <c r="L316" s="69">
        <v>62.889611709697093</v>
      </c>
      <c r="M316" s="78">
        <v>180500423</v>
      </c>
      <c r="N316" s="78">
        <v>188424465</v>
      </c>
      <c r="O316" s="78">
        <v>194990334</v>
      </c>
      <c r="P316" s="78">
        <v>237420562</v>
      </c>
      <c r="Q316" s="78">
        <v>200333946</v>
      </c>
      <c r="R316" s="80">
        <v>40726.559463305552</v>
      </c>
      <c r="S316" s="73" t="s">
        <v>427</v>
      </c>
    </row>
    <row r="317" spans="1:19" x14ac:dyDescent="0.25">
      <c r="A317" s="2" t="s">
        <v>327</v>
      </c>
      <c r="B317" s="2" t="s">
        <v>45</v>
      </c>
      <c r="C317" s="3">
        <v>85</v>
      </c>
      <c r="D317" s="3">
        <v>1</v>
      </c>
      <c r="E317" s="3">
        <v>21</v>
      </c>
      <c r="F317" s="3">
        <v>20</v>
      </c>
      <c r="G317" s="3">
        <v>73</v>
      </c>
      <c r="H317" s="3">
        <v>278</v>
      </c>
      <c r="I317" s="3">
        <v>480</v>
      </c>
      <c r="J317" s="3">
        <v>2</v>
      </c>
      <c r="K317" s="68">
        <v>27823</v>
      </c>
      <c r="L317" s="69">
        <v>57.96458333333333</v>
      </c>
      <c r="M317" s="78">
        <v>8134796</v>
      </c>
      <c r="N317" s="78">
        <v>7226351</v>
      </c>
      <c r="O317" s="78">
        <v>5901167</v>
      </c>
      <c r="P317" s="78">
        <v>10324177</v>
      </c>
      <c r="Q317" s="78">
        <v>7896622.75</v>
      </c>
      <c r="R317" s="80">
        <v>16451.297395833335</v>
      </c>
      <c r="S317" s="73" t="s">
        <v>427</v>
      </c>
    </row>
    <row r="318" spans="1:19" x14ac:dyDescent="0.25">
      <c r="A318" s="2" t="s">
        <v>328</v>
      </c>
      <c r="B318" s="2" t="s">
        <v>17</v>
      </c>
      <c r="C318" s="3">
        <v>38</v>
      </c>
      <c r="D318" s="3">
        <v>59</v>
      </c>
      <c r="E318" s="3">
        <v>29</v>
      </c>
      <c r="F318" s="3">
        <v>15</v>
      </c>
      <c r="G318" s="3">
        <v>7</v>
      </c>
      <c r="H318" s="3">
        <v>171</v>
      </c>
      <c r="I318" s="3">
        <v>275</v>
      </c>
      <c r="J318" s="3">
        <v>0</v>
      </c>
      <c r="K318" s="68">
        <v>15793</v>
      </c>
      <c r="L318" s="69">
        <v>57.42909090909091</v>
      </c>
      <c r="M318" s="78">
        <v>55259855</v>
      </c>
      <c r="N318" s="78">
        <v>50043852</v>
      </c>
      <c r="O318" s="78">
        <v>73120008</v>
      </c>
      <c r="P318" s="78">
        <v>80210026</v>
      </c>
      <c r="Q318" s="78">
        <v>64658435.25</v>
      </c>
      <c r="R318" s="80">
        <v>235121.58272727273</v>
      </c>
      <c r="S318" s="73" t="s">
        <v>460</v>
      </c>
    </row>
    <row r="319" spans="1:19" x14ac:dyDescent="0.25">
      <c r="A319" s="2" t="s">
        <v>329</v>
      </c>
      <c r="B319" s="2" t="s">
        <v>9</v>
      </c>
      <c r="C319" s="3" t="s">
        <v>358</v>
      </c>
      <c r="D319" s="3" t="s">
        <v>358</v>
      </c>
      <c r="E319" s="3" t="s">
        <v>358</v>
      </c>
      <c r="F319" s="3" t="s">
        <v>358</v>
      </c>
      <c r="G319" s="3" t="s">
        <v>358</v>
      </c>
      <c r="H319" s="3" t="s">
        <v>358</v>
      </c>
      <c r="I319" s="3" t="s">
        <v>358</v>
      </c>
      <c r="J319" s="3" t="s">
        <v>358</v>
      </c>
      <c r="K319" s="68">
        <v>13905</v>
      </c>
      <c r="L319" s="69" t="s">
        <v>358</v>
      </c>
      <c r="M319" s="78">
        <v>3180000</v>
      </c>
      <c r="N319" s="78">
        <v>4500000</v>
      </c>
      <c r="O319" s="78">
        <v>1930000</v>
      </c>
      <c r="P319" s="78">
        <v>0</v>
      </c>
      <c r="Q319" s="78">
        <v>2402500</v>
      </c>
      <c r="R319" s="80"/>
      <c r="S319" s="73" t="s">
        <v>460</v>
      </c>
    </row>
    <row r="320" spans="1:19" x14ac:dyDescent="0.25">
      <c r="A320" s="2" t="s">
        <v>330</v>
      </c>
      <c r="B320" s="2" t="s">
        <v>5</v>
      </c>
      <c r="C320" s="3">
        <v>15</v>
      </c>
      <c r="D320" s="3">
        <v>10</v>
      </c>
      <c r="E320" s="3">
        <v>19</v>
      </c>
      <c r="F320" s="3">
        <v>13</v>
      </c>
      <c r="G320" s="3">
        <v>36</v>
      </c>
      <c r="H320" s="3">
        <v>80</v>
      </c>
      <c r="I320" s="3">
        <v>174</v>
      </c>
      <c r="J320" s="3">
        <v>1</v>
      </c>
      <c r="K320" s="68">
        <v>16357</v>
      </c>
      <c r="L320" s="69">
        <v>94.005747126436788</v>
      </c>
      <c r="M320" s="78"/>
      <c r="N320" s="78">
        <v>0</v>
      </c>
      <c r="O320" s="78">
        <v>1088536</v>
      </c>
      <c r="P320" s="78">
        <v>0</v>
      </c>
      <c r="Q320" s="78">
        <v>362845.33333333331</v>
      </c>
      <c r="R320" s="80">
        <v>2085.318007662835</v>
      </c>
      <c r="S320" s="73" t="s">
        <v>427</v>
      </c>
    </row>
    <row r="321" spans="1:19" x14ac:dyDescent="0.25">
      <c r="A321" s="2" t="s">
        <v>331</v>
      </c>
      <c r="B321" s="2" t="s">
        <v>28</v>
      </c>
      <c r="C321" s="3">
        <v>1</v>
      </c>
      <c r="D321" s="3">
        <v>0</v>
      </c>
      <c r="E321" s="3">
        <v>1</v>
      </c>
      <c r="F321" s="3">
        <v>3</v>
      </c>
      <c r="G321" s="3">
        <v>3</v>
      </c>
      <c r="H321" s="3">
        <v>2</v>
      </c>
      <c r="I321" s="3">
        <v>4</v>
      </c>
      <c r="J321" s="3">
        <v>1</v>
      </c>
      <c r="K321" s="68">
        <v>816</v>
      </c>
      <c r="L321" s="69">
        <v>204</v>
      </c>
      <c r="M321" s="78"/>
      <c r="N321" s="78"/>
      <c r="O321" s="78"/>
      <c r="P321" s="78"/>
      <c r="Q321" s="78"/>
      <c r="R321" s="80">
        <v>0</v>
      </c>
      <c r="S321" s="73" t="s">
        <v>460</v>
      </c>
    </row>
    <row r="322" spans="1:19" x14ac:dyDescent="0.25">
      <c r="A322" s="2" t="s">
        <v>332</v>
      </c>
      <c r="B322" s="2" t="s">
        <v>7</v>
      </c>
      <c r="C322" s="3">
        <v>11</v>
      </c>
      <c r="D322" s="3">
        <v>0</v>
      </c>
      <c r="E322" s="3">
        <v>11</v>
      </c>
      <c r="F322" s="3">
        <v>13</v>
      </c>
      <c r="G322" s="3">
        <v>14</v>
      </c>
      <c r="H322" s="3">
        <v>80</v>
      </c>
      <c r="I322" s="3">
        <v>129</v>
      </c>
      <c r="J322" s="3">
        <v>0</v>
      </c>
      <c r="K322" s="68">
        <v>11063</v>
      </c>
      <c r="L322" s="69">
        <v>85.759689922480618</v>
      </c>
      <c r="M322" s="78"/>
      <c r="N322" s="78">
        <v>0</v>
      </c>
      <c r="O322" s="78">
        <v>4397744</v>
      </c>
      <c r="P322" s="78">
        <v>4419871</v>
      </c>
      <c r="Q322" s="78">
        <v>2939205</v>
      </c>
      <c r="R322" s="80">
        <v>22784.534883720931</v>
      </c>
      <c r="S322" s="73" t="s">
        <v>460</v>
      </c>
    </row>
    <row r="323" spans="1:19" x14ac:dyDescent="0.25">
      <c r="A323" s="2" t="s">
        <v>333</v>
      </c>
      <c r="B323" s="2" t="s">
        <v>18</v>
      </c>
      <c r="C323" s="3">
        <v>63</v>
      </c>
      <c r="D323" s="3">
        <v>19</v>
      </c>
      <c r="E323" s="3">
        <v>21</v>
      </c>
      <c r="F323" s="3">
        <v>15</v>
      </c>
      <c r="G323" s="3">
        <v>41</v>
      </c>
      <c r="H323" s="3">
        <v>337</v>
      </c>
      <c r="I323" s="3">
        <v>510</v>
      </c>
      <c r="J323" s="3">
        <v>14</v>
      </c>
      <c r="K323" s="68">
        <v>21328</v>
      </c>
      <c r="L323" s="69">
        <v>41.819607843137256</v>
      </c>
      <c r="M323" s="78">
        <v>36651630</v>
      </c>
      <c r="N323" s="78">
        <v>42319000</v>
      </c>
      <c r="O323" s="78">
        <v>39835960</v>
      </c>
      <c r="P323" s="78">
        <v>41404402</v>
      </c>
      <c r="Q323" s="78">
        <v>40052748</v>
      </c>
      <c r="R323" s="80">
        <v>78534.8</v>
      </c>
      <c r="S323" s="73" t="s">
        <v>427</v>
      </c>
    </row>
    <row r="324" spans="1:19" x14ac:dyDescent="0.25">
      <c r="A324" s="2" t="s">
        <v>334</v>
      </c>
      <c r="B324" s="2" t="s">
        <v>17</v>
      </c>
      <c r="C324" s="3">
        <v>11</v>
      </c>
      <c r="D324" s="3">
        <v>3</v>
      </c>
      <c r="E324" s="3">
        <v>17</v>
      </c>
      <c r="F324" s="3">
        <v>6</v>
      </c>
      <c r="G324" s="3">
        <v>6</v>
      </c>
      <c r="H324" s="3">
        <v>60</v>
      </c>
      <c r="I324" s="3">
        <v>104</v>
      </c>
      <c r="J324" s="3">
        <v>1</v>
      </c>
      <c r="K324" s="68">
        <v>10174</v>
      </c>
      <c r="L324" s="69">
        <v>97.82692307692308</v>
      </c>
      <c r="M324" s="78">
        <v>6130000</v>
      </c>
      <c r="N324" s="78">
        <v>5700000</v>
      </c>
      <c r="O324" s="78">
        <v>0</v>
      </c>
      <c r="P324" s="78">
        <v>6000000</v>
      </c>
      <c r="Q324" s="78">
        <v>4457500</v>
      </c>
      <c r="R324" s="80">
        <v>42860.576923076922</v>
      </c>
      <c r="S324" s="73" t="s">
        <v>427</v>
      </c>
    </row>
    <row r="325" spans="1:19" x14ac:dyDescent="0.25">
      <c r="A325" s="2" t="s">
        <v>335</v>
      </c>
      <c r="B325" s="2" t="s">
        <v>7</v>
      </c>
      <c r="C325" s="3">
        <v>42</v>
      </c>
      <c r="D325" s="3">
        <v>8</v>
      </c>
      <c r="E325" s="3">
        <v>27</v>
      </c>
      <c r="F325" s="3">
        <v>17</v>
      </c>
      <c r="G325" s="3">
        <v>58</v>
      </c>
      <c r="H325" s="3">
        <v>272</v>
      </c>
      <c r="I325" s="3">
        <v>440</v>
      </c>
      <c r="J325" s="3">
        <v>16</v>
      </c>
      <c r="K325" s="68">
        <v>56227</v>
      </c>
      <c r="L325" s="69">
        <v>127.78863636363636</v>
      </c>
      <c r="M325" s="78">
        <v>47964705</v>
      </c>
      <c r="N325" s="78">
        <v>30270066</v>
      </c>
      <c r="O325" s="78">
        <v>23685113</v>
      </c>
      <c r="P325" s="78">
        <v>31474165</v>
      </c>
      <c r="Q325" s="78">
        <v>33348512.25</v>
      </c>
      <c r="R325" s="80">
        <v>75792.073295454538</v>
      </c>
      <c r="S325" s="73" t="s">
        <v>427</v>
      </c>
    </row>
    <row r="326" spans="1:19" x14ac:dyDescent="0.25">
      <c r="A326" s="2" t="s">
        <v>336</v>
      </c>
      <c r="B326" s="2" t="s">
        <v>28</v>
      </c>
      <c r="C326" s="3">
        <v>2</v>
      </c>
      <c r="D326" s="3">
        <v>0</v>
      </c>
      <c r="E326" s="3">
        <v>1</v>
      </c>
      <c r="F326" s="3">
        <v>1</v>
      </c>
      <c r="G326" s="3">
        <v>1</v>
      </c>
      <c r="H326" s="3">
        <v>11</v>
      </c>
      <c r="I326" s="3">
        <v>12</v>
      </c>
      <c r="J326" s="3">
        <v>0</v>
      </c>
      <c r="K326" s="68">
        <v>1119</v>
      </c>
      <c r="L326" s="69">
        <v>93.25</v>
      </c>
      <c r="M326" s="78">
        <v>2610000</v>
      </c>
      <c r="N326" s="78">
        <v>4497024</v>
      </c>
      <c r="O326" s="78">
        <v>5750000</v>
      </c>
      <c r="P326" s="78">
        <v>11269890</v>
      </c>
      <c r="Q326" s="78">
        <v>6031728.5</v>
      </c>
      <c r="R326" s="80">
        <v>502644.04166666669</v>
      </c>
      <c r="S326" s="73" t="s">
        <v>426</v>
      </c>
    </row>
    <row r="327" spans="1:19" x14ac:dyDescent="0.25">
      <c r="A327" s="2" t="s">
        <v>337</v>
      </c>
      <c r="B327" s="2" t="s">
        <v>23</v>
      </c>
      <c r="C327" s="3" t="s">
        <v>358</v>
      </c>
      <c r="D327" s="3" t="s">
        <v>358</v>
      </c>
      <c r="E327" s="3" t="s">
        <v>358</v>
      </c>
      <c r="F327" s="3" t="s">
        <v>358</v>
      </c>
      <c r="G327" s="3" t="s">
        <v>358</v>
      </c>
      <c r="H327" s="3" t="s">
        <v>358</v>
      </c>
      <c r="I327" s="3" t="s">
        <v>358</v>
      </c>
      <c r="J327" s="3" t="s">
        <v>358</v>
      </c>
      <c r="K327" s="68">
        <v>634</v>
      </c>
      <c r="L327" s="69" t="s">
        <v>358</v>
      </c>
      <c r="M327" s="78">
        <v>660438</v>
      </c>
      <c r="N327" s="78">
        <v>6197804</v>
      </c>
      <c r="O327" s="78">
        <v>17274157</v>
      </c>
      <c r="P327" s="78">
        <v>19531707</v>
      </c>
      <c r="Q327" s="78">
        <v>10916026.5</v>
      </c>
      <c r="R327" s="80"/>
      <c r="S327" s="73" t="s">
        <v>460</v>
      </c>
    </row>
    <row r="328" spans="1:19" x14ac:dyDescent="0.25">
      <c r="A328" s="2" t="s">
        <v>338</v>
      </c>
      <c r="B328" s="2" t="s">
        <v>17</v>
      </c>
      <c r="C328" s="3">
        <v>12</v>
      </c>
      <c r="D328" s="3">
        <v>0</v>
      </c>
      <c r="E328" s="3">
        <v>12</v>
      </c>
      <c r="F328" s="3">
        <v>0</v>
      </c>
      <c r="G328" s="3">
        <v>34</v>
      </c>
      <c r="H328" s="3">
        <v>55</v>
      </c>
      <c r="I328" s="3">
        <v>114</v>
      </c>
      <c r="J328" s="3">
        <v>1</v>
      </c>
      <c r="K328" s="68">
        <v>17991</v>
      </c>
      <c r="L328" s="69">
        <v>157.81578947368422</v>
      </c>
      <c r="M328" s="78">
        <v>15584967</v>
      </c>
      <c r="N328" s="78">
        <v>15377500</v>
      </c>
      <c r="O328" s="78">
        <v>14017563</v>
      </c>
      <c r="P328" s="78">
        <v>8907938</v>
      </c>
      <c r="Q328" s="78">
        <v>13471992</v>
      </c>
      <c r="R328" s="80">
        <v>118175.36842105263</v>
      </c>
      <c r="S328" s="73" t="s">
        <v>427</v>
      </c>
    </row>
    <row r="329" spans="1:19" x14ac:dyDescent="0.25">
      <c r="A329" s="2" t="s">
        <v>339</v>
      </c>
      <c r="B329" s="2" t="s">
        <v>7</v>
      </c>
      <c r="C329" s="3">
        <v>14</v>
      </c>
      <c r="D329" s="3">
        <v>25</v>
      </c>
      <c r="E329" s="3">
        <v>9</v>
      </c>
      <c r="F329" s="3">
        <v>9</v>
      </c>
      <c r="G329" s="3">
        <v>33</v>
      </c>
      <c r="H329" s="3">
        <v>15</v>
      </c>
      <c r="I329" s="3">
        <v>107</v>
      </c>
      <c r="J329" s="3">
        <v>2</v>
      </c>
      <c r="K329" s="68">
        <v>4910</v>
      </c>
      <c r="L329" s="69">
        <v>45.887850467289717</v>
      </c>
      <c r="M329" s="78">
        <v>9950000</v>
      </c>
      <c r="N329" s="78">
        <v>6350000</v>
      </c>
      <c r="O329" s="78">
        <v>4500000</v>
      </c>
      <c r="P329" s="78">
        <v>7000000</v>
      </c>
      <c r="Q329" s="78">
        <v>6950000</v>
      </c>
      <c r="R329" s="80">
        <v>64953.271028037387</v>
      </c>
      <c r="S329" s="73" t="s">
        <v>426</v>
      </c>
    </row>
    <row r="330" spans="1:19" x14ac:dyDescent="0.25">
      <c r="A330" s="2" t="s">
        <v>340</v>
      </c>
      <c r="B330" s="2" t="s">
        <v>7</v>
      </c>
      <c r="C330" s="3">
        <v>30</v>
      </c>
      <c r="D330" s="3">
        <v>42</v>
      </c>
      <c r="E330" s="3">
        <v>20</v>
      </c>
      <c r="F330" s="3">
        <v>20</v>
      </c>
      <c r="G330" s="3">
        <v>36</v>
      </c>
      <c r="H330" s="3">
        <v>269</v>
      </c>
      <c r="I330" s="3">
        <v>422</v>
      </c>
      <c r="J330" s="3">
        <v>5</v>
      </c>
      <c r="K330" s="68">
        <v>13536</v>
      </c>
      <c r="L330" s="69">
        <v>32.075829383886258</v>
      </c>
      <c r="M330" s="78">
        <v>32094291</v>
      </c>
      <c r="N330" s="78">
        <v>33408311</v>
      </c>
      <c r="O330" s="78">
        <v>35084159</v>
      </c>
      <c r="P330" s="78">
        <v>37472652</v>
      </c>
      <c r="Q330" s="78">
        <v>34514853.25</v>
      </c>
      <c r="R330" s="80">
        <v>81788.751777251178</v>
      </c>
      <c r="S330" s="73" t="s">
        <v>427</v>
      </c>
    </row>
    <row r="331" spans="1:19" x14ac:dyDescent="0.25">
      <c r="A331" s="2" t="s">
        <v>341</v>
      </c>
      <c r="B331" s="2" t="s">
        <v>83</v>
      </c>
      <c r="C331" s="3">
        <v>408</v>
      </c>
      <c r="D331" s="3">
        <v>69</v>
      </c>
      <c r="E331" s="3">
        <v>129</v>
      </c>
      <c r="F331" s="3">
        <v>113</v>
      </c>
      <c r="G331" s="3">
        <v>139</v>
      </c>
      <c r="H331" s="3">
        <v>1464</v>
      </c>
      <c r="I331" s="3">
        <v>2336</v>
      </c>
      <c r="J331" s="3">
        <v>14</v>
      </c>
      <c r="K331" s="68">
        <v>161725</v>
      </c>
      <c r="L331" s="69">
        <v>69.231592465753423</v>
      </c>
      <c r="M331" s="78">
        <v>1425550</v>
      </c>
      <c r="N331" s="78">
        <v>15169755</v>
      </c>
      <c r="O331" s="78">
        <v>8146197</v>
      </c>
      <c r="P331" s="78">
        <v>22387401</v>
      </c>
      <c r="Q331" s="78">
        <v>11782225.75</v>
      </c>
      <c r="R331" s="80">
        <v>5043.7610231164381</v>
      </c>
      <c r="S331" s="73" t="s">
        <v>427</v>
      </c>
    </row>
    <row r="332" spans="1:19" x14ac:dyDescent="0.25">
      <c r="A332" s="2" t="s">
        <v>342</v>
      </c>
      <c r="B332" s="2" t="s">
        <v>9</v>
      </c>
      <c r="C332" s="3">
        <v>101</v>
      </c>
      <c r="D332" s="3">
        <v>16</v>
      </c>
      <c r="E332" s="3">
        <v>34</v>
      </c>
      <c r="F332" s="3">
        <v>26</v>
      </c>
      <c r="G332" s="3">
        <v>63</v>
      </c>
      <c r="H332" s="3">
        <v>182</v>
      </c>
      <c r="I332" s="3">
        <v>428</v>
      </c>
      <c r="J332" s="3">
        <v>6</v>
      </c>
      <c r="K332" s="68">
        <v>46518</v>
      </c>
      <c r="L332" s="69">
        <v>108.68691588785046</v>
      </c>
      <c r="M332" s="78">
        <v>5246137</v>
      </c>
      <c r="N332" s="78">
        <v>391163</v>
      </c>
      <c r="O332" s="78">
        <v>4871721</v>
      </c>
      <c r="P332" s="78">
        <v>7217744</v>
      </c>
      <c r="Q332" s="78">
        <v>4431691.25</v>
      </c>
      <c r="R332" s="80">
        <v>10354.418808411216</v>
      </c>
      <c r="S332" s="73" t="s">
        <v>427</v>
      </c>
    </row>
    <row r="333" spans="1:19" x14ac:dyDescent="0.25">
      <c r="A333" s="2" t="s">
        <v>3</v>
      </c>
      <c r="B333" s="2" t="s">
        <v>3</v>
      </c>
      <c r="C333" s="3">
        <v>140</v>
      </c>
      <c r="D333" s="3">
        <v>194</v>
      </c>
      <c r="E333" s="3">
        <v>193</v>
      </c>
      <c r="F333" s="3">
        <v>0</v>
      </c>
      <c r="G333" s="3">
        <v>217</v>
      </c>
      <c r="H333" s="3">
        <v>358</v>
      </c>
      <c r="I333" s="3">
        <v>1029</v>
      </c>
      <c r="J333" s="3">
        <v>1</v>
      </c>
      <c r="K333" s="68">
        <v>270966</v>
      </c>
      <c r="L333" s="69">
        <v>263.32944606413992</v>
      </c>
      <c r="M333" s="78">
        <v>30000000</v>
      </c>
      <c r="N333" s="78">
        <v>25000000</v>
      </c>
      <c r="O333" s="78">
        <v>25000000</v>
      </c>
      <c r="P333" s="78">
        <v>25000000</v>
      </c>
      <c r="Q333" s="78">
        <v>26250000</v>
      </c>
      <c r="R333" s="80">
        <v>25510.204081632652</v>
      </c>
      <c r="S333" s="73" t="s">
        <v>427</v>
      </c>
    </row>
    <row r="334" spans="1:19" x14ac:dyDescent="0.25">
      <c r="A334" s="2" t="s">
        <v>343</v>
      </c>
      <c r="B334" s="2" t="s">
        <v>45</v>
      </c>
      <c r="C334" s="3">
        <v>30</v>
      </c>
      <c r="D334" s="3">
        <v>7</v>
      </c>
      <c r="E334" s="3">
        <v>7</v>
      </c>
      <c r="F334" s="3">
        <v>10</v>
      </c>
      <c r="G334" s="3">
        <v>47</v>
      </c>
      <c r="H334" s="3">
        <v>87</v>
      </c>
      <c r="I334" s="3">
        <v>60</v>
      </c>
      <c r="J334" s="3">
        <v>5</v>
      </c>
      <c r="K334" s="68">
        <v>4953</v>
      </c>
      <c r="L334" s="69">
        <v>82.55</v>
      </c>
      <c r="M334" s="78">
        <v>6990000</v>
      </c>
      <c r="N334" s="78">
        <v>9965000</v>
      </c>
      <c r="O334" s="78">
        <v>230000</v>
      </c>
      <c r="P334" s="78">
        <v>1800000</v>
      </c>
      <c r="Q334" s="78">
        <v>4746250</v>
      </c>
      <c r="R334" s="80">
        <v>79104.166666666672</v>
      </c>
      <c r="S334" s="73" t="s">
        <v>427</v>
      </c>
    </row>
    <row r="335" spans="1:19" x14ac:dyDescent="0.25">
      <c r="A335" s="2" t="s">
        <v>344</v>
      </c>
      <c r="B335" s="2" t="s">
        <v>17</v>
      </c>
      <c r="C335" s="3">
        <v>41</v>
      </c>
      <c r="D335" s="3">
        <v>30</v>
      </c>
      <c r="E335" s="3">
        <v>32</v>
      </c>
      <c r="F335" s="3">
        <v>23</v>
      </c>
      <c r="G335" s="3">
        <v>25</v>
      </c>
      <c r="H335" s="3">
        <v>160</v>
      </c>
      <c r="I335" s="3">
        <v>315</v>
      </c>
      <c r="J335" s="3">
        <v>4</v>
      </c>
      <c r="K335" s="68">
        <v>32843</v>
      </c>
      <c r="L335" s="69">
        <v>104.26349206349207</v>
      </c>
      <c r="M335" s="78">
        <v>29547550</v>
      </c>
      <c r="N335" s="78">
        <v>32718120</v>
      </c>
      <c r="O335" s="78">
        <v>45445000</v>
      </c>
      <c r="P335" s="78">
        <v>38005000</v>
      </c>
      <c r="Q335" s="78">
        <v>36428917.5</v>
      </c>
      <c r="R335" s="80">
        <v>115647.35714285714</v>
      </c>
      <c r="S335" s="73" t="s">
        <v>427</v>
      </c>
    </row>
    <row r="336" spans="1:19" x14ac:dyDescent="0.25">
      <c r="A336" s="2" t="s">
        <v>345</v>
      </c>
      <c r="B336" s="2" t="s">
        <v>15</v>
      </c>
      <c r="C336" s="3">
        <v>49</v>
      </c>
      <c r="D336" s="3">
        <v>11</v>
      </c>
      <c r="E336" s="3">
        <v>27</v>
      </c>
      <c r="F336" s="3">
        <v>25</v>
      </c>
      <c r="G336" s="3">
        <v>61</v>
      </c>
      <c r="H336" s="3">
        <v>197</v>
      </c>
      <c r="I336" s="3">
        <v>372</v>
      </c>
      <c r="J336" s="3">
        <v>2</v>
      </c>
      <c r="K336" s="68">
        <v>26558</v>
      </c>
      <c r="L336" s="69">
        <v>71.392473118279568</v>
      </c>
      <c r="M336" s="78">
        <v>0</v>
      </c>
      <c r="N336" s="78">
        <v>480000</v>
      </c>
      <c r="O336" s="78"/>
      <c r="P336" s="78">
        <v>1979240</v>
      </c>
      <c r="Q336" s="78">
        <v>819746.66666666663</v>
      </c>
      <c r="R336" s="80">
        <v>2203.6200716845879</v>
      </c>
      <c r="S336" s="73" t="s">
        <v>427</v>
      </c>
    </row>
    <row r="337" spans="1:19" x14ac:dyDescent="0.25">
      <c r="A337" s="2" t="s">
        <v>346</v>
      </c>
      <c r="B337" s="2" t="s">
        <v>17</v>
      </c>
      <c r="C337" s="3">
        <v>7</v>
      </c>
      <c r="D337" s="3">
        <v>0</v>
      </c>
      <c r="E337" s="3">
        <v>1</v>
      </c>
      <c r="F337" s="3">
        <v>0</v>
      </c>
      <c r="G337" s="3">
        <v>0</v>
      </c>
      <c r="H337" s="3">
        <v>31</v>
      </c>
      <c r="I337" s="3">
        <v>215</v>
      </c>
      <c r="J337" s="3">
        <v>1</v>
      </c>
      <c r="K337" s="68">
        <v>23952</v>
      </c>
      <c r="L337" s="69">
        <v>111.4046511627907</v>
      </c>
      <c r="M337" s="78">
        <v>14809000</v>
      </c>
      <c r="N337" s="78">
        <v>13747000</v>
      </c>
      <c r="O337" s="78">
        <v>11482186</v>
      </c>
      <c r="P337" s="78">
        <v>10991000</v>
      </c>
      <c r="Q337" s="78">
        <v>12757296.5</v>
      </c>
      <c r="R337" s="80">
        <v>59336.262790697678</v>
      </c>
      <c r="S337" s="73" t="s">
        <v>460</v>
      </c>
    </row>
    <row r="338" spans="1:19" x14ac:dyDescent="0.25">
      <c r="A338" s="2" t="s">
        <v>347</v>
      </c>
      <c r="B338" s="2" t="s">
        <v>45</v>
      </c>
      <c r="C338" s="3">
        <v>35</v>
      </c>
      <c r="D338" s="3">
        <v>0</v>
      </c>
      <c r="E338" s="3">
        <v>15</v>
      </c>
      <c r="F338" s="3">
        <v>18</v>
      </c>
      <c r="G338" s="3">
        <v>40</v>
      </c>
      <c r="H338" s="3">
        <v>152</v>
      </c>
      <c r="I338" s="3">
        <v>262</v>
      </c>
      <c r="J338" s="3">
        <v>2</v>
      </c>
      <c r="K338" s="68">
        <v>14610</v>
      </c>
      <c r="L338" s="69">
        <v>55.763358778625957</v>
      </c>
      <c r="M338" s="78"/>
      <c r="N338" s="78"/>
      <c r="O338" s="78"/>
      <c r="P338" s="78"/>
      <c r="Q338" s="78"/>
      <c r="R338" s="80">
        <v>0</v>
      </c>
      <c r="S338" s="73" t="s">
        <v>460</v>
      </c>
    </row>
    <row r="339" spans="1:19" x14ac:dyDescent="0.25">
      <c r="A339" s="2" t="s">
        <v>348</v>
      </c>
      <c r="B339" s="2" t="s">
        <v>3</v>
      </c>
      <c r="C339" s="3">
        <v>84</v>
      </c>
      <c r="D339" s="3">
        <v>49</v>
      </c>
      <c r="E339" s="3">
        <v>87</v>
      </c>
      <c r="F339" s="3">
        <v>0</v>
      </c>
      <c r="G339" s="3">
        <v>162</v>
      </c>
      <c r="H339" s="3">
        <v>486</v>
      </c>
      <c r="I339" s="3">
        <v>874</v>
      </c>
      <c r="J339" s="3">
        <v>6</v>
      </c>
      <c r="K339" s="68">
        <v>131938</v>
      </c>
      <c r="L339" s="69">
        <v>150.95881006864988</v>
      </c>
      <c r="M339" s="78">
        <v>18074391</v>
      </c>
      <c r="N339" s="78">
        <v>10771528</v>
      </c>
      <c r="O339" s="78">
        <v>11296602</v>
      </c>
      <c r="P339" s="78">
        <v>10121135</v>
      </c>
      <c r="Q339" s="78">
        <v>12565914</v>
      </c>
      <c r="R339" s="80">
        <v>14377.475972540045</v>
      </c>
      <c r="S339" s="73" t="s">
        <v>460</v>
      </c>
    </row>
    <row r="340" spans="1:19" x14ac:dyDescent="0.25">
      <c r="A340" s="2" t="s">
        <v>349</v>
      </c>
      <c r="B340" s="2" t="s">
        <v>17</v>
      </c>
      <c r="C340" s="3">
        <v>63</v>
      </c>
      <c r="D340" s="3">
        <v>0</v>
      </c>
      <c r="E340" s="3">
        <v>23</v>
      </c>
      <c r="F340" s="3">
        <v>22</v>
      </c>
      <c r="G340" s="3">
        <v>44</v>
      </c>
      <c r="H340" s="3">
        <v>223</v>
      </c>
      <c r="I340" s="3">
        <v>382</v>
      </c>
      <c r="J340" s="3">
        <v>7</v>
      </c>
      <c r="K340" s="68">
        <v>58391</v>
      </c>
      <c r="L340" s="69">
        <v>152.85602094240838</v>
      </c>
      <c r="M340" s="78">
        <v>2011660</v>
      </c>
      <c r="N340" s="78">
        <v>2499045</v>
      </c>
      <c r="O340" s="78">
        <v>8000000</v>
      </c>
      <c r="P340" s="78">
        <v>9000000</v>
      </c>
      <c r="Q340" s="78">
        <v>5377676.25</v>
      </c>
      <c r="R340" s="80">
        <v>14077.686518324608</v>
      </c>
      <c r="S340" s="73" t="s">
        <v>427</v>
      </c>
    </row>
    <row r="341" spans="1:19" x14ac:dyDescent="0.25">
      <c r="A341" s="2" t="s">
        <v>350</v>
      </c>
      <c r="B341" s="2" t="s">
        <v>3</v>
      </c>
      <c r="C341" s="3">
        <v>290</v>
      </c>
      <c r="D341" s="3">
        <v>213</v>
      </c>
      <c r="E341" s="3">
        <v>195</v>
      </c>
      <c r="F341" s="3">
        <v>95</v>
      </c>
      <c r="G341" s="3">
        <v>216</v>
      </c>
      <c r="H341" s="3">
        <v>712</v>
      </c>
      <c r="I341" s="3">
        <v>1750</v>
      </c>
      <c r="J341" s="3">
        <v>39</v>
      </c>
      <c r="K341" s="68">
        <v>290781</v>
      </c>
      <c r="L341" s="69">
        <v>166.16057142857142</v>
      </c>
      <c r="M341" s="78">
        <v>206690755</v>
      </c>
      <c r="N341" s="78">
        <v>98554172</v>
      </c>
      <c r="O341" s="78">
        <v>286735787</v>
      </c>
      <c r="P341" s="78">
        <v>1328625334</v>
      </c>
      <c r="Q341" s="78">
        <v>480151512</v>
      </c>
      <c r="R341" s="80">
        <v>274372.29257142858</v>
      </c>
      <c r="S341" s="73" t="s">
        <v>426</v>
      </c>
    </row>
    <row r="342" spans="1:19" x14ac:dyDescent="0.25">
      <c r="A342" s="2" t="s">
        <v>351</v>
      </c>
      <c r="B342" s="2" t="s">
        <v>5</v>
      </c>
      <c r="C342" s="3">
        <v>6</v>
      </c>
      <c r="D342" s="3">
        <v>6</v>
      </c>
      <c r="E342" s="3">
        <v>10</v>
      </c>
      <c r="F342" s="3">
        <v>5</v>
      </c>
      <c r="G342" s="3">
        <v>8</v>
      </c>
      <c r="H342" s="3">
        <v>17</v>
      </c>
      <c r="I342" s="3">
        <v>53</v>
      </c>
      <c r="J342" s="3">
        <v>1</v>
      </c>
      <c r="K342" s="68">
        <v>79618</v>
      </c>
      <c r="L342" s="69">
        <v>1502.2264150943397</v>
      </c>
      <c r="M342" s="78"/>
      <c r="N342" s="78"/>
      <c r="O342" s="78"/>
      <c r="P342" s="78"/>
      <c r="Q342" s="78"/>
      <c r="R342" s="80">
        <v>0</v>
      </c>
      <c r="S342" s="73" t="s">
        <v>427</v>
      </c>
    </row>
    <row r="343" spans="1:19" x14ac:dyDescent="0.25">
      <c r="A343" s="2" t="s">
        <v>352</v>
      </c>
      <c r="B343" s="2" t="s">
        <v>45</v>
      </c>
      <c r="C343" s="3">
        <v>47</v>
      </c>
      <c r="D343" s="3">
        <v>36</v>
      </c>
      <c r="E343" s="3">
        <v>25</v>
      </c>
      <c r="F343" s="3">
        <v>24</v>
      </c>
      <c r="G343" s="3">
        <v>38</v>
      </c>
      <c r="H343" s="3">
        <v>242</v>
      </c>
      <c r="I343" s="3">
        <v>415</v>
      </c>
      <c r="J343" s="3">
        <v>3</v>
      </c>
      <c r="K343" s="68">
        <v>17114</v>
      </c>
      <c r="L343" s="69">
        <v>41.23855421686747</v>
      </c>
      <c r="M343" s="78"/>
      <c r="N343" s="78"/>
      <c r="O343" s="78"/>
      <c r="P343" s="78"/>
      <c r="Q343" s="78"/>
      <c r="R343" s="80">
        <v>0</v>
      </c>
      <c r="S343" s="73" t="s">
        <v>426</v>
      </c>
    </row>
    <row r="344" spans="1:19" x14ac:dyDescent="0.25">
      <c r="A344" s="2" t="s">
        <v>353</v>
      </c>
      <c r="B344" s="2" t="s">
        <v>7</v>
      </c>
      <c r="C344" s="3">
        <v>43</v>
      </c>
      <c r="D344" s="3">
        <v>2</v>
      </c>
      <c r="E344" s="3">
        <v>25</v>
      </c>
      <c r="F344" s="3">
        <v>11</v>
      </c>
      <c r="G344" s="3">
        <v>78</v>
      </c>
      <c r="H344" s="3">
        <v>72</v>
      </c>
      <c r="I344" s="3">
        <v>233</v>
      </c>
      <c r="J344" s="3">
        <v>2</v>
      </c>
      <c r="K344" s="68">
        <v>20504</v>
      </c>
      <c r="L344" s="69">
        <v>88</v>
      </c>
      <c r="M344" s="78">
        <v>103098640</v>
      </c>
      <c r="N344" s="78">
        <v>75109338</v>
      </c>
      <c r="O344" s="78">
        <v>65863934</v>
      </c>
      <c r="P344" s="78">
        <v>49022935</v>
      </c>
      <c r="Q344" s="78">
        <v>73273711.75</v>
      </c>
      <c r="R344" s="80">
        <v>314479.44957081543</v>
      </c>
      <c r="S344" s="73" t="s">
        <v>460</v>
      </c>
    </row>
    <row r="345" spans="1:19" x14ac:dyDescent="0.25">
      <c r="A345" s="2" t="s">
        <v>354</v>
      </c>
      <c r="B345" s="2" t="s">
        <v>7</v>
      </c>
      <c r="C345" s="3">
        <v>51</v>
      </c>
      <c r="D345" s="3">
        <v>0</v>
      </c>
      <c r="E345" s="3">
        <v>24</v>
      </c>
      <c r="F345" s="3">
        <v>12</v>
      </c>
      <c r="G345" s="3">
        <v>40</v>
      </c>
      <c r="H345" s="3">
        <v>139</v>
      </c>
      <c r="I345" s="3">
        <v>271</v>
      </c>
      <c r="J345" s="3">
        <v>5</v>
      </c>
      <c r="K345" s="68">
        <v>18482</v>
      </c>
      <c r="L345" s="69">
        <v>68.199261992619924</v>
      </c>
      <c r="M345" s="78">
        <v>18240000</v>
      </c>
      <c r="N345" s="78">
        <v>37767739</v>
      </c>
      <c r="O345" s="78">
        <v>50430000</v>
      </c>
      <c r="P345" s="78">
        <v>66932220</v>
      </c>
      <c r="Q345" s="78">
        <v>43342489.75</v>
      </c>
      <c r="R345" s="80">
        <v>159935.38653136531</v>
      </c>
      <c r="S345" s="73" t="s">
        <v>460</v>
      </c>
    </row>
    <row r="346" spans="1:19" x14ac:dyDescent="0.25">
      <c r="A346" s="2" t="s">
        <v>355</v>
      </c>
      <c r="B346" s="2" t="s">
        <v>3</v>
      </c>
      <c r="C346" s="3">
        <v>13</v>
      </c>
      <c r="D346" s="3">
        <v>10</v>
      </c>
      <c r="E346" s="3">
        <v>5</v>
      </c>
      <c r="F346" s="3">
        <v>6</v>
      </c>
      <c r="G346" s="3">
        <v>13</v>
      </c>
      <c r="H346" s="3">
        <v>70</v>
      </c>
      <c r="I346" s="3">
        <v>113</v>
      </c>
      <c r="J346" s="3">
        <v>3</v>
      </c>
      <c r="K346" s="68">
        <v>7199</v>
      </c>
      <c r="L346" s="69">
        <v>63.707964601769909</v>
      </c>
      <c r="M346" s="78">
        <v>61653310</v>
      </c>
      <c r="N346" s="78">
        <v>65152764</v>
      </c>
      <c r="O346" s="78">
        <v>41742548</v>
      </c>
      <c r="P346" s="78">
        <v>76041755</v>
      </c>
      <c r="Q346" s="78">
        <v>61147594.25</v>
      </c>
      <c r="R346" s="80">
        <v>541129.15265486727</v>
      </c>
      <c r="S346" s="73" t="s">
        <v>427</v>
      </c>
    </row>
  </sheetData>
  <autoFilter ref="A1:S34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Y3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style="1" bestFit="1" customWidth="1"/>
    <col min="2" max="2" width="15.5703125" style="1" bestFit="1" customWidth="1"/>
    <col min="3" max="3" width="12.28515625" style="1" bestFit="1" customWidth="1"/>
    <col min="4" max="4" width="11.42578125" style="1"/>
    <col min="5" max="6" width="11.42578125" style="10"/>
    <col min="7" max="7" width="12.28515625" style="84" bestFit="1" customWidth="1"/>
    <col min="8" max="12" width="12.28515625" style="70" bestFit="1" customWidth="1"/>
    <col min="13" max="15" width="11.42578125" style="1"/>
    <col min="16" max="25" width="11.42578125" style="70" customWidth="1"/>
  </cols>
  <sheetData>
    <row r="1" spans="1:25" ht="114.75" x14ac:dyDescent="0.25">
      <c r="A1" s="5" t="s">
        <v>0</v>
      </c>
      <c r="B1" s="5" t="s">
        <v>1</v>
      </c>
      <c r="C1" s="5" t="s">
        <v>469</v>
      </c>
      <c r="D1" s="5" t="s">
        <v>470</v>
      </c>
      <c r="E1" s="7" t="s">
        <v>471</v>
      </c>
      <c r="F1" s="7" t="s">
        <v>472</v>
      </c>
      <c r="G1" s="71" t="s">
        <v>473</v>
      </c>
      <c r="H1" s="77" t="s">
        <v>503</v>
      </c>
      <c r="I1" s="77" t="s">
        <v>504</v>
      </c>
      <c r="J1" s="77" t="s">
        <v>505</v>
      </c>
      <c r="K1" s="77" t="s">
        <v>506</v>
      </c>
      <c r="L1" s="77" t="s">
        <v>507</v>
      </c>
      <c r="M1" s="5" t="s">
        <v>478</v>
      </c>
      <c r="N1" s="5" t="s">
        <v>476</v>
      </c>
      <c r="O1" s="5" t="s">
        <v>477</v>
      </c>
      <c r="P1" s="179" t="s">
        <v>3487</v>
      </c>
      <c r="Q1" s="179" t="s">
        <v>3488</v>
      </c>
      <c r="R1" s="179" t="s">
        <v>3489</v>
      </c>
      <c r="S1" s="179" t="s">
        <v>3493</v>
      </c>
      <c r="T1" s="179" t="s">
        <v>3490</v>
      </c>
      <c r="U1" s="179" t="s">
        <v>3494</v>
      </c>
      <c r="V1" s="179" t="s">
        <v>3491</v>
      </c>
      <c r="W1" s="179" t="s">
        <v>3495</v>
      </c>
      <c r="X1" s="81" t="s">
        <v>3492</v>
      </c>
      <c r="Y1" s="81" t="s">
        <v>3496</v>
      </c>
    </row>
    <row r="2" spans="1:25" x14ac:dyDescent="0.25">
      <c r="A2" s="2" t="s">
        <v>2</v>
      </c>
      <c r="B2" s="2" t="s">
        <v>3</v>
      </c>
      <c r="C2" s="21"/>
      <c r="D2" s="16">
        <v>0.85</v>
      </c>
      <c r="E2" s="21">
        <v>13011</v>
      </c>
      <c r="F2" s="21">
        <f t="shared" ref="F2:F33" si="0">(D2*E2)</f>
        <v>11059.35</v>
      </c>
      <c r="G2" s="68">
        <v>0</v>
      </c>
      <c r="H2" s="68">
        <v>101904841</v>
      </c>
      <c r="I2" s="68">
        <v>94948710</v>
      </c>
      <c r="J2" s="68">
        <v>95623081</v>
      </c>
      <c r="K2" s="68">
        <v>93934509</v>
      </c>
      <c r="L2" s="68">
        <v>96602785.25</v>
      </c>
      <c r="M2" s="16">
        <v>2006</v>
      </c>
      <c r="N2" s="16">
        <v>1998</v>
      </c>
      <c r="O2" s="16">
        <v>0</v>
      </c>
      <c r="P2" s="180" t="s">
        <v>3498</v>
      </c>
      <c r="Q2" s="180" t="s">
        <v>3498</v>
      </c>
      <c r="R2" s="180" t="s">
        <v>3498</v>
      </c>
      <c r="S2" s="180" t="s">
        <v>3498</v>
      </c>
      <c r="T2" s="180" t="s">
        <v>3498</v>
      </c>
      <c r="U2" s="180" t="s">
        <v>3498</v>
      </c>
      <c r="V2" s="180" t="s">
        <v>3498</v>
      </c>
      <c r="W2" s="180" t="s">
        <v>3498</v>
      </c>
      <c r="X2" s="180" t="s">
        <v>3498</v>
      </c>
      <c r="Y2" s="180" t="s">
        <v>3498</v>
      </c>
    </row>
    <row r="3" spans="1:25" x14ac:dyDescent="0.25">
      <c r="A3" s="2" t="s">
        <v>4</v>
      </c>
      <c r="B3" s="2" t="s">
        <v>5</v>
      </c>
      <c r="C3" s="21">
        <v>3447390</v>
      </c>
      <c r="D3" s="16">
        <v>1.34</v>
      </c>
      <c r="E3" s="21">
        <v>4648</v>
      </c>
      <c r="F3" s="21">
        <f t="shared" si="0"/>
        <v>6228.3200000000006</v>
      </c>
      <c r="G3" s="68">
        <v>553.5023890872659</v>
      </c>
      <c r="H3" s="68">
        <v>4185960</v>
      </c>
      <c r="I3" s="68">
        <v>11839340</v>
      </c>
      <c r="J3" s="68">
        <v>11803782</v>
      </c>
      <c r="K3" s="68">
        <v>10475850</v>
      </c>
      <c r="L3" s="68">
        <v>9576233</v>
      </c>
      <c r="M3" s="16">
        <v>2004</v>
      </c>
      <c r="N3" s="16" t="s">
        <v>475</v>
      </c>
      <c r="O3" s="16" t="s">
        <v>443</v>
      </c>
      <c r="P3" s="180" t="s">
        <v>460</v>
      </c>
      <c r="Q3" s="180" t="s">
        <v>460</v>
      </c>
      <c r="R3" s="180" t="s">
        <v>460</v>
      </c>
      <c r="S3" s="180" t="s">
        <v>460</v>
      </c>
      <c r="T3" s="180" t="s">
        <v>460</v>
      </c>
      <c r="U3" s="180" t="s">
        <v>460</v>
      </c>
      <c r="V3" s="180" t="s">
        <v>460</v>
      </c>
      <c r="W3" s="180" t="s">
        <v>460</v>
      </c>
      <c r="X3" s="180" t="s">
        <v>460</v>
      </c>
      <c r="Y3" s="180" t="s">
        <v>460</v>
      </c>
    </row>
    <row r="4" spans="1:25" x14ac:dyDescent="0.25">
      <c r="A4" s="2" t="s">
        <v>6</v>
      </c>
      <c r="B4" s="2" t="s">
        <v>7</v>
      </c>
      <c r="C4" s="21"/>
      <c r="D4" s="16">
        <v>1.86</v>
      </c>
      <c r="E4" s="21">
        <v>10744</v>
      </c>
      <c r="F4" s="21">
        <f t="shared" si="0"/>
        <v>19983.84</v>
      </c>
      <c r="G4" s="68">
        <v>0</v>
      </c>
      <c r="H4" s="68">
        <v>18700000</v>
      </c>
      <c r="I4" s="68">
        <v>12611655</v>
      </c>
      <c r="J4" s="68">
        <v>11118590</v>
      </c>
      <c r="K4" s="68">
        <v>19359964</v>
      </c>
      <c r="L4" s="68">
        <v>15447552.25</v>
      </c>
      <c r="M4" s="16">
        <v>2006</v>
      </c>
      <c r="N4" s="16">
        <v>1996</v>
      </c>
      <c r="O4" s="16">
        <v>0</v>
      </c>
      <c r="P4" s="180" t="s">
        <v>3498</v>
      </c>
      <c r="Q4" s="180" t="s">
        <v>3498</v>
      </c>
      <c r="R4" s="180" t="s">
        <v>3498</v>
      </c>
      <c r="S4" s="180" t="s">
        <v>3498</v>
      </c>
      <c r="T4" s="180" t="s">
        <v>3498</v>
      </c>
      <c r="U4" s="180" t="s">
        <v>3498</v>
      </c>
      <c r="V4" s="180" t="s">
        <v>3498</v>
      </c>
      <c r="W4" s="180" t="s">
        <v>3498</v>
      </c>
      <c r="X4" s="180" t="s">
        <v>3498</v>
      </c>
      <c r="Y4" s="180" t="s">
        <v>3498</v>
      </c>
    </row>
    <row r="5" spans="1:25" x14ac:dyDescent="0.25">
      <c r="A5" s="2" t="s">
        <v>8</v>
      </c>
      <c r="B5" s="2" t="s">
        <v>9</v>
      </c>
      <c r="C5" s="21">
        <v>17770713</v>
      </c>
      <c r="D5" s="16">
        <v>4.8099999999999996</v>
      </c>
      <c r="E5" s="21">
        <v>4822</v>
      </c>
      <c r="F5" s="21">
        <f t="shared" si="0"/>
        <v>23193.82</v>
      </c>
      <c r="G5" s="68">
        <v>766.18310394751711</v>
      </c>
      <c r="H5" s="68">
        <v>19801873</v>
      </c>
      <c r="I5" s="68">
        <v>22950742</v>
      </c>
      <c r="J5" s="68">
        <v>27068854</v>
      </c>
      <c r="K5" s="68">
        <v>22863492</v>
      </c>
      <c r="L5" s="68">
        <v>23171240.25</v>
      </c>
      <c r="M5" s="16">
        <v>2011</v>
      </c>
      <c r="N5" s="16" t="s">
        <v>475</v>
      </c>
      <c r="O5" s="16" t="s">
        <v>443</v>
      </c>
      <c r="P5" s="180" t="s">
        <v>3498</v>
      </c>
      <c r="Q5" s="180" t="s">
        <v>3498</v>
      </c>
      <c r="R5" s="180" t="s">
        <v>3498</v>
      </c>
      <c r="S5" s="180" t="s">
        <v>3498</v>
      </c>
      <c r="T5" s="180" t="s">
        <v>3498</v>
      </c>
      <c r="U5" s="180" t="s">
        <v>3498</v>
      </c>
      <c r="V5" s="180" t="s">
        <v>3498</v>
      </c>
      <c r="W5" s="180" t="s">
        <v>3498</v>
      </c>
      <c r="X5" s="180" t="s">
        <v>3498</v>
      </c>
      <c r="Y5" s="180" t="s">
        <v>3498</v>
      </c>
    </row>
    <row r="6" spans="1:25" x14ac:dyDescent="0.25">
      <c r="A6" s="2" t="s">
        <v>10</v>
      </c>
      <c r="B6" s="2" t="s">
        <v>11</v>
      </c>
      <c r="C6" s="21">
        <v>318414900</v>
      </c>
      <c r="D6" s="42">
        <v>0.83</v>
      </c>
      <c r="E6" s="34">
        <v>93843</v>
      </c>
      <c r="F6" s="34">
        <f t="shared" si="0"/>
        <v>77889.69</v>
      </c>
      <c r="G6" s="68">
        <v>4088.0237166176935</v>
      </c>
      <c r="H6" s="68">
        <v>602063149</v>
      </c>
      <c r="I6" s="68">
        <v>644556884</v>
      </c>
      <c r="J6" s="68">
        <v>699221592</v>
      </c>
      <c r="K6" s="68">
        <v>715070616</v>
      </c>
      <c r="L6" s="68">
        <v>665228060.25</v>
      </c>
      <c r="M6" s="16">
        <v>2008</v>
      </c>
      <c r="N6" s="16">
        <v>2001</v>
      </c>
      <c r="O6" s="16">
        <v>1</v>
      </c>
      <c r="P6" s="180" t="s">
        <v>3498</v>
      </c>
      <c r="Q6" s="180" t="s">
        <v>3498</v>
      </c>
      <c r="R6" s="180" t="s">
        <v>3498</v>
      </c>
      <c r="S6" s="180" t="s">
        <v>3498</v>
      </c>
      <c r="T6" s="180" t="s">
        <v>3498</v>
      </c>
      <c r="U6" s="180" t="s">
        <v>3498</v>
      </c>
      <c r="V6" s="180" t="s">
        <v>3498</v>
      </c>
      <c r="W6" s="180" t="s">
        <v>3498</v>
      </c>
      <c r="X6" s="180" t="s">
        <v>3498</v>
      </c>
      <c r="Y6" s="180" t="s">
        <v>3498</v>
      </c>
    </row>
    <row r="7" spans="1:25" x14ac:dyDescent="0.25">
      <c r="A7" s="2" t="s">
        <v>12</v>
      </c>
      <c r="B7" s="2" t="s">
        <v>13</v>
      </c>
      <c r="C7" s="21">
        <v>130601155</v>
      </c>
      <c r="D7" s="16">
        <v>1.56</v>
      </c>
      <c r="E7" s="21">
        <v>42103</v>
      </c>
      <c r="F7" s="21">
        <f t="shared" si="0"/>
        <v>65680.680000000008</v>
      </c>
      <c r="G7" s="68">
        <v>1988.425744069641</v>
      </c>
      <c r="H7" s="68">
        <v>265483900</v>
      </c>
      <c r="I7" s="68">
        <v>283417122</v>
      </c>
      <c r="J7" s="68">
        <v>299874525</v>
      </c>
      <c r="K7" s="68">
        <v>312910156</v>
      </c>
      <c r="L7" s="68">
        <v>290421425.75</v>
      </c>
      <c r="M7" s="16">
        <v>2010</v>
      </c>
      <c r="N7" s="16">
        <v>1999</v>
      </c>
      <c r="O7" s="16">
        <v>1</v>
      </c>
      <c r="P7" s="180" t="s">
        <v>3498</v>
      </c>
      <c r="Q7" s="180" t="s">
        <v>3498</v>
      </c>
      <c r="R7" s="180" t="s">
        <v>3498</v>
      </c>
      <c r="S7" s="180" t="s">
        <v>3498</v>
      </c>
      <c r="T7" s="180" t="s">
        <v>3498</v>
      </c>
      <c r="U7" s="180" t="s">
        <v>3498</v>
      </c>
      <c r="V7" s="180" t="s">
        <v>3498</v>
      </c>
      <c r="W7" s="180" t="s">
        <v>3498</v>
      </c>
      <c r="X7" s="180" t="s">
        <v>3498</v>
      </c>
      <c r="Y7" s="180" t="s">
        <v>3498</v>
      </c>
    </row>
    <row r="8" spans="1:25" x14ac:dyDescent="0.25">
      <c r="A8" s="2" t="s">
        <v>14</v>
      </c>
      <c r="B8" s="2" t="s">
        <v>15</v>
      </c>
      <c r="C8" s="21"/>
      <c r="D8" s="16">
        <v>0.12</v>
      </c>
      <c r="E8" s="21">
        <v>8457</v>
      </c>
      <c r="F8" s="21">
        <f t="shared" si="0"/>
        <v>1014.8399999999999</v>
      </c>
      <c r="G8" s="68">
        <v>0</v>
      </c>
      <c r="H8" s="68">
        <v>493000</v>
      </c>
      <c r="I8" s="68">
        <v>660989</v>
      </c>
      <c r="J8" s="68">
        <v>1040100</v>
      </c>
      <c r="K8" s="68">
        <v>2273867</v>
      </c>
      <c r="L8" s="68">
        <v>1116989</v>
      </c>
      <c r="M8" s="16" t="s">
        <v>474</v>
      </c>
      <c r="N8" s="16">
        <v>1993</v>
      </c>
      <c r="O8" s="16">
        <v>0</v>
      </c>
      <c r="P8" s="180" t="s">
        <v>3498</v>
      </c>
      <c r="Q8" s="180" t="s">
        <v>3498</v>
      </c>
      <c r="R8" s="180" t="s">
        <v>3498</v>
      </c>
      <c r="S8" s="180" t="s">
        <v>3498</v>
      </c>
      <c r="T8" s="180" t="s">
        <v>3498</v>
      </c>
      <c r="U8" s="180" t="s">
        <v>3498</v>
      </c>
      <c r="V8" s="180" t="s">
        <v>3498</v>
      </c>
      <c r="W8" s="180" t="s">
        <v>3498</v>
      </c>
      <c r="X8" s="180" t="s">
        <v>3498</v>
      </c>
      <c r="Y8" s="180" t="s">
        <v>3498</v>
      </c>
    </row>
    <row r="9" spans="1:25" x14ac:dyDescent="0.25">
      <c r="A9" s="2" t="s">
        <v>16</v>
      </c>
      <c r="B9" s="2" t="s">
        <v>17</v>
      </c>
      <c r="C9" s="21">
        <v>166541949</v>
      </c>
      <c r="D9" s="16">
        <v>3.2</v>
      </c>
      <c r="E9" s="172">
        <v>51243</v>
      </c>
      <c r="F9" s="21">
        <f t="shared" si="0"/>
        <v>163977.60000000001</v>
      </c>
      <c r="G9" s="68">
        <v>1015.6384103682453</v>
      </c>
      <c r="H9" s="68">
        <v>299563613</v>
      </c>
      <c r="I9" s="68">
        <v>319411649</v>
      </c>
      <c r="J9" s="68">
        <v>346815182</v>
      </c>
      <c r="K9" s="68">
        <v>351285129</v>
      </c>
      <c r="L9" s="68">
        <v>329268893.25</v>
      </c>
      <c r="M9" s="16">
        <v>2010</v>
      </c>
      <c r="N9" s="16">
        <v>1987</v>
      </c>
      <c r="O9" s="16">
        <v>2</v>
      </c>
      <c r="P9" s="180" t="s">
        <v>3498</v>
      </c>
      <c r="Q9" s="180" t="s">
        <v>3498</v>
      </c>
      <c r="R9" s="180" t="s">
        <v>3498</v>
      </c>
      <c r="S9" s="180" t="s">
        <v>3498</v>
      </c>
      <c r="T9" s="180" t="s">
        <v>3498</v>
      </c>
      <c r="U9" s="180" t="s">
        <v>3498</v>
      </c>
      <c r="V9" s="180" t="s">
        <v>3498</v>
      </c>
      <c r="W9" s="180" t="s">
        <v>3498</v>
      </c>
      <c r="X9" s="180" t="s">
        <v>3498</v>
      </c>
      <c r="Y9" s="180" t="s">
        <v>3498</v>
      </c>
    </row>
    <row r="10" spans="1:25" x14ac:dyDescent="0.25">
      <c r="A10" s="2" t="s">
        <v>18</v>
      </c>
      <c r="B10" s="2" t="s">
        <v>18</v>
      </c>
      <c r="C10" s="21">
        <v>2054705842</v>
      </c>
      <c r="D10" s="173">
        <v>0.22</v>
      </c>
      <c r="E10" s="21">
        <v>372973</v>
      </c>
      <c r="F10" s="21">
        <f t="shared" si="0"/>
        <v>82054.06</v>
      </c>
      <c r="G10" s="68">
        <v>25040.879659093043</v>
      </c>
      <c r="H10" s="68">
        <v>3232916048</v>
      </c>
      <c r="I10" s="68">
        <v>3585169752</v>
      </c>
      <c r="J10" s="68">
        <v>3625179615</v>
      </c>
      <c r="K10" s="68">
        <v>5316054918</v>
      </c>
      <c r="L10" s="68">
        <v>3939830083.25</v>
      </c>
      <c r="M10" s="16">
        <v>2011</v>
      </c>
      <c r="N10" s="16">
        <v>2002</v>
      </c>
      <c r="O10" s="16">
        <v>1</v>
      </c>
      <c r="P10" s="180" t="s">
        <v>3498</v>
      </c>
      <c r="Q10" s="180" t="s">
        <v>3498</v>
      </c>
      <c r="R10" s="180" t="s">
        <v>3498</v>
      </c>
      <c r="S10" s="180" t="s">
        <v>3498</v>
      </c>
      <c r="T10" s="180" t="s">
        <v>3498</v>
      </c>
      <c r="U10" s="180" t="s">
        <v>3498</v>
      </c>
      <c r="V10" s="180" t="s">
        <v>3498</v>
      </c>
      <c r="W10" s="180" t="s">
        <v>3498</v>
      </c>
      <c r="X10" s="180" t="s">
        <v>3498</v>
      </c>
      <c r="Y10" s="180" t="s">
        <v>3498</v>
      </c>
    </row>
    <row r="11" spans="1:25" x14ac:dyDescent="0.25">
      <c r="A11" s="2" t="s">
        <v>19</v>
      </c>
      <c r="B11" s="2" t="s">
        <v>7</v>
      </c>
      <c r="C11" s="21"/>
      <c r="D11" s="16">
        <v>9.77</v>
      </c>
      <c r="E11" s="21">
        <v>3725</v>
      </c>
      <c r="F11" s="21">
        <f t="shared" si="0"/>
        <v>36393.25</v>
      </c>
      <c r="G11" s="68">
        <v>0</v>
      </c>
      <c r="H11" s="68">
        <v>33467094</v>
      </c>
      <c r="I11" s="68">
        <v>40783068</v>
      </c>
      <c r="J11" s="68">
        <v>42000000</v>
      </c>
      <c r="K11" s="68">
        <v>55244000</v>
      </c>
      <c r="L11" s="68">
        <v>42873540.5</v>
      </c>
      <c r="M11" s="16">
        <v>2009</v>
      </c>
      <c r="N11" s="16" t="s">
        <v>475</v>
      </c>
      <c r="O11" s="16" t="s">
        <v>443</v>
      </c>
      <c r="P11" s="180">
        <v>4</v>
      </c>
      <c r="Q11" s="180">
        <v>4</v>
      </c>
      <c r="R11" s="180">
        <v>3</v>
      </c>
      <c r="S11" s="180">
        <v>2</v>
      </c>
      <c r="T11" s="180">
        <v>1</v>
      </c>
      <c r="U11" s="180">
        <v>0</v>
      </c>
      <c r="V11" s="180">
        <v>0</v>
      </c>
      <c r="W11" s="180">
        <v>0</v>
      </c>
      <c r="X11" s="181">
        <v>0</v>
      </c>
      <c r="Y11" s="181">
        <v>0</v>
      </c>
    </row>
    <row r="12" spans="1:25" x14ac:dyDescent="0.25">
      <c r="A12" s="2" t="s">
        <v>20</v>
      </c>
      <c r="B12" s="2" t="s">
        <v>7</v>
      </c>
      <c r="C12" s="21">
        <v>110904355</v>
      </c>
      <c r="D12" s="173">
        <v>1.76</v>
      </c>
      <c r="E12" s="174">
        <v>42392</v>
      </c>
      <c r="F12" s="174">
        <f t="shared" si="0"/>
        <v>74609.919999999998</v>
      </c>
      <c r="G12" s="68">
        <v>1486.4558895117432</v>
      </c>
      <c r="H12" s="68">
        <v>266185018</v>
      </c>
      <c r="I12" s="68">
        <v>296363081</v>
      </c>
      <c r="J12" s="68">
        <v>276313484</v>
      </c>
      <c r="K12" s="68">
        <v>304829786</v>
      </c>
      <c r="L12" s="68">
        <v>285922842.25</v>
      </c>
      <c r="M12" s="16">
        <v>2008</v>
      </c>
      <c r="N12" s="16">
        <v>2007</v>
      </c>
      <c r="O12" s="16">
        <v>0</v>
      </c>
      <c r="P12" s="180" t="s">
        <v>3498</v>
      </c>
      <c r="Q12" s="180" t="s">
        <v>3498</v>
      </c>
      <c r="R12" s="180" t="s">
        <v>3498</v>
      </c>
      <c r="S12" s="180" t="s">
        <v>3498</v>
      </c>
      <c r="T12" s="180" t="s">
        <v>3498</v>
      </c>
      <c r="U12" s="180" t="s">
        <v>3498</v>
      </c>
      <c r="V12" s="180" t="s">
        <v>3498</v>
      </c>
      <c r="W12" s="180" t="s">
        <v>3498</v>
      </c>
      <c r="X12" s="180" t="s">
        <v>3498</v>
      </c>
      <c r="Y12" s="180" t="s">
        <v>3498</v>
      </c>
    </row>
    <row r="13" spans="1:25" x14ac:dyDescent="0.25">
      <c r="A13" s="2" t="s">
        <v>21</v>
      </c>
      <c r="B13" s="2" t="s">
        <v>22</v>
      </c>
      <c r="C13" s="21">
        <v>1196512096</v>
      </c>
      <c r="D13" s="16">
        <v>2.52</v>
      </c>
      <c r="E13" s="21">
        <v>179005</v>
      </c>
      <c r="F13" s="21">
        <f t="shared" si="0"/>
        <v>451092.6</v>
      </c>
      <c r="G13" s="68">
        <v>2652.4755582334983</v>
      </c>
      <c r="H13" s="68">
        <v>248400108</v>
      </c>
      <c r="I13" s="68">
        <v>212948334</v>
      </c>
      <c r="J13" s="68">
        <v>119563527</v>
      </c>
      <c r="K13" s="68">
        <v>227950638</v>
      </c>
      <c r="L13" s="68">
        <v>202215651.75</v>
      </c>
      <c r="M13" s="16">
        <v>2001</v>
      </c>
      <c r="N13" s="16">
        <v>2010</v>
      </c>
      <c r="O13" s="16">
        <v>0</v>
      </c>
      <c r="P13" s="180">
        <v>73</v>
      </c>
      <c r="Q13" s="180">
        <v>6</v>
      </c>
      <c r="R13" s="180" t="s">
        <v>460</v>
      </c>
      <c r="S13" s="180" t="s">
        <v>460</v>
      </c>
      <c r="T13" s="180">
        <v>3</v>
      </c>
      <c r="U13" s="180">
        <v>0</v>
      </c>
      <c r="V13" s="180">
        <v>1</v>
      </c>
      <c r="W13" s="180">
        <v>0</v>
      </c>
      <c r="X13" s="181" t="s">
        <v>3499</v>
      </c>
      <c r="Y13" s="181" t="s">
        <v>460</v>
      </c>
    </row>
    <row r="14" spans="1:25" x14ac:dyDescent="0.25">
      <c r="A14" s="2" t="s">
        <v>23</v>
      </c>
      <c r="B14" s="2" t="s">
        <v>23</v>
      </c>
      <c r="C14" s="21">
        <v>66883017</v>
      </c>
      <c r="D14" s="16">
        <v>9.32</v>
      </c>
      <c r="E14" s="21">
        <v>26830</v>
      </c>
      <c r="F14" s="21">
        <f t="shared" si="0"/>
        <v>250055.6</v>
      </c>
      <c r="G14" s="68">
        <v>267.47258209774145</v>
      </c>
      <c r="H14" s="68">
        <v>143461067</v>
      </c>
      <c r="I14" s="68">
        <v>151319610</v>
      </c>
      <c r="J14" s="68">
        <v>162757605</v>
      </c>
      <c r="K14" s="68">
        <v>179798781</v>
      </c>
      <c r="L14" s="68">
        <v>159334265.75</v>
      </c>
      <c r="M14" s="16">
        <v>2010</v>
      </c>
      <c r="N14" s="16">
        <v>2001</v>
      </c>
      <c r="O14" s="16">
        <v>0</v>
      </c>
      <c r="P14" s="180" t="s">
        <v>3498</v>
      </c>
      <c r="Q14" s="180" t="s">
        <v>3498</v>
      </c>
      <c r="R14" s="180" t="s">
        <v>3498</v>
      </c>
      <c r="S14" s="180" t="s">
        <v>3498</v>
      </c>
      <c r="T14" s="180" t="s">
        <v>3498</v>
      </c>
      <c r="U14" s="180" t="s">
        <v>3498</v>
      </c>
      <c r="V14" s="180" t="s">
        <v>3498</v>
      </c>
      <c r="W14" s="180" t="s">
        <v>3498</v>
      </c>
      <c r="X14" s="180" t="s">
        <v>3498</v>
      </c>
      <c r="Y14" s="180" t="s">
        <v>3498</v>
      </c>
    </row>
    <row r="15" spans="1:25" x14ac:dyDescent="0.25">
      <c r="A15" s="2" t="s">
        <v>24</v>
      </c>
      <c r="B15" s="2" t="s">
        <v>5</v>
      </c>
      <c r="C15" s="21">
        <v>3269513</v>
      </c>
      <c r="D15" s="173">
        <v>1.63</v>
      </c>
      <c r="E15" s="21">
        <v>73738</v>
      </c>
      <c r="F15" s="21">
        <f t="shared" si="0"/>
        <v>120192.93999999999</v>
      </c>
      <c r="G15" s="68">
        <v>27.202205054639652</v>
      </c>
      <c r="H15" s="68">
        <v>503518994</v>
      </c>
      <c r="I15" s="68">
        <v>567166259</v>
      </c>
      <c r="J15" s="68"/>
      <c r="K15" s="68">
        <v>72497692</v>
      </c>
      <c r="L15" s="68">
        <v>381060981.66666669</v>
      </c>
      <c r="M15" s="16">
        <v>2009</v>
      </c>
      <c r="N15" s="16" t="s">
        <v>475</v>
      </c>
      <c r="O15" s="16" t="s">
        <v>443</v>
      </c>
      <c r="P15" s="180" t="s">
        <v>3498</v>
      </c>
      <c r="Q15" s="180" t="s">
        <v>3498</v>
      </c>
      <c r="R15" s="180" t="s">
        <v>3498</v>
      </c>
      <c r="S15" s="180" t="s">
        <v>3498</v>
      </c>
      <c r="T15" s="180" t="s">
        <v>3498</v>
      </c>
      <c r="U15" s="180" t="s">
        <v>3498</v>
      </c>
      <c r="V15" s="180" t="s">
        <v>3498</v>
      </c>
      <c r="W15" s="180" t="s">
        <v>3498</v>
      </c>
      <c r="X15" s="180" t="s">
        <v>3498</v>
      </c>
      <c r="Y15" s="180" t="s">
        <v>3498</v>
      </c>
    </row>
    <row r="16" spans="1:25" x14ac:dyDescent="0.25">
      <c r="A16" s="2" t="s">
        <v>25</v>
      </c>
      <c r="B16" s="2" t="s">
        <v>7</v>
      </c>
      <c r="C16" s="21">
        <v>125681502</v>
      </c>
      <c r="D16" s="16">
        <v>2.5</v>
      </c>
      <c r="E16" s="21">
        <v>21637</v>
      </c>
      <c r="F16" s="21">
        <f t="shared" si="0"/>
        <v>54092.5</v>
      </c>
      <c r="G16" s="68">
        <v>2323.4552294680407</v>
      </c>
      <c r="H16" s="68">
        <v>93098270</v>
      </c>
      <c r="I16" s="68">
        <v>106007765</v>
      </c>
      <c r="J16" s="68">
        <v>106972851</v>
      </c>
      <c r="K16" s="68">
        <v>175591409</v>
      </c>
      <c r="L16" s="68">
        <v>120417573.75</v>
      </c>
      <c r="M16" s="16">
        <v>2008</v>
      </c>
      <c r="N16" s="16">
        <v>2008</v>
      </c>
      <c r="O16" s="16">
        <v>0</v>
      </c>
      <c r="P16" s="180">
        <v>4</v>
      </c>
      <c r="Q16" s="180">
        <v>4</v>
      </c>
      <c r="R16" s="180">
        <v>31</v>
      </c>
      <c r="S16" s="180">
        <v>5</v>
      </c>
      <c r="T16" s="180">
        <v>3</v>
      </c>
      <c r="U16" s="180">
        <v>3</v>
      </c>
      <c r="V16" s="180">
        <v>1</v>
      </c>
      <c r="W16" s="180">
        <v>1</v>
      </c>
      <c r="X16" s="181">
        <v>0</v>
      </c>
      <c r="Y16" s="181" t="s">
        <v>460</v>
      </c>
    </row>
    <row r="17" spans="1:25" x14ac:dyDescent="0.25">
      <c r="A17" s="2" t="s">
        <v>26</v>
      </c>
      <c r="B17" s="2" t="s">
        <v>3</v>
      </c>
      <c r="C17" s="21">
        <v>66804476</v>
      </c>
      <c r="D17" s="16">
        <v>3.34</v>
      </c>
      <c r="E17" s="21">
        <v>20986</v>
      </c>
      <c r="F17" s="21">
        <f t="shared" si="0"/>
        <v>70093.239999999991</v>
      </c>
      <c r="G17" s="68">
        <v>953.08015437722679</v>
      </c>
      <c r="H17" s="68">
        <v>183011054</v>
      </c>
      <c r="I17" s="68">
        <v>158442057</v>
      </c>
      <c r="J17" s="68">
        <v>177478230</v>
      </c>
      <c r="K17" s="68">
        <v>186470349</v>
      </c>
      <c r="L17" s="68">
        <v>176350422.5</v>
      </c>
      <c r="M17" s="16">
        <v>2010</v>
      </c>
      <c r="N17" s="16">
        <v>1997</v>
      </c>
      <c r="O17" s="16">
        <v>0</v>
      </c>
      <c r="P17" s="180" t="s">
        <v>3498</v>
      </c>
      <c r="Q17" s="180" t="s">
        <v>3498</v>
      </c>
      <c r="R17" s="180" t="s">
        <v>3498</v>
      </c>
      <c r="S17" s="180" t="s">
        <v>3498</v>
      </c>
      <c r="T17" s="180" t="s">
        <v>3498</v>
      </c>
      <c r="U17" s="180" t="s">
        <v>3498</v>
      </c>
      <c r="V17" s="180" t="s">
        <v>3498</v>
      </c>
      <c r="W17" s="180" t="s">
        <v>3498</v>
      </c>
      <c r="X17" s="180" t="s">
        <v>3498</v>
      </c>
      <c r="Y17" s="180" t="s">
        <v>3498</v>
      </c>
    </row>
    <row r="18" spans="1:25" x14ac:dyDescent="0.25">
      <c r="A18" s="2" t="s">
        <v>27</v>
      </c>
      <c r="B18" s="2" t="s">
        <v>28</v>
      </c>
      <c r="C18" s="21"/>
      <c r="D18" s="16">
        <v>0.47</v>
      </c>
      <c r="E18" s="21">
        <v>2797</v>
      </c>
      <c r="F18" s="21">
        <f t="shared" si="0"/>
        <v>1314.59</v>
      </c>
      <c r="G18" s="68">
        <v>0</v>
      </c>
      <c r="H18" s="68"/>
      <c r="I18" s="68"/>
      <c r="J18" s="68"/>
      <c r="K18" s="68"/>
      <c r="L18" s="68"/>
      <c r="M18" s="16">
        <v>2009</v>
      </c>
      <c r="N18" s="16">
        <v>2002</v>
      </c>
      <c r="O18" s="16">
        <v>0</v>
      </c>
      <c r="P18" s="180" t="s">
        <v>3498</v>
      </c>
      <c r="Q18" s="180" t="s">
        <v>3498</v>
      </c>
      <c r="R18" s="180" t="s">
        <v>3498</v>
      </c>
      <c r="S18" s="180" t="s">
        <v>3498</v>
      </c>
      <c r="T18" s="180" t="s">
        <v>3498</v>
      </c>
      <c r="U18" s="180" t="s">
        <v>3498</v>
      </c>
      <c r="V18" s="180" t="s">
        <v>3498</v>
      </c>
      <c r="W18" s="180" t="s">
        <v>3498</v>
      </c>
      <c r="X18" s="180" t="s">
        <v>3498</v>
      </c>
      <c r="Y18" s="180" t="s">
        <v>3498</v>
      </c>
    </row>
    <row r="19" spans="1:25" x14ac:dyDescent="0.25">
      <c r="A19" s="2" t="s">
        <v>29</v>
      </c>
      <c r="B19" s="2" t="s">
        <v>7</v>
      </c>
      <c r="C19" s="21">
        <v>51151008</v>
      </c>
      <c r="D19" s="173">
        <v>0.6</v>
      </c>
      <c r="E19" s="21">
        <v>30372</v>
      </c>
      <c r="F19" s="21">
        <f t="shared" si="0"/>
        <v>18223.2</v>
      </c>
      <c r="G19" s="68">
        <v>2806.9168971421045</v>
      </c>
      <c r="H19" s="68">
        <v>194151933</v>
      </c>
      <c r="I19" s="68">
        <v>233992616</v>
      </c>
      <c r="J19" s="68">
        <v>330923146</v>
      </c>
      <c r="K19" s="68">
        <v>362517461</v>
      </c>
      <c r="L19" s="68">
        <v>280396289</v>
      </c>
      <c r="M19" s="16">
        <v>2007</v>
      </c>
      <c r="N19" s="16">
        <v>2009</v>
      </c>
      <c r="O19" s="16">
        <v>0</v>
      </c>
      <c r="P19" s="180" t="s">
        <v>3498</v>
      </c>
      <c r="Q19" s="180" t="s">
        <v>3498</v>
      </c>
      <c r="R19" s="180" t="s">
        <v>3498</v>
      </c>
      <c r="S19" s="180" t="s">
        <v>3498</v>
      </c>
      <c r="T19" s="180" t="s">
        <v>3498</v>
      </c>
      <c r="U19" s="180" t="s">
        <v>3498</v>
      </c>
      <c r="V19" s="180" t="s">
        <v>3498</v>
      </c>
      <c r="W19" s="180" t="s">
        <v>3498</v>
      </c>
      <c r="X19" s="180" t="s">
        <v>3498</v>
      </c>
      <c r="Y19" s="180" t="s">
        <v>3498</v>
      </c>
    </row>
    <row r="20" spans="1:25" x14ac:dyDescent="0.25">
      <c r="A20" s="2" t="s">
        <v>30</v>
      </c>
      <c r="B20" s="2" t="s">
        <v>18</v>
      </c>
      <c r="C20" s="21"/>
      <c r="D20" s="16">
        <v>1.77</v>
      </c>
      <c r="E20" s="21">
        <v>148784</v>
      </c>
      <c r="F20" s="21">
        <f t="shared" si="0"/>
        <v>263347.68</v>
      </c>
      <c r="G20" s="68">
        <v>0</v>
      </c>
      <c r="H20" s="68">
        <v>1818860970</v>
      </c>
      <c r="I20" s="68">
        <v>1913671248</v>
      </c>
      <c r="J20" s="68">
        <v>1968195507</v>
      </c>
      <c r="K20" s="68">
        <v>2060515238</v>
      </c>
      <c r="L20" s="68">
        <v>1940310740.75</v>
      </c>
      <c r="M20" s="16">
        <v>2010</v>
      </c>
      <c r="N20" s="16">
        <v>2004</v>
      </c>
      <c r="O20" s="16">
        <v>2</v>
      </c>
      <c r="P20" s="180">
        <v>4</v>
      </c>
      <c r="Q20" s="180">
        <v>0</v>
      </c>
      <c r="R20" s="180">
        <v>63</v>
      </c>
      <c r="S20" s="180">
        <v>0</v>
      </c>
      <c r="T20" s="180">
        <v>2</v>
      </c>
      <c r="U20" s="180">
        <v>0</v>
      </c>
      <c r="V20" s="180">
        <v>1</v>
      </c>
      <c r="W20" s="180">
        <v>0</v>
      </c>
      <c r="X20" s="181">
        <v>0</v>
      </c>
      <c r="Y20" s="181">
        <v>0</v>
      </c>
    </row>
    <row r="21" spans="1:25" x14ac:dyDescent="0.25">
      <c r="A21" s="2" t="s">
        <v>31</v>
      </c>
      <c r="B21" s="2" t="s">
        <v>13</v>
      </c>
      <c r="C21" s="21">
        <v>57537482</v>
      </c>
      <c r="D21" s="16">
        <v>1.1200000000000001</v>
      </c>
      <c r="E21" s="21">
        <v>35572</v>
      </c>
      <c r="F21" s="21">
        <f t="shared" si="0"/>
        <v>39840.640000000007</v>
      </c>
      <c r="G21" s="68">
        <v>1444.1907057717947</v>
      </c>
      <c r="H21" s="68">
        <v>179515160</v>
      </c>
      <c r="I21" s="68">
        <v>206390481</v>
      </c>
      <c r="J21" s="68">
        <v>212029047</v>
      </c>
      <c r="K21" s="68">
        <v>250879095</v>
      </c>
      <c r="L21" s="68">
        <v>212203445.75</v>
      </c>
      <c r="M21" s="16">
        <v>2009</v>
      </c>
      <c r="N21" s="16">
        <v>2007</v>
      </c>
      <c r="O21" s="16">
        <v>0</v>
      </c>
      <c r="P21" s="180">
        <v>4</v>
      </c>
      <c r="Q21" s="180">
        <v>4</v>
      </c>
      <c r="R21" s="180">
        <v>15</v>
      </c>
      <c r="S21" s="180">
        <v>8</v>
      </c>
      <c r="T21" s="180">
        <v>8</v>
      </c>
      <c r="U21" s="180">
        <v>5</v>
      </c>
      <c r="V21" s="180">
        <v>0</v>
      </c>
      <c r="W21" s="180">
        <v>0</v>
      </c>
      <c r="X21" s="181">
        <v>0.11</v>
      </c>
      <c r="Y21" s="181">
        <v>0.11</v>
      </c>
    </row>
    <row r="22" spans="1:25" x14ac:dyDescent="0.25">
      <c r="A22" s="2" t="s">
        <v>32</v>
      </c>
      <c r="B22" s="2" t="s">
        <v>9</v>
      </c>
      <c r="C22" s="21">
        <v>130592694</v>
      </c>
      <c r="D22" s="173">
        <v>7.67</v>
      </c>
      <c r="E22" s="174">
        <v>15217</v>
      </c>
      <c r="F22" s="174">
        <f t="shared" si="0"/>
        <v>116714.39</v>
      </c>
      <c r="G22" s="68">
        <v>1118.9082511590902</v>
      </c>
      <c r="H22" s="68">
        <v>146190567</v>
      </c>
      <c r="I22" s="68">
        <v>177387952</v>
      </c>
      <c r="J22" s="68">
        <v>170690474</v>
      </c>
      <c r="K22" s="68">
        <v>14171209</v>
      </c>
      <c r="L22" s="68">
        <v>127110050.5</v>
      </c>
      <c r="M22" s="16">
        <v>2010</v>
      </c>
      <c r="N22" s="16">
        <v>2010</v>
      </c>
      <c r="O22" s="16">
        <v>0</v>
      </c>
      <c r="P22" s="180" t="s">
        <v>3498</v>
      </c>
      <c r="Q22" s="180" t="s">
        <v>3498</v>
      </c>
      <c r="R22" s="180" t="s">
        <v>3498</v>
      </c>
      <c r="S22" s="180" t="s">
        <v>3498</v>
      </c>
      <c r="T22" s="180" t="s">
        <v>3498</v>
      </c>
      <c r="U22" s="180" t="s">
        <v>3498</v>
      </c>
      <c r="V22" s="180" t="s">
        <v>3498</v>
      </c>
      <c r="W22" s="180" t="s">
        <v>3498</v>
      </c>
      <c r="X22" s="180" t="s">
        <v>3498</v>
      </c>
      <c r="Y22" s="180" t="s">
        <v>3498</v>
      </c>
    </row>
    <row r="23" spans="1:25" x14ac:dyDescent="0.25">
      <c r="A23" s="2" t="s">
        <v>33</v>
      </c>
      <c r="B23" s="2" t="s">
        <v>5</v>
      </c>
      <c r="C23" s="21">
        <v>12281712</v>
      </c>
      <c r="D23" s="16">
        <v>0.64</v>
      </c>
      <c r="E23" s="21">
        <v>26981</v>
      </c>
      <c r="F23" s="21">
        <f t="shared" si="0"/>
        <v>17267.84</v>
      </c>
      <c r="G23" s="68">
        <v>711.24772988399241</v>
      </c>
      <c r="H23" s="68">
        <v>175817099</v>
      </c>
      <c r="I23" s="68">
        <v>201221015</v>
      </c>
      <c r="J23" s="68">
        <v>256170971</v>
      </c>
      <c r="K23" s="68">
        <v>263147579</v>
      </c>
      <c r="L23" s="68">
        <v>224089166</v>
      </c>
      <c r="M23" s="16">
        <v>2008</v>
      </c>
      <c r="N23" s="16">
        <v>1994</v>
      </c>
      <c r="O23" s="16">
        <v>0</v>
      </c>
      <c r="P23" s="180">
        <v>20</v>
      </c>
      <c r="Q23" s="180">
        <v>1</v>
      </c>
      <c r="R23" s="180">
        <v>9</v>
      </c>
      <c r="S23" s="180">
        <v>0</v>
      </c>
      <c r="T23" s="180">
        <v>8</v>
      </c>
      <c r="U23" s="180">
        <v>0</v>
      </c>
      <c r="V23" s="180">
        <v>1</v>
      </c>
      <c r="W23" s="180">
        <v>0</v>
      </c>
      <c r="X23" s="181">
        <v>21.87</v>
      </c>
      <c r="Y23" s="181">
        <v>2.92</v>
      </c>
    </row>
    <row r="24" spans="1:25" x14ac:dyDescent="0.25">
      <c r="A24" s="2" t="s">
        <v>34</v>
      </c>
      <c r="B24" s="2" t="s">
        <v>3</v>
      </c>
      <c r="C24" s="21">
        <v>19979947</v>
      </c>
      <c r="D24" s="16">
        <v>3.48</v>
      </c>
      <c r="E24" s="21">
        <v>11096</v>
      </c>
      <c r="F24" s="21">
        <f t="shared" si="0"/>
        <v>38614.080000000002</v>
      </c>
      <c r="G24" s="68">
        <v>517.4264672368214</v>
      </c>
      <c r="H24" s="68">
        <v>53235253</v>
      </c>
      <c r="I24" s="68">
        <v>58059895</v>
      </c>
      <c r="J24" s="68">
        <v>61774484</v>
      </c>
      <c r="K24" s="68">
        <v>73311072</v>
      </c>
      <c r="L24" s="68">
        <v>61595176</v>
      </c>
      <c r="M24" s="16">
        <v>2011</v>
      </c>
      <c r="N24" s="16">
        <v>1984</v>
      </c>
      <c r="O24" s="16">
        <v>0</v>
      </c>
      <c r="P24" s="180" t="s">
        <v>3498</v>
      </c>
      <c r="Q24" s="180" t="s">
        <v>3498</v>
      </c>
      <c r="R24" s="180" t="s">
        <v>3498</v>
      </c>
      <c r="S24" s="180" t="s">
        <v>3498</v>
      </c>
      <c r="T24" s="180" t="s">
        <v>3498</v>
      </c>
      <c r="U24" s="180" t="s">
        <v>3498</v>
      </c>
      <c r="V24" s="180" t="s">
        <v>3498</v>
      </c>
      <c r="W24" s="180" t="s">
        <v>3498</v>
      </c>
      <c r="X24" s="180" t="s">
        <v>3498</v>
      </c>
      <c r="Y24" s="180" t="s">
        <v>3498</v>
      </c>
    </row>
    <row r="25" spans="1:25" x14ac:dyDescent="0.25">
      <c r="A25" s="2" t="s">
        <v>35</v>
      </c>
      <c r="B25" s="2" t="s">
        <v>22</v>
      </c>
      <c r="C25" s="21"/>
      <c r="D25" s="173">
        <v>0.01</v>
      </c>
      <c r="E25" s="21">
        <v>1686</v>
      </c>
      <c r="F25" s="21">
        <f t="shared" si="0"/>
        <v>16.86</v>
      </c>
      <c r="G25" s="68">
        <v>0</v>
      </c>
      <c r="H25" s="68">
        <v>24446062</v>
      </c>
      <c r="I25" s="68">
        <v>76817291</v>
      </c>
      <c r="J25" s="68">
        <v>89029430</v>
      </c>
      <c r="K25" s="68">
        <v>90617748</v>
      </c>
      <c r="L25" s="68">
        <v>70227632.75</v>
      </c>
      <c r="M25" s="16">
        <v>2008</v>
      </c>
      <c r="N25" s="16" t="s">
        <v>475</v>
      </c>
      <c r="O25" s="16" t="s">
        <v>443</v>
      </c>
      <c r="P25" s="180" t="s">
        <v>3498</v>
      </c>
      <c r="Q25" s="180" t="s">
        <v>3498</v>
      </c>
      <c r="R25" s="180" t="s">
        <v>3498</v>
      </c>
      <c r="S25" s="180" t="s">
        <v>3498</v>
      </c>
      <c r="T25" s="180" t="s">
        <v>3498</v>
      </c>
      <c r="U25" s="180" t="s">
        <v>3498</v>
      </c>
      <c r="V25" s="180" t="s">
        <v>3498</v>
      </c>
      <c r="W25" s="180" t="s">
        <v>3498</v>
      </c>
      <c r="X25" s="180" t="s">
        <v>3498</v>
      </c>
      <c r="Y25" s="180" t="s">
        <v>3498</v>
      </c>
    </row>
    <row r="26" spans="1:25" x14ac:dyDescent="0.25">
      <c r="A26" s="2" t="s">
        <v>36</v>
      </c>
      <c r="B26" s="2" t="s">
        <v>11</v>
      </c>
      <c r="C26" s="21">
        <v>2681355</v>
      </c>
      <c r="D26" s="16">
        <v>0.37</v>
      </c>
      <c r="E26" s="21">
        <v>990</v>
      </c>
      <c r="F26" s="21">
        <f t="shared" si="0"/>
        <v>366.3</v>
      </c>
      <c r="G26" s="68">
        <v>7320.1064701064697</v>
      </c>
      <c r="H26" s="68">
        <v>44757928</v>
      </c>
      <c r="I26" s="68">
        <v>40673943</v>
      </c>
      <c r="J26" s="68">
        <v>41511221</v>
      </c>
      <c r="K26" s="68">
        <v>43495935</v>
      </c>
      <c r="L26" s="68">
        <v>42609756.75</v>
      </c>
      <c r="M26" s="16">
        <v>2005</v>
      </c>
      <c r="N26" s="16">
        <v>2011</v>
      </c>
      <c r="O26" s="16">
        <v>0</v>
      </c>
      <c r="P26" s="180" t="s">
        <v>3498</v>
      </c>
      <c r="Q26" s="180" t="s">
        <v>3498</v>
      </c>
      <c r="R26" s="180" t="s">
        <v>3498</v>
      </c>
      <c r="S26" s="180" t="s">
        <v>3498</v>
      </c>
      <c r="T26" s="180" t="s">
        <v>3498</v>
      </c>
      <c r="U26" s="180" t="s">
        <v>3498</v>
      </c>
      <c r="V26" s="180" t="s">
        <v>3498</v>
      </c>
      <c r="W26" s="180" t="s">
        <v>3498</v>
      </c>
      <c r="X26" s="180" t="s">
        <v>3498</v>
      </c>
      <c r="Y26" s="180" t="s">
        <v>3498</v>
      </c>
    </row>
    <row r="27" spans="1:25" x14ac:dyDescent="0.25">
      <c r="A27" s="2" t="s">
        <v>37</v>
      </c>
      <c r="B27" s="2" t="s">
        <v>15</v>
      </c>
      <c r="C27" s="21"/>
      <c r="D27" s="16">
        <v>0.94</v>
      </c>
      <c r="E27" s="21">
        <v>8477</v>
      </c>
      <c r="F27" s="21">
        <f t="shared" si="0"/>
        <v>7968.3799999999992</v>
      </c>
      <c r="G27" s="68">
        <v>0</v>
      </c>
      <c r="H27" s="68"/>
      <c r="I27" s="68"/>
      <c r="J27" s="68"/>
      <c r="K27" s="68"/>
      <c r="L27" s="68"/>
      <c r="M27" s="16">
        <v>2009</v>
      </c>
      <c r="N27" s="16" t="s">
        <v>474</v>
      </c>
      <c r="O27" s="16" t="s">
        <v>443</v>
      </c>
      <c r="P27" s="180">
        <v>5</v>
      </c>
      <c r="Q27" s="180">
        <v>1</v>
      </c>
      <c r="R27" s="180">
        <v>7</v>
      </c>
      <c r="S27" s="180">
        <v>1</v>
      </c>
      <c r="T27" s="180">
        <v>1</v>
      </c>
      <c r="U27" s="180">
        <v>0</v>
      </c>
      <c r="V27" s="180">
        <v>0</v>
      </c>
      <c r="W27" s="180">
        <v>0</v>
      </c>
      <c r="X27" s="181">
        <v>0</v>
      </c>
      <c r="Y27" s="181">
        <v>0</v>
      </c>
    </row>
    <row r="28" spans="1:25" x14ac:dyDescent="0.25">
      <c r="A28" s="2" t="s">
        <v>38</v>
      </c>
      <c r="B28" s="2" t="s">
        <v>7</v>
      </c>
      <c r="C28" s="21">
        <v>90711392</v>
      </c>
      <c r="D28" s="16">
        <v>2.66</v>
      </c>
      <c r="E28" s="21">
        <v>33857</v>
      </c>
      <c r="F28" s="21">
        <f t="shared" si="0"/>
        <v>90059.62000000001</v>
      </c>
      <c r="G28" s="68">
        <v>1007.2371169232114</v>
      </c>
      <c r="H28" s="68">
        <v>212102366</v>
      </c>
      <c r="I28" s="68">
        <v>224887418</v>
      </c>
      <c r="J28" s="68">
        <v>228315180</v>
      </c>
      <c r="K28" s="68">
        <v>258025890</v>
      </c>
      <c r="L28" s="68">
        <v>230832713.5</v>
      </c>
      <c r="M28" s="16">
        <v>2008</v>
      </c>
      <c r="N28" s="16">
        <v>2009</v>
      </c>
      <c r="O28" s="16">
        <v>0</v>
      </c>
      <c r="P28" s="180" t="s">
        <v>460</v>
      </c>
      <c r="Q28" s="180" t="s">
        <v>460</v>
      </c>
      <c r="R28" s="180">
        <v>20</v>
      </c>
      <c r="S28" s="180">
        <v>0</v>
      </c>
      <c r="T28" s="180">
        <v>1</v>
      </c>
      <c r="U28" s="180">
        <v>0</v>
      </c>
      <c r="V28" s="180">
        <v>0</v>
      </c>
      <c r="W28" s="180">
        <v>0</v>
      </c>
      <c r="X28" s="181">
        <v>2.2000000000000002</v>
      </c>
      <c r="Y28" s="181">
        <v>2.2000000000000002</v>
      </c>
    </row>
    <row r="29" spans="1:25" x14ac:dyDescent="0.25">
      <c r="A29" s="2" t="s">
        <v>39</v>
      </c>
      <c r="B29" s="2" t="s">
        <v>17</v>
      </c>
      <c r="C29" s="21">
        <v>110554917</v>
      </c>
      <c r="D29" s="16">
        <v>2.95</v>
      </c>
      <c r="E29" s="21">
        <v>25557</v>
      </c>
      <c r="F29" s="21">
        <f t="shared" si="0"/>
        <v>75393.150000000009</v>
      </c>
      <c r="G29" s="68">
        <v>1466.3788023182476</v>
      </c>
      <c r="H29" s="68">
        <v>110626148</v>
      </c>
      <c r="I29" s="68">
        <v>117327242</v>
      </c>
      <c r="J29" s="68">
        <v>122025619</v>
      </c>
      <c r="K29" s="68">
        <v>143553985</v>
      </c>
      <c r="L29" s="68">
        <v>123383248.5</v>
      </c>
      <c r="M29" s="16">
        <v>2005</v>
      </c>
      <c r="N29" s="16">
        <v>1989</v>
      </c>
      <c r="O29" s="16">
        <v>1</v>
      </c>
      <c r="P29" s="180" t="s">
        <v>3498</v>
      </c>
      <c r="Q29" s="180" t="s">
        <v>3498</v>
      </c>
      <c r="R29" s="180" t="s">
        <v>3498</v>
      </c>
      <c r="S29" s="180" t="s">
        <v>3498</v>
      </c>
      <c r="T29" s="180" t="s">
        <v>3498</v>
      </c>
      <c r="U29" s="180" t="s">
        <v>3498</v>
      </c>
      <c r="V29" s="180" t="s">
        <v>3498</v>
      </c>
      <c r="W29" s="180" t="s">
        <v>3498</v>
      </c>
      <c r="X29" s="180" t="s">
        <v>3498</v>
      </c>
      <c r="Y29" s="180" t="s">
        <v>3498</v>
      </c>
    </row>
    <row r="30" spans="1:25" x14ac:dyDescent="0.25">
      <c r="A30" s="2" t="s">
        <v>40</v>
      </c>
      <c r="B30" s="2" t="s">
        <v>3</v>
      </c>
      <c r="C30" s="21">
        <v>57603667</v>
      </c>
      <c r="D30" s="16">
        <v>0.74</v>
      </c>
      <c r="E30" s="21">
        <v>24942</v>
      </c>
      <c r="F30" s="21">
        <f t="shared" si="0"/>
        <v>18457.079999999998</v>
      </c>
      <c r="G30" s="68">
        <v>3120.9523391565731</v>
      </c>
      <c r="H30" s="68">
        <v>48998502</v>
      </c>
      <c r="I30" s="68">
        <v>74940036</v>
      </c>
      <c r="J30" s="68">
        <v>74512306</v>
      </c>
      <c r="K30" s="68">
        <v>86616596</v>
      </c>
      <c r="L30" s="68">
        <v>71266860</v>
      </c>
      <c r="M30" s="16">
        <v>2009</v>
      </c>
      <c r="N30" s="16">
        <v>1995</v>
      </c>
      <c r="O30" s="16">
        <v>0</v>
      </c>
      <c r="P30" s="180">
        <v>0</v>
      </c>
      <c r="Q30" s="180">
        <v>0</v>
      </c>
      <c r="R30" s="180">
        <v>4</v>
      </c>
      <c r="S30" s="180">
        <v>0</v>
      </c>
      <c r="T30" s="180">
        <v>1</v>
      </c>
      <c r="U30" s="180">
        <v>0</v>
      </c>
      <c r="V30" s="180">
        <v>0</v>
      </c>
      <c r="W30" s="180">
        <v>0</v>
      </c>
      <c r="X30" s="181">
        <v>0</v>
      </c>
      <c r="Y30" s="181">
        <v>0</v>
      </c>
    </row>
    <row r="31" spans="1:25" x14ac:dyDescent="0.25">
      <c r="A31" s="2" t="s">
        <v>41</v>
      </c>
      <c r="B31" s="2" t="s">
        <v>3</v>
      </c>
      <c r="C31" s="21"/>
      <c r="D31" s="16">
        <v>1.78</v>
      </c>
      <c r="E31" s="21">
        <v>29886</v>
      </c>
      <c r="F31" s="21">
        <f t="shared" si="0"/>
        <v>53197.08</v>
      </c>
      <c r="G31" s="68">
        <v>0</v>
      </c>
      <c r="H31" s="68">
        <v>260904796</v>
      </c>
      <c r="I31" s="68">
        <v>216131516</v>
      </c>
      <c r="J31" s="68">
        <v>169991900</v>
      </c>
      <c r="K31" s="68">
        <v>198747937</v>
      </c>
      <c r="L31" s="68">
        <v>211444037.25</v>
      </c>
      <c r="M31" s="16">
        <v>2009</v>
      </c>
      <c r="N31" s="16">
        <v>1989</v>
      </c>
      <c r="O31" s="16">
        <v>0</v>
      </c>
      <c r="P31" s="180">
        <v>3</v>
      </c>
      <c r="Q31" s="180">
        <v>3</v>
      </c>
      <c r="R31" s="180">
        <v>13</v>
      </c>
      <c r="S31" s="180">
        <v>3</v>
      </c>
      <c r="T31" s="180">
        <v>0</v>
      </c>
      <c r="U31" s="180">
        <v>0</v>
      </c>
      <c r="V31" s="180">
        <v>1</v>
      </c>
      <c r="W31" s="180">
        <v>0</v>
      </c>
      <c r="X31" s="181">
        <v>3.8</v>
      </c>
      <c r="Y31" s="181">
        <v>3.8</v>
      </c>
    </row>
    <row r="32" spans="1:25" x14ac:dyDescent="0.25">
      <c r="A32" s="2" t="s">
        <v>42</v>
      </c>
      <c r="B32" s="2" t="s">
        <v>13</v>
      </c>
      <c r="C32" s="21">
        <v>116223972</v>
      </c>
      <c r="D32" s="16">
        <v>1.5</v>
      </c>
      <c r="E32" s="21">
        <v>53106</v>
      </c>
      <c r="F32" s="21">
        <f t="shared" si="0"/>
        <v>79659</v>
      </c>
      <c r="G32" s="68">
        <v>1459.0187172824162</v>
      </c>
      <c r="H32" s="68">
        <v>451020458</v>
      </c>
      <c r="I32" s="68">
        <v>518140608</v>
      </c>
      <c r="J32" s="68">
        <v>527237292</v>
      </c>
      <c r="K32" s="68">
        <v>605819534</v>
      </c>
      <c r="L32" s="68">
        <v>525554473</v>
      </c>
      <c r="M32" s="16">
        <v>2008</v>
      </c>
      <c r="N32" s="16">
        <v>2007</v>
      </c>
      <c r="O32" s="16">
        <v>1</v>
      </c>
      <c r="P32" s="180" t="s">
        <v>3498</v>
      </c>
      <c r="Q32" s="180" t="s">
        <v>3498</v>
      </c>
      <c r="R32" s="180" t="s">
        <v>3498</v>
      </c>
      <c r="S32" s="180" t="s">
        <v>3498</v>
      </c>
      <c r="T32" s="180" t="s">
        <v>3498</v>
      </c>
      <c r="U32" s="180" t="s">
        <v>3498</v>
      </c>
      <c r="V32" s="180" t="s">
        <v>3498</v>
      </c>
      <c r="W32" s="180" t="s">
        <v>3498</v>
      </c>
      <c r="X32" s="180" t="s">
        <v>3498</v>
      </c>
      <c r="Y32" s="180" t="s">
        <v>3498</v>
      </c>
    </row>
    <row r="33" spans="1:25" x14ac:dyDescent="0.25">
      <c r="A33" s="2" t="s">
        <v>43</v>
      </c>
      <c r="B33" s="2" t="s">
        <v>3</v>
      </c>
      <c r="C33" s="21">
        <v>22465707</v>
      </c>
      <c r="D33" s="16">
        <v>0.62</v>
      </c>
      <c r="E33" s="21">
        <v>13303</v>
      </c>
      <c r="F33" s="21">
        <f t="shared" si="0"/>
        <v>8247.86</v>
      </c>
      <c r="G33" s="68">
        <v>2723.822543059654</v>
      </c>
      <c r="H33" s="68">
        <v>104375313</v>
      </c>
      <c r="I33" s="68">
        <v>110739752</v>
      </c>
      <c r="J33" s="68">
        <v>107267020</v>
      </c>
      <c r="K33" s="68">
        <v>110525226</v>
      </c>
      <c r="L33" s="68">
        <v>108226827.75</v>
      </c>
      <c r="M33" s="16">
        <v>2005</v>
      </c>
      <c r="N33" s="16">
        <v>1982</v>
      </c>
      <c r="O33" s="16">
        <v>5</v>
      </c>
      <c r="P33" s="180" t="s">
        <v>3498</v>
      </c>
      <c r="Q33" s="180" t="s">
        <v>3498</v>
      </c>
      <c r="R33" s="180" t="s">
        <v>3498</v>
      </c>
      <c r="S33" s="180" t="s">
        <v>3498</v>
      </c>
      <c r="T33" s="180" t="s">
        <v>3498</v>
      </c>
      <c r="U33" s="180" t="s">
        <v>3498</v>
      </c>
      <c r="V33" s="180" t="s">
        <v>3498</v>
      </c>
      <c r="W33" s="180" t="s">
        <v>3498</v>
      </c>
      <c r="X33" s="180" t="s">
        <v>3498</v>
      </c>
      <c r="Y33" s="180" t="s">
        <v>3498</v>
      </c>
    </row>
    <row r="34" spans="1:25" x14ac:dyDescent="0.25">
      <c r="A34" s="2" t="s">
        <v>44</v>
      </c>
      <c r="B34" s="2" t="s">
        <v>45</v>
      </c>
      <c r="C34" s="21">
        <v>125541430</v>
      </c>
      <c r="D34" s="16">
        <v>2.2200000000000002</v>
      </c>
      <c r="E34" s="21">
        <v>42876</v>
      </c>
      <c r="F34" s="21">
        <f t="shared" ref="F34:F56" si="1">(D34*E34)</f>
        <v>95184.72</v>
      </c>
      <c r="G34" s="68">
        <v>1318.9241928746546</v>
      </c>
      <c r="H34" s="68">
        <v>333383544</v>
      </c>
      <c r="I34" s="68">
        <v>392151356</v>
      </c>
      <c r="J34" s="68">
        <v>375167617</v>
      </c>
      <c r="K34" s="68">
        <v>414321099</v>
      </c>
      <c r="L34" s="68">
        <v>378755904</v>
      </c>
      <c r="M34" s="16">
        <v>2008</v>
      </c>
      <c r="N34" s="16">
        <v>2010</v>
      </c>
      <c r="O34" s="16">
        <v>0</v>
      </c>
      <c r="P34" s="180" t="s">
        <v>3498</v>
      </c>
      <c r="Q34" s="180" t="s">
        <v>3498</v>
      </c>
      <c r="R34" s="180" t="s">
        <v>3498</v>
      </c>
      <c r="S34" s="180" t="s">
        <v>3498</v>
      </c>
      <c r="T34" s="180" t="s">
        <v>3498</v>
      </c>
      <c r="U34" s="180" t="s">
        <v>3498</v>
      </c>
      <c r="V34" s="180" t="s">
        <v>3498</v>
      </c>
      <c r="W34" s="180" t="s">
        <v>3498</v>
      </c>
      <c r="X34" s="180" t="s">
        <v>3498</v>
      </c>
      <c r="Y34" s="180" t="s">
        <v>3498</v>
      </c>
    </row>
    <row r="35" spans="1:25" x14ac:dyDescent="0.25">
      <c r="A35" s="2" t="s">
        <v>46</v>
      </c>
      <c r="B35" s="2" t="s">
        <v>5</v>
      </c>
      <c r="C35" s="21">
        <v>668707112</v>
      </c>
      <c r="D35" s="16">
        <v>6.86</v>
      </c>
      <c r="E35" s="21">
        <v>66160</v>
      </c>
      <c r="F35" s="21">
        <f t="shared" si="1"/>
        <v>453857.60000000003</v>
      </c>
      <c r="G35" s="68">
        <v>1473.3852908930025</v>
      </c>
      <c r="H35" s="68">
        <v>965188972</v>
      </c>
      <c r="I35" s="68">
        <v>1033175175</v>
      </c>
      <c r="J35" s="68">
        <v>1128780437</v>
      </c>
      <c r="K35" s="68">
        <v>1673903278</v>
      </c>
      <c r="L35" s="68">
        <v>1200261965.5</v>
      </c>
      <c r="M35" s="16">
        <v>2011</v>
      </c>
      <c r="N35" s="16">
        <v>1965</v>
      </c>
      <c r="O35" s="16">
        <v>1</v>
      </c>
      <c r="P35" s="180">
        <v>87</v>
      </c>
      <c r="Q35" s="180">
        <v>87</v>
      </c>
      <c r="R35" s="180">
        <v>30</v>
      </c>
      <c r="S35" s="180">
        <v>5</v>
      </c>
      <c r="T35" s="180">
        <v>1</v>
      </c>
      <c r="U35" s="180">
        <v>0</v>
      </c>
      <c r="V35" s="180">
        <v>1</v>
      </c>
      <c r="W35" s="180">
        <v>1</v>
      </c>
      <c r="X35" s="181">
        <v>4.5</v>
      </c>
      <c r="Y35" s="181">
        <v>4.5</v>
      </c>
    </row>
    <row r="36" spans="1:25" x14ac:dyDescent="0.25">
      <c r="A36" s="2" t="s">
        <v>47</v>
      </c>
      <c r="B36" s="2" t="s">
        <v>5</v>
      </c>
      <c r="C36" s="21">
        <v>834826677</v>
      </c>
      <c r="D36" s="16">
        <v>3.16</v>
      </c>
      <c r="E36" s="21">
        <v>133943</v>
      </c>
      <c r="F36" s="21">
        <f t="shared" si="1"/>
        <v>423259.88</v>
      </c>
      <c r="G36" s="68">
        <v>1972.3737506139255</v>
      </c>
      <c r="H36" s="68">
        <v>988325629</v>
      </c>
      <c r="I36" s="68">
        <v>1043721716</v>
      </c>
      <c r="J36" s="68">
        <v>1318748810</v>
      </c>
      <c r="K36" s="68">
        <v>1487291256</v>
      </c>
      <c r="L36" s="68">
        <v>1209521852.75</v>
      </c>
      <c r="M36" s="16">
        <v>2010</v>
      </c>
      <c r="N36" s="16">
        <v>1993</v>
      </c>
      <c r="O36" s="16">
        <v>3</v>
      </c>
      <c r="P36" s="180" t="s">
        <v>3498</v>
      </c>
      <c r="Q36" s="180" t="s">
        <v>3498</v>
      </c>
      <c r="R36" s="180" t="s">
        <v>3498</v>
      </c>
      <c r="S36" s="180" t="s">
        <v>3498</v>
      </c>
      <c r="T36" s="180" t="s">
        <v>3498</v>
      </c>
      <c r="U36" s="180" t="s">
        <v>3498</v>
      </c>
      <c r="V36" s="180" t="s">
        <v>3498</v>
      </c>
      <c r="W36" s="180" t="s">
        <v>3498</v>
      </c>
      <c r="X36" s="180" t="s">
        <v>3498</v>
      </c>
      <c r="Y36" s="180" t="s">
        <v>3498</v>
      </c>
    </row>
    <row r="37" spans="1:25" x14ac:dyDescent="0.25">
      <c r="A37" s="2" t="s">
        <v>48</v>
      </c>
      <c r="B37" s="2" t="s">
        <v>13</v>
      </c>
      <c r="C37" s="21"/>
      <c r="D37" s="16">
        <v>8.61</v>
      </c>
      <c r="E37" s="21">
        <v>7053</v>
      </c>
      <c r="F37" s="21">
        <f t="shared" si="1"/>
        <v>60726.329999999994</v>
      </c>
      <c r="G37" s="68">
        <v>0</v>
      </c>
      <c r="H37" s="68">
        <v>11568400</v>
      </c>
      <c r="I37" s="68">
        <v>8941599</v>
      </c>
      <c r="J37" s="68">
        <v>10800899</v>
      </c>
      <c r="K37" s="68">
        <v>13909154</v>
      </c>
      <c r="L37" s="68">
        <v>11305013</v>
      </c>
      <c r="M37" s="16" t="s">
        <v>475</v>
      </c>
      <c r="N37" s="16" t="s">
        <v>475</v>
      </c>
      <c r="O37" s="16" t="s">
        <v>443</v>
      </c>
      <c r="P37" s="180" t="s">
        <v>3498</v>
      </c>
      <c r="Q37" s="180" t="s">
        <v>3498</v>
      </c>
      <c r="R37" s="180" t="s">
        <v>3498</v>
      </c>
      <c r="S37" s="180" t="s">
        <v>3498</v>
      </c>
      <c r="T37" s="180" t="s">
        <v>3498</v>
      </c>
      <c r="U37" s="180" t="s">
        <v>3498</v>
      </c>
      <c r="V37" s="180" t="s">
        <v>3498</v>
      </c>
      <c r="W37" s="180" t="s">
        <v>3498</v>
      </c>
      <c r="X37" s="180" t="s">
        <v>3498</v>
      </c>
      <c r="Y37" s="180" t="s">
        <v>3498</v>
      </c>
    </row>
    <row r="38" spans="1:25" x14ac:dyDescent="0.25">
      <c r="A38" s="2" t="s">
        <v>50</v>
      </c>
      <c r="B38" s="2" t="s">
        <v>45</v>
      </c>
      <c r="C38" s="21"/>
      <c r="D38" s="16">
        <v>0.97</v>
      </c>
      <c r="E38" s="21">
        <v>9585</v>
      </c>
      <c r="F38" s="21">
        <f t="shared" si="1"/>
        <v>9297.4499999999989</v>
      </c>
      <c r="G38" s="68">
        <v>0</v>
      </c>
      <c r="H38" s="68">
        <v>79580052</v>
      </c>
      <c r="I38" s="68">
        <v>88704742</v>
      </c>
      <c r="J38" s="68">
        <v>72225781</v>
      </c>
      <c r="K38" s="68">
        <v>53177028</v>
      </c>
      <c r="L38" s="68">
        <v>73421900.75</v>
      </c>
      <c r="M38" s="16">
        <v>2008</v>
      </c>
      <c r="N38" s="16" t="s">
        <v>475</v>
      </c>
      <c r="O38" s="16" t="s">
        <v>443</v>
      </c>
      <c r="P38" s="180" t="s">
        <v>3498</v>
      </c>
      <c r="Q38" s="180" t="s">
        <v>3498</v>
      </c>
      <c r="R38" s="180" t="s">
        <v>3498</v>
      </c>
      <c r="S38" s="180" t="s">
        <v>3498</v>
      </c>
      <c r="T38" s="180" t="s">
        <v>3498</v>
      </c>
      <c r="U38" s="180" t="s">
        <v>3498</v>
      </c>
      <c r="V38" s="180" t="s">
        <v>3498</v>
      </c>
      <c r="W38" s="180" t="s">
        <v>3498</v>
      </c>
      <c r="X38" s="180" t="s">
        <v>3498</v>
      </c>
      <c r="Y38" s="180" t="s">
        <v>3498</v>
      </c>
    </row>
    <row r="39" spans="1:25" x14ac:dyDescent="0.25">
      <c r="A39" s="2" t="s">
        <v>51</v>
      </c>
      <c r="B39" s="2" t="s">
        <v>9</v>
      </c>
      <c r="C39" s="21"/>
      <c r="D39" s="16">
        <v>1.2</v>
      </c>
      <c r="E39" s="21">
        <v>12702</v>
      </c>
      <c r="F39" s="21">
        <f t="shared" si="1"/>
        <v>15242.4</v>
      </c>
      <c r="G39" s="68">
        <v>0</v>
      </c>
      <c r="H39" s="68">
        <v>108010978</v>
      </c>
      <c r="I39" s="68">
        <v>138723832</v>
      </c>
      <c r="J39" s="68">
        <v>35525484</v>
      </c>
      <c r="K39" s="68">
        <v>261000</v>
      </c>
      <c r="L39" s="68">
        <v>70630323.5</v>
      </c>
      <c r="M39" s="16">
        <v>2009</v>
      </c>
      <c r="N39" s="16">
        <v>2005</v>
      </c>
      <c r="O39" s="16">
        <v>0</v>
      </c>
      <c r="P39" s="180" t="s">
        <v>3498</v>
      </c>
      <c r="Q39" s="180" t="s">
        <v>3498</v>
      </c>
      <c r="R39" s="180" t="s">
        <v>3498</v>
      </c>
      <c r="S39" s="180" t="s">
        <v>3498</v>
      </c>
      <c r="T39" s="180" t="s">
        <v>3498</v>
      </c>
      <c r="U39" s="180" t="s">
        <v>3498</v>
      </c>
      <c r="V39" s="180" t="s">
        <v>3498</v>
      </c>
      <c r="W39" s="180" t="s">
        <v>3498</v>
      </c>
      <c r="X39" s="180" t="s">
        <v>3498</v>
      </c>
      <c r="Y39" s="180" t="s">
        <v>3498</v>
      </c>
    </row>
    <row r="40" spans="1:25" x14ac:dyDescent="0.25">
      <c r="A40" s="2" t="s">
        <v>52</v>
      </c>
      <c r="B40" s="2" t="s">
        <v>53</v>
      </c>
      <c r="C40" s="21">
        <v>6321389</v>
      </c>
      <c r="D40" s="16">
        <v>1.28</v>
      </c>
      <c r="E40" s="21">
        <v>13770</v>
      </c>
      <c r="F40" s="21">
        <f t="shared" si="1"/>
        <v>17625.600000000002</v>
      </c>
      <c r="G40" s="68">
        <v>358.64815949527957</v>
      </c>
      <c r="H40" s="68">
        <v>72758828</v>
      </c>
      <c r="I40" s="68">
        <v>98992253</v>
      </c>
      <c r="J40" s="68">
        <v>110470530</v>
      </c>
      <c r="K40" s="68">
        <v>144174777</v>
      </c>
      <c r="L40" s="68">
        <v>106599097</v>
      </c>
      <c r="M40" s="16">
        <v>2008</v>
      </c>
      <c r="N40" s="16">
        <v>2009</v>
      </c>
      <c r="O40" s="16">
        <v>0</v>
      </c>
      <c r="P40" s="180">
        <v>3</v>
      </c>
      <c r="Q40" s="180">
        <v>0</v>
      </c>
      <c r="R40" s="180">
        <v>5</v>
      </c>
      <c r="S40" s="180">
        <v>0</v>
      </c>
      <c r="T40" s="180">
        <v>1</v>
      </c>
      <c r="U40" s="180">
        <v>0</v>
      </c>
      <c r="V40" s="180">
        <v>1</v>
      </c>
      <c r="W40" s="180">
        <v>0</v>
      </c>
      <c r="X40" s="181">
        <v>0</v>
      </c>
      <c r="Y40" s="181">
        <v>0</v>
      </c>
    </row>
    <row r="41" spans="1:25" x14ac:dyDescent="0.25">
      <c r="A41" s="2" t="s">
        <v>54</v>
      </c>
      <c r="B41" s="2" t="s">
        <v>7</v>
      </c>
      <c r="C41" s="21">
        <v>528583956</v>
      </c>
      <c r="D41" s="16">
        <v>2.58</v>
      </c>
      <c r="E41" s="21">
        <v>123708</v>
      </c>
      <c r="F41" s="21">
        <f t="shared" si="1"/>
        <v>319166.64</v>
      </c>
      <c r="G41" s="68">
        <v>1656.1378595206565</v>
      </c>
      <c r="H41" s="68">
        <v>729293458</v>
      </c>
      <c r="I41" s="68">
        <v>795163919</v>
      </c>
      <c r="J41" s="68">
        <v>752605673</v>
      </c>
      <c r="K41" s="68">
        <v>1203946957</v>
      </c>
      <c r="L41" s="68">
        <v>870252501.75</v>
      </c>
      <c r="M41" s="16">
        <v>2011</v>
      </c>
      <c r="N41" s="16">
        <v>2006</v>
      </c>
      <c r="O41" s="16">
        <v>0</v>
      </c>
      <c r="P41" s="180" t="s">
        <v>3498</v>
      </c>
      <c r="Q41" s="180" t="s">
        <v>3498</v>
      </c>
      <c r="R41" s="180" t="s">
        <v>3498</v>
      </c>
      <c r="S41" s="180" t="s">
        <v>3498</v>
      </c>
      <c r="T41" s="180" t="s">
        <v>3498</v>
      </c>
      <c r="U41" s="180" t="s">
        <v>3498</v>
      </c>
      <c r="V41" s="180" t="s">
        <v>3498</v>
      </c>
      <c r="W41" s="180" t="s">
        <v>3498</v>
      </c>
      <c r="X41" s="180" t="s">
        <v>3498</v>
      </c>
      <c r="Y41" s="180" t="s">
        <v>3498</v>
      </c>
    </row>
    <row r="42" spans="1:25" x14ac:dyDescent="0.25">
      <c r="A42" s="2" t="s">
        <v>55</v>
      </c>
      <c r="B42" s="2" t="s">
        <v>23</v>
      </c>
      <c r="C42" s="21">
        <v>26377919</v>
      </c>
      <c r="D42" s="16">
        <v>7.59</v>
      </c>
      <c r="E42" s="21">
        <v>5269</v>
      </c>
      <c r="F42" s="21">
        <f t="shared" si="1"/>
        <v>39991.71</v>
      </c>
      <c r="G42" s="68">
        <v>659.58467392367072</v>
      </c>
      <c r="H42" s="68">
        <v>82492331</v>
      </c>
      <c r="I42" s="68">
        <v>42306151</v>
      </c>
      <c r="J42" s="68">
        <v>35881968</v>
      </c>
      <c r="K42" s="68">
        <v>38931533</v>
      </c>
      <c r="L42" s="68">
        <v>49902995.75</v>
      </c>
      <c r="M42" s="16">
        <v>2008</v>
      </c>
      <c r="N42" s="16">
        <v>2002</v>
      </c>
      <c r="O42" s="16" t="s">
        <v>443</v>
      </c>
      <c r="P42" s="180" t="s">
        <v>3498</v>
      </c>
      <c r="Q42" s="180" t="s">
        <v>3498</v>
      </c>
      <c r="R42" s="180" t="s">
        <v>3498</v>
      </c>
      <c r="S42" s="180" t="s">
        <v>3498</v>
      </c>
      <c r="T42" s="180" t="s">
        <v>3498</v>
      </c>
      <c r="U42" s="180" t="s">
        <v>3498</v>
      </c>
      <c r="V42" s="180" t="s">
        <v>3498</v>
      </c>
      <c r="W42" s="180" t="s">
        <v>3498</v>
      </c>
      <c r="X42" s="180" t="s">
        <v>3498</v>
      </c>
      <c r="Y42" s="180" t="s">
        <v>3498</v>
      </c>
    </row>
    <row r="43" spans="1:25" x14ac:dyDescent="0.25">
      <c r="A43" s="2" t="s">
        <v>56</v>
      </c>
      <c r="B43" s="2" t="s">
        <v>7</v>
      </c>
      <c r="C43" s="21">
        <v>427127018</v>
      </c>
      <c r="D43" s="16">
        <v>1.52</v>
      </c>
      <c r="E43" s="21">
        <v>177588</v>
      </c>
      <c r="F43" s="21">
        <f t="shared" si="1"/>
        <v>269933.76</v>
      </c>
      <c r="G43" s="68">
        <v>1582.3401192944521</v>
      </c>
      <c r="H43" s="68">
        <v>1588978996</v>
      </c>
      <c r="I43" s="68">
        <v>1816763995</v>
      </c>
      <c r="J43" s="68">
        <v>1895858677</v>
      </c>
      <c r="K43" s="68">
        <v>1995915120</v>
      </c>
      <c r="L43" s="68">
        <v>1824379197</v>
      </c>
      <c r="M43" s="16">
        <v>2011</v>
      </c>
      <c r="N43" s="16">
        <v>2001</v>
      </c>
      <c r="O43" s="16">
        <v>0</v>
      </c>
      <c r="P43" s="180" t="s">
        <v>3498</v>
      </c>
      <c r="Q43" s="180" t="s">
        <v>3498</v>
      </c>
      <c r="R43" s="180" t="s">
        <v>3498</v>
      </c>
      <c r="S43" s="180" t="s">
        <v>3498</v>
      </c>
      <c r="T43" s="180" t="s">
        <v>3498</v>
      </c>
      <c r="U43" s="180" t="s">
        <v>3498</v>
      </c>
      <c r="V43" s="180" t="s">
        <v>3498</v>
      </c>
      <c r="W43" s="180" t="s">
        <v>3498</v>
      </c>
      <c r="X43" s="180" t="s">
        <v>3498</v>
      </c>
      <c r="Y43" s="180" t="s">
        <v>3498</v>
      </c>
    </row>
    <row r="44" spans="1:25" x14ac:dyDescent="0.25">
      <c r="A44" s="2" t="s">
        <v>57</v>
      </c>
      <c r="B44" s="2" t="s">
        <v>7</v>
      </c>
      <c r="C44" s="21">
        <v>96710760</v>
      </c>
      <c r="D44" s="16">
        <v>2.06</v>
      </c>
      <c r="E44" s="21">
        <v>30772</v>
      </c>
      <c r="F44" s="21">
        <f t="shared" si="1"/>
        <v>63390.32</v>
      </c>
      <c r="G44" s="68">
        <v>1525.6392458659304</v>
      </c>
      <c r="H44" s="68">
        <v>64734780</v>
      </c>
      <c r="I44" s="68">
        <v>156533247</v>
      </c>
      <c r="J44" s="68">
        <v>144373812</v>
      </c>
      <c r="K44" s="68">
        <v>134790864</v>
      </c>
      <c r="L44" s="68">
        <v>125108175.75</v>
      </c>
      <c r="M44" s="16">
        <v>2011</v>
      </c>
      <c r="N44" s="16">
        <v>1989</v>
      </c>
      <c r="O44" s="16">
        <v>0</v>
      </c>
      <c r="P44" s="180">
        <v>11</v>
      </c>
      <c r="Q44" s="180">
        <v>11</v>
      </c>
      <c r="R44" s="180">
        <v>12</v>
      </c>
      <c r="S44" s="180">
        <v>3</v>
      </c>
      <c r="T44" s="180">
        <v>1</v>
      </c>
      <c r="U44" s="180">
        <v>0</v>
      </c>
      <c r="V44" s="180">
        <v>2</v>
      </c>
      <c r="W44" s="180">
        <v>0</v>
      </c>
      <c r="X44" s="181">
        <v>4.7</v>
      </c>
      <c r="Y44" s="181">
        <v>3</v>
      </c>
    </row>
    <row r="45" spans="1:25" x14ac:dyDescent="0.25">
      <c r="A45" s="2" t="s">
        <v>58</v>
      </c>
      <c r="B45" s="2" t="s">
        <v>53</v>
      </c>
      <c r="C45" s="21"/>
      <c r="D45" s="16">
        <v>1.23</v>
      </c>
      <c r="E45" s="21">
        <v>34602</v>
      </c>
      <c r="F45" s="21">
        <f t="shared" si="1"/>
        <v>42560.46</v>
      </c>
      <c r="G45" s="68">
        <v>0</v>
      </c>
      <c r="H45" s="68">
        <v>140224305</v>
      </c>
      <c r="I45" s="68">
        <v>146818773</v>
      </c>
      <c r="J45" s="68">
        <v>162608574</v>
      </c>
      <c r="K45" s="68">
        <v>193378000</v>
      </c>
      <c r="L45" s="68">
        <v>160757413</v>
      </c>
      <c r="M45" s="16">
        <v>2009</v>
      </c>
      <c r="N45" s="16">
        <v>2011</v>
      </c>
      <c r="O45" s="16">
        <v>0</v>
      </c>
      <c r="P45" s="180">
        <v>3</v>
      </c>
      <c r="Q45" s="180">
        <v>3</v>
      </c>
      <c r="R45" s="180">
        <v>20</v>
      </c>
      <c r="S45" s="180">
        <v>6</v>
      </c>
      <c r="T45" s="180">
        <v>1</v>
      </c>
      <c r="U45" s="180">
        <v>1</v>
      </c>
      <c r="V45" s="180">
        <v>0</v>
      </c>
      <c r="W45" s="180">
        <v>0</v>
      </c>
      <c r="X45" s="181">
        <v>3</v>
      </c>
      <c r="Y45" s="181">
        <v>3</v>
      </c>
    </row>
    <row r="46" spans="1:25" x14ac:dyDescent="0.25">
      <c r="A46" s="2" t="s">
        <v>59</v>
      </c>
      <c r="B46" s="2" t="s">
        <v>17</v>
      </c>
      <c r="C46" s="21"/>
      <c r="D46" s="16">
        <v>1.82</v>
      </c>
      <c r="E46" s="21">
        <v>10926</v>
      </c>
      <c r="F46" s="21">
        <f t="shared" si="1"/>
        <v>19885.32</v>
      </c>
      <c r="G46" s="68">
        <v>0</v>
      </c>
      <c r="H46" s="68">
        <v>70686677</v>
      </c>
      <c r="I46" s="68">
        <v>76212693</v>
      </c>
      <c r="J46" s="68">
        <v>87677817</v>
      </c>
      <c r="K46" s="68">
        <v>104473662</v>
      </c>
      <c r="L46" s="68">
        <v>84762712.25</v>
      </c>
      <c r="M46" s="16">
        <v>2011</v>
      </c>
      <c r="N46" s="16" t="s">
        <v>475</v>
      </c>
      <c r="O46" s="16" t="s">
        <v>443</v>
      </c>
      <c r="P46" s="180" t="s">
        <v>3498</v>
      </c>
      <c r="Q46" s="180" t="s">
        <v>3498</v>
      </c>
      <c r="R46" s="180" t="s">
        <v>3498</v>
      </c>
      <c r="S46" s="180" t="s">
        <v>3498</v>
      </c>
      <c r="T46" s="180" t="s">
        <v>3498</v>
      </c>
      <c r="U46" s="180" t="s">
        <v>3498</v>
      </c>
      <c r="V46" s="180" t="s">
        <v>3498</v>
      </c>
      <c r="W46" s="180" t="s">
        <v>3498</v>
      </c>
      <c r="X46" s="180" t="s">
        <v>3498</v>
      </c>
      <c r="Y46" s="180" t="s">
        <v>3498</v>
      </c>
    </row>
    <row r="47" spans="1:25" x14ac:dyDescent="0.25">
      <c r="A47" s="2" t="s">
        <v>60</v>
      </c>
      <c r="B47" s="2" t="s">
        <v>13</v>
      </c>
      <c r="C47" s="21"/>
      <c r="D47" s="16">
        <v>0.67</v>
      </c>
      <c r="E47" s="21">
        <v>15017</v>
      </c>
      <c r="F47" s="21">
        <f t="shared" si="1"/>
        <v>10061.390000000001</v>
      </c>
      <c r="G47" s="68">
        <v>0</v>
      </c>
      <c r="H47" s="68">
        <v>102330436</v>
      </c>
      <c r="I47" s="68">
        <v>102335329</v>
      </c>
      <c r="J47" s="68">
        <v>111780744</v>
      </c>
      <c r="K47" s="68">
        <v>119370862</v>
      </c>
      <c r="L47" s="68">
        <v>108954342.75</v>
      </c>
      <c r="M47" s="16">
        <v>2005</v>
      </c>
      <c r="N47" s="16">
        <v>2009</v>
      </c>
      <c r="O47" s="16">
        <v>0</v>
      </c>
      <c r="P47" s="180" t="s">
        <v>3498</v>
      </c>
      <c r="Q47" s="180" t="s">
        <v>3498</v>
      </c>
      <c r="R47" s="180" t="s">
        <v>3498</v>
      </c>
      <c r="S47" s="180" t="s">
        <v>3498</v>
      </c>
      <c r="T47" s="180" t="s">
        <v>3498</v>
      </c>
      <c r="U47" s="180" t="s">
        <v>3498</v>
      </c>
      <c r="V47" s="180" t="s">
        <v>3498</v>
      </c>
      <c r="W47" s="180" t="s">
        <v>3498</v>
      </c>
      <c r="X47" s="180" t="s">
        <v>3498</v>
      </c>
      <c r="Y47" s="180" t="s">
        <v>3498</v>
      </c>
    </row>
    <row r="48" spans="1:25" x14ac:dyDescent="0.25">
      <c r="A48" s="2" t="s">
        <v>61</v>
      </c>
      <c r="B48" s="2" t="s">
        <v>23</v>
      </c>
      <c r="C48" s="21">
        <v>25713170</v>
      </c>
      <c r="D48" s="16">
        <v>4.79</v>
      </c>
      <c r="E48" s="21">
        <v>6152</v>
      </c>
      <c r="F48" s="21">
        <f t="shared" si="1"/>
        <v>29468.080000000002</v>
      </c>
      <c r="G48" s="68">
        <v>872.57703929132811</v>
      </c>
      <c r="H48" s="68">
        <v>34428930</v>
      </c>
      <c r="I48" s="68">
        <v>54350726</v>
      </c>
      <c r="J48" s="68">
        <v>58426624</v>
      </c>
      <c r="K48" s="68">
        <v>88615221</v>
      </c>
      <c r="L48" s="68">
        <v>58955375.25</v>
      </c>
      <c r="M48" s="16">
        <v>2011</v>
      </c>
      <c r="N48" s="16">
        <v>2001</v>
      </c>
      <c r="O48" s="16">
        <v>0</v>
      </c>
      <c r="P48" s="180" t="s">
        <v>3498</v>
      </c>
      <c r="Q48" s="180" t="s">
        <v>3498</v>
      </c>
      <c r="R48" s="180" t="s">
        <v>3498</v>
      </c>
      <c r="S48" s="180" t="s">
        <v>3498</v>
      </c>
      <c r="T48" s="180" t="s">
        <v>3498</v>
      </c>
      <c r="U48" s="180" t="s">
        <v>3498</v>
      </c>
      <c r="V48" s="180" t="s">
        <v>3498</v>
      </c>
      <c r="W48" s="180" t="s">
        <v>3498</v>
      </c>
      <c r="X48" s="180" t="s">
        <v>3498</v>
      </c>
      <c r="Y48" s="180" t="s">
        <v>3498</v>
      </c>
    </row>
    <row r="49" spans="1:25" x14ac:dyDescent="0.25">
      <c r="A49" s="2" t="s">
        <v>62</v>
      </c>
      <c r="B49" s="2" t="s">
        <v>7</v>
      </c>
      <c r="C49" s="21">
        <v>26973996</v>
      </c>
      <c r="D49" s="16">
        <v>1.48</v>
      </c>
      <c r="E49" s="21">
        <v>5071</v>
      </c>
      <c r="F49" s="21">
        <f t="shared" si="1"/>
        <v>7505.08</v>
      </c>
      <c r="G49" s="68">
        <v>3594.0983973521934</v>
      </c>
      <c r="H49" s="68">
        <v>71666496</v>
      </c>
      <c r="I49" s="68">
        <v>93070138</v>
      </c>
      <c r="J49" s="68">
        <v>92178454</v>
      </c>
      <c r="K49" s="68">
        <v>103292764</v>
      </c>
      <c r="L49" s="68">
        <v>90051963</v>
      </c>
      <c r="M49" s="16">
        <v>2009</v>
      </c>
      <c r="N49" s="16">
        <v>2001</v>
      </c>
      <c r="O49" s="16">
        <v>0</v>
      </c>
      <c r="P49" s="180" t="s">
        <v>3498</v>
      </c>
      <c r="Q49" s="180" t="s">
        <v>3498</v>
      </c>
      <c r="R49" s="180" t="s">
        <v>3498</v>
      </c>
      <c r="S49" s="180" t="s">
        <v>3498</v>
      </c>
      <c r="T49" s="180" t="s">
        <v>3498</v>
      </c>
      <c r="U49" s="180" t="s">
        <v>3498</v>
      </c>
      <c r="V49" s="180" t="s">
        <v>3498</v>
      </c>
      <c r="W49" s="180" t="s">
        <v>3498</v>
      </c>
      <c r="X49" s="180" t="s">
        <v>3498</v>
      </c>
      <c r="Y49" s="180" t="s">
        <v>3498</v>
      </c>
    </row>
    <row r="50" spans="1:25" x14ac:dyDescent="0.25">
      <c r="A50" s="2" t="s">
        <v>63</v>
      </c>
      <c r="B50" s="2" t="s">
        <v>13</v>
      </c>
      <c r="C50" s="21"/>
      <c r="D50" s="16">
        <v>1.1100000000000001</v>
      </c>
      <c r="E50" s="21">
        <v>4304</v>
      </c>
      <c r="F50" s="21">
        <f t="shared" si="1"/>
        <v>4777.4400000000005</v>
      </c>
      <c r="G50" s="68">
        <v>0</v>
      </c>
      <c r="H50" s="68">
        <v>22436434</v>
      </c>
      <c r="I50" s="68">
        <v>788887</v>
      </c>
      <c r="J50" s="68">
        <v>4442223</v>
      </c>
      <c r="K50" s="68">
        <v>1944444</v>
      </c>
      <c r="L50" s="68">
        <v>7402997</v>
      </c>
      <c r="M50" s="16">
        <v>2006</v>
      </c>
      <c r="N50" s="16" t="s">
        <v>475</v>
      </c>
      <c r="O50" s="16" t="s">
        <v>443</v>
      </c>
      <c r="P50" s="180" t="s">
        <v>3498</v>
      </c>
      <c r="Q50" s="180" t="s">
        <v>3498</v>
      </c>
      <c r="R50" s="180" t="s">
        <v>3498</v>
      </c>
      <c r="S50" s="180" t="s">
        <v>3498</v>
      </c>
      <c r="T50" s="180" t="s">
        <v>3498</v>
      </c>
      <c r="U50" s="180" t="s">
        <v>3498</v>
      </c>
      <c r="V50" s="180" t="s">
        <v>3498</v>
      </c>
      <c r="W50" s="180" t="s">
        <v>3498</v>
      </c>
      <c r="X50" s="180" t="s">
        <v>3498</v>
      </c>
      <c r="Y50" s="180" t="s">
        <v>3498</v>
      </c>
    </row>
    <row r="51" spans="1:25" x14ac:dyDescent="0.25">
      <c r="A51" s="2" t="s">
        <v>64</v>
      </c>
      <c r="B51" s="2" t="s">
        <v>23</v>
      </c>
      <c r="C51" s="21"/>
      <c r="D51" s="16">
        <v>21.72</v>
      </c>
      <c r="E51" s="21">
        <v>2780</v>
      </c>
      <c r="F51" s="21">
        <f t="shared" si="1"/>
        <v>60381.599999999999</v>
      </c>
      <c r="G51" s="68">
        <v>0</v>
      </c>
      <c r="H51" s="68">
        <v>23498798</v>
      </c>
      <c r="I51" s="68">
        <v>28349133</v>
      </c>
      <c r="J51" s="68">
        <v>35678638</v>
      </c>
      <c r="K51" s="68">
        <v>35310116</v>
      </c>
      <c r="L51" s="68">
        <v>30709171.25</v>
      </c>
      <c r="M51" s="16">
        <v>2007</v>
      </c>
      <c r="N51" s="16" t="s">
        <v>475</v>
      </c>
      <c r="O51" s="16" t="s">
        <v>443</v>
      </c>
      <c r="P51" s="180" t="s">
        <v>3498</v>
      </c>
      <c r="Q51" s="180" t="s">
        <v>3498</v>
      </c>
      <c r="R51" s="180" t="s">
        <v>3498</v>
      </c>
      <c r="S51" s="180" t="s">
        <v>3498</v>
      </c>
      <c r="T51" s="180" t="s">
        <v>3498</v>
      </c>
      <c r="U51" s="180" t="s">
        <v>3498</v>
      </c>
      <c r="V51" s="180" t="s">
        <v>3498</v>
      </c>
      <c r="W51" s="180" t="s">
        <v>3498</v>
      </c>
      <c r="X51" s="180" t="s">
        <v>3498</v>
      </c>
      <c r="Y51" s="180" t="s">
        <v>3498</v>
      </c>
    </row>
    <row r="52" spans="1:25" x14ac:dyDescent="0.25">
      <c r="A52" s="2" t="s">
        <v>65</v>
      </c>
      <c r="B52" s="2" t="s">
        <v>53</v>
      </c>
      <c r="C52" s="21">
        <v>10276902</v>
      </c>
      <c r="D52" s="16">
        <v>1.74</v>
      </c>
      <c r="E52" s="21">
        <v>12594</v>
      </c>
      <c r="F52" s="21">
        <f t="shared" si="1"/>
        <v>21913.56</v>
      </c>
      <c r="G52" s="68">
        <v>468.97455274268532</v>
      </c>
      <c r="H52" s="68">
        <v>32559483</v>
      </c>
      <c r="I52" s="68">
        <v>14787266</v>
      </c>
      <c r="J52" s="68">
        <v>27656313</v>
      </c>
      <c r="K52" s="68">
        <v>40842269</v>
      </c>
      <c r="L52" s="68">
        <v>28961332.75</v>
      </c>
      <c r="M52" s="16">
        <v>2009</v>
      </c>
      <c r="N52" s="16">
        <v>1990</v>
      </c>
      <c r="O52" s="16">
        <v>0</v>
      </c>
      <c r="P52" s="180" t="s">
        <v>3498</v>
      </c>
      <c r="Q52" s="180" t="s">
        <v>3498</v>
      </c>
      <c r="R52" s="180" t="s">
        <v>3498</v>
      </c>
      <c r="S52" s="180" t="s">
        <v>3498</v>
      </c>
      <c r="T52" s="180" t="s">
        <v>3498</v>
      </c>
      <c r="U52" s="180" t="s">
        <v>3498</v>
      </c>
      <c r="V52" s="180" t="s">
        <v>3498</v>
      </c>
      <c r="W52" s="180" t="s">
        <v>3498</v>
      </c>
      <c r="X52" s="180" t="s">
        <v>3498</v>
      </c>
      <c r="Y52" s="180" t="s">
        <v>3498</v>
      </c>
    </row>
    <row r="53" spans="1:25" x14ac:dyDescent="0.25">
      <c r="A53" s="2" t="s">
        <v>66</v>
      </c>
      <c r="B53" s="2" t="s">
        <v>7</v>
      </c>
      <c r="C53" s="21">
        <v>80982413</v>
      </c>
      <c r="D53" s="16">
        <v>1.1299999999999999</v>
      </c>
      <c r="E53" s="21">
        <v>15266</v>
      </c>
      <c r="F53" s="21">
        <f t="shared" si="1"/>
        <v>17250.579999999998</v>
      </c>
      <c r="G53" s="68">
        <v>4694.4747944706796</v>
      </c>
      <c r="H53" s="68">
        <v>189065133</v>
      </c>
      <c r="I53" s="68">
        <v>182868303</v>
      </c>
      <c r="J53" s="68">
        <v>173793068</v>
      </c>
      <c r="K53" s="68">
        <v>242803117</v>
      </c>
      <c r="L53" s="68">
        <v>197132405.25</v>
      </c>
      <c r="M53" s="16">
        <v>2010</v>
      </c>
      <c r="N53" s="16">
        <v>2010</v>
      </c>
      <c r="O53" s="16">
        <v>0</v>
      </c>
      <c r="P53" s="180" t="s">
        <v>3498</v>
      </c>
      <c r="Q53" s="180" t="s">
        <v>3498</v>
      </c>
      <c r="R53" s="180" t="s">
        <v>3498</v>
      </c>
      <c r="S53" s="180" t="s">
        <v>3498</v>
      </c>
      <c r="T53" s="180" t="s">
        <v>3498</v>
      </c>
      <c r="U53" s="180" t="s">
        <v>3498</v>
      </c>
      <c r="V53" s="180" t="s">
        <v>3498</v>
      </c>
      <c r="W53" s="180" t="s">
        <v>3498</v>
      </c>
      <c r="X53" s="180" t="s">
        <v>3498</v>
      </c>
      <c r="Y53" s="180" t="s">
        <v>3498</v>
      </c>
    </row>
    <row r="54" spans="1:25" x14ac:dyDescent="0.25">
      <c r="A54" s="2" t="s">
        <v>67</v>
      </c>
      <c r="B54" s="2" t="s">
        <v>7</v>
      </c>
      <c r="C54" s="21">
        <v>72769536</v>
      </c>
      <c r="D54" s="16">
        <v>0.5</v>
      </c>
      <c r="E54" s="21">
        <v>24817</v>
      </c>
      <c r="F54" s="21">
        <f t="shared" si="1"/>
        <v>12408.5</v>
      </c>
      <c r="G54" s="68">
        <v>5864.490953781682</v>
      </c>
      <c r="H54" s="68">
        <v>115140167</v>
      </c>
      <c r="I54" s="68">
        <v>135611219</v>
      </c>
      <c r="J54" s="68">
        <v>154500476</v>
      </c>
      <c r="K54" s="68">
        <v>179580997</v>
      </c>
      <c r="L54" s="68">
        <v>146208214.75</v>
      </c>
      <c r="M54" s="16">
        <v>2008</v>
      </c>
      <c r="N54" s="16" t="s">
        <v>475</v>
      </c>
      <c r="O54" s="16" t="s">
        <v>443</v>
      </c>
      <c r="P54" s="180" t="s">
        <v>3498</v>
      </c>
      <c r="Q54" s="180" t="s">
        <v>3498</v>
      </c>
      <c r="R54" s="180" t="s">
        <v>3498</v>
      </c>
      <c r="S54" s="180" t="s">
        <v>3498</v>
      </c>
      <c r="T54" s="180" t="s">
        <v>3498</v>
      </c>
      <c r="U54" s="180" t="s">
        <v>3498</v>
      </c>
      <c r="V54" s="180" t="s">
        <v>3498</v>
      </c>
      <c r="W54" s="180" t="s">
        <v>3498</v>
      </c>
      <c r="X54" s="180" t="s">
        <v>3498</v>
      </c>
      <c r="Y54" s="180" t="s">
        <v>3498</v>
      </c>
    </row>
    <row r="55" spans="1:25" x14ac:dyDescent="0.25">
      <c r="A55" s="2" t="s">
        <v>68</v>
      </c>
      <c r="B55" s="2" t="s">
        <v>53</v>
      </c>
      <c r="C55" s="21"/>
      <c r="D55" s="16">
        <v>1.62</v>
      </c>
      <c r="E55" s="21">
        <v>7187</v>
      </c>
      <c r="F55" s="21">
        <f t="shared" si="1"/>
        <v>11642.94</v>
      </c>
      <c r="G55" s="68">
        <v>0</v>
      </c>
      <c r="H55" s="68"/>
      <c r="I55" s="68"/>
      <c r="J55" s="68"/>
      <c r="K55" s="68">
        <v>90504220</v>
      </c>
      <c r="L55" s="68">
        <v>90504220</v>
      </c>
      <c r="M55" s="16">
        <v>2010</v>
      </c>
      <c r="N55" s="16">
        <v>2008</v>
      </c>
      <c r="O55" s="16">
        <v>0</v>
      </c>
      <c r="P55" s="180">
        <v>5</v>
      </c>
      <c r="Q55" s="180">
        <v>5</v>
      </c>
      <c r="R55" s="180">
        <v>4</v>
      </c>
      <c r="S55" s="180">
        <v>4</v>
      </c>
      <c r="T55" s="180">
        <v>1</v>
      </c>
      <c r="U55" s="180">
        <v>0</v>
      </c>
      <c r="V55" s="180">
        <v>1</v>
      </c>
      <c r="W55" s="180">
        <v>0</v>
      </c>
      <c r="X55" s="181">
        <v>0</v>
      </c>
      <c r="Y55" s="181">
        <v>0</v>
      </c>
    </row>
    <row r="56" spans="1:25" x14ac:dyDescent="0.25">
      <c r="A56" s="2" t="s">
        <v>69</v>
      </c>
      <c r="B56" s="2" t="s">
        <v>45</v>
      </c>
      <c r="C56" s="21">
        <v>76187414</v>
      </c>
      <c r="D56" s="16">
        <v>2.61</v>
      </c>
      <c r="E56" s="21">
        <v>18570</v>
      </c>
      <c r="F56" s="21">
        <f t="shared" si="1"/>
        <v>48467.7</v>
      </c>
      <c r="G56" s="68">
        <v>1571.9213826940418</v>
      </c>
      <c r="H56" s="68">
        <v>106020841</v>
      </c>
      <c r="I56" s="68">
        <v>113567249</v>
      </c>
      <c r="J56" s="68">
        <v>98410537</v>
      </c>
      <c r="K56" s="68">
        <v>67433444</v>
      </c>
      <c r="L56" s="68">
        <v>96358017.75</v>
      </c>
      <c r="M56" s="16">
        <v>2009</v>
      </c>
      <c r="N56" s="16" t="s">
        <v>475</v>
      </c>
      <c r="O56" s="16" t="s">
        <v>443</v>
      </c>
      <c r="P56" s="180" t="s">
        <v>3498</v>
      </c>
      <c r="Q56" s="180" t="s">
        <v>3498</v>
      </c>
      <c r="R56" s="180" t="s">
        <v>3498</v>
      </c>
      <c r="S56" s="180" t="s">
        <v>3498</v>
      </c>
      <c r="T56" s="180" t="s">
        <v>3498</v>
      </c>
      <c r="U56" s="180" t="s">
        <v>3498</v>
      </c>
      <c r="V56" s="180" t="s">
        <v>3498</v>
      </c>
      <c r="W56" s="180" t="s">
        <v>3498</v>
      </c>
      <c r="X56" s="180" t="s">
        <v>3498</v>
      </c>
      <c r="Y56" s="180" t="s">
        <v>3498</v>
      </c>
    </row>
    <row r="57" spans="1:25" x14ac:dyDescent="0.25">
      <c r="A57" s="2" t="s">
        <v>70</v>
      </c>
      <c r="B57" s="2" t="s">
        <v>11</v>
      </c>
      <c r="C57" s="21">
        <v>55311134</v>
      </c>
      <c r="D57" s="16" t="s">
        <v>358</v>
      </c>
      <c r="E57" s="21">
        <v>1630</v>
      </c>
      <c r="F57" s="21"/>
      <c r="G57" s="68"/>
      <c r="H57" s="68">
        <v>11118073</v>
      </c>
      <c r="I57" s="68">
        <v>2997334</v>
      </c>
      <c r="J57" s="68">
        <v>1854853</v>
      </c>
      <c r="K57" s="68">
        <v>4328777</v>
      </c>
      <c r="L57" s="68">
        <v>5074759.25</v>
      </c>
      <c r="M57" s="16">
        <v>2010</v>
      </c>
      <c r="N57" s="16" t="s">
        <v>475</v>
      </c>
      <c r="O57" s="16" t="s">
        <v>443</v>
      </c>
      <c r="P57" s="180" t="s">
        <v>3498</v>
      </c>
      <c r="Q57" s="180" t="s">
        <v>3498</v>
      </c>
      <c r="R57" s="180" t="s">
        <v>3498</v>
      </c>
      <c r="S57" s="180" t="s">
        <v>3498</v>
      </c>
      <c r="T57" s="180" t="s">
        <v>3498</v>
      </c>
      <c r="U57" s="180" t="s">
        <v>3498</v>
      </c>
      <c r="V57" s="180" t="s">
        <v>3498</v>
      </c>
      <c r="W57" s="180" t="s">
        <v>3498</v>
      </c>
      <c r="X57" s="180" t="s">
        <v>3498</v>
      </c>
      <c r="Y57" s="180" t="s">
        <v>3498</v>
      </c>
    </row>
    <row r="58" spans="1:25" x14ac:dyDescent="0.25">
      <c r="A58" s="2" t="s">
        <v>71</v>
      </c>
      <c r="B58" s="2" t="s">
        <v>5</v>
      </c>
      <c r="C58" s="21">
        <v>660286023</v>
      </c>
      <c r="D58" s="16">
        <v>3.09</v>
      </c>
      <c r="E58" s="21">
        <v>113404</v>
      </c>
      <c r="F58" s="21">
        <f t="shared" ref="F58:F89" si="2">(D58*E58)</f>
        <v>350418.36</v>
      </c>
      <c r="G58" s="68">
        <v>1884.2791884534818</v>
      </c>
      <c r="H58" s="68">
        <v>1082474782</v>
      </c>
      <c r="I58" s="68">
        <v>959454720</v>
      </c>
      <c r="J58" s="68">
        <v>1278716204</v>
      </c>
      <c r="K58" s="68">
        <v>1379134276</v>
      </c>
      <c r="L58" s="68">
        <v>1174944995.5</v>
      </c>
      <c r="M58" s="16">
        <v>2009</v>
      </c>
      <c r="N58" s="16">
        <v>2010</v>
      </c>
      <c r="O58" s="16">
        <v>0</v>
      </c>
      <c r="P58" s="180">
        <v>166</v>
      </c>
      <c r="Q58" s="180">
        <v>34</v>
      </c>
      <c r="R58" s="180">
        <v>42</v>
      </c>
      <c r="S58" s="180">
        <v>19</v>
      </c>
      <c r="T58" s="180">
        <v>2</v>
      </c>
      <c r="U58" s="180">
        <v>2</v>
      </c>
      <c r="V58" s="180">
        <v>10</v>
      </c>
      <c r="W58" s="180">
        <v>9</v>
      </c>
      <c r="X58" s="181">
        <v>3.9</v>
      </c>
      <c r="Y58" s="181">
        <v>3.9</v>
      </c>
    </row>
    <row r="59" spans="1:25" x14ac:dyDescent="0.25">
      <c r="A59" s="2" t="s">
        <v>72</v>
      </c>
      <c r="B59" s="2" t="s">
        <v>17</v>
      </c>
      <c r="C59" s="21">
        <v>72264582</v>
      </c>
      <c r="D59" s="16">
        <v>0.28999999999999998</v>
      </c>
      <c r="E59" s="21">
        <v>21419</v>
      </c>
      <c r="F59" s="21">
        <f t="shared" si="2"/>
        <v>6211.5099999999993</v>
      </c>
      <c r="G59" s="68">
        <v>11633.97982133169</v>
      </c>
      <c r="H59" s="68">
        <v>222630727</v>
      </c>
      <c r="I59" s="68">
        <v>244695250</v>
      </c>
      <c r="J59" s="68">
        <v>252518742</v>
      </c>
      <c r="K59" s="68">
        <v>234422010</v>
      </c>
      <c r="L59" s="68">
        <v>238566682.25</v>
      </c>
      <c r="M59" s="16" t="s">
        <v>474</v>
      </c>
      <c r="N59" s="16">
        <v>2009</v>
      </c>
      <c r="O59" s="16">
        <v>0</v>
      </c>
      <c r="P59" s="180">
        <v>3</v>
      </c>
      <c r="Q59" s="180">
        <v>1</v>
      </c>
      <c r="R59" s="180">
        <v>12</v>
      </c>
      <c r="S59" s="180">
        <v>12</v>
      </c>
      <c r="T59" s="180">
        <v>3</v>
      </c>
      <c r="U59" s="180">
        <v>2</v>
      </c>
      <c r="V59" s="180">
        <v>0</v>
      </c>
      <c r="W59" s="180">
        <v>0</v>
      </c>
      <c r="X59" s="181">
        <v>0</v>
      </c>
      <c r="Y59" s="181">
        <v>0</v>
      </c>
    </row>
    <row r="60" spans="1:25" x14ac:dyDescent="0.25">
      <c r="A60" s="2" t="s">
        <v>73</v>
      </c>
      <c r="B60" s="2" t="s">
        <v>53</v>
      </c>
      <c r="C60" s="21">
        <v>37485756</v>
      </c>
      <c r="D60" s="16">
        <v>2.46</v>
      </c>
      <c r="E60" s="21">
        <v>17546</v>
      </c>
      <c r="F60" s="21">
        <f t="shared" si="2"/>
        <v>43163.159999999996</v>
      </c>
      <c r="G60" s="68">
        <v>868.46644221600093</v>
      </c>
      <c r="H60" s="68">
        <v>77900660</v>
      </c>
      <c r="I60" s="68">
        <v>93852655</v>
      </c>
      <c r="J60" s="68">
        <v>93295255</v>
      </c>
      <c r="K60" s="68">
        <v>80315914</v>
      </c>
      <c r="L60" s="68">
        <v>86341121</v>
      </c>
      <c r="M60" s="16">
        <v>2009</v>
      </c>
      <c r="N60" s="16">
        <v>1995</v>
      </c>
      <c r="O60" s="16">
        <v>0</v>
      </c>
      <c r="P60" s="180">
        <v>9</v>
      </c>
      <c r="Q60" s="180" t="s">
        <v>460</v>
      </c>
      <c r="R60" s="180">
        <v>7</v>
      </c>
      <c r="S60" s="180">
        <v>2</v>
      </c>
      <c r="T60" s="180">
        <v>1</v>
      </c>
      <c r="U60" s="180">
        <v>0</v>
      </c>
      <c r="V60" s="180">
        <v>1</v>
      </c>
      <c r="W60" s="180">
        <v>1</v>
      </c>
      <c r="X60" s="181">
        <v>9.16</v>
      </c>
      <c r="Y60" s="181">
        <v>0</v>
      </c>
    </row>
    <row r="61" spans="1:25" x14ac:dyDescent="0.25">
      <c r="A61" s="2" t="s">
        <v>74</v>
      </c>
      <c r="B61" s="2" t="s">
        <v>15</v>
      </c>
      <c r="C61" s="21">
        <v>200000</v>
      </c>
      <c r="D61" s="175">
        <v>0.05</v>
      </c>
      <c r="E61" s="35">
        <v>12355</v>
      </c>
      <c r="F61" s="35">
        <f t="shared" si="2"/>
        <v>617.75</v>
      </c>
      <c r="G61" s="68">
        <v>323.75556454876568</v>
      </c>
      <c r="H61" s="68">
        <v>80406495</v>
      </c>
      <c r="I61" s="68">
        <v>94799871</v>
      </c>
      <c r="J61" s="68"/>
      <c r="K61" s="68">
        <v>685746</v>
      </c>
      <c r="L61" s="68">
        <v>58630704</v>
      </c>
      <c r="M61" s="16">
        <v>2008</v>
      </c>
      <c r="N61" s="16" t="s">
        <v>474</v>
      </c>
      <c r="O61" s="16" t="s">
        <v>474</v>
      </c>
      <c r="P61" s="180" t="s">
        <v>3498</v>
      </c>
      <c r="Q61" s="180" t="s">
        <v>3498</v>
      </c>
      <c r="R61" s="180" t="s">
        <v>3498</v>
      </c>
      <c r="S61" s="180" t="s">
        <v>3498</v>
      </c>
      <c r="T61" s="180" t="s">
        <v>3498</v>
      </c>
      <c r="U61" s="180" t="s">
        <v>3498</v>
      </c>
      <c r="V61" s="180" t="s">
        <v>3498</v>
      </c>
      <c r="W61" s="180" t="s">
        <v>3498</v>
      </c>
      <c r="X61" s="180" t="s">
        <v>3498</v>
      </c>
      <c r="Y61" s="180" t="s">
        <v>3498</v>
      </c>
    </row>
    <row r="62" spans="1:25" x14ac:dyDescent="0.25">
      <c r="A62" s="2" t="s">
        <v>75</v>
      </c>
      <c r="B62" s="2" t="s">
        <v>7</v>
      </c>
      <c r="C62" s="21">
        <v>1547484482</v>
      </c>
      <c r="D62" s="16">
        <v>4.8</v>
      </c>
      <c r="E62" s="21">
        <v>229169</v>
      </c>
      <c r="F62" s="21">
        <f t="shared" si="2"/>
        <v>1100011.2</v>
      </c>
      <c r="G62" s="68">
        <v>1406.7897508679912</v>
      </c>
      <c r="H62" s="68">
        <v>2204453101</v>
      </c>
      <c r="I62" s="68">
        <v>2460581115</v>
      </c>
      <c r="J62" s="68">
        <v>3340988854</v>
      </c>
      <c r="K62" s="68">
        <v>2865578448</v>
      </c>
      <c r="L62" s="68">
        <v>2717900379.5</v>
      </c>
      <c r="M62" s="16">
        <v>2010</v>
      </c>
      <c r="N62" s="16">
        <v>2004</v>
      </c>
      <c r="O62" s="16">
        <v>0</v>
      </c>
      <c r="P62" s="180" t="s">
        <v>3498</v>
      </c>
      <c r="Q62" s="180" t="s">
        <v>3498</v>
      </c>
      <c r="R62" s="180" t="s">
        <v>3498</v>
      </c>
      <c r="S62" s="180" t="s">
        <v>3498</v>
      </c>
      <c r="T62" s="180" t="s">
        <v>3498</v>
      </c>
      <c r="U62" s="180" t="s">
        <v>3498</v>
      </c>
      <c r="V62" s="180" t="s">
        <v>3498</v>
      </c>
      <c r="W62" s="180" t="s">
        <v>3498</v>
      </c>
      <c r="X62" s="180" t="s">
        <v>3498</v>
      </c>
      <c r="Y62" s="180" t="s">
        <v>3498</v>
      </c>
    </row>
    <row r="63" spans="1:25" x14ac:dyDescent="0.25">
      <c r="A63" s="2" t="s">
        <v>76</v>
      </c>
      <c r="B63" s="2" t="s">
        <v>5</v>
      </c>
      <c r="C63" s="21"/>
      <c r="D63" s="16">
        <v>5.04</v>
      </c>
      <c r="E63" s="21">
        <v>107246</v>
      </c>
      <c r="F63" s="21">
        <f t="shared" si="2"/>
        <v>540519.84</v>
      </c>
      <c r="G63" s="68">
        <v>0</v>
      </c>
      <c r="H63" s="68">
        <v>1645073552</v>
      </c>
      <c r="I63" s="68">
        <v>1623688741</v>
      </c>
      <c r="J63" s="68">
        <v>1217656514</v>
      </c>
      <c r="K63" s="68">
        <v>1730055110</v>
      </c>
      <c r="L63" s="68">
        <v>1554118479.25</v>
      </c>
      <c r="M63" s="16">
        <v>2011</v>
      </c>
      <c r="N63" s="16">
        <v>1983</v>
      </c>
      <c r="O63" s="16">
        <v>1</v>
      </c>
      <c r="P63" s="180" t="s">
        <v>3498</v>
      </c>
      <c r="Q63" s="180" t="s">
        <v>3498</v>
      </c>
      <c r="R63" s="180" t="s">
        <v>3498</v>
      </c>
      <c r="S63" s="180" t="s">
        <v>3498</v>
      </c>
      <c r="T63" s="180" t="s">
        <v>3498</v>
      </c>
      <c r="U63" s="180" t="s">
        <v>3498</v>
      </c>
      <c r="V63" s="180" t="s">
        <v>3498</v>
      </c>
      <c r="W63" s="180" t="s">
        <v>3498</v>
      </c>
      <c r="X63" s="180" t="s">
        <v>3498</v>
      </c>
      <c r="Y63" s="180" t="s">
        <v>3498</v>
      </c>
    </row>
    <row r="64" spans="1:25" x14ac:dyDescent="0.25">
      <c r="A64" s="2" t="s">
        <v>77</v>
      </c>
      <c r="B64" s="2" t="s">
        <v>3</v>
      </c>
      <c r="C64" s="21">
        <v>352985196</v>
      </c>
      <c r="D64" s="16">
        <v>2.95</v>
      </c>
      <c r="E64" s="21">
        <v>59907</v>
      </c>
      <c r="F64" s="21">
        <f t="shared" si="2"/>
        <v>176725.65000000002</v>
      </c>
      <c r="G64" s="68">
        <v>1997.3625560296423</v>
      </c>
      <c r="H64" s="68">
        <v>562381430</v>
      </c>
      <c r="I64" s="68">
        <v>588650112</v>
      </c>
      <c r="J64" s="68">
        <v>619009762</v>
      </c>
      <c r="K64" s="68">
        <v>678324134</v>
      </c>
      <c r="L64" s="68">
        <v>612091359.5</v>
      </c>
      <c r="M64" s="16">
        <v>2010</v>
      </c>
      <c r="N64" s="16">
        <v>1980</v>
      </c>
      <c r="O64" s="16">
        <v>4</v>
      </c>
      <c r="P64" s="180" t="s">
        <v>3498</v>
      </c>
      <c r="Q64" s="180" t="s">
        <v>3498</v>
      </c>
      <c r="R64" s="180" t="s">
        <v>3498</v>
      </c>
      <c r="S64" s="180" t="s">
        <v>3498</v>
      </c>
      <c r="T64" s="180" t="s">
        <v>3498</v>
      </c>
      <c r="U64" s="180" t="s">
        <v>3498</v>
      </c>
      <c r="V64" s="180" t="s">
        <v>3498</v>
      </c>
      <c r="W64" s="180" t="s">
        <v>3498</v>
      </c>
      <c r="X64" s="180" t="s">
        <v>3498</v>
      </c>
      <c r="Y64" s="180" t="s">
        <v>3498</v>
      </c>
    </row>
    <row r="65" spans="1:25" x14ac:dyDescent="0.25">
      <c r="A65" s="2" t="s">
        <v>78</v>
      </c>
      <c r="B65" s="2" t="s">
        <v>45</v>
      </c>
      <c r="C65" s="21"/>
      <c r="D65" s="16">
        <v>0.95</v>
      </c>
      <c r="E65" s="21">
        <v>54446</v>
      </c>
      <c r="F65" s="21">
        <f t="shared" si="2"/>
        <v>51723.7</v>
      </c>
      <c r="G65" s="68">
        <v>0</v>
      </c>
      <c r="H65" s="68">
        <v>411188562</v>
      </c>
      <c r="I65" s="68">
        <v>345694366</v>
      </c>
      <c r="J65" s="68">
        <v>348646591</v>
      </c>
      <c r="K65" s="68">
        <v>356320947</v>
      </c>
      <c r="L65" s="68">
        <v>365462616.5</v>
      </c>
      <c r="M65" s="16">
        <v>2008</v>
      </c>
      <c r="N65" s="16">
        <v>1988</v>
      </c>
      <c r="O65" s="16">
        <v>1</v>
      </c>
      <c r="P65" s="180" t="s">
        <v>3498</v>
      </c>
      <c r="Q65" s="180" t="s">
        <v>3498</v>
      </c>
      <c r="R65" s="180" t="s">
        <v>3498</v>
      </c>
      <c r="S65" s="180" t="s">
        <v>3498</v>
      </c>
      <c r="T65" s="180" t="s">
        <v>3498</v>
      </c>
      <c r="U65" s="180" t="s">
        <v>3498</v>
      </c>
      <c r="V65" s="180" t="s">
        <v>3498</v>
      </c>
      <c r="W65" s="180" t="s">
        <v>3498</v>
      </c>
      <c r="X65" s="180" t="s">
        <v>3498</v>
      </c>
      <c r="Y65" s="180" t="s">
        <v>3498</v>
      </c>
    </row>
    <row r="66" spans="1:25" x14ac:dyDescent="0.25">
      <c r="A66" s="2" t="s">
        <v>79</v>
      </c>
      <c r="B66" s="2" t="s">
        <v>7</v>
      </c>
      <c r="C66" s="21">
        <v>29004612</v>
      </c>
      <c r="D66" s="16">
        <v>4.37</v>
      </c>
      <c r="E66" s="21">
        <v>5032</v>
      </c>
      <c r="F66" s="21">
        <f t="shared" si="2"/>
        <v>21989.84</v>
      </c>
      <c r="G66" s="68">
        <v>1319.0005930011314</v>
      </c>
      <c r="H66" s="68">
        <v>33773719</v>
      </c>
      <c r="I66" s="68">
        <v>38103348</v>
      </c>
      <c r="J66" s="68">
        <v>57534607</v>
      </c>
      <c r="K66" s="68">
        <v>58641782</v>
      </c>
      <c r="L66" s="68">
        <v>47013364</v>
      </c>
      <c r="M66" s="16">
        <v>2007</v>
      </c>
      <c r="N66" s="16">
        <v>1996</v>
      </c>
      <c r="O66" s="16">
        <v>1</v>
      </c>
      <c r="P66" s="180" t="s">
        <v>3498</v>
      </c>
      <c r="Q66" s="180" t="s">
        <v>3498</v>
      </c>
      <c r="R66" s="180" t="s">
        <v>3498</v>
      </c>
      <c r="S66" s="180" t="s">
        <v>3498</v>
      </c>
      <c r="T66" s="180" t="s">
        <v>3498</v>
      </c>
      <c r="U66" s="180" t="s">
        <v>3498</v>
      </c>
      <c r="V66" s="180" t="s">
        <v>3498</v>
      </c>
      <c r="W66" s="180" t="s">
        <v>3498</v>
      </c>
      <c r="X66" s="180" t="s">
        <v>3498</v>
      </c>
      <c r="Y66" s="180" t="s">
        <v>3498</v>
      </c>
    </row>
    <row r="67" spans="1:25" x14ac:dyDescent="0.25">
      <c r="A67" s="2" t="s">
        <v>80</v>
      </c>
      <c r="B67" s="2" t="s">
        <v>9</v>
      </c>
      <c r="C67" s="21">
        <v>1260191296</v>
      </c>
      <c r="D67" s="16">
        <v>3.33</v>
      </c>
      <c r="E67" s="21">
        <v>163866</v>
      </c>
      <c r="F67" s="21">
        <f t="shared" si="2"/>
        <v>545673.78</v>
      </c>
      <c r="G67" s="68">
        <v>2309.422483154679</v>
      </c>
      <c r="H67" s="68">
        <v>1191516727</v>
      </c>
      <c r="I67" s="68">
        <v>1394790910</v>
      </c>
      <c r="J67" s="68">
        <v>1615345780</v>
      </c>
      <c r="K67" s="68">
        <v>1949488713</v>
      </c>
      <c r="L67" s="68">
        <v>1537785532.5</v>
      </c>
      <c r="M67" s="16">
        <v>2007</v>
      </c>
      <c r="N67" s="16">
        <v>2007</v>
      </c>
      <c r="O67" s="16">
        <v>5</v>
      </c>
      <c r="P67" s="180" t="s">
        <v>3498</v>
      </c>
      <c r="Q67" s="180" t="s">
        <v>3498</v>
      </c>
      <c r="R67" s="180" t="s">
        <v>3498</v>
      </c>
      <c r="S67" s="180" t="s">
        <v>3498</v>
      </c>
      <c r="T67" s="180" t="s">
        <v>3498</v>
      </c>
      <c r="U67" s="180" t="s">
        <v>3498</v>
      </c>
      <c r="V67" s="180" t="s">
        <v>3498</v>
      </c>
      <c r="W67" s="180" t="s">
        <v>3498</v>
      </c>
      <c r="X67" s="180" t="s">
        <v>3498</v>
      </c>
      <c r="Y67" s="180" t="s">
        <v>3498</v>
      </c>
    </row>
    <row r="68" spans="1:25" x14ac:dyDescent="0.25">
      <c r="A68" s="2" t="s">
        <v>15</v>
      </c>
      <c r="B68" s="2" t="s">
        <v>15</v>
      </c>
      <c r="C68" s="21"/>
      <c r="D68" s="16">
        <v>4.53</v>
      </c>
      <c r="E68" s="21">
        <v>215109</v>
      </c>
      <c r="F68" s="21">
        <f t="shared" si="2"/>
        <v>974443.77</v>
      </c>
      <c r="G68" s="68">
        <v>0</v>
      </c>
      <c r="H68" s="68">
        <v>1309775337</v>
      </c>
      <c r="I68" s="68">
        <v>2569543029</v>
      </c>
      <c r="J68" s="68">
        <v>2061507722</v>
      </c>
      <c r="K68" s="68">
        <v>1982308167</v>
      </c>
      <c r="L68" s="68">
        <v>1980783563.75</v>
      </c>
      <c r="M68" s="16">
        <v>2009</v>
      </c>
      <c r="N68" s="16">
        <v>1984</v>
      </c>
      <c r="O68" s="16">
        <v>4</v>
      </c>
      <c r="P68" s="180">
        <v>245</v>
      </c>
      <c r="Q68" s="180">
        <v>61</v>
      </c>
      <c r="R68" s="180">
        <v>53</v>
      </c>
      <c r="S68" s="180">
        <v>11</v>
      </c>
      <c r="T68" s="180">
        <v>2</v>
      </c>
      <c r="U68" s="180">
        <v>1</v>
      </c>
      <c r="V68" s="180">
        <v>0</v>
      </c>
      <c r="W68" s="180">
        <v>0</v>
      </c>
      <c r="X68" s="181">
        <v>7.68</v>
      </c>
      <c r="Y68" s="181">
        <v>0</v>
      </c>
    </row>
    <row r="69" spans="1:25" x14ac:dyDescent="0.25">
      <c r="A69" s="2" t="s">
        <v>81</v>
      </c>
      <c r="B69" s="2" t="s">
        <v>7</v>
      </c>
      <c r="C69" s="21">
        <v>428630388</v>
      </c>
      <c r="D69" s="16">
        <v>2.36</v>
      </c>
      <c r="E69" s="21">
        <v>109625</v>
      </c>
      <c r="F69" s="21">
        <f t="shared" si="2"/>
        <v>258715</v>
      </c>
      <c r="G69" s="68">
        <v>1656.7666660224572</v>
      </c>
      <c r="H69" s="68">
        <v>1371477028</v>
      </c>
      <c r="I69" s="68">
        <v>1474579282</v>
      </c>
      <c r="J69" s="68">
        <v>1552870335</v>
      </c>
      <c r="K69" s="68">
        <v>1692254691</v>
      </c>
      <c r="L69" s="68">
        <v>1522795334</v>
      </c>
      <c r="M69" s="16" t="s">
        <v>474</v>
      </c>
      <c r="N69" s="16">
        <v>1983</v>
      </c>
      <c r="O69" s="16">
        <v>1</v>
      </c>
      <c r="P69" s="180">
        <v>222</v>
      </c>
      <c r="Q69" s="180">
        <v>110</v>
      </c>
      <c r="R69" s="180">
        <v>50</v>
      </c>
      <c r="S69" s="180">
        <v>5</v>
      </c>
      <c r="T69" s="180">
        <v>5</v>
      </c>
      <c r="U69" s="180">
        <v>0</v>
      </c>
      <c r="V69" s="180">
        <v>0</v>
      </c>
      <c r="W69" s="180">
        <v>0</v>
      </c>
      <c r="X69" s="181">
        <v>6.8</v>
      </c>
      <c r="Y69" s="181">
        <v>5.35</v>
      </c>
    </row>
    <row r="70" spans="1:25" x14ac:dyDescent="0.25">
      <c r="A70" s="2" t="s">
        <v>82</v>
      </c>
      <c r="B70" s="2" t="s">
        <v>83</v>
      </c>
      <c r="C70" s="21">
        <v>51750000</v>
      </c>
      <c r="D70" s="16">
        <v>6.13</v>
      </c>
      <c r="E70" s="21">
        <v>4974</v>
      </c>
      <c r="F70" s="21">
        <f t="shared" si="2"/>
        <v>30490.62</v>
      </c>
      <c r="G70" s="68">
        <v>1697.2432833441892</v>
      </c>
      <c r="H70" s="68">
        <v>32842729</v>
      </c>
      <c r="I70" s="68">
        <v>45545175</v>
      </c>
      <c r="J70" s="68">
        <v>51450497</v>
      </c>
      <c r="K70" s="68">
        <v>67838258</v>
      </c>
      <c r="L70" s="68">
        <v>49419164.75</v>
      </c>
      <c r="M70" s="16">
        <v>2011</v>
      </c>
      <c r="N70" s="16">
        <v>1997</v>
      </c>
      <c r="O70" s="16">
        <v>0</v>
      </c>
      <c r="P70" s="180" t="s">
        <v>3498</v>
      </c>
      <c r="Q70" s="180" t="s">
        <v>3498</v>
      </c>
      <c r="R70" s="180" t="s">
        <v>3498</v>
      </c>
      <c r="S70" s="180" t="s">
        <v>3498</v>
      </c>
      <c r="T70" s="180" t="s">
        <v>3498</v>
      </c>
      <c r="U70" s="180" t="s">
        <v>3498</v>
      </c>
      <c r="V70" s="180" t="s">
        <v>3498</v>
      </c>
      <c r="W70" s="180" t="s">
        <v>3498</v>
      </c>
      <c r="X70" s="180" t="s">
        <v>3498</v>
      </c>
      <c r="Y70" s="180" t="s">
        <v>3498</v>
      </c>
    </row>
    <row r="71" spans="1:25" x14ac:dyDescent="0.25">
      <c r="A71" s="2" t="s">
        <v>84</v>
      </c>
      <c r="B71" s="2" t="s">
        <v>23</v>
      </c>
      <c r="C71" s="21">
        <v>120733938</v>
      </c>
      <c r="D71" s="16">
        <v>1.55</v>
      </c>
      <c r="E71" s="21">
        <v>58625</v>
      </c>
      <c r="F71" s="21">
        <f t="shared" si="2"/>
        <v>90868.75</v>
      </c>
      <c r="G71" s="68">
        <v>1328.6629121672743</v>
      </c>
      <c r="H71" s="68">
        <v>561357930</v>
      </c>
      <c r="I71" s="68">
        <v>581543951</v>
      </c>
      <c r="J71" s="68">
        <v>729393808</v>
      </c>
      <c r="K71" s="68">
        <v>880487211</v>
      </c>
      <c r="L71" s="68">
        <v>688195725</v>
      </c>
      <c r="M71" s="16">
        <v>2006</v>
      </c>
      <c r="N71" s="16">
        <v>1997</v>
      </c>
      <c r="O71" s="16">
        <v>1</v>
      </c>
      <c r="P71" s="180">
        <v>49</v>
      </c>
      <c r="Q71" s="180">
        <v>0</v>
      </c>
      <c r="R71" s="180">
        <v>19</v>
      </c>
      <c r="S71" s="180">
        <v>1</v>
      </c>
      <c r="T71" s="180">
        <v>2</v>
      </c>
      <c r="U71" s="180">
        <v>0</v>
      </c>
      <c r="V71" s="180">
        <v>0</v>
      </c>
      <c r="W71" s="180">
        <v>0</v>
      </c>
      <c r="X71" s="181">
        <v>0.374</v>
      </c>
      <c r="Y71" s="181" t="s">
        <v>460</v>
      </c>
    </row>
    <row r="72" spans="1:25" x14ac:dyDescent="0.25">
      <c r="A72" s="2" t="s">
        <v>85</v>
      </c>
      <c r="B72" s="2" t="s">
        <v>17</v>
      </c>
      <c r="C72" s="21"/>
      <c r="D72" s="16">
        <v>23.08</v>
      </c>
      <c r="E72" s="21">
        <v>18986</v>
      </c>
      <c r="F72" s="21">
        <f t="shared" si="2"/>
        <v>438196.87999999995</v>
      </c>
      <c r="G72" s="68">
        <v>0</v>
      </c>
      <c r="H72" s="68">
        <v>235182822</v>
      </c>
      <c r="I72" s="68">
        <v>214232524</v>
      </c>
      <c r="J72" s="68">
        <v>200238721</v>
      </c>
      <c r="K72" s="68">
        <v>159025186</v>
      </c>
      <c r="L72" s="68">
        <v>202169813.25</v>
      </c>
      <c r="M72" s="16">
        <v>2011</v>
      </c>
      <c r="N72" s="16">
        <v>2007</v>
      </c>
      <c r="O72" s="16">
        <v>0</v>
      </c>
      <c r="P72" s="180" t="s">
        <v>3498</v>
      </c>
      <c r="Q72" s="180" t="s">
        <v>3498</v>
      </c>
      <c r="R72" s="180" t="s">
        <v>3498</v>
      </c>
      <c r="S72" s="180" t="s">
        <v>3498</v>
      </c>
      <c r="T72" s="180" t="s">
        <v>3498</v>
      </c>
      <c r="U72" s="180" t="s">
        <v>3498</v>
      </c>
      <c r="V72" s="180" t="s">
        <v>3498</v>
      </c>
      <c r="W72" s="180" t="s">
        <v>3498</v>
      </c>
      <c r="X72" s="180" t="s">
        <v>3498</v>
      </c>
      <c r="Y72" s="180" t="s">
        <v>3498</v>
      </c>
    </row>
    <row r="73" spans="1:25" x14ac:dyDescent="0.25">
      <c r="A73" s="2" t="s">
        <v>86</v>
      </c>
      <c r="B73" s="2" t="s">
        <v>17</v>
      </c>
      <c r="C73" s="21"/>
      <c r="D73" s="16">
        <v>1.04</v>
      </c>
      <c r="E73" s="21">
        <v>15376</v>
      </c>
      <c r="F73" s="21">
        <f t="shared" si="2"/>
        <v>15991.04</v>
      </c>
      <c r="G73" s="68">
        <v>0</v>
      </c>
      <c r="H73" s="68">
        <v>61563632</v>
      </c>
      <c r="I73" s="68">
        <v>48500</v>
      </c>
      <c r="J73" s="68"/>
      <c r="K73" s="68">
        <v>65461848</v>
      </c>
      <c r="L73" s="68">
        <v>42357993.333333336</v>
      </c>
      <c r="M73" s="16">
        <v>2010</v>
      </c>
      <c r="N73" s="16">
        <v>1998</v>
      </c>
      <c r="O73" s="16">
        <v>1</v>
      </c>
      <c r="P73" s="180" t="s">
        <v>3498</v>
      </c>
      <c r="Q73" s="180" t="s">
        <v>3498</v>
      </c>
      <c r="R73" s="180" t="s">
        <v>3498</v>
      </c>
      <c r="S73" s="180" t="s">
        <v>3498</v>
      </c>
      <c r="T73" s="180" t="s">
        <v>3498</v>
      </c>
      <c r="U73" s="180" t="s">
        <v>3498</v>
      </c>
      <c r="V73" s="180" t="s">
        <v>3498</v>
      </c>
      <c r="W73" s="180" t="s">
        <v>3498</v>
      </c>
      <c r="X73" s="180" t="s">
        <v>3498</v>
      </c>
      <c r="Y73" s="180" t="s">
        <v>3498</v>
      </c>
    </row>
    <row r="74" spans="1:25" x14ac:dyDescent="0.25">
      <c r="A74" s="2" t="s">
        <v>87</v>
      </c>
      <c r="B74" s="2" t="s">
        <v>5</v>
      </c>
      <c r="C74" s="21"/>
      <c r="D74" s="175">
        <v>2.06</v>
      </c>
      <c r="E74" s="35">
        <v>29423</v>
      </c>
      <c r="F74" s="35">
        <f t="shared" si="2"/>
        <v>60611.380000000005</v>
      </c>
      <c r="G74" s="68">
        <v>0</v>
      </c>
      <c r="H74" s="68">
        <v>81621100</v>
      </c>
      <c r="I74" s="68">
        <v>200251396</v>
      </c>
      <c r="J74" s="68">
        <v>245022972</v>
      </c>
      <c r="K74" s="68">
        <v>158101316</v>
      </c>
      <c r="L74" s="68">
        <v>171249196</v>
      </c>
      <c r="M74" s="16" t="s">
        <v>474</v>
      </c>
      <c r="N74" s="16">
        <v>1991</v>
      </c>
      <c r="O74" s="16">
        <v>0</v>
      </c>
      <c r="P74" s="180" t="s">
        <v>3498</v>
      </c>
      <c r="Q74" s="180" t="s">
        <v>3498</v>
      </c>
      <c r="R74" s="180" t="s">
        <v>3498</v>
      </c>
      <c r="S74" s="180" t="s">
        <v>3498</v>
      </c>
      <c r="T74" s="180" t="s">
        <v>3498</v>
      </c>
      <c r="U74" s="180" t="s">
        <v>3498</v>
      </c>
      <c r="V74" s="180" t="s">
        <v>3498</v>
      </c>
      <c r="W74" s="180" t="s">
        <v>3498</v>
      </c>
      <c r="X74" s="180" t="s">
        <v>3498</v>
      </c>
      <c r="Y74" s="180" t="s">
        <v>3498</v>
      </c>
    </row>
    <row r="75" spans="1:25" x14ac:dyDescent="0.25">
      <c r="A75" s="2" t="s">
        <v>88</v>
      </c>
      <c r="B75" s="2" t="s">
        <v>13</v>
      </c>
      <c r="C75" s="21"/>
      <c r="D75" s="16">
        <v>7.72</v>
      </c>
      <c r="E75" s="21">
        <v>3978</v>
      </c>
      <c r="F75" s="21">
        <f t="shared" si="2"/>
        <v>30710.16</v>
      </c>
      <c r="G75" s="68">
        <v>0</v>
      </c>
      <c r="H75" s="68">
        <v>47577914</v>
      </c>
      <c r="I75" s="68">
        <v>97757365</v>
      </c>
      <c r="J75" s="68">
        <v>98229685</v>
      </c>
      <c r="K75" s="68">
        <v>114632228</v>
      </c>
      <c r="L75" s="68">
        <v>89549298</v>
      </c>
      <c r="M75" s="16">
        <v>2010</v>
      </c>
      <c r="N75" s="16" t="s">
        <v>475</v>
      </c>
      <c r="O75" s="16" t="s">
        <v>443</v>
      </c>
      <c r="P75" s="180" t="s">
        <v>3498</v>
      </c>
      <c r="Q75" s="180" t="s">
        <v>3498</v>
      </c>
      <c r="R75" s="180" t="s">
        <v>3498</v>
      </c>
      <c r="S75" s="180" t="s">
        <v>3498</v>
      </c>
      <c r="T75" s="180" t="s">
        <v>3498</v>
      </c>
      <c r="U75" s="180" t="s">
        <v>3498</v>
      </c>
      <c r="V75" s="180" t="s">
        <v>3498</v>
      </c>
      <c r="W75" s="180" t="s">
        <v>3498</v>
      </c>
      <c r="X75" s="180" t="s">
        <v>3498</v>
      </c>
      <c r="Y75" s="180" t="s">
        <v>3498</v>
      </c>
    </row>
    <row r="76" spans="1:25" x14ac:dyDescent="0.25">
      <c r="A76" s="2" t="s">
        <v>89</v>
      </c>
      <c r="B76" s="2" t="s">
        <v>7</v>
      </c>
      <c r="C76" s="21">
        <v>59874106</v>
      </c>
      <c r="D76" s="16">
        <v>0.21</v>
      </c>
      <c r="E76" s="21">
        <v>30426</v>
      </c>
      <c r="F76" s="21">
        <f t="shared" si="2"/>
        <v>6389.46</v>
      </c>
      <c r="G76" s="68">
        <v>9370.761535403617</v>
      </c>
      <c r="H76" s="68">
        <v>173744926</v>
      </c>
      <c r="I76" s="68">
        <v>183373590</v>
      </c>
      <c r="J76" s="68">
        <v>184553766</v>
      </c>
      <c r="K76" s="68">
        <v>169374561</v>
      </c>
      <c r="L76" s="68">
        <v>177761710.75</v>
      </c>
      <c r="M76" s="16">
        <v>2010</v>
      </c>
      <c r="N76" s="16">
        <v>1982</v>
      </c>
      <c r="O76" s="16">
        <v>0</v>
      </c>
      <c r="P76" s="180" t="s">
        <v>3498</v>
      </c>
      <c r="Q76" s="180" t="s">
        <v>3498</v>
      </c>
      <c r="R76" s="180" t="s">
        <v>3498</v>
      </c>
      <c r="S76" s="180" t="s">
        <v>3498</v>
      </c>
      <c r="T76" s="180" t="s">
        <v>3498</v>
      </c>
      <c r="U76" s="180" t="s">
        <v>3498</v>
      </c>
      <c r="V76" s="180" t="s">
        <v>3498</v>
      </c>
      <c r="W76" s="180" t="s">
        <v>3498</v>
      </c>
      <c r="X76" s="180" t="s">
        <v>3498</v>
      </c>
      <c r="Y76" s="180" t="s">
        <v>3498</v>
      </c>
    </row>
    <row r="77" spans="1:25" x14ac:dyDescent="0.25">
      <c r="A77" s="2" t="s">
        <v>90</v>
      </c>
      <c r="B77" s="2" t="s">
        <v>17</v>
      </c>
      <c r="C77" s="21"/>
      <c r="D77" s="175">
        <v>1.77</v>
      </c>
      <c r="E77" s="35">
        <v>7606</v>
      </c>
      <c r="F77" s="35">
        <f t="shared" si="2"/>
        <v>13462.62</v>
      </c>
      <c r="G77" s="68">
        <v>0</v>
      </c>
      <c r="H77" s="68">
        <v>720000</v>
      </c>
      <c r="I77" s="68"/>
      <c r="J77" s="68"/>
      <c r="K77" s="68"/>
      <c r="L77" s="68">
        <v>720000</v>
      </c>
      <c r="M77" s="16">
        <v>2010</v>
      </c>
      <c r="N77" s="16" t="s">
        <v>475</v>
      </c>
      <c r="O77" s="16" t="s">
        <v>443</v>
      </c>
      <c r="P77" s="180" t="s">
        <v>3498</v>
      </c>
      <c r="Q77" s="180" t="s">
        <v>3498</v>
      </c>
      <c r="R77" s="180" t="s">
        <v>3498</v>
      </c>
      <c r="S77" s="180" t="s">
        <v>3498</v>
      </c>
      <c r="T77" s="180" t="s">
        <v>3498</v>
      </c>
      <c r="U77" s="180" t="s">
        <v>3498</v>
      </c>
      <c r="V77" s="180" t="s">
        <v>3498</v>
      </c>
      <c r="W77" s="180" t="s">
        <v>3498</v>
      </c>
      <c r="X77" s="180" t="s">
        <v>3498</v>
      </c>
      <c r="Y77" s="180" t="s">
        <v>3498</v>
      </c>
    </row>
    <row r="78" spans="1:25" x14ac:dyDescent="0.25">
      <c r="A78" s="2" t="s">
        <v>91</v>
      </c>
      <c r="B78" s="2" t="s">
        <v>45</v>
      </c>
      <c r="C78" s="21">
        <v>60038398</v>
      </c>
      <c r="D78" s="16">
        <v>1.43</v>
      </c>
      <c r="E78" s="21">
        <v>9529</v>
      </c>
      <c r="F78" s="21">
        <f t="shared" si="2"/>
        <v>13626.47</v>
      </c>
      <c r="G78" s="68">
        <v>4406.0125623143776</v>
      </c>
      <c r="H78" s="68">
        <v>56256145</v>
      </c>
      <c r="I78" s="68">
        <v>58237814</v>
      </c>
      <c r="J78" s="68">
        <v>76238125</v>
      </c>
      <c r="K78" s="68">
        <v>76590372</v>
      </c>
      <c r="L78" s="68">
        <v>66830614</v>
      </c>
      <c r="M78" s="16">
        <v>2007</v>
      </c>
      <c r="N78" s="16" t="s">
        <v>475</v>
      </c>
      <c r="O78" s="16" t="s">
        <v>443</v>
      </c>
      <c r="P78" s="180">
        <v>5</v>
      </c>
      <c r="Q78" s="180">
        <v>5</v>
      </c>
      <c r="R78" s="180">
        <v>9</v>
      </c>
      <c r="S78" s="180">
        <v>5</v>
      </c>
      <c r="T78" s="180">
        <v>2</v>
      </c>
      <c r="U78" s="180">
        <v>0</v>
      </c>
      <c r="V78" s="180">
        <v>1</v>
      </c>
      <c r="W78" s="180">
        <v>1</v>
      </c>
      <c r="X78" s="181">
        <v>0.8</v>
      </c>
      <c r="Y78" s="181">
        <v>0.8</v>
      </c>
    </row>
    <row r="79" spans="1:25" x14ac:dyDescent="0.25">
      <c r="A79" s="2" t="s">
        <v>92</v>
      </c>
      <c r="B79" s="2" t="s">
        <v>45</v>
      </c>
      <c r="C79" s="21">
        <v>476557698</v>
      </c>
      <c r="D79" s="16">
        <v>4.2300000000000004</v>
      </c>
      <c r="E79" s="21">
        <v>140997</v>
      </c>
      <c r="F79" s="21">
        <f t="shared" si="2"/>
        <v>596417.31000000006</v>
      </c>
      <c r="G79" s="68">
        <v>799.03398176018732</v>
      </c>
      <c r="H79" s="68">
        <v>1516123589</v>
      </c>
      <c r="I79" s="68">
        <v>1520675321</v>
      </c>
      <c r="J79" s="68">
        <v>1438241479</v>
      </c>
      <c r="K79" s="68">
        <v>1562602099</v>
      </c>
      <c r="L79" s="68">
        <v>1509410622</v>
      </c>
      <c r="M79" s="16" t="s">
        <v>474</v>
      </c>
      <c r="N79" s="16">
        <v>2011</v>
      </c>
      <c r="O79" s="16">
        <v>0</v>
      </c>
      <c r="P79" s="180" t="s">
        <v>3498</v>
      </c>
      <c r="Q79" s="180" t="s">
        <v>3498</v>
      </c>
      <c r="R79" s="180" t="s">
        <v>3498</v>
      </c>
      <c r="S79" s="180" t="s">
        <v>3498</v>
      </c>
      <c r="T79" s="180" t="s">
        <v>3498</v>
      </c>
      <c r="U79" s="180" t="s">
        <v>3498</v>
      </c>
      <c r="V79" s="180" t="s">
        <v>3498</v>
      </c>
      <c r="W79" s="180" t="s">
        <v>3498</v>
      </c>
      <c r="X79" s="180" t="s">
        <v>3498</v>
      </c>
      <c r="Y79" s="180" t="s">
        <v>3498</v>
      </c>
    </row>
    <row r="80" spans="1:25" x14ac:dyDescent="0.25">
      <c r="A80" s="2" t="s">
        <v>93</v>
      </c>
      <c r="B80" s="2" t="s">
        <v>13</v>
      </c>
      <c r="C80" s="21">
        <v>34405228</v>
      </c>
      <c r="D80" s="16">
        <v>0.19</v>
      </c>
      <c r="E80" s="21">
        <v>15441</v>
      </c>
      <c r="F80" s="21">
        <f t="shared" si="2"/>
        <v>2933.79</v>
      </c>
      <c r="G80" s="68">
        <v>11727.22928362289</v>
      </c>
      <c r="H80" s="68">
        <v>55489801</v>
      </c>
      <c r="I80" s="68">
        <v>69028720</v>
      </c>
      <c r="J80" s="68">
        <v>77638011</v>
      </c>
      <c r="K80" s="68">
        <v>84388116</v>
      </c>
      <c r="L80" s="68">
        <v>71636162</v>
      </c>
      <c r="M80" s="16">
        <v>2010</v>
      </c>
      <c r="N80" s="16" t="s">
        <v>475</v>
      </c>
      <c r="O80" s="16" t="s">
        <v>443</v>
      </c>
      <c r="P80" s="180" t="s">
        <v>3498</v>
      </c>
      <c r="Q80" s="180" t="s">
        <v>3498</v>
      </c>
      <c r="R80" s="180" t="s">
        <v>3498</v>
      </c>
      <c r="S80" s="180" t="s">
        <v>3498</v>
      </c>
      <c r="T80" s="180" t="s">
        <v>3498</v>
      </c>
      <c r="U80" s="180" t="s">
        <v>3498</v>
      </c>
      <c r="V80" s="180" t="s">
        <v>3498</v>
      </c>
      <c r="W80" s="180" t="s">
        <v>3498</v>
      </c>
      <c r="X80" s="180" t="s">
        <v>3498</v>
      </c>
      <c r="Y80" s="180" t="s">
        <v>3498</v>
      </c>
    </row>
    <row r="81" spans="1:25" x14ac:dyDescent="0.25">
      <c r="A81" s="2" t="s">
        <v>94</v>
      </c>
      <c r="B81" s="2" t="s">
        <v>9</v>
      </c>
      <c r="C81" s="21"/>
      <c r="D81" s="16">
        <v>0.69</v>
      </c>
      <c r="E81" s="21">
        <v>11661</v>
      </c>
      <c r="F81" s="21">
        <f t="shared" si="2"/>
        <v>8046.0899999999992</v>
      </c>
      <c r="G81" s="68">
        <v>0</v>
      </c>
      <c r="H81" s="68">
        <v>300000</v>
      </c>
      <c r="I81" s="68">
        <v>49750</v>
      </c>
      <c r="J81" s="68">
        <v>615000</v>
      </c>
      <c r="K81" s="68">
        <v>330000</v>
      </c>
      <c r="L81" s="68">
        <v>323687.5</v>
      </c>
      <c r="M81" s="16">
        <v>2011</v>
      </c>
      <c r="N81" s="16">
        <v>2011</v>
      </c>
      <c r="O81" s="16">
        <v>0</v>
      </c>
      <c r="P81" s="180" t="s">
        <v>3498</v>
      </c>
      <c r="Q81" s="180" t="s">
        <v>3498</v>
      </c>
      <c r="R81" s="180" t="s">
        <v>3498</v>
      </c>
      <c r="S81" s="180" t="s">
        <v>3498</v>
      </c>
      <c r="T81" s="180" t="s">
        <v>3498</v>
      </c>
      <c r="U81" s="180" t="s">
        <v>3498</v>
      </c>
      <c r="V81" s="180" t="s">
        <v>3498</v>
      </c>
      <c r="W81" s="180" t="s">
        <v>3498</v>
      </c>
      <c r="X81" s="180" t="s">
        <v>3498</v>
      </c>
      <c r="Y81" s="180" t="s">
        <v>3498</v>
      </c>
    </row>
    <row r="82" spans="1:25" x14ac:dyDescent="0.25">
      <c r="A82" s="2" t="s">
        <v>95</v>
      </c>
      <c r="B82" s="2" t="s">
        <v>53</v>
      </c>
      <c r="C82" s="21">
        <v>28011999</v>
      </c>
      <c r="D82" s="16">
        <v>0.23</v>
      </c>
      <c r="E82" s="21">
        <v>20211</v>
      </c>
      <c r="F82" s="21">
        <f t="shared" si="2"/>
        <v>4648.5300000000007</v>
      </c>
      <c r="G82" s="68">
        <v>6025.9907970906925</v>
      </c>
      <c r="H82" s="68">
        <v>149079234</v>
      </c>
      <c r="I82" s="68">
        <v>179322304</v>
      </c>
      <c r="J82" s="68">
        <v>178426898</v>
      </c>
      <c r="K82" s="68">
        <v>185903081</v>
      </c>
      <c r="L82" s="68">
        <v>173182879.25</v>
      </c>
      <c r="M82" s="16">
        <v>2009</v>
      </c>
      <c r="N82" s="16">
        <v>1988</v>
      </c>
      <c r="O82" s="16">
        <v>0</v>
      </c>
      <c r="P82" s="180">
        <v>30</v>
      </c>
      <c r="Q82" s="180">
        <v>0</v>
      </c>
      <c r="R82" s="180">
        <v>9</v>
      </c>
      <c r="S82" s="180">
        <v>5</v>
      </c>
      <c r="T82" s="180">
        <v>1</v>
      </c>
      <c r="U82" s="180">
        <v>0</v>
      </c>
      <c r="V82" s="180">
        <v>0</v>
      </c>
      <c r="W82" s="180">
        <v>0</v>
      </c>
      <c r="X82" s="181">
        <v>10</v>
      </c>
      <c r="Y82" s="181">
        <v>0</v>
      </c>
    </row>
    <row r="83" spans="1:25" x14ac:dyDescent="0.25">
      <c r="A83" s="2" t="s">
        <v>96</v>
      </c>
      <c r="B83" s="2" t="s">
        <v>5</v>
      </c>
      <c r="C83" s="21">
        <v>928637424</v>
      </c>
      <c r="D83" s="16">
        <v>2.94</v>
      </c>
      <c r="E83" s="21">
        <v>168302</v>
      </c>
      <c r="F83" s="21">
        <f t="shared" si="2"/>
        <v>494807.88</v>
      </c>
      <c r="G83" s="68">
        <v>1876.7636117678644</v>
      </c>
      <c r="H83" s="68">
        <v>1680068897</v>
      </c>
      <c r="I83" s="68">
        <v>2286821932</v>
      </c>
      <c r="J83" s="68">
        <v>2366164826</v>
      </c>
      <c r="K83" s="68">
        <v>2350326875</v>
      </c>
      <c r="L83" s="68">
        <v>2170845632.5</v>
      </c>
      <c r="M83" s="16">
        <v>2011</v>
      </c>
      <c r="N83" s="16">
        <v>2010</v>
      </c>
      <c r="O83" s="16">
        <v>1</v>
      </c>
      <c r="P83" s="180">
        <v>55</v>
      </c>
      <c r="Q83" s="180">
        <v>36</v>
      </c>
      <c r="R83" s="180">
        <v>94</v>
      </c>
      <c r="S83" s="180">
        <v>8</v>
      </c>
      <c r="T83" s="180">
        <v>6</v>
      </c>
      <c r="U83" s="180">
        <v>0</v>
      </c>
      <c r="V83" s="180">
        <v>2</v>
      </c>
      <c r="W83" s="180">
        <v>1</v>
      </c>
      <c r="X83" s="181">
        <v>5.16</v>
      </c>
      <c r="Y83" s="181">
        <v>0</v>
      </c>
    </row>
    <row r="84" spans="1:25" x14ac:dyDescent="0.25">
      <c r="A84" s="2" t="s">
        <v>97</v>
      </c>
      <c r="B84" s="2" t="s">
        <v>7</v>
      </c>
      <c r="C84" s="21"/>
      <c r="D84" s="16">
        <v>2.34</v>
      </c>
      <c r="E84" s="21">
        <v>11559</v>
      </c>
      <c r="F84" s="21">
        <f t="shared" si="2"/>
        <v>27048.059999999998</v>
      </c>
      <c r="G84" s="68">
        <v>0</v>
      </c>
      <c r="H84" s="68">
        <v>50439938</v>
      </c>
      <c r="I84" s="68">
        <v>58328883</v>
      </c>
      <c r="J84" s="68">
        <v>44442553</v>
      </c>
      <c r="K84" s="68">
        <v>15969339</v>
      </c>
      <c r="L84" s="68">
        <v>42295178.25</v>
      </c>
      <c r="M84" s="16">
        <v>2008</v>
      </c>
      <c r="N84" s="16">
        <v>2009</v>
      </c>
      <c r="O84" s="16">
        <v>0</v>
      </c>
      <c r="P84" s="180" t="s">
        <v>3498</v>
      </c>
      <c r="Q84" s="180" t="s">
        <v>3498</v>
      </c>
      <c r="R84" s="180" t="s">
        <v>3498</v>
      </c>
      <c r="S84" s="180" t="s">
        <v>3498</v>
      </c>
      <c r="T84" s="180" t="s">
        <v>3498</v>
      </c>
      <c r="U84" s="180" t="s">
        <v>3498</v>
      </c>
      <c r="V84" s="180" t="s">
        <v>3498</v>
      </c>
      <c r="W84" s="180" t="s">
        <v>3498</v>
      </c>
      <c r="X84" s="180" t="s">
        <v>3498</v>
      </c>
      <c r="Y84" s="180" t="s">
        <v>3498</v>
      </c>
    </row>
    <row r="85" spans="1:25" x14ac:dyDescent="0.25">
      <c r="A85" s="2" t="s">
        <v>98</v>
      </c>
      <c r="B85" s="2" t="s">
        <v>5</v>
      </c>
      <c r="C85" s="21"/>
      <c r="D85" s="16">
        <v>1.35</v>
      </c>
      <c r="E85" s="21">
        <v>31268</v>
      </c>
      <c r="F85" s="21">
        <f t="shared" si="2"/>
        <v>42211.8</v>
      </c>
      <c r="G85" s="68">
        <v>0</v>
      </c>
      <c r="H85" s="68"/>
      <c r="I85" s="68"/>
      <c r="J85" s="68"/>
      <c r="K85" s="68"/>
      <c r="L85" s="68"/>
      <c r="M85" s="16" t="s">
        <v>475</v>
      </c>
      <c r="N85" s="16" t="s">
        <v>475</v>
      </c>
      <c r="O85" s="16" t="s">
        <v>443</v>
      </c>
      <c r="P85" s="180" t="s">
        <v>3498</v>
      </c>
      <c r="Q85" s="180" t="s">
        <v>3498</v>
      </c>
      <c r="R85" s="180" t="s">
        <v>3498</v>
      </c>
      <c r="S85" s="180" t="s">
        <v>3498</v>
      </c>
      <c r="T85" s="180" t="s">
        <v>3498</v>
      </c>
      <c r="U85" s="180" t="s">
        <v>3498</v>
      </c>
      <c r="V85" s="180" t="s">
        <v>3498</v>
      </c>
      <c r="W85" s="180" t="s">
        <v>3498</v>
      </c>
      <c r="X85" s="180" t="s">
        <v>3498</v>
      </c>
      <c r="Y85" s="180" t="s">
        <v>3498</v>
      </c>
    </row>
    <row r="86" spans="1:25" x14ac:dyDescent="0.25">
      <c r="A86" s="2" t="s">
        <v>99</v>
      </c>
      <c r="B86" s="2" t="s">
        <v>3</v>
      </c>
      <c r="C86" s="21">
        <v>55563435</v>
      </c>
      <c r="D86" s="16">
        <v>2.41</v>
      </c>
      <c r="E86" s="21">
        <v>15204</v>
      </c>
      <c r="F86" s="21">
        <f t="shared" si="2"/>
        <v>36641.64</v>
      </c>
      <c r="G86" s="68">
        <v>1516.4014219887538</v>
      </c>
      <c r="H86" s="68">
        <v>25999931</v>
      </c>
      <c r="I86" s="68">
        <v>26898176</v>
      </c>
      <c r="J86" s="68">
        <v>25741448</v>
      </c>
      <c r="K86" s="68">
        <v>26722721</v>
      </c>
      <c r="L86" s="68">
        <v>26340569</v>
      </c>
      <c r="M86" s="16">
        <v>2008</v>
      </c>
      <c r="N86" s="16">
        <v>1994</v>
      </c>
      <c r="O86" s="16">
        <v>3</v>
      </c>
      <c r="P86" s="180">
        <v>23</v>
      </c>
      <c r="Q86" s="180">
        <v>0</v>
      </c>
      <c r="R86" s="180">
        <v>3</v>
      </c>
      <c r="S86" s="180">
        <v>0</v>
      </c>
      <c r="T86" s="180">
        <v>4</v>
      </c>
      <c r="U86" s="180">
        <v>0</v>
      </c>
      <c r="V86" s="180">
        <v>0</v>
      </c>
      <c r="W86" s="180">
        <v>0</v>
      </c>
      <c r="X86" s="181">
        <v>0.24</v>
      </c>
      <c r="Y86" s="181">
        <v>0.24</v>
      </c>
    </row>
    <row r="87" spans="1:25" x14ac:dyDescent="0.25">
      <c r="A87" s="2" t="s">
        <v>100</v>
      </c>
      <c r="B87" s="2" t="s">
        <v>3</v>
      </c>
      <c r="C87" s="21"/>
      <c r="D87" s="16">
        <v>2.64</v>
      </c>
      <c r="E87" s="21">
        <v>11365</v>
      </c>
      <c r="F87" s="21">
        <f t="shared" si="2"/>
        <v>30003.600000000002</v>
      </c>
      <c r="G87" s="68">
        <v>0</v>
      </c>
      <c r="H87" s="68">
        <v>38847806</v>
      </c>
      <c r="I87" s="68">
        <v>99938271</v>
      </c>
      <c r="J87" s="68">
        <v>86373161</v>
      </c>
      <c r="K87" s="68">
        <v>101485875</v>
      </c>
      <c r="L87" s="68">
        <v>81661278.25</v>
      </c>
      <c r="M87" s="16">
        <v>2010</v>
      </c>
      <c r="N87" s="16">
        <v>2005</v>
      </c>
      <c r="O87" s="16">
        <v>4</v>
      </c>
      <c r="P87" s="180" t="s">
        <v>3498</v>
      </c>
      <c r="Q87" s="180" t="s">
        <v>3498</v>
      </c>
      <c r="R87" s="180" t="s">
        <v>3498</v>
      </c>
      <c r="S87" s="180" t="s">
        <v>3498</v>
      </c>
      <c r="T87" s="180" t="s">
        <v>3498</v>
      </c>
      <c r="U87" s="180" t="s">
        <v>3498</v>
      </c>
      <c r="V87" s="180" t="s">
        <v>3498</v>
      </c>
      <c r="W87" s="180" t="s">
        <v>3498</v>
      </c>
      <c r="X87" s="180" t="s">
        <v>3498</v>
      </c>
      <c r="Y87" s="180" t="s">
        <v>3498</v>
      </c>
    </row>
    <row r="88" spans="1:25" x14ac:dyDescent="0.25">
      <c r="A88" s="2" t="s">
        <v>101</v>
      </c>
      <c r="B88" s="2" t="s">
        <v>45</v>
      </c>
      <c r="C88" s="21">
        <v>45310368</v>
      </c>
      <c r="D88" s="16">
        <v>3.35</v>
      </c>
      <c r="E88" s="21">
        <v>4027</v>
      </c>
      <c r="F88" s="21">
        <f t="shared" si="2"/>
        <v>13490.45</v>
      </c>
      <c r="G88" s="68">
        <v>3358.6995244784271</v>
      </c>
      <c r="H88" s="68">
        <v>38413999</v>
      </c>
      <c r="I88" s="68">
        <v>38881975</v>
      </c>
      <c r="J88" s="68">
        <v>30044477</v>
      </c>
      <c r="K88" s="68">
        <v>18608030</v>
      </c>
      <c r="L88" s="68">
        <v>31487120.25</v>
      </c>
      <c r="M88" s="16">
        <v>2008</v>
      </c>
      <c r="N88" s="16" t="s">
        <v>475</v>
      </c>
      <c r="O88" s="16" t="s">
        <v>443</v>
      </c>
      <c r="P88" s="180" t="s">
        <v>3498</v>
      </c>
      <c r="Q88" s="180" t="s">
        <v>3498</v>
      </c>
      <c r="R88" s="180" t="s">
        <v>3498</v>
      </c>
      <c r="S88" s="180" t="s">
        <v>3498</v>
      </c>
      <c r="T88" s="180" t="s">
        <v>3498</v>
      </c>
      <c r="U88" s="180" t="s">
        <v>3498</v>
      </c>
      <c r="V88" s="180" t="s">
        <v>3498</v>
      </c>
      <c r="W88" s="180" t="s">
        <v>3498</v>
      </c>
      <c r="X88" s="180" t="s">
        <v>3498</v>
      </c>
      <c r="Y88" s="180" t="s">
        <v>3498</v>
      </c>
    </row>
    <row r="89" spans="1:25" x14ac:dyDescent="0.25">
      <c r="A89" s="2" t="s">
        <v>102</v>
      </c>
      <c r="B89" s="2" t="s">
        <v>17</v>
      </c>
      <c r="C89" s="21">
        <v>52844654</v>
      </c>
      <c r="D89" s="16">
        <v>2.5099999999999998</v>
      </c>
      <c r="E89" s="21">
        <v>9095</v>
      </c>
      <c r="F89" s="21">
        <f t="shared" si="2"/>
        <v>22828.449999999997</v>
      </c>
      <c r="G89" s="68">
        <v>2314.8594845466955</v>
      </c>
      <c r="H89" s="68">
        <v>48147720</v>
      </c>
      <c r="I89" s="68">
        <v>70273740</v>
      </c>
      <c r="J89" s="68">
        <v>74792470</v>
      </c>
      <c r="K89" s="68">
        <v>79068431</v>
      </c>
      <c r="L89" s="68">
        <v>68070590.25</v>
      </c>
      <c r="M89" s="16">
        <v>2007</v>
      </c>
      <c r="N89" s="16" t="s">
        <v>475</v>
      </c>
      <c r="O89" s="16" t="s">
        <v>443</v>
      </c>
      <c r="P89" s="180">
        <v>3</v>
      </c>
      <c r="Q89" s="180">
        <v>3</v>
      </c>
      <c r="R89" s="180">
        <v>3</v>
      </c>
      <c r="S89" s="180">
        <v>0</v>
      </c>
      <c r="T89" s="180">
        <v>3</v>
      </c>
      <c r="U89" s="180">
        <v>0</v>
      </c>
      <c r="V89" s="180">
        <v>0</v>
      </c>
      <c r="W89" s="180">
        <v>0</v>
      </c>
      <c r="X89" s="181">
        <v>0</v>
      </c>
      <c r="Y89" s="181">
        <v>0</v>
      </c>
    </row>
    <row r="90" spans="1:25" x14ac:dyDescent="0.25">
      <c r="A90" s="2" t="s">
        <v>103</v>
      </c>
      <c r="B90" s="2" t="s">
        <v>5</v>
      </c>
      <c r="C90" s="21">
        <v>97648025</v>
      </c>
      <c r="D90" s="16">
        <v>4.7699999999999996</v>
      </c>
      <c r="E90" s="21">
        <v>111702</v>
      </c>
      <c r="F90" s="21">
        <f t="shared" ref="F90:F121" si="3">(D90*E90)</f>
        <v>532818.53999999992</v>
      </c>
      <c r="G90" s="68">
        <v>183.26694300089486</v>
      </c>
      <c r="H90" s="68">
        <v>1704870027</v>
      </c>
      <c r="I90" s="68">
        <v>1498147669</v>
      </c>
      <c r="J90" s="68">
        <v>1286133144</v>
      </c>
      <c r="K90" s="68">
        <v>1695577550</v>
      </c>
      <c r="L90" s="68">
        <v>1546182097.5</v>
      </c>
      <c r="M90" s="16">
        <v>2005</v>
      </c>
      <c r="N90" s="16">
        <v>1985</v>
      </c>
      <c r="O90" s="16">
        <v>9</v>
      </c>
      <c r="P90" s="180">
        <v>163</v>
      </c>
      <c r="Q90" s="180">
        <v>19</v>
      </c>
      <c r="R90" s="180">
        <v>42</v>
      </c>
      <c r="S90" s="180">
        <v>7</v>
      </c>
      <c r="T90" s="180">
        <v>2</v>
      </c>
      <c r="U90" s="180">
        <v>1</v>
      </c>
      <c r="V90" s="180">
        <v>2</v>
      </c>
      <c r="W90" s="180">
        <v>1</v>
      </c>
      <c r="X90" s="181">
        <v>7.9</v>
      </c>
      <c r="Y90" s="181" t="s">
        <v>460</v>
      </c>
    </row>
    <row r="91" spans="1:25" x14ac:dyDescent="0.25">
      <c r="A91" s="2" t="s">
        <v>104</v>
      </c>
      <c r="B91" s="2" t="s">
        <v>7</v>
      </c>
      <c r="C91" s="21">
        <v>4124016</v>
      </c>
      <c r="D91" s="16">
        <v>1.91</v>
      </c>
      <c r="E91" s="21">
        <v>9766</v>
      </c>
      <c r="F91" s="21">
        <f t="shared" si="3"/>
        <v>18653.059999999998</v>
      </c>
      <c r="G91" s="68">
        <v>221.09058781776289</v>
      </c>
      <c r="H91" s="68">
        <v>42028208</v>
      </c>
      <c r="I91" s="68">
        <v>50970352</v>
      </c>
      <c r="J91" s="68">
        <v>52234670</v>
      </c>
      <c r="K91" s="68">
        <v>55647276</v>
      </c>
      <c r="L91" s="68">
        <v>50220126.5</v>
      </c>
      <c r="M91" s="16">
        <v>2010</v>
      </c>
      <c r="N91" s="16">
        <v>2007</v>
      </c>
      <c r="O91" s="16">
        <v>0</v>
      </c>
      <c r="P91" s="180" t="s">
        <v>3498</v>
      </c>
      <c r="Q91" s="180" t="s">
        <v>3498</v>
      </c>
      <c r="R91" s="180" t="s">
        <v>3498</v>
      </c>
      <c r="S91" s="180" t="s">
        <v>3498</v>
      </c>
      <c r="T91" s="180" t="s">
        <v>3498</v>
      </c>
      <c r="U91" s="180" t="s">
        <v>3498</v>
      </c>
      <c r="V91" s="180" t="s">
        <v>3498</v>
      </c>
      <c r="W91" s="180" t="s">
        <v>3498</v>
      </c>
      <c r="X91" s="180" t="s">
        <v>3498</v>
      </c>
      <c r="Y91" s="180" t="s">
        <v>3498</v>
      </c>
    </row>
    <row r="92" spans="1:25" x14ac:dyDescent="0.25">
      <c r="A92" s="2" t="s">
        <v>105</v>
      </c>
      <c r="B92" s="2" t="s">
        <v>17</v>
      </c>
      <c r="C92" s="21">
        <v>93689928</v>
      </c>
      <c r="D92" s="16">
        <v>2.25</v>
      </c>
      <c r="E92" s="21">
        <v>27905</v>
      </c>
      <c r="F92" s="21">
        <f t="shared" si="3"/>
        <v>62786.25</v>
      </c>
      <c r="G92" s="68">
        <v>1492.2045511557069</v>
      </c>
      <c r="H92" s="68">
        <v>129906616</v>
      </c>
      <c r="I92" s="68">
        <v>134798662</v>
      </c>
      <c r="J92" s="68">
        <v>148914016</v>
      </c>
      <c r="K92" s="68">
        <v>140534895</v>
      </c>
      <c r="L92" s="68">
        <v>138538547.25</v>
      </c>
      <c r="M92" s="16">
        <v>2011</v>
      </c>
      <c r="N92" s="16" t="s">
        <v>475</v>
      </c>
      <c r="O92" s="16" t="s">
        <v>443</v>
      </c>
      <c r="P92" s="180" t="s">
        <v>3498</v>
      </c>
      <c r="Q92" s="180" t="s">
        <v>3498</v>
      </c>
      <c r="R92" s="180" t="s">
        <v>3498</v>
      </c>
      <c r="S92" s="180" t="s">
        <v>3498</v>
      </c>
      <c r="T92" s="180" t="s">
        <v>3498</v>
      </c>
      <c r="U92" s="180" t="s">
        <v>3498</v>
      </c>
      <c r="V92" s="180" t="s">
        <v>3498</v>
      </c>
      <c r="W92" s="180" t="s">
        <v>3498</v>
      </c>
      <c r="X92" s="180" t="s">
        <v>3498</v>
      </c>
      <c r="Y92" s="180" t="s">
        <v>3498</v>
      </c>
    </row>
    <row r="93" spans="1:25" x14ac:dyDescent="0.25">
      <c r="A93" s="2" t="s">
        <v>106</v>
      </c>
      <c r="B93" s="2" t="s">
        <v>9</v>
      </c>
      <c r="C93" s="21">
        <v>39020968</v>
      </c>
      <c r="D93" s="16">
        <v>1.76</v>
      </c>
      <c r="E93" s="21">
        <v>5884</v>
      </c>
      <c r="F93" s="21">
        <f t="shared" si="3"/>
        <v>10355.84</v>
      </c>
      <c r="G93" s="68">
        <v>3768.015728323342</v>
      </c>
      <c r="H93" s="68">
        <v>22045810</v>
      </c>
      <c r="I93" s="68">
        <v>25337910</v>
      </c>
      <c r="J93" s="68">
        <v>28805117</v>
      </c>
      <c r="K93" s="68">
        <v>36958440</v>
      </c>
      <c r="L93" s="68">
        <v>28286819.25</v>
      </c>
      <c r="M93" s="16" t="s">
        <v>474</v>
      </c>
      <c r="N93" s="16">
        <v>2009</v>
      </c>
      <c r="O93" s="16">
        <v>0</v>
      </c>
      <c r="P93" s="180" t="s">
        <v>3498</v>
      </c>
      <c r="Q93" s="180" t="s">
        <v>3498</v>
      </c>
      <c r="R93" s="180" t="s">
        <v>3498</v>
      </c>
      <c r="S93" s="180" t="s">
        <v>3498</v>
      </c>
      <c r="T93" s="180" t="s">
        <v>3498</v>
      </c>
      <c r="U93" s="180" t="s">
        <v>3498</v>
      </c>
      <c r="V93" s="180" t="s">
        <v>3498</v>
      </c>
      <c r="W93" s="180" t="s">
        <v>3498</v>
      </c>
      <c r="X93" s="180" t="s">
        <v>3498</v>
      </c>
      <c r="Y93" s="180" t="s">
        <v>3498</v>
      </c>
    </row>
    <row r="94" spans="1:25" x14ac:dyDescent="0.25">
      <c r="A94" s="2" t="s">
        <v>107</v>
      </c>
      <c r="B94" s="2" t="s">
        <v>13</v>
      </c>
      <c r="C94" s="21"/>
      <c r="D94" s="16">
        <v>2.44</v>
      </c>
      <c r="E94" s="21">
        <v>12285</v>
      </c>
      <c r="F94" s="21">
        <f t="shared" si="3"/>
        <v>29975.399999999998</v>
      </c>
      <c r="G94" s="68">
        <v>0</v>
      </c>
      <c r="H94" s="68"/>
      <c r="I94" s="68"/>
      <c r="J94" s="68"/>
      <c r="K94" s="68"/>
      <c r="L94" s="68"/>
      <c r="M94" s="16">
        <v>2009</v>
      </c>
      <c r="N94" s="16">
        <v>2007</v>
      </c>
      <c r="O94" s="16">
        <v>0</v>
      </c>
      <c r="P94" s="180" t="s">
        <v>3498</v>
      </c>
      <c r="Q94" s="180" t="s">
        <v>3498</v>
      </c>
      <c r="R94" s="180" t="s">
        <v>3498</v>
      </c>
      <c r="S94" s="180" t="s">
        <v>3498</v>
      </c>
      <c r="T94" s="180" t="s">
        <v>3498</v>
      </c>
      <c r="U94" s="180" t="s">
        <v>3498</v>
      </c>
      <c r="V94" s="180" t="s">
        <v>3498</v>
      </c>
      <c r="W94" s="180" t="s">
        <v>3498</v>
      </c>
      <c r="X94" s="180" t="s">
        <v>3498</v>
      </c>
      <c r="Y94" s="180" t="s">
        <v>3498</v>
      </c>
    </row>
    <row r="95" spans="1:25" x14ac:dyDescent="0.25">
      <c r="A95" s="2" t="s">
        <v>108</v>
      </c>
      <c r="B95" s="2" t="s">
        <v>13</v>
      </c>
      <c r="C95" s="21"/>
      <c r="D95" s="16">
        <v>14.32</v>
      </c>
      <c r="E95" s="21">
        <v>18153</v>
      </c>
      <c r="F95" s="21">
        <f t="shared" si="3"/>
        <v>259950.96</v>
      </c>
      <c r="G95" s="68">
        <v>0</v>
      </c>
      <c r="H95" s="68">
        <v>36831660</v>
      </c>
      <c r="I95" s="68">
        <v>16889588</v>
      </c>
      <c r="J95" s="68">
        <v>20492937</v>
      </c>
      <c r="K95" s="68">
        <v>18512340</v>
      </c>
      <c r="L95" s="68">
        <v>23181631.25</v>
      </c>
      <c r="M95" s="16">
        <v>2007</v>
      </c>
      <c r="N95" s="16">
        <v>2004</v>
      </c>
      <c r="O95" s="16">
        <v>1</v>
      </c>
      <c r="P95" s="180" t="s">
        <v>3498</v>
      </c>
      <c r="Q95" s="180" t="s">
        <v>3498</v>
      </c>
      <c r="R95" s="180" t="s">
        <v>3498</v>
      </c>
      <c r="S95" s="180" t="s">
        <v>3498</v>
      </c>
      <c r="T95" s="180" t="s">
        <v>3498</v>
      </c>
      <c r="U95" s="180" t="s">
        <v>3498</v>
      </c>
      <c r="V95" s="180" t="s">
        <v>3498</v>
      </c>
      <c r="W95" s="180" t="s">
        <v>3498</v>
      </c>
      <c r="X95" s="180" t="s">
        <v>3498</v>
      </c>
      <c r="Y95" s="180" t="s">
        <v>3498</v>
      </c>
    </row>
    <row r="96" spans="1:25" x14ac:dyDescent="0.25">
      <c r="A96" s="2" t="s">
        <v>109</v>
      </c>
      <c r="B96" s="2" t="s">
        <v>13</v>
      </c>
      <c r="C96" s="21">
        <v>2976668</v>
      </c>
      <c r="D96" s="16">
        <v>34.33</v>
      </c>
      <c r="E96" s="21">
        <v>1818</v>
      </c>
      <c r="F96" s="21">
        <f t="shared" si="3"/>
        <v>62411.939999999995</v>
      </c>
      <c r="G96" s="68">
        <v>47.693886778715743</v>
      </c>
      <c r="H96" s="68">
        <v>5744358</v>
      </c>
      <c r="I96" s="68">
        <v>6393513</v>
      </c>
      <c r="J96" s="68">
        <v>7974944</v>
      </c>
      <c r="K96" s="68">
        <v>8845358</v>
      </c>
      <c r="L96" s="68">
        <v>7239543.25</v>
      </c>
      <c r="M96" s="16">
        <v>2004</v>
      </c>
      <c r="N96" s="16" t="s">
        <v>475</v>
      </c>
      <c r="O96" s="16" t="s">
        <v>443</v>
      </c>
      <c r="P96" s="180">
        <v>0</v>
      </c>
      <c r="Q96" s="180">
        <v>0</v>
      </c>
      <c r="R96" s="180">
        <v>3</v>
      </c>
      <c r="S96" s="180">
        <v>3</v>
      </c>
      <c r="T96" s="180">
        <v>2</v>
      </c>
      <c r="U96" s="180">
        <v>1</v>
      </c>
      <c r="V96" s="180">
        <v>0</v>
      </c>
      <c r="W96" s="180">
        <v>0</v>
      </c>
      <c r="X96" s="181">
        <v>0</v>
      </c>
      <c r="Y96" s="181">
        <v>0</v>
      </c>
    </row>
    <row r="97" spans="1:25" x14ac:dyDescent="0.25">
      <c r="A97" s="2" t="s">
        <v>110</v>
      </c>
      <c r="B97" s="2" t="s">
        <v>83</v>
      </c>
      <c r="C97" s="21"/>
      <c r="D97" s="16">
        <v>16.77</v>
      </c>
      <c r="E97" s="21">
        <v>15801</v>
      </c>
      <c r="F97" s="21">
        <f t="shared" si="3"/>
        <v>264982.77</v>
      </c>
      <c r="G97" s="68">
        <v>0</v>
      </c>
      <c r="H97" s="68">
        <v>62723299</v>
      </c>
      <c r="I97" s="68">
        <v>47806805</v>
      </c>
      <c r="J97" s="68">
        <v>51601157</v>
      </c>
      <c r="K97" s="68">
        <v>92060605</v>
      </c>
      <c r="L97" s="68">
        <v>63547966.5</v>
      </c>
      <c r="M97" s="16">
        <v>2009</v>
      </c>
      <c r="N97" s="16">
        <v>2005</v>
      </c>
      <c r="O97" s="16">
        <v>1</v>
      </c>
      <c r="P97" s="180" t="s">
        <v>3498</v>
      </c>
      <c r="Q97" s="180" t="s">
        <v>3498</v>
      </c>
      <c r="R97" s="180" t="s">
        <v>3498</v>
      </c>
      <c r="S97" s="180" t="s">
        <v>3498</v>
      </c>
      <c r="T97" s="180" t="s">
        <v>3498</v>
      </c>
      <c r="U97" s="180" t="s">
        <v>3498</v>
      </c>
      <c r="V97" s="180" t="s">
        <v>3498</v>
      </c>
      <c r="W97" s="180" t="s">
        <v>3498</v>
      </c>
      <c r="X97" s="180" t="s">
        <v>3498</v>
      </c>
      <c r="Y97" s="180" t="s">
        <v>3498</v>
      </c>
    </row>
    <row r="98" spans="1:25" x14ac:dyDescent="0.25">
      <c r="A98" s="2" t="s">
        <v>111</v>
      </c>
      <c r="B98" s="2" t="s">
        <v>17</v>
      </c>
      <c r="C98" s="21"/>
      <c r="D98" s="16">
        <v>0.26</v>
      </c>
      <c r="E98" s="21">
        <v>10981</v>
      </c>
      <c r="F98" s="21">
        <f t="shared" si="3"/>
        <v>2855.06</v>
      </c>
      <c r="G98" s="68">
        <v>0</v>
      </c>
      <c r="H98" s="68">
        <v>33714700</v>
      </c>
      <c r="I98" s="68">
        <v>10103752</v>
      </c>
      <c r="J98" s="68">
        <v>8981181</v>
      </c>
      <c r="K98" s="68">
        <v>8238987</v>
      </c>
      <c r="L98" s="68">
        <v>15259655</v>
      </c>
      <c r="M98" s="16">
        <v>2006</v>
      </c>
      <c r="N98" s="16" t="s">
        <v>474</v>
      </c>
      <c r="O98" s="16" t="s">
        <v>443</v>
      </c>
      <c r="P98" s="180" t="s">
        <v>3498</v>
      </c>
      <c r="Q98" s="180" t="s">
        <v>3498</v>
      </c>
      <c r="R98" s="180" t="s">
        <v>3498</v>
      </c>
      <c r="S98" s="180" t="s">
        <v>3498</v>
      </c>
      <c r="T98" s="180" t="s">
        <v>3498</v>
      </c>
      <c r="U98" s="180" t="s">
        <v>3498</v>
      </c>
      <c r="V98" s="180" t="s">
        <v>3498</v>
      </c>
      <c r="W98" s="180" t="s">
        <v>3498</v>
      </c>
      <c r="X98" s="180" t="s">
        <v>3498</v>
      </c>
      <c r="Y98" s="180" t="s">
        <v>3498</v>
      </c>
    </row>
    <row r="99" spans="1:25" x14ac:dyDescent="0.25">
      <c r="A99" s="2" t="s">
        <v>112</v>
      </c>
      <c r="B99" s="2" t="s">
        <v>22</v>
      </c>
      <c r="C99" s="21"/>
      <c r="D99" s="16">
        <v>0</v>
      </c>
      <c r="E99" s="21">
        <v>1228</v>
      </c>
      <c r="F99" s="21">
        <f t="shared" si="3"/>
        <v>0</v>
      </c>
      <c r="G99" s="68">
        <v>0</v>
      </c>
      <c r="H99" s="68"/>
      <c r="I99" s="68"/>
      <c r="J99" s="68"/>
      <c r="K99" s="68">
        <v>214200</v>
      </c>
      <c r="L99" s="68">
        <v>214200</v>
      </c>
      <c r="M99" s="16">
        <v>2011</v>
      </c>
      <c r="N99" s="16" t="s">
        <v>475</v>
      </c>
      <c r="O99" s="16" t="s">
        <v>443</v>
      </c>
      <c r="P99" s="180" t="s">
        <v>3498</v>
      </c>
      <c r="Q99" s="180" t="s">
        <v>3498</v>
      </c>
      <c r="R99" s="180" t="s">
        <v>3498</v>
      </c>
      <c r="S99" s="180" t="s">
        <v>3498</v>
      </c>
      <c r="T99" s="180" t="s">
        <v>3498</v>
      </c>
      <c r="U99" s="180" t="s">
        <v>3498</v>
      </c>
      <c r="V99" s="180" t="s">
        <v>3498</v>
      </c>
      <c r="W99" s="180" t="s">
        <v>3498</v>
      </c>
      <c r="X99" s="180" t="s">
        <v>3498</v>
      </c>
      <c r="Y99" s="180" t="s">
        <v>3498</v>
      </c>
    </row>
    <row r="100" spans="1:25" x14ac:dyDescent="0.25">
      <c r="A100" s="2" t="s">
        <v>113</v>
      </c>
      <c r="B100" s="2" t="s">
        <v>17</v>
      </c>
      <c r="C100" s="21">
        <v>72979701</v>
      </c>
      <c r="D100" s="16">
        <v>0.65</v>
      </c>
      <c r="E100" s="21">
        <v>15471</v>
      </c>
      <c r="F100" s="21">
        <f t="shared" si="3"/>
        <v>10056.15</v>
      </c>
      <c r="G100" s="68">
        <v>7257.2208051789203</v>
      </c>
      <c r="H100" s="68">
        <v>89222608</v>
      </c>
      <c r="I100" s="68">
        <v>94111526</v>
      </c>
      <c r="J100" s="68">
        <v>102185722</v>
      </c>
      <c r="K100" s="68">
        <v>109549089</v>
      </c>
      <c r="L100" s="68">
        <v>98767236.25</v>
      </c>
      <c r="M100" s="16">
        <v>2006</v>
      </c>
      <c r="N100" s="16" t="s">
        <v>475</v>
      </c>
      <c r="O100" s="16" t="s">
        <v>443</v>
      </c>
      <c r="P100" s="180" t="s">
        <v>3498</v>
      </c>
      <c r="Q100" s="180" t="s">
        <v>3498</v>
      </c>
      <c r="R100" s="180" t="s">
        <v>3498</v>
      </c>
      <c r="S100" s="180" t="s">
        <v>3498</v>
      </c>
      <c r="T100" s="180" t="s">
        <v>3498</v>
      </c>
      <c r="U100" s="180" t="s">
        <v>3498</v>
      </c>
      <c r="V100" s="180" t="s">
        <v>3498</v>
      </c>
      <c r="W100" s="180" t="s">
        <v>3498</v>
      </c>
      <c r="X100" s="180" t="s">
        <v>3498</v>
      </c>
      <c r="Y100" s="180" t="s">
        <v>3498</v>
      </c>
    </row>
    <row r="101" spans="1:25" x14ac:dyDescent="0.25">
      <c r="A101" s="2" t="s">
        <v>114</v>
      </c>
      <c r="B101" s="2" t="s">
        <v>53</v>
      </c>
      <c r="C101" s="21">
        <v>35840</v>
      </c>
      <c r="D101" s="16">
        <v>3.91</v>
      </c>
      <c r="E101" s="21">
        <v>30672</v>
      </c>
      <c r="F101" s="21">
        <f t="shared" si="3"/>
        <v>119927.52</v>
      </c>
      <c r="G101" s="68">
        <v>0.29884717035756264</v>
      </c>
      <c r="H101" s="68">
        <v>221723189</v>
      </c>
      <c r="I101" s="68">
        <v>259045396</v>
      </c>
      <c r="J101" s="68">
        <v>239693377</v>
      </c>
      <c r="K101" s="68">
        <v>205183661</v>
      </c>
      <c r="L101" s="68">
        <v>231411405.75</v>
      </c>
      <c r="M101" s="16">
        <v>2009</v>
      </c>
      <c r="N101" s="16">
        <v>1985</v>
      </c>
      <c r="O101" s="16">
        <v>2</v>
      </c>
      <c r="P101" s="180">
        <v>4</v>
      </c>
      <c r="Q101" s="180">
        <v>0</v>
      </c>
      <c r="R101" s="180">
        <v>15</v>
      </c>
      <c r="S101" s="180">
        <v>5</v>
      </c>
      <c r="T101" s="180">
        <v>2</v>
      </c>
      <c r="U101" s="180">
        <v>1</v>
      </c>
      <c r="V101" s="180">
        <v>1</v>
      </c>
      <c r="W101" s="180">
        <v>0</v>
      </c>
      <c r="X101" s="181">
        <v>2.67</v>
      </c>
      <c r="Y101" s="181">
        <v>2.67</v>
      </c>
    </row>
    <row r="102" spans="1:25" x14ac:dyDescent="0.25">
      <c r="A102" s="2" t="s">
        <v>115</v>
      </c>
      <c r="B102" s="2" t="s">
        <v>23</v>
      </c>
      <c r="C102" s="21">
        <v>20622244</v>
      </c>
      <c r="D102" s="16">
        <v>2.7</v>
      </c>
      <c r="E102" s="21">
        <v>1851</v>
      </c>
      <c r="F102" s="21">
        <f t="shared" si="3"/>
        <v>4997.7000000000007</v>
      </c>
      <c r="G102" s="68">
        <v>4126.3469195830075</v>
      </c>
      <c r="H102" s="68">
        <v>38299750</v>
      </c>
      <c r="I102" s="68">
        <v>20415398</v>
      </c>
      <c r="J102" s="68">
        <v>11402341</v>
      </c>
      <c r="K102" s="68">
        <v>11566671</v>
      </c>
      <c r="L102" s="68">
        <v>20421040</v>
      </c>
      <c r="M102" s="16" t="s">
        <v>474</v>
      </c>
      <c r="N102" s="16" t="s">
        <v>475</v>
      </c>
      <c r="O102" s="16" t="s">
        <v>443</v>
      </c>
      <c r="P102" s="180" t="s">
        <v>3498</v>
      </c>
      <c r="Q102" s="180" t="s">
        <v>3498</v>
      </c>
      <c r="R102" s="180" t="s">
        <v>3498</v>
      </c>
      <c r="S102" s="180" t="s">
        <v>3498</v>
      </c>
      <c r="T102" s="180" t="s">
        <v>3498</v>
      </c>
      <c r="U102" s="180" t="s">
        <v>3498</v>
      </c>
      <c r="V102" s="180" t="s">
        <v>3498</v>
      </c>
      <c r="W102" s="180" t="s">
        <v>3498</v>
      </c>
      <c r="X102" s="180" t="s">
        <v>3498</v>
      </c>
      <c r="Y102" s="180" t="s">
        <v>3498</v>
      </c>
    </row>
    <row r="103" spans="1:25" x14ac:dyDescent="0.25">
      <c r="A103" s="2" t="s">
        <v>116</v>
      </c>
      <c r="B103" s="2" t="s">
        <v>3</v>
      </c>
      <c r="C103" s="21">
        <v>53187700</v>
      </c>
      <c r="D103" s="16">
        <v>1.25</v>
      </c>
      <c r="E103" s="21">
        <v>18931</v>
      </c>
      <c r="F103" s="21">
        <f t="shared" si="3"/>
        <v>23663.75</v>
      </c>
      <c r="G103" s="68">
        <v>2247.6446040885321</v>
      </c>
      <c r="H103" s="68">
        <v>86235206</v>
      </c>
      <c r="I103" s="68">
        <v>100194311</v>
      </c>
      <c r="J103" s="68">
        <v>100214444</v>
      </c>
      <c r="K103" s="68">
        <v>178884445</v>
      </c>
      <c r="L103" s="68">
        <v>116382101.5</v>
      </c>
      <c r="M103" s="16">
        <v>2009</v>
      </c>
      <c r="N103" s="16">
        <v>1984</v>
      </c>
      <c r="O103" s="16">
        <v>0</v>
      </c>
      <c r="P103" s="180">
        <v>11</v>
      </c>
      <c r="Q103" s="180">
        <v>5</v>
      </c>
      <c r="R103" s="180">
        <v>14</v>
      </c>
      <c r="S103" s="180">
        <v>5</v>
      </c>
      <c r="T103" s="180">
        <v>1</v>
      </c>
      <c r="U103" s="180">
        <v>0</v>
      </c>
      <c r="V103" s="180">
        <v>1</v>
      </c>
      <c r="W103" s="180">
        <v>1</v>
      </c>
      <c r="X103" s="181">
        <v>0</v>
      </c>
      <c r="Y103" s="181">
        <v>0</v>
      </c>
    </row>
    <row r="104" spans="1:25" x14ac:dyDescent="0.25">
      <c r="A104" s="2" t="s">
        <v>117</v>
      </c>
      <c r="B104" s="2" t="s">
        <v>13</v>
      </c>
      <c r="C104" s="21">
        <v>195500</v>
      </c>
      <c r="D104" s="16">
        <v>3.57</v>
      </c>
      <c r="E104" s="21">
        <v>8400</v>
      </c>
      <c r="F104" s="21">
        <f t="shared" si="3"/>
        <v>29988</v>
      </c>
      <c r="G104" s="68">
        <v>6.5192743764172336</v>
      </c>
      <c r="H104" s="68">
        <v>21847204</v>
      </c>
      <c r="I104" s="68">
        <v>26766128</v>
      </c>
      <c r="J104" s="68">
        <v>30687965</v>
      </c>
      <c r="K104" s="68">
        <v>28047881</v>
      </c>
      <c r="L104" s="68">
        <v>26837294.5</v>
      </c>
      <c r="M104" s="16">
        <v>2008</v>
      </c>
      <c r="N104" s="16" t="s">
        <v>475</v>
      </c>
      <c r="O104" s="16" t="s">
        <v>443</v>
      </c>
      <c r="P104" s="180" t="s">
        <v>3498</v>
      </c>
      <c r="Q104" s="180" t="s">
        <v>3498</v>
      </c>
      <c r="R104" s="180" t="s">
        <v>3498</v>
      </c>
      <c r="S104" s="180" t="s">
        <v>3498</v>
      </c>
      <c r="T104" s="180" t="s">
        <v>3498</v>
      </c>
      <c r="U104" s="180" t="s">
        <v>3498</v>
      </c>
      <c r="V104" s="180" t="s">
        <v>3498</v>
      </c>
      <c r="W104" s="180" t="s">
        <v>3498</v>
      </c>
      <c r="X104" s="180" t="s">
        <v>3498</v>
      </c>
      <c r="Y104" s="180" t="s">
        <v>3498</v>
      </c>
    </row>
    <row r="105" spans="1:25" x14ac:dyDescent="0.25">
      <c r="A105" s="2" t="s">
        <v>118</v>
      </c>
      <c r="B105" s="2" t="s">
        <v>45</v>
      </c>
      <c r="C105" s="21">
        <v>22326677</v>
      </c>
      <c r="D105" s="16">
        <v>2.23</v>
      </c>
      <c r="E105" s="21">
        <v>10312</v>
      </c>
      <c r="F105" s="21">
        <f t="shared" si="3"/>
        <v>22995.759999999998</v>
      </c>
      <c r="G105" s="68">
        <v>970.90407101135168</v>
      </c>
      <c r="H105" s="68">
        <v>12125951</v>
      </c>
      <c r="I105" s="68">
        <v>34953042</v>
      </c>
      <c r="J105" s="68">
        <v>51095878</v>
      </c>
      <c r="K105" s="68">
        <v>54999166</v>
      </c>
      <c r="L105" s="68">
        <v>38293509.25</v>
      </c>
      <c r="M105" s="16">
        <v>2009</v>
      </c>
      <c r="N105" s="16">
        <v>1947</v>
      </c>
      <c r="O105" s="16">
        <v>0</v>
      </c>
      <c r="P105" s="180">
        <v>2</v>
      </c>
      <c r="Q105" s="180">
        <v>2</v>
      </c>
      <c r="R105" s="180">
        <v>10</v>
      </c>
      <c r="S105" s="180">
        <v>3</v>
      </c>
      <c r="T105" s="180">
        <v>3</v>
      </c>
      <c r="U105" s="180">
        <v>0</v>
      </c>
      <c r="V105" s="180">
        <v>2</v>
      </c>
      <c r="W105" s="180">
        <v>1</v>
      </c>
      <c r="X105" s="181">
        <v>0</v>
      </c>
      <c r="Y105" s="181">
        <v>0</v>
      </c>
    </row>
    <row r="106" spans="1:25" x14ac:dyDescent="0.25">
      <c r="A106" s="2" t="s">
        <v>119</v>
      </c>
      <c r="B106" s="2" t="s">
        <v>7</v>
      </c>
      <c r="C106" s="21">
        <v>1336864848</v>
      </c>
      <c r="D106" s="16">
        <v>8.19</v>
      </c>
      <c r="E106" s="21">
        <v>85110</v>
      </c>
      <c r="F106" s="21">
        <f t="shared" si="3"/>
        <v>697050.89999999991</v>
      </c>
      <c r="G106" s="68">
        <v>1917.886983576092</v>
      </c>
      <c r="H106" s="68">
        <v>780211275</v>
      </c>
      <c r="I106" s="68">
        <v>888977340</v>
      </c>
      <c r="J106" s="68">
        <v>947710191</v>
      </c>
      <c r="K106" s="68">
        <v>988094309</v>
      </c>
      <c r="L106" s="68">
        <v>901248278.75</v>
      </c>
      <c r="M106" s="16">
        <v>2007</v>
      </c>
      <c r="N106" s="16">
        <v>1989</v>
      </c>
      <c r="O106" s="16">
        <v>0</v>
      </c>
      <c r="P106" s="180">
        <v>7</v>
      </c>
      <c r="Q106" s="180">
        <v>7</v>
      </c>
      <c r="R106" s="180">
        <v>25</v>
      </c>
      <c r="S106" s="180">
        <v>8</v>
      </c>
      <c r="T106" s="180">
        <v>2</v>
      </c>
      <c r="U106" s="180">
        <v>0</v>
      </c>
      <c r="V106" s="180">
        <v>0</v>
      </c>
      <c r="W106" s="180">
        <v>0</v>
      </c>
      <c r="X106" s="181">
        <v>3.53</v>
      </c>
      <c r="Y106" s="181">
        <v>0</v>
      </c>
    </row>
    <row r="107" spans="1:25" x14ac:dyDescent="0.25">
      <c r="A107" s="2" t="s">
        <v>120</v>
      </c>
      <c r="B107" s="2" t="s">
        <v>7</v>
      </c>
      <c r="C107" s="21"/>
      <c r="D107" s="16">
        <v>1.66</v>
      </c>
      <c r="E107" s="21">
        <v>22569</v>
      </c>
      <c r="F107" s="21">
        <f t="shared" si="3"/>
        <v>37464.54</v>
      </c>
      <c r="G107" s="68">
        <v>0</v>
      </c>
      <c r="H107" s="68">
        <v>186706408</v>
      </c>
      <c r="I107" s="68">
        <v>185226741</v>
      </c>
      <c r="J107" s="68">
        <v>257827955</v>
      </c>
      <c r="K107" s="68">
        <v>254746476</v>
      </c>
      <c r="L107" s="68">
        <v>221126895</v>
      </c>
      <c r="M107" s="16">
        <v>2011</v>
      </c>
      <c r="N107" s="16">
        <v>1982</v>
      </c>
      <c r="O107" s="16">
        <v>5</v>
      </c>
      <c r="P107" s="180" t="s">
        <v>3498</v>
      </c>
      <c r="Q107" s="180" t="s">
        <v>3498</v>
      </c>
      <c r="R107" s="180" t="s">
        <v>3498</v>
      </c>
      <c r="S107" s="180" t="s">
        <v>3498</v>
      </c>
      <c r="T107" s="180" t="s">
        <v>3498</v>
      </c>
      <c r="U107" s="180" t="s">
        <v>3498</v>
      </c>
      <c r="V107" s="180" t="s">
        <v>3498</v>
      </c>
      <c r="W107" s="180" t="s">
        <v>3498</v>
      </c>
      <c r="X107" s="180" t="s">
        <v>3498</v>
      </c>
      <c r="Y107" s="180" t="s">
        <v>3498</v>
      </c>
    </row>
    <row r="108" spans="1:25" x14ac:dyDescent="0.25">
      <c r="A108" s="2" t="s">
        <v>121</v>
      </c>
      <c r="B108" s="2" t="s">
        <v>11</v>
      </c>
      <c r="C108" s="21"/>
      <c r="D108" s="175">
        <v>0.38</v>
      </c>
      <c r="E108" s="35">
        <v>3292</v>
      </c>
      <c r="F108" s="35">
        <f t="shared" si="3"/>
        <v>1250.96</v>
      </c>
      <c r="G108" s="68">
        <v>0</v>
      </c>
      <c r="H108" s="68">
        <v>32264580</v>
      </c>
      <c r="I108" s="68">
        <v>43736971</v>
      </c>
      <c r="J108" s="68">
        <v>41932693</v>
      </c>
      <c r="K108" s="68">
        <v>13784428</v>
      </c>
      <c r="L108" s="68">
        <v>32929668</v>
      </c>
      <c r="M108" s="16">
        <v>2008</v>
      </c>
      <c r="N108" s="16">
        <v>2007</v>
      </c>
      <c r="O108" s="16">
        <v>0</v>
      </c>
      <c r="P108" s="180" t="s">
        <v>3498</v>
      </c>
      <c r="Q108" s="180" t="s">
        <v>3498</v>
      </c>
      <c r="R108" s="180" t="s">
        <v>3498</v>
      </c>
      <c r="S108" s="180" t="s">
        <v>3498</v>
      </c>
      <c r="T108" s="180" t="s">
        <v>3498</v>
      </c>
      <c r="U108" s="180" t="s">
        <v>3498</v>
      </c>
      <c r="V108" s="180" t="s">
        <v>3498</v>
      </c>
      <c r="W108" s="180" t="s">
        <v>3498</v>
      </c>
      <c r="X108" s="180" t="s">
        <v>3498</v>
      </c>
      <c r="Y108" s="180" t="s">
        <v>3498</v>
      </c>
    </row>
    <row r="109" spans="1:25" x14ac:dyDescent="0.25">
      <c r="A109" s="2" t="s">
        <v>122</v>
      </c>
      <c r="B109" s="2" t="s">
        <v>9</v>
      </c>
      <c r="C109" s="21">
        <v>65816641</v>
      </c>
      <c r="D109" s="16">
        <v>4.74</v>
      </c>
      <c r="E109" s="21">
        <v>8000</v>
      </c>
      <c r="F109" s="21">
        <f t="shared" si="3"/>
        <v>37920</v>
      </c>
      <c r="G109" s="68">
        <v>1735.6709124472575</v>
      </c>
      <c r="H109" s="68">
        <v>103178688</v>
      </c>
      <c r="I109" s="68">
        <v>108623506</v>
      </c>
      <c r="J109" s="68">
        <v>112546857</v>
      </c>
      <c r="K109" s="68">
        <v>128333606</v>
      </c>
      <c r="L109" s="68">
        <v>113170664.25</v>
      </c>
      <c r="M109" s="16">
        <v>2011</v>
      </c>
      <c r="N109" s="16" t="s">
        <v>475</v>
      </c>
      <c r="O109" s="16" t="s">
        <v>443</v>
      </c>
      <c r="P109" s="180" t="s">
        <v>3498</v>
      </c>
      <c r="Q109" s="180" t="s">
        <v>3498</v>
      </c>
      <c r="R109" s="180" t="s">
        <v>3498</v>
      </c>
      <c r="S109" s="180" t="s">
        <v>3498</v>
      </c>
      <c r="T109" s="180" t="s">
        <v>3498</v>
      </c>
      <c r="U109" s="180" t="s">
        <v>3498</v>
      </c>
      <c r="V109" s="180" t="s">
        <v>3498</v>
      </c>
      <c r="W109" s="180" t="s">
        <v>3498</v>
      </c>
      <c r="X109" s="180" t="s">
        <v>3498</v>
      </c>
      <c r="Y109" s="180" t="s">
        <v>3498</v>
      </c>
    </row>
    <row r="110" spans="1:25" x14ac:dyDescent="0.25">
      <c r="A110" s="2" t="s">
        <v>123</v>
      </c>
      <c r="B110" s="2" t="s">
        <v>5</v>
      </c>
      <c r="C110" s="21">
        <v>769358746</v>
      </c>
      <c r="D110" s="16">
        <v>4.6900000000000004</v>
      </c>
      <c r="E110" s="21">
        <v>85761</v>
      </c>
      <c r="F110" s="21">
        <f t="shared" si="3"/>
        <v>402219.09</v>
      </c>
      <c r="G110" s="68">
        <v>1912.7852584023299</v>
      </c>
      <c r="H110" s="68">
        <v>1083867394</v>
      </c>
      <c r="I110" s="68">
        <v>1140043862</v>
      </c>
      <c r="J110" s="68">
        <v>1200009700</v>
      </c>
      <c r="K110" s="68">
        <v>1318604912</v>
      </c>
      <c r="L110" s="68">
        <v>1185631467</v>
      </c>
      <c r="M110" s="16">
        <v>2004</v>
      </c>
      <c r="N110" s="16">
        <v>2004</v>
      </c>
      <c r="O110" s="16">
        <v>0</v>
      </c>
      <c r="P110" s="180" t="s">
        <v>3498</v>
      </c>
      <c r="Q110" s="180" t="s">
        <v>3498</v>
      </c>
      <c r="R110" s="180" t="s">
        <v>3498</v>
      </c>
      <c r="S110" s="180" t="s">
        <v>3498</v>
      </c>
      <c r="T110" s="180" t="s">
        <v>3498</v>
      </c>
      <c r="U110" s="180" t="s">
        <v>3498</v>
      </c>
      <c r="V110" s="180" t="s">
        <v>3498</v>
      </c>
      <c r="W110" s="180" t="s">
        <v>3498</v>
      </c>
      <c r="X110" s="180" t="s">
        <v>3498</v>
      </c>
      <c r="Y110" s="180" t="s">
        <v>3498</v>
      </c>
    </row>
    <row r="111" spans="1:25" x14ac:dyDescent="0.25">
      <c r="A111" s="2" t="s">
        <v>124</v>
      </c>
      <c r="B111" s="2" t="s">
        <v>15</v>
      </c>
      <c r="C111" s="21">
        <v>165671793</v>
      </c>
      <c r="D111" s="16">
        <v>2.11</v>
      </c>
      <c r="E111" s="21">
        <v>31363</v>
      </c>
      <c r="F111" s="21">
        <f t="shared" si="3"/>
        <v>66175.929999999993</v>
      </c>
      <c r="G111" s="68">
        <v>2503.5053228568154</v>
      </c>
      <c r="H111" s="68">
        <v>242910869</v>
      </c>
      <c r="I111" s="68">
        <v>234848590</v>
      </c>
      <c r="J111" s="68">
        <v>199444278</v>
      </c>
      <c r="K111" s="68">
        <v>239726338</v>
      </c>
      <c r="L111" s="68">
        <v>229232518.75</v>
      </c>
      <c r="M111" s="16">
        <v>2009</v>
      </c>
      <c r="N111" s="16">
        <v>2009</v>
      </c>
      <c r="O111" s="16">
        <v>0</v>
      </c>
      <c r="P111" s="180" t="s">
        <v>3498</v>
      </c>
      <c r="Q111" s="180" t="s">
        <v>3498</v>
      </c>
      <c r="R111" s="180" t="s">
        <v>3498</v>
      </c>
      <c r="S111" s="180" t="s">
        <v>3498</v>
      </c>
      <c r="T111" s="180" t="s">
        <v>3498</v>
      </c>
      <c r="U111" s="180" t="s">
        <v>3498</v>
      </c>
      <c r="V111" s="180" t="s">
        <v>3498</v>
      </c>
      <c r="W111" s="180" t="s">
        <v>3498</v>
      </c>
      <c r="X111" s="180" t="s">
        <v>3498</v>
      </c>
      <c r="Y111" s="180" t="s">
        <v>3498</v>
      </c>
    </row>
    <row r="112" spans="1:25" x14ac:dyDescent="0.25">
      <c r="A112" s="2" t="s">
        <v>125</v>
      </c>
      <c r="B112" s="2" t="s">
        <v>5</v>
      </c>
      <c r="C112" s="21">
        <v>368788339</v>
      </c>
      <c r="D112" s="175">
        <v>1.43</v>
      </c>
      <c r="E112" s="35">
        <v>52616</v>
      </c>
      <c r="F112" s="35">
        <f t="shared" si="3"/>
        <v>75240.87999999999</v>
      </c>
      <c r="G112" s="68">
        <v>4901.4357487578563</v>
      </c>
      <c r="H112" s="68">
        <v>1231990704</v>
      </c>
      <c r="I112" s="68">
        <v>1042341988</v>
      </c>
      <c r="J112" s="68">
        <v>1181709295</v>
      </c>
      <c r="K112" s="68">
        <v>1061023221</v>
      </c>
      <c r="L112" s="68">
        <v>1129266302</v>
      </c>
      <c r="M112" s="16">
        <v>2005</v>
      </c>
      <c r="N112" s="16">
        <v>1991</v>
      </c>
      <c r="O112" s="16">
        <v>2</v>
      </c>
      <c r="P112" s="180">
        <v>3</v>
      </c>
      <c r="Q112" s="180">
        <v>3</v>
      </c>
      <c r="R112" s="180">
        <v>8</v>
      </c>
      <c r="S112" s="180">
        <v>0</v>
      </c>
      <c r="T112" s="180">
        <v>0</v>
      </c>
      <c r="U112" s="180">
        <v>0</v>
      </c>
      <c r="V112" s="180">
        <v>0</v>
      </c>
      <c r="W112" s="180">
        <v>0</v>
      </c>
      <c r="X112" s="181">
        <v>1.1000000000000001</v>
      </c>
      <c r="Y112" s="181">
        <v>0</v>
      </c>
    </row>
    <row r="113" spans="1:25" x14ac:dyDescent="0.25">
      <c r="A113" s="2" t="s">
        <v>126</v>
      </c>
      <c r="B113" s="2" t="s">
        <v>11</v>
      </c>
      <c r="C113" s="21">
        <v>1700799456</v>
      </c>
      <c r="D113" s="16">
        <v>1.72</v>
      </c>
      <c r="E113" s="21">
        <v>185962</v>
      </c>
      <c r="F113" s="21">
        <f t="shared" si="3"/>
        <v>319854.64</v>
      </c>
      <c r="G113" s="68">
        <v>5317.4137351892095</v>
      </c>
      <c r="H113" s="68">
        <v>1609316331</v>
      </c>
      <c r="I113" s="68">
        <v>1731817452</v>
      </c>
      <c r="J113" s="68">
        <v>1717377778</v>
      </c>
      <c r="K113" s="68">
        <v>2370357864</v>
      </c>
      <c r="L113" s="68">
        <v>1857217356.25</v>
      </c>
      <c r="M113" s="16">
        <v>2010</v>
      </c>
      <c r="N113" s="16">
        <v>1981</v>
      </c>
      <c r="O113" s="16">
        <v>3</v>
      </c>
      <c r="P113" s="180" t="s">
        <v>3498</v>
      </c>
      <c r="Q113" s="180" t="s">
        <v>3498</v>
      </c>
      <c r="R113" s="180" t="s">
        <v>3498</v>
      </c>
      <c r="S113" s="180" t="s">
        <v>3498</v>
      </c>
      <c r="T113" s="180" t="s">
        <v>3498</v>
      </c>
      <c r="U113" s="180" t="s">
        <v>3498</v>
      </c>
      <c r="V113" s="180" t="s">
        <v>3498</v>
      </c>
      <c r="W113" s="180" t="s">
        <v>3498</v>
      </c>
      <c r="X113" s="180" t="s">
        <v>3498</v>
      </c>
      <c r="Y113" s="180" t="s">
        <v>3498</v>
      </c>
    </row>
    <row r="114" spans="1:25" x14ac:dyDescent="0.25">
      <c r="A114" s="2" t="s">
        <v>127</v>
      </c>
      <c r="B114" s="2" t="s">
        <v>5</v>
      </c>
      <c r="C114" s="21"/>
      <c r="D114" s="16">
        <v>3.62</v>
      </c>
      <c r="E114" s="21">
        <v>31778</v>
      </c>
      <c r="F114" s="21">
        <f t="shared" si="3"/>
        <v>115036.36</v>
      </c>
      <c r="G114" s="68">
        <v>0</v>
      </c>
      <c r="H114" s="68">
        <v>288077599</v>
      </c>
      <c r="I114" s="68">
        <v>298750140</v>
      </c>
      <c r="J114" s="68">
        <v>321191288</v>
      </c>
      <c r="K114" s="68">
        <v>327641795</v>
      </c>
      <c r="L114" s="68">
        <v>308915205.5</v>
      </c>
      <c r="M114" s="16">
        <v>2008</v>
      </c>
      <c r="N114" s="16">
        <v>1994</v>
      </c>
      <c r="O114" s="16">
        <v>1</v>
      </c>
      <c r="P114" s="180" t="s">
        <v>3498</v>
      </c>
      <c r="Q114" s="180" t="s">
        <v>3498</v>
      </c>
      <c r="R114" s="180" t="s">
        <v>3498</v>
      </c>
      <c r="S114" s="180" t="s">
        <v>3498</v>
      </c>
      <c r="T114" s="180" t="s">
        <v>3498</v>
      </c>
      <c r="U114" s="180" t="s">
        <v>3498</v>
      </c>
      <c r="V114" s="180" t="s">
        <v>3498</v>
      </c>
      <c r="W114" s="180" t="s">
        <v>3498</v>
      </c>
      <c r="X114" s="180" t="s">
        <v>3498</v>
      </c>
      <c r="Y114" s="180" t="s">
        <v>3498</v>
      </c>
    </row>
    <row r="115" spans="1:25" x14ac:dyDescent="0.25">
      <c r="A115" s="2" t="s">
        <v>128</v>
      </c>
      <c r="B115" s="2" t="s">
        <v>3</v>
      </c>
      <c r="C115" s="21">
        <v>48047000</v>
      </c>
      <c r="D115" s="16">
        <v>17.46</v>
      </c>
      <c r="E115" s="21">
        <v>5034</v>
      </c>
      <c r="F115" s="21">
        <f t="shared" si="3"/>
        <v>87893.64</v>
      </c>
      <c r="G115" s="68">
        <v>546.64933663004513</v>
      </c>
      <c r="H115" s="68">
        <v>128010849</v>
      </c>
      <c r="I115" s="68">
        <v>148706434</v>
      </c>
      <c r="J115" s="68">
        <v>172387008</v>
      </c>
      <c r="K115" s="68">
        <v>188454576</v>
      </c>
      <c r="L115" s="68">
        <v>159389716.75</v>
      </c>
      <c r="M115" s="16">
        <v>2009</v>
      </c>
      <c r="N115" s="16">
        <v>1971</v>
      </c>
      <c r="O115" s="16">
        <v>0</v>
      </c>
      <c r="P115" s="180">
        <v>0</v>
      </c>
      <c r="Q115" s="180">
        <v>0</v>
      </c>
      <c r="R115" s="180">
        <v>2</v>
      </c>
      <c r="S115" s="180">
        <v>0</v>
      </c>
      <c r="T115" s="180">
        <v>1</v>
      </c>
      <c r="U115" s="180">
        <v>0</v>
      </c>
      <c r="V115" s="180">
        <v>0</v>
      </c>
      <c r="W115" s="180">
        <v>0</v>
      </c>
      <c r="X115" s="181">
        <v>0</v>
      </c>
      <c r="Y115" s="181">
        <v>0</v>
      </c>
    </row>
    <row r="116" spans="1:25" x14ac:dyDescent="0.25">
      <c r="A116" s="2" t="s">
        <v>129</v>
      </c>
      <c r="B116" s="2" t="s">
        <v>3</v>
      </c>
      <c r="C116" s="21"/>
      <c r="D116" s="16">
        <v>11.58</v>
      </c>
      <c r="E116" s="21">
        <v>859</v>
      </c>
      <c r="F116" s="21">
        <f t="shared" si="3"/>
        <v>9947.2199999999993</v>
      </c>
      <c r="G116" s="68">
        <v>0</v>
      </c>
      <c r="H116" s="68"/>
      <c r="I116" s="68"/>
      <c r="J116" s="68"/>
      <c r="K116" s="68"/>
      <c r="L116" s="68"/>
      <c r="M116" s="16">
        <v>2009</v>
      </c>
      <c r="N116" s="16">
        <v>2003</v>
      </c>
      <c r="O116" s="16">
        <v>0</v>
      </c>
      <c r="P116" s="180" t="s">
        <v>3498</v>
      </c>
      <c r="Q116" s="180" t="s">
        <v>3498</v>
      </c>
      <c r="R116" s="180" t="s">
        <v>3498</v>
      </c>
      <c r="S116" s="180" t="s">
        <v>3498</v>
      </c>
      <c r="T116" s="180" t="s">
        <v>3498</v>
      </c>
      <c r="U116" s="180" t="s">
        <v>3498</v>
      </c>
      <c r="V116" s="180" t="s">
        <v>3498</v>
      </c>
      <c r="W116" s="180" t="s">
        <v>3498</v>
      </c>
      <c r="X116" s="180" t="s">
        <v>3498</v>
      </c>
      <c r="Y116" s="180" t="s">
        <v>3498</v>
      </c>
    </row>
    <row r="117" spans="1:25" x14ac:dyDescent="0.25">
      <c r="A117" s="2" t="s">
        <v>130</v>
      </c>
      <c r="B117" s="2" t="s">
        <v>3</v>
      </c>
      <c r="C117" s="21"/>
      <c r="D117" s="16">
        <v>13.65</v>
      </c>
      <c r="E117" s="21">
        <v>54919</v>
      </c>
      <c r="F117" s="21">
        <f t="shared" si="3"/>
        <v>749644.35</v>
      </c>
      <c r="G117" s="68">
        <v>0</v>
      </c>
      <c r="H117" s="68">
        <v>291602604</v>
      </c>
      <c r="I117" s="68">
        <v>377443726</v>
      </c>
      <c r="J117" s="68">
        <v>329736336</v>
      </c>
      <c r="K117" s="68">
        <v>332232019</v>
      </c>
      <c r="L117" s="68">
        <v>332753671.25</v>
      </c>
      <c r="M117" s="16">
        <v>2010</v>
      </c>
      <c r="N117" s="16">
        <v>1992</v>
      </c>
      <c r="O117" s="16">
        <v>1</v>
      </c>
      <c r="P117" s="180" t="s">
        <v>3498</v>
      </c>
      <c r="Q117" s="180" t="s">
        <v>3498</v>
      </c>
      <c r="R117" s="180" t="s">
        <v>3498</v>
      </c>
      <c r="S117" s="180" t="s">
        <v>3498</v>
      </c>
      <c r="T117" s="180" t="s">
        <v>3498</v>
      </c>
      <c r="U117" s="180" t="s">
        <v>3498</v>
      </c>
      <c r="V117" s="180" t="s">
        <v>3498</v>
      </c>
      <c r="W117" s="180" t="s">
        <v>3498</v>
      </c>
      <c r="X117" s="180" t="s">
        <v>3498</v>
      </c>
      <c r="Y117" s="180" t="s">
        <v>3498</v>
      </c>
    </row>
    <row r="118" spans="1:25" x14ac:dyDescent="0.25">
      <c r="A118" s="2" t="s">
        <v>131</v>
      </c>
      <c r="B118" s="2" t="s">
        <v>5</v>
      </c>
      <c r="C118" s="21"/>
      <c r="D118" s="16">
        <v>0.23</v>
      </c>
      <c r="E118" s="21">
        <v>71443</v>
      </c>
      <c r="F118" s="21">
        <f t="shared" si="3"/>
        <v>16431.89</v>
      </c>
      <c r="G118" s="68">
        <v>0</v>
      </c>
      <c r="H118" s="68">
        <v>949929535</v>
      </c>
      <c r="I118" s="68">
        <v>1295101087</v>
      </c>
      <c r="J118" s="68">
        <v>1176501755</v>
      </c>
      <c r="K118" s="68">
        <v>1304466110</v>
      </c>
      <c r="L118" s="68">
        <v>1181499621.75</v>
      </c>
      <c r="M118" s="16">
        <v>2009</v>
      </c>
      <c r="N118" s="16">
        <v>2004</v>
      </c>
      <c r="O118" s="16">
        <v>0</v>
      </c>
      <c r="P118" s="180">
        <v>20</v>
      </c>
      <c r="Q118" s="180">
        <v>20</v>
      </c>
      <c r="R118" s="180">
        <v>18</v>
      </c>
      <c r="S118" s="180">
        <v>0</v>
      </c>
      <c r="T118" s="180">
        <v>9</v>
      </c>
      <c r="U118" s="180">
        <v>0</v>
      </c>
      <c r="V118" s="180">
        <v>1</v>
      </c>
      <c r="W118" s="180">
        <v>0</v>
      </c>
      <c r="X118" s="181">
        <v>0</v>
      </c>
      <c r="Y118" s="181">
        <v>0</v>
      </c>
    </row>
    <row r="119" spans="1:25" x14ac:dyDescent="0.25">
      <c r="A119" s="2" t="s">
        <v>132</v>
      </c>
      <c r="B119" s="2" t="s">
        <v>3</v>
      </c>
      <c r="C119" s="21">
        <v>31665200</v>
      </c>
      <c r="D119" s="16">
        <v>0.3</v>
      </c>
      <c r="E119" s="21">
        <v>15952</v>
      </c>
      <c r="F119" s="21">
        <f t="shared" si="3"/>
        <v>4785.5999999999995</v>
      </c>
      <c r="G119" s="68">
        <v>6616.766967569376</v>
      </c>
      <c r="H119" s="68">
        <v>64383852</v>
      </c>
      <c r="I119" s="68">
        <v>65841757</v>
      </c>
      <c r="J119" s="68">
        <v>75075618</v>
      </c>
      <c r="K119" s="68">
        <v>71163281</v>
      </c>
      <c r="L119" s="68">
        <v>69116127</v>
      </c>
      <c r="M119" s="16">
        <v>2010</v>
      </c>
      <c r="N119" s="16" t="s">
        <v>475</v>
      </c>
      <c r="O119" s="16" t="s">
        <v>443</v>
      </c>
      <c r="P119" s="180" t="s">
        <v>3498</v>
      </c>
      <c r="Q119" s="180" t="s">
        <v>3498</v>
      </c>
      <c r="R119" s="180" t="s">
        <v>3498</v>
      </c>
      <c r="S119" s="180" t="s">
        <v>3498</v>
      </c>
      <c r="T119" s="180" t="s">
        <v>3498</v>
      </c>
      <c r="U119" s="180" t="s">
        <v>3498</v>
      </c>
      <c r="V119" s="180" t="s">
        <v>3498</v>
      </c>
      <c r="W119" s="180" t="s">
        <v>3498</v>
      </c>
      <c r="X119" s="180" t="s">
        <v>3498</v>
      </c>
      <c r="Y119" s="180" t="s">
        <v>3498</v>
      </c>
    </row>
    <row r="120" spans="1:25" x14ac:dyDescent="0.25">
      <c r="A120" s="2" t="s">
        <v>133</v>
      </c>
      <c r="B120" s="2" t="s">
        <v>53</v>
      </c>
      <c r="C120" s="21">
        <v>240380</v>
      </c>
      <c r="D120" s="16">
        <v>2.94</v>
      </c>
      <c r="E120" s="21">
        <v>4773</v>
      </c>
      <c r="F120" s="21">
        <f t="shared" si="3"/>
        <v>14032.619999999999</v>
      </c>
      <c r="G120" s="68">
        <v>17.130086897528759</v>
      </c>
      <c r="H120" s="68">
        <v>6804000</v>
      </c>
      <c r="I120" s="68">
        <v>7950000</v>
      </c>
      <c r="J120" s="68">
        <v>9146207</v>
      </c>
      <c r="K120" s="68">
        <v>4934400</v>
      </c>
      <c r="L120" s="68">
        <v>7208651.75</v>
      </c>
      <c r="M120" s="16" t="s">
        <v>474</v>
      </c>
      <c r="N120" s="16">
        <v>2000</v>
      </c>
      <c r="O120" s="16">
        <v>0</v>
      </c>
      <c r="P120" s="180">
        <v>0</v>
      </c>
      <c r="Q120" s="180">
        <v>2</v>
      </c>
      <c r="R120" s="180">
        <v>4</v>
      </c>
      <c r="S120" s="180">
        <v>1</v>
      </c>
      <c r="T120" s="180">
        <v>1</v>
      </c>
      <c r="U120" s="180">
        <v>0</v>
      </c>
      <c r="V120" s="180">
        <v>0</v>
      </c>
      <c r="W120" s="180">
        <v>0</v>
      </c>
      <c r="X120" s="181">
        <v>0</v>
      </c>
      <c r="Y120" s="181">
        <v>0</v>
      </c>
    </row>
    <row r="121" spans="1:25" x14ac:dyDescent="0.25">
      <c r="A121" s="2" t="s">
        <v>134</v>
      </c>
      <c r="B121" s="2" t="s">
        <v>5</v>
      </c>
      <c r="C121" s="21">
        <v>2082566637</v>
      </c>
      <c r="D121" s="16">
        <v>6.25</v>
      </c>
      <c r="E121" s="21">
        <v>398355</v>
      </c>
      <c r="F121" s="21">
        <f t="shared" si="3"/>
        <v>2489718.75</v>
      </c>
      <c r="G121" s="68">
        <v>836.46662379033774</v>
      </c>
      <c r="H121" s="68">
        <v>4069304063</v>
      </c>
      <c r="I121" s="68">
        <v>3669708123</v>
      </c>
      <c r="J121" s="68">
        <v>4697836754</v>
      </c>
      <c r="K121" s="68">
        <v>4546844108</v>
      </c>
      <c r="L121" s="68">
        <v>4245923262</v>
      </c>
      <c r="M121" s="16">
        <v>2009</v>
      </c>
      <c r="N121" s="16">
        <v>2001</v>
      </c>
      <c r="O121" s="16">
        <v>0</v>
      </c>
      <c r="P121" s="180" t="s">
        <v>3498</v>
      </c>
      <c r="Q121" s="180" t="s">
        <v>3498</v>
      </c>
      <c r="R121" s="180" t="s">
        <v>3498</v>
      </c>
      <c r="S121" s="180" t="s">
        <v>3498</v>
      </c>
      <c r="T121" s="180" t="s">
        <v>3498</v>
      </c>
      <c r="U121" s="180" t="s">
        <v>3498</v>
      </c>
      <c r="V121" s="180" t="s">
        <v>3498</v>
      </c>
      <c r="W121" s="180" t="s">
        <v>3498</v>
      </c>
      <c r="X121" s="180" t="s">
        <v>3498</v>
      </c>
      <c r="Y121" s="180" t="s">
        <v>3498</v>
      </c>
    </row>
    <row r="122" spans="1:25" x14ac:dyDescent="0.25">
      <c r="A122" s="2" t="s">
        <v>135</v>
      </c>
      <c r="B122" s="2" t="s">
        <v>5</v>
      </c>
      <c r="C122" s="21">
        <v>29169050</v>
      </c>
      <c r="D122" s="176">
        <v>2.12</v>
      </c>
      <c r="E122" s="177">
        <v>124985</v>
      </c>
      <c r="F122" s="35">
        <f t="shared" ref="F122:F151" si="4">(D122*E122)</f>
        <v>264968.2</v>
      </c>
      <c r="G122" s="68">
        <v>110.08509700409331</v>
      </c>
      <c r="H122" s="68">
        <v>1243935440</v>
      </c>
      <c r="I122" s="68">
        <v>1333580284</v>
      </c>
      <c r="J122" s="68">
        <v>1405072816</v>
      </c>
      <c r="K122" s="68">
        <v>1749875151</v>
      </c>
      <c r="L122" s="68">
        <v>1433115922.75</v>
      </c>
      <c r="M122" s="16">
        <v>2004</v>
      </c>
      <c r="N122" s="16">
        <v>1992</v>
      </c>
      <c r="O122" s="16">
        <v>0</v>
      </c>
      <c r="P122" s="180">
        <v>196</v>
      </c>
      <c r="Q122" s="180">
        <v>0</v>
      </c>
      <c r="R122" s="180">
        <v>78</v>
      </c>
      <c r="S122" s="180">
        <v>0</v>
      </c>
      <c r="T122" s="180">
        <v>3</v>
      </c>
      <c r="U122" s="180">
        <v>3</v>
      </c>
      <c r="V122" s="180">
        <v>0</v>
      </c>
      <c r="W122" s="180">
        <v>0</v>
      </c>
      <c r="X122" s="181">
        <v>4.7699999999999996</v>
      </c>
      <c r="Y122" s="181">
        <v>4.7699999999999996</v>
      </c>
    </row>
    <row r="123" spans="1:25" x14ac:dyDescent="0.25">
      <c r="A123" s="2" t="s">
        <v>136</v>
      </c>
      <c r="B123" s="2" t="s">
        <v>15</v>
      </c>
      <c r="C123" s="21">
        <v>9771666</v>
      </c>
      <c r="D123" s="16">
        <v>5.53</v>
      </c>
      <c r="E123" s="21">
        <v>3941</v>
      </c>
      <c r="F123" s="21">
        <f t="shared" si="4"/>
        <v>21793.73</v>
      </c>
      <c r="G123" s="68">
        <v>448.37051757546783</v>
      </c>
      <c r="H123" s="68">
        <v>10232939</v>
      </c>
      <c r="I123" s="68">
        <v>19199890</v>
      </c>
      <c r="J123" s="68">
        <v>31888329</v>
      </c>
      <c r="K123" s="68">
        <v>20523459</v>
      </c>
      <c r="L123" s="68">
        <v>20461154.25</v>
      </c>
      <c r="M123" s="16">
        <v>2009</v>
      </c>
      <c r="N123" s="16" t="s">
        <v>475</v>
      </c>
      <c r="O123" s="16" t="s">
        <v>443</v>
      </c>
      <c r="P123" s="180">
        <v>7</v>
      </c>
      <c r="Q123" s="180">
        <v>0</v>
      </c>
      <c r="R123" s="180">
        <v>6</v>
      </c>
      <c r="S123" s="180">
        <v>0</v>
      </c>
      <c r="T123" s="180">
        <v>2</v>
      </c>
      <c r="U123" s="180">
        <v>0</v>
      </c>
      <c r="V123" s="180">
        <v>2</v>
      </c>
      <c r="W123" s="180">
        <v>0</v>
      </c>
      <c r="X123" s="181">
        <v>0</v>
      </c>
      <c r="Y123" s="181">
        <v>0</v>
      </c>
    </row>
    <row r="124" spans="1:25" x14ac:dyDescent="0.25">
      <c r="A124" s="2" t="s">
        <v>137</v>
      </c>
      <c r="B124" s="2" t="s">
        <v>3</v>
      </c>
      <c r="C124" s="21">
        <v>105233669</v>
      </c>
      <c r="D124" s="16">
        <v>1.1599999999999999</v>
      </c>
      <c r="E124" s="21">
        <v>38086</v>
      </c>
      <c r="F124" s="21">
        <f t="shared" si="4"/>
        <v>44179.759999999995</v>
      </c>
      <c r="G124" s="68">
        <v>2381.9429756974691</v>
      </c>
      <c r="H124" s="68">
        <v>399134525</v>
      </c>
      <c r="I124" s="68">
        <v>411902956</v>
      </c>
      <c r="J124" s="68">
        <v>439533012</v>
      </c>
      <c r="K124" s="68">
        <v>501367760</v>
      </c>
      <c r="L124" s="68">
        <v>437984563.25</v>
      </c>
      <c r="M124" s="16">
        <v>2010</v>
      </c>
      <c r="N124" s="16">
        <v>1980</v>
      </c>
      <c r="O124" s="16">
        <v>0</v>
      </c>
      <c r="P124" s="180">
        <v>2</v>
      </c>
      <c r="Q124" s="180">
        <v>2</v>
      </c>
      <c r="R124" s="180">
        <v>10</v>
      </c>
      <c r="S124" s="180">
        <v>0</v>
      </c>
      <c r="T124" s="180">
        <v>1</v>
      </c>
      <c r="U124" s="180">
        <v>0</v>
      </c>
      <c r="V124" s="180">
        <v>1</v>
      </c>
      <c r="W124" s="180">
        <v>0</v>
      </c>
      <c r="X124" s="181">
        <v>0</v>
      </c>
      <c r="Y124" s="181">
        <v>0</v>
      </c>
    </row>
    <row r="125" spans="1:25" x14ac:dyDescent="0.25">
      <c r="A125" s="2" t="s">
        <v>138</v>
      </c>
      <c r="B125" s="2" t="s">
        <v>5</v>
      </c>
      <c r="C125" s="21">
        <v>498415125</v>
      </c>
      <c r="D125" s="16">
        <v>3.36</v>
      </c>
      <c r="E125" s="21">
        <v>202569</v>
      </c>
      <c r="F125" s="21">
        <f t="shared" si="4"/>
        <v>680631.84</v>
      </c>
      <c r="G125" s="68">
        <v>732.28299898517832</v>
      </c>
      <c r="H125" s="68">
        <v>1250058749</v>
      </c>
      <c r="I125" s="68">
        <v>1346082161</v>
      </c>
      <c r="J125" s="68">
        <v>1408944620</v>
      </c>
      <c r="K125" s="68">
        <v>1596577085</v>
      </c>
      <c r="L125" s="68">
        <v>1400415653.75</v>
      </c>
      <c r="M125" s="16">
        <v>2007</v>
      </c>
      <c r="N125" s="16" t="s">
        <v>475</v>
      </c>
      <c r="O125" s="16" t="s">
        <v>443</v>
      </c>
      <c r="P125" s="180" t="s">
        <v>460</v>
      </c>
      <c r="Q125" s="180" t="s">
        <v>460</v>
      </c>
      <c r="R125" s="180" t="s">
        <v>460</v>
      </c>
      <c r="S125" s="180" t="s">
        <v>460</v>
      </c>
      <c r="T125" s="180" t="s">
        <v>460</v>
      </c>
      <c r="U125" s="180" t="s">
        <v>460</v>
      </c>
      <c r="V125" s="180" t="s">
        <v>460</v>
      </c>
      <c r="W125" s="180" t="s">
        <v>460</v>
      </c>
      <c r="X125" s="180" t="s">
        <v>460</v>
      </c>
      <c r="Y125" s="180" t="s">
        <v>460</v>
      </c>
    </row>
    <row r="126" spans="1:25" x14ac:dyDescent="0.25">
      <c r="A126" s="2" t="s">
        <v>139</v>
      </c>
      <c r="B126" s="2" t="s">
        <v>5</v>
      </c>
      <c r="C126" s="21">
        <v>631841995</v>
      </c>
      <c r="D126" s="16">
        <v>4.3600000000000003</v>
      </c>
      <c r="E126" s="21">
        <v>95516</v>
      </c>
      <c r="F126" s="21">
        <f t="shared" si="4"/>
        <v>416449.76</v>
      </c>
      <c r="G126" s="68">
        <v>1517.2106114312564</v>
      </c>
      <c r="H126" s="68">
        <v>1287327552</v>
      </c>
      <c r="I126" s="68">
        <v>1498474494</v>
      </c>
      <c r="J126" s="68">
        <v>1516149937</v>
      </c>
      <c r="K126" s="68">
        <v>1144336574</v>
      </c>
      <c r="L126" s="68">
        <v>1361572139.25</v>
      </c>
      <c r="M126" s="16">
        <v>2008</v>
      </c>
      <c r="N126" s="16">
        <v>2002</v>
      </c>
      <c r="O126" s="16">
        <v>1</v>
      </c>
      <c r="P126" s="180">
        <v>70</v>
      </c>
      <c r="Q126" s="180">
        <v>15</v>
      </c>
      <c r="R126" s="180">
        <v>18</v>
      </c>
      <c r="S126" s="180">
        <v>6</v>
      </c>
      <c r="T126" s="180">
        <v>7</v>
      </c>
      <c r="U126" s="180">
        <v>2</v>
      </c>
      <c r="V126" s="180">
        <v>2</v>
      </c>
      <c r="W126" s="180">
        <v>2</v>
      </c>
      <c r="X126" s="181">
        <v>17</v>
      </c>
      <c r="Y126" s="181">
        <v>17</v>
      </c>
    </row>
    <row r="127" spans="1:25" x14ac:dyDescent="0.25">
      <c r="A127" s="2" t="s">
        <v>140</v>
      </c>
      <c r="B127" s="2" t="s">
        <v>15</v>
      </c>
      <c r="C127" s="21">
        <v>1597371747</v>
      </c>
      <c r="D127" s="16">
        <v>9.4700000000000006</v>
      </c>
      <c r="E127" s="21">
        <v>214685</v>
      </c>
      <c r="F127" s="21">
        <f t="shared" si="4"/>
        <v>2033066.9500000002</v>
      </c>
      <c r="G127" s="68">
        <v>785.69559502209199</v>
      </c>
      <c r="H127" s="68">
        <v>1591346771</v>
      </c>
      <c r="I127" s="68">
        <v>1837833743</v>
      </c>
      <c r="J127" s="68">
        <v>1881526258</v>
      </c>
      <c r="K127" s="68">
        <v>2414202086</v>
      </c>
      <c r="L127" s="68">
        <v>1931227214.5</v>
      </c>
      <c r="M127" s="16">
        <v>2011</v>
      </c>
      <c r="N127" s="16">
        <v>2004</v>
      </c>
      <c r="O127" s="16">
        <v>4</v>
      </c>
      <c r="P127" s="180" t="s">
        <v>3498</v>
      </c>
      <c r="Q127" s="180" t="s">
        <v>3498</v>
      </c>
      <c r="R127" s="180" t="s">
        <v>3498</v>
      </c>
      <c r="S127" s="180" t="s">
        <v>3498</v>
      </c>
      <c r="T127" s="180" t="s">
        <v>3498</v>
      </c>
      <c r="U127" s="180" t="s">
        <v>3498</v>
      </c>
      <c r="V127" s="180" t="s">
        <v>3498</v>
      </c>
      <c r="W127" s="180" t="s">
        <v>3498</v>
      </c>
      <c r="X127" s="180" t="s">
        <v>3498</v>
      </c>
      <c r="Y127" s="180" t="s">
        <v>3498</v>
      </c>
    </row>
    <row r="128" spans="1:25" x14ac:dyDescent="0.25">
      <c r="A128" s="2" t="s">
        <v>141</v>
      </c>
      <c r="B128" s="2" t="s">
        <v>83</v>
      </c>
      <c r="C128" s="21">
        <v>154976652</v>
      </c>
      <c r="D128" s="16">
        <v>6.87</v>
      </c>
      <c r="E128" s="21">
        <v>38750</v>
      </c>
      <c r="F128" s="21">
        <f t="shared" si="4"/>
        <v>266212.5</v>
      </c>
      <c r="G128" s="68">
        <v>582.15392590505701</v>
      </c>
      <c r="H128" s="68">
        <v>248256460</v>
      </c>
      <c r="I128" s="68">
        <v>262334825</v>
      </c>
      <c r="J128" s="68">
        <v>272112990</v>
      </c>
      <c r="K128" s="68">
        <v>280440488</v>
      </c>
      <c r="L128" s="68">
        <v>265786190.75</v>
      </c>
      <c r="M128" s="16">
        <v>2011</v>
      </c>
      <c r="N128" s="16">
        <v>2003</v>
      </c>
      <c r="O128" s="16">
        <v>0</v>
      </c>
      <c r="P128" s="180">
        <v>14</v>
      </c>
      <c r="Q128" s="180">
        <v>1</v>
      </c>
      <c r="R128" s="180">
        <v>3</v>
      </c>
      <c r="S128" s="180">
        <v>0</v>
      </c>
      <c r="T128" s="180">
        <v>7</v>
      </c>
      <c r="U128" s="180">
        <v>0</v>
      </c>
      <c r="V128" s="180">
        <v>3</v>
      </c>
      <c r="W128" s="180">
        <v>0</v>
      </c>
      <c r="X128" s="181">
        <v>17</v>
      </c>
      <c r="Y128" s="181">
        <v>11.38</v>
      </c>
    </row>
    <row r="129" spans="1:25" x14ac:dyDescent="0.25">
      <c r="A129" s="2" t="s">
        <v>142</v>
      </c>
      <c r="B129" s="2" t="s">
        <v>83</v>
      </c>
      <c r="C129" s="21">
        <v>90944232</v>
      </c>
      <c r="D129" s="16">
        <v>6.37</v>
      </c>
      <c r="E129" s="21">
        <v>9462</v>
      </c>
      <c r="F129" s="21">
        <f t="shared" si="4"/>
        <v>60272.94</v>
      </c>
      <c r="G129" s="68">
        <v>1508.8733351981834</v>
      </c>
      <c r="H129" s="68">
        <v>20398411</v>
      </c>
      <c r="I129" s="68">
        <v>27624354</v>
      </c>
      <c r="J129" s="68">
        <v>26476054</v>
      </c>
      <c r="K129" s="68">
        <v>28167405</v>
      </c>
      <c r="L129" s="68">
        <v>25666556</v>
      </c>
      <c r="M129" s="16">
        <v>2011</v>
      </c>
      <c r="N129" s="16">
        <v>1996</v>
      </c>
      <c r="O129" s="16">
        <v>2</v>
      </c>
      <c r="P129" s="180" t="s">
        <v>3498</v>
      </c>
      <c r="Q129" s="180" t="s">
        <v>3498</v>
      </c>
      <c r="R129" s="180" t="s">
        <v>3498</v>
      </c>
      <c r="S129" s="180" t="s">
        <v>3498</v>
      </c>
      <c r="T129" s="180" t="s">
        <v>3498</v>
      </c>
      <c r="U129" s="180" t="s">
        <v>3498</v>
      </c>
      <c r="V129" s="180" t="s">
        <v>3498</v>
      </c>
      <c r="W129" s="180" t="s">
        <v>3498</v>
      </c>
      <c r="X129" s="180" t="s">
        <v>3498</v>
      </c>
      <c r="Y129" s="180" t="s">
        <v>3498</v>
      </c>
    </row>
    <row r="130" spans="1:25" x14ac:dyDescent="0.25">
      <c r="A130" s="2" t="s">
        <v>143</v>
      </c>
      <c r="B130" s="2" t="s">
        <v>23</v>
      </c>
      <c r="C130" s="21">
        <v>1958700</v>
      </c>
      <c r="D130" s="176">
        <v>94.21</v>
      </c>
      <c r="E130" s="35">
        <v>950</v>
      </c>
      <c r="F130" s="35">
        <f t="shared" si="4"/>
        <v>89499.5</v>
      </c>
      <c r="G130" s="68">
        <v>21.885038463902031</v>
      </c>
      <c r="H130" s="68">
        <v>13637529</v>
      </c>
      <c r="I130" s="68">
        <v>14205309</v>
      </c>
      <c r="J130" s="68">
        <v>17131450</v>
      </c>
      <c r="K130" s="68">
        <v>22219089</v>
      </c>
      <c r="L130" s="68">
        <v>16798344.25</v>
      </c>
      <c r="M130" s="16">
        <v>2006</v>
      </c>
      <c r="N130" s="16">
        <v>2005</v>
      </c>
      <c r="O130" s="16">
        <v>0</v>
      </c>
      <c r="P130" s="180" t="s">
        <v>3498</v>
      </c>
      <c r="Q130" s="180" t="s">
        <v>3498</v>
      </c>
      <c r="R130" s="180" t="s">
        <v>3498</v>
      </c>
      <c r="S130" s="180" t="s">
        <v>3498</v>
      </c>
      <c r="T130" s="180" t="s">
        <v>3498</v>
      </c>
      <c r="U130" s="180" t="s">
        <v>3498</v>
      </c>
      <c r="V130" s="180" t="s">
        <v>3498</v>
      </c>
      <c r="W130" s="180" t="s">
        <v>3498</v>
      </c>
      <c r="X130" s="180" t="s">
        <v>3498</v>
      </c>
      <c r="Y130" s="180" t="s">
        <v>3498</v>
      </c>
    </row>
    <row r="131" spans="1:25" x14ac:dyDescent="0.25">
      <c r="A131" s="2" t="s">
        <v>144</v>
      </c>
      <c r="B131" s="2" t="s">
        <v>28</v>
      </c>
      <c r="C131" s="21">
        <v>555511</v>
      </c>
      <c r="D131" s="16">
        <v>0.87</v>
      </c>
      <c r="E131" s="21">
        <v>633</v>
      </c>
      <c r="F131" s="21">
        <f t="shared" si="4"/>
        <v>550.71</v>
      </c>
      <c r="G131" s="68">
        <v>1008.717836974088</v>
      </c>
      <c r="H131" s="68">
        <v>7705556</v>
      </c>
      <c r="I131" s="68">
        <v>7965000</v>
      </c>
      <c r="J131" s="68">
        <v>9390000</v>
      </c>
      <c r="K131" s="68">
        <v>10081111</v>
      </c>
      <c r="L131" s="68">
        <v>8785416.75</v>
      </c>
      <c r="M131" s="16">
        <v>2009</v>
      </c>
      <c r="N131" s="16" t="s">
        <v>475</v>
      </c>
      <c r="O131" s="16" t="s">
        <v>443</v>
      </c>
      <c r="P131" s="180" t="s">
        <v>3498</v>
      </c>
      <c r="Q131" s="180" t="s">
        <v>3498</v>
      </c>
      <c r="R131" s="180" t="s">
        <v>3498</v>
      </c>
      <c r="S131" s="180" t="s">
        <v>3498</v>
      </c>
      <c r="T131" s="180" t="s">
        <v>3498</v>
      </c>
      <c r="U131" s="180" t="s">
        <v>3498</v>
      </c>
      <c r="V131" s="180" t="s">
        <v>3498</v>
      </c>
      <c r="W131" s="180" t="s">
        <v>3498</v>
      </c>
      <c r="X131" s="180" t="s">
        <v>3498</v>
      </c>
      <c r="Y131" s="180" t="s">
        <v>3498</v>
      </c>
    </row>
    <row r="132" spans="1:25" x14ac:dyDescent="0.25">
      <c r="A132" s="2" t="s">
        <v>145</v>
      </c>
      <c r="B132" s="2" t="s">
        <v>7</v>
      </c>
      <c r="C132" s="21">
        <v>50533142</v>
      </c>
      <c r="D132" s="16">
        <v>1.07</v>
      </c>
      <c r="E132" s="21">
        <v>20510</v>
      </c>
      <c r="F132" s="21">
        <f t="shared" si="4"/>
        <v>21945.7</v>
      </c>
      <c r="G132" s="68">
        <v>2302.6443449058356</v>
      </c>
      <c r="H132" s="68">
        <v>242536276</v>
      </c>
      <c r="I132" s="68">
        <v>249178968</v>
      </c>
      <c r="J132" s="68">
        <v>281307836</v>
      </c>
      <c r="K132" s="68">
        <v>318675836</v>
      </c>
      <c r="L132" s="68">
        <v>272924729</v>
      </c>
      <c r="M132" s="16">
        <v>2010</v>
      </c>
      <c r="N132" s="16">
        <v>2008</v>
      </c>
      <c r="O132" s="16">
        <v>0</v>
      </c>
      <c r="P132" s="180">
        <v>7</v>
      </c>
      <c r="Q132" s="180">
        <v>7</v>
      </c>
      <c r="R132" s="180">
        <v>5</v>
      </c>
      <c r="S132" s="180">
        <v>2</v>
      </c>
      <c r="T132" s="180">
        <v>2</v>
      </c>
      <c r="U132" s="180">
        <v>0</v>
      </c>
      <c r="V132" s="180">
        <v>0</v>
      </c>
      <c r="W132" s="180">
        <v>0</v>
      </c>
      <c r="X132" s="181">
        <v>4.0599999999999996</v>
      </c>
      <c r="Y132" s="181">
        <v>1.1000000000000001</v>
      </c>
    </row>
    <row r="133" spans="1:25" x14ac:dyDescent="0.25">
      <c r="A133" s="2" t="s">
        <v>146</v>
      </c>
      <c r="B133" s="2" t="s">
        <v>5</v>
      </c>
      <c r="C133" s="21">
        <v>57105582</v>
      </c>
      <c r="D133" s="16">
        <v>3.68</v>
      </c>
      <c r="E133" s="21">
        <v>64826</v>
      </c>
      <c r="F133" s="21">
        <f t="shared" si="4"/>
        <v>238559.68000000002</v>
      </c>
      <c r="G133" s="68">
        <v>239.37650318779768</v>
      </c>
      <c r="H133" s="68">
        <v>384738451</v>
      </c>
      <c r="I133" s="68">
        <v>377712281</v>
      </c>
      <c r="J133" s="68">
        <v>420392444</v>
      </c>
      <c r="K133" s="68">
        <v>157338894</v>
      </c>
      <c r="L133" s="68">
        <v>335045517.5</v>
      </c>
      <c r="M133" s="16">
        <v>2005</v>
      </c>
      <c r="N133" s="16">
        <v>2005</v>
      </c>
      <c r="O133" s="16" t="s">
        <v>443</v>
      </c>
      <c r="P133" s="180" t="s">
        <v>3498</v>
      </c>
      <c r="Q133" s="180" t="s">
        <v>3498</v>
      </c>
      <c r="R133" s="180" t="s">
        <v>3498</v>
      </c>
      <c r="S133" s="180" t="s">
        <v>3498</v>
      </c>
      <c r="T133" s="180" t="s">
        <v>3498</v>
      </c>
      <c r="U133" s="180" t="s">
        <v>3498</v>
      </c>
      <c r="V133" s="180" t="s">
        <v>3498</v>
      </c>
      <c r="W133" s="180" t="s">
        <v>3498</v>
      </c>
      <c r="X133" s="180" t="s">
        <v>3498</v>
      </c>
      <c r="Y133" s="180" t="s">
        <v>3498</v>
      </c>
    </row>
    <row r="134" spans="1:25" x14ac:dyDescent="0.25">
      <c r="A134" s="2" t="s">
        <v>147</v>
      </c>
      <c r="B134" s="2" t="s">
        <v>83</v>
      </c>
      <c r="C134" s="21">
        <v>159510348</v>
      </c>
      <c r="D134" s="16">
        <v>0.06</v>
      </c>
      <c r="E134" s="21">
        <v>16584</v>
      </c>
      <c r="F134" s="21">
        <f t="shared" si="4"/>
        <v>995.04</v>
      </c>
      <c r="G134" s="68">
        <v>160305.46309696094</v>
      </c>
      <c r="H134" s="68">
        <v>118217762</v>
      </c>
      <c r="I134" s="68">
        <v>110893244</v>
      </c>
      <c r="J134" s="68">
        <v>116177091</v>
      </c>
      <c r="K134" s="68">
        <v>131429064</v>
      </c>
      <c r="L134" s="68">
        <v>119179290.25</v>
      </c>
      <c r="M134" s="16">
        <v>2008</v>
      </c>
      <c r="N134" s="16">
        <v>2008</v>
      </c>
      <c r="O134" s="16">
        <v>0</v>
      </c>
      <c r="P134" s="180" t="s">
        <v>3498</v>
      </c>
      <c r="Q134" s="180" t="s">
        <v>3498</v>
      </c>
      <c r="R134" s="180" t="s">
        <v>3498</v>
      </c>
      <c r="S134" s="180" t="s">
        <v>3498</v>
      </c>
      <c r="T134" s="180" t="s">
        <v>3498</v>
      </c>
      <c r="U134" s="180" t="s">
        <v>3498</v>
      </c>
      <c r="V134" s="180" t="s">
        <v>3498</v>
      </c>
      <c r="W134" s="180" t="s">
        <v>3498</v>
      </c>
      <c r="X134" s="180" t="s">
        <v>3498</v>
      </c>
      <c r="Y134" s="180" t="s">
        <v>3498</v>
      </c>
    </row>
    <row r="135" spans="1:25" x14ac:dyDescent="0.25">
      <c r="A135" s="2" t="s">
        <v>148</v>
      </c>
      <c r="B135" s="2" t="s">
        <v>53</v>
      </c>
      <c r="C135" s="21">
        <v>41320175</v>
      </c>
      <c r="D135" s="16">
        <v>4.55</v>
      </c>
      <c r="E135" s="21">
        <v>23592</v>
      </c>
      <c r="F135" s="21">
        <f t="shared" si="4"/>
        <v>107343.59999999999</v>
      </c>
      <c r="G135" s="68">
        <v>384.93375478370393</v>
      </c>
      <c r="H135" s="68">
        <v>177240357</v>
      </c>
      <c r="I135" s="68">
        <v>181976680</v>
      </c>
      <c r="J135" s="68">
        <v>288533575</v>
      </c>
      <c r="K135" s="68">
        <v>216304017</v>
      </c>
      <c r="L135" s="68">
        <v>216013657.25</v>
      </c>
      <c r="M135" s="16">
        <v>2008</v>
      </c>
      <c r="N135" s="16">
        <v>1987</v>
      </c>
      <c r="O135" s="16">
        <v>2</v>
      </c>
      <c r="P135" s="180" t="s">
        <v>3498</v>
      </c>
      <c r="Q135" s="180" t="s">
        <v>3498</v>
      </c>
      <c r="R135" s="180" t="s">
        <v>3498</v>
      </c>
      <c r="S135" s="180" t="s">
        <v>3498</v>
      </c>
      <c r="T135" s="180" t="s">
        <v>3498</v>
      </c>
      <c r="U135" s="180" t="s">
        <v>3498</v>
      </c>
      <c r="V135" s="180" t="s">
        <v>3498</v>
      </c>
      <c r="W135" s="180" t="s">
        <v>3498</v>
      </c>
      <c r="X135" s="180" t="s">
        <v>3498</v>
      </c>
      <c r="Y135" s="180" t="s">
        <v>3498</v>
      </c>
    </row>
    <row r="136" spans="1:25" x14ac:dyDescent="0.25">
      <c r="A136" s="2" t="s">
        <v>149</v>
      </c>
      <c r="B136" s="2" t="s">
        <v>5</v>
      </c>
      <c r="C136" s="21">
        <v>3496225048</v>
      </c>
      <c r="D136" s="16">
        <v>6.52</v>
      </c>
      <c r="E136" s="21">
        <v>288115</v>
      </c>
      <c r="F136" s="21">
        <f t="shared" si="4"/>
        <v>1878509.7999999998</v>
      </c>
      <c r="G136" s="68">
        <v>1861.1694482509488</v>
      </c>
      <c r="H136" s="68">
        <v>4070519875</v>
      </c>
      <c r="I136" s="68">
        <v>4378851311</v>
      </c>
      <c r="J136" s="68">
        <v>4410057941</v>
      </c>
      <c r="K136" s="68">
        <v>5342243942</v>
      </c>
      <c r="L136" s="68">
        <v>4550418267.25</v>
      </c>
      <c r="M136" s="16">
        <v>2010</v>
      </c>
      <c r="N136" s="16">
        <v>2005</v>
      </c>
      <c r="O136" s="16">
        <v>6</v>
      </c>
      <c r="P136" s="180" t="s">
        <v>3498</v>
      </c>
      <c r="Q136" s="180" t="s">
        <v>3498</v>
      </c>
      <c r="R136" s="180" t="s">
        <v>3498</v>
      </c>
      <c r="S136" s="180" t="s">
        <v>3498</v>
      </c>
      <c r="T136" s="180" t="s">
        <v>3498</v>
      </c>
      <c r="U136" s="180" t="s">
        <v>3498</v>
      </c>
      <c r="V136" s="180" t="s">
        <v>3498</v>
      </c>
      <c r="W136" s="180" t="s">
        <v>3498</v>
      </c>
      <c r="X136" s="180" t="s">
        <v>3498</v>
      </c>
      <c r="Y136" s="180" t="s">
        <v>3498</v>
      </c>
    </row>
    <row r="137" spans="1:25" x14ac:dyDescent="0.25">
      <c r="A137" s="2" t="s">
        <v>150</v>
      </c>
      <c r="B137" s="2" t="s">
        <v>17</v>
      </c>
      <c r="C137" s="21">
        <v>143808988</v>
      </c>
      <c r="D137" s="16">
        <v>4.93</v>
      </c>
      <c r="E137" s="21">
        <v>35929</v>
      </c>
      <c r="F137" s="21">
        <f t="shared" si="4"/>
        <v>177129.97</v>
      </c>
      <c r="G137" s="68">
        <v>811.88399681883311</v>
      </c>
      <c r="H137" s="68">
        <v>158628484</v>
      </c>
      <c r="I137" s="68">
        <v>157819611</v>
      </c>
      <c r="J137" s="68">
        <v>215112754</v>
      </c>
      <c r="K137" s="68">
        <v>201810919</v>
      </c>
      <c r="L137" s="68">
        <v>183342942</v>
      </c>
      <c r="M137" s="16">
        <v>2011</v>
      </c>
      <c r="N137" s="16">
        <v>1988</v>
      </c>
      <c r="O137" s="16">
        <v>0</v>
      </c>
      <c r="P137" s="180">
        <v>5</v>
      </c>
      <c r="Q137" s="180">
        <v>1</v>
      </c>
      <c r="R137" s="180">
        <v>13</v>
      </c>
      <c r="S137" s="180">
        <v>4</v>
      </c>
      <c r="T137" s="180">
        <v>4</v>
      </c>
      <c r="U137" s="180">
        <v>1</v>
      </c>
      <c r="V137" s="180">
        <v>2</v>
      </c>
      <c r="W137" s="180">
        <v>1</v>
      </c>
      <c r="X137" s="181">
        <v>0</v>
      </c>
      <c r="Y137" s="181">
        <v>0</v>
      </c>
    </row>
    <row r="138" spans="1:25" x14ac:dyDescent="0.25">
      <c r="A138" s="2" t="s">
        <v>151</v>
      </c>
      <c r="B138" s="2" t="s">
        <v>7</v>
      </c>
      <c r="C138" s="21"/>
      <c r="D138" s="16">
        <v>1.54</v>
      </c>
      <c r="E138" s="21">
        <v>25779</v>
      </c>
      <c r="F138" s="21">
        <f t="shared" si="4"/>
        <v>39699.660000000003</v>
      </c>
      <c r="G138" s="68">
        <v>0</v>
      </c>
      <c r="H138" s="68">
        <v>88310712</v>
      </c>
      <c r="I138" s="68">
        <v>94307190</v>
      </c>
      <c r="J138" s="68">
        <v>101282161</v>
      </c>
      <c r="K138" s="68">
        <v>105658224</v>
      </c>
      <c r="L138" s="68">
        <v>97389571.75</v>
      </c>
      <c r="M138" s="16" t="s">
        <v>474</v>
      </c>
      <c r="N138" s="16">
        <v>2009</v>
      </c>
      <c r="O138" s="16">
        <v>0</v>
      </c>
      <c r="P138" s="180" t="s">
        <v>3498</v>
      </c>
      <c r="Q138" s="180" t="s">
        <v>3498</v>
      </c>
      <c r="R138" s="180" t="s">
        <v>3498</v>
      </c>
      <c r="S138" s="180" t="s">
        <v>3498</v>
      </c>
      <c r="T138" s="180" t="s">
        <v>3498</v>
      </c>
      <c r="U138" s="180" t="s">
        <v>3498</v>
      </c>
      <c r="V138" s="180" t="s">
        <v>3498</v>
      </c>
      <c r="W138" s="180" t="s">
        <v>3498</v>
      </c>
      <c r="X138" s="180" t="s">
        <v>3498</v>
      </c>
      <c r="Y138" s="180" t="s">
        <v>3498</v>
      </c>
    </row>
    <row r="139" spans="1:25" x14ac:dyDescent="0.25">
      <c r="A139" s="2" t="s">
        <v>152</v>
      </c>
      <c r="B139" s="2" t="s">
        <v>45</v>
      </c>
      <c r="C139" s="21"/>
      <c r="D139" s="16">
        <v>8.01</v>
      </c>
      <c r="E139" s="21">
        <v>7619</v>
      </c>
      <c r="F139" s="21">
        <f t="shared" si="4"/>
        <v>61028.189999999995</v>
      </c>
      <c r="G139" s="68">
        <v>0</v>
      </c>
      <c r="H139" s="68">
        <v>20999577</v>
      </c>
      <c r="I139" s="68">
        <v>20303901</v>
      </c>
      <c r="J139" s="68">
        <v>23642580</v>
      </c>
      <c r="K139" s="68">
        <v>21152589</v>
      </c>
      <c r="L139" s="68">
        <v>21524661.75</v>
      </c>
      <c r="M139" s="16">
        <v>2008</v>
      </c>
      <c r="N139" s="16" t="s">
        <v>475</v>
      </c>
      <c r="O139" s="16" t="s">
        <v>443</v>
      </c>
      <c r="P139" s="180">
        <v>6</v>
      </c>
      <c r="Q139" s="180">
        <v>6</v>
      </c>
      <c r="R139" s="180">
        <v>2</v>
      </c>
      <c r="S139" s="180">
        <v>2</v>
      </c>
      <c r="T139" s="180">
        <v>1</v>
      </c>
      <c r="U139" s="180">
        <v>1</v>
      </c>
      <c r="V139" s="180">
        <v>0</v>
      </c>
      <c r="W139" s="180">
        <v>0</v>
      </c>
      <c r="X139" s="181">
        <v>0</v>
      </c>
      <c r="Y139" s="181">
        <v>0</v>
      </c>
    </row>
    <row r="140" spans="1:25" x14ac:dyDescent="0.25">
      <c r="A140" s="2" t="s">
        <v>153</v>
      </c>
      <c r="B140" s="2" t="s">
        <v>3</v>
      </c>
      <c r="C140" s="21">
        <v>129933706</v>
      </c>
      <c r="D140" s="16">
        <v>3.41</v>
      </c>
      <c r="E140" s="21">
        <v>45441</v>
      </c>
      <c r="F140" s="21">
        <f t="shared" si="4"/>
        <v>154953.81</v>
      </c>
      <c r="G140" s="68">
        <v>838.53185668684102</v>
      </c>
      <c r="H140" s="68">
        <v>365756379</v>
      </c>
      <c r="I140" s="68">
        <v>394094640</v>
      </c>
      <c r="J140" s="68">
        <v>434838446</v>
      </c>
      <c r="K140" s="68">
        <v>557502523</v>
      </c>
      <c r="L140" s="68">
        <v>438047997</v>
      </c>
      <c r="M140" s="16">
        <v>2011</v>
      </c>
      <c r="N140" s="16">
        <v>1984</v>
      </c>
      <c r="O140" s="16">
        <v>0</v>
      </c>
      <c r="P140" s="180" t="s">
        <v>3498</v>
      </c>
      <c r="Q140" s="180" t="s">
        <v>3498</v>
      </c>
      <c r="R140" s="180" t="s">
        <v>3498</v>
      </c>
      <c r="S140" s="180" t="s">
        <v>3498</v>
      </c>
      <c r="T140" s="180" t="s">
        <v>3498</v>
      </c>
      <c r="U140" s="180" t="s">
        <v>3498</v>
      </c>
      <c r="V140" s="180" t="s">
        <v>3498</v>
      </c>
      <c r="W140" s="180" t="s">
        <v>3498</v>
      </c>
      <c r="X140" s="180" t="s">
        <v>3498</v>
      </c>
      <c r="Y140" s="180" t="s">
        <v>3498</v>
      </c>
    </row>
    <row r="141" spans="1:25" x14ac:dyDescent="0.25">
      <c r="A141" s="2" t="s">
        <v>154</v>
      </c>
      <c r="B141" s="2" t="s">
        <v>45</v>
      </c>
      <c r="C141" s="21">
        <v>482107346</v>
      </c>
      <c r="D141" s="16">
        <v>5.09</v>
      </c>
      <c r="E141" s="21">
        <v>91072</v>
      </c>
      <c r="F141" s="21">
        <f t="shared" si="4"/>
        <v>463556.48</v>
      </c>
      <c r="G141" s="68">
        <v>1040.0185668853126</v>
      </c>
      <c r="H141" s="68">
        <v>697252346</v>
      </c>
      <c r="I141" s="68">
        <v>896603804</v>
      </c>
      <c r="J141" s="68">
        <v>949354589</v>
      </c>
      <c r="K141" s="68">
        <v>1005847050</v>
      </c>
      <c r="L141" s="68">
        <v>887264447.25</v>
      </c>
      <c r="M141" s="16">
        <v>2008</v>
      </c>
      <c r="N141" s="16">
        <v>1989</v>
      </c>
      <c r="O141" s="16">
        <v>3</v>
      </c>
      <c r="P141" s="180" t="s">
        <v>3498</v>
      </c>
      <c r="Q141" s="180" t="s">
        <v>3498</v>
      </c>
      <c r="R141" s="180" t="s">
        <v>3498</v>
      </c>
      <c r="S141" s="180" t="s">
        <v>3498</v>
      </c>
      <c r="T141" s="180" t="s">
        <v>3498</v>
      </c>
      <c r="U141" s="180" t="s">
        <v>3498</v>
      </c>
      <c r="V141" s="180" t="s">
        <v>3498</v>
      </c>
      <c r="W141" s="180" t="s">
        <v>3498</v>
      </c>
      <c r="X141" s="180" t="s">
        <v>3498</v>
      </c>
      <c r="Y141" s="180" t="s">
        <v>3498</v>
      </c>
    </row>
    <row r="142" spans="1:25" x14ac:dyDescent="0.25">
      <c r="A142" s="2" t="s">
        <v>155</v>
      </c>
      <c r="B142" s="2" t="s">
        <v>53</v>
      </c>
      <c r="C142" s="21">
        <v>9840145</v>
      </c>
      <c r="D142" s="16">
        <v>0.74</v>
      </c>
      <c r="E142" s="21">
        <v>5606</v>
      </c>
      <c r="F142" s="21">
        <f t="shared" si="4"/>
        <v>4148.4399999999996</v>
      </c>
      <c r="G142" s="68">
        <v>2372.0109245885201</v>
      </c>
      <c r="H142" s="68">
        <v>65150000</v>
      </c>
      <c r="I142" s="68">
        <v>89297178</v>
      </c>
      <c r="J142" s="68">
        <v>91998246</v>
      </c>
      <c r="K142" s="68">
        <v>76621577</v>
      </c>
      <c r="L142" s="68">
        <v>80766750.25</v>
      </c>
      <c r="M142" s="16">
        <v>2009</v>
      </c>
      <c r="N142" s="16">
        <v>2010</v>
      </c>
      <c r="O142" s="16">
        <v>0</v>
      </c>
      <c r="P142" s="180" t="s">
        <v>3498</v>
      </c>
      <c r="Q142" s="180" t="s">
        <v>3498</v>
      </c>
      <c r="R142" s="180" t="s">
        <v>3498</v>
      </c>
      <c r="S142" s="180" t="s">
        <v>3498</v>
      </c>
      <c r="T142" s="180" t="s">
        <v>3498</v>
      </c>
      <c r="U142" s="180" t="s">
        <v>3498</v>
      </c>
      <c r="V142" s="180" t="s">
        <v>3498</v>
      </c>
      <c r="W142" s="180" t="s">
        <v>3498</v>
      </c>
      <c r="X142" s="180" t="s">
        <v>3498</v>
      </c>
      <c r="Y142" s="180" t="s">
        <v>3498</v>
      </c>
    </row>
    <row r="143" spans="1:25" x14ac:dyDescent="0.25">
      <c r="A143" s="2" t="s">
        <v>156</v>
      </c>
      <c r="B143" s="2" t="s">
        <v>3</v>
      </c>
      <c r="C143" s="21">
        <v>14151500</v>
      </c>
      <c r="D143" s="16">
        <v>2.11</v>
      </c>
      <c r="E143" s="21">
        <v>18422</v>
      </c>
      <c r="F143" s="21">
        <f t="shared" si="4"/>
        <v>38870.42</v>
      </c>
      <c r="G143" s="68">
        <v>364.0686156722773</v>
      </c>
      <c r="H143" s="68">
        <v>16716350</v>
      </c>
      <c r="I143" s="68">
        <v>21287588</v>
      </c>
      <c r="J143" s="68">
        <v>26388290</v>
      </c>
      <c r="K143" s="68">
        <v>24288507</v>
      </c>
      <c r="L143" s="68">
        <v>22170183.75</v>
      </c>
      <c r="M143" s="16">
        <v>2010</v>
      </c>
      <c r="N143" s="16">
        <v>1988</v>
      </c>
      <c r="O143" s="16">
        <v>3</v>
      </c>
      <c r="P143" s="180" t="s">
        <v>3498</v>
      </c>
      <c r="Q143" s="180" t="s">
        <v>3498</v>
      </c>
      <c r="R143" s="180" t="s">
        <v>3498</v>
      </c>
      <c r="S143" s="180" t="s">
        <v>3498</v>
      </c>
      <c r="T143" s="180" t="s">
        <v>3498</v>
      </c>
      <c r="U143" s="180" t="s">
        <v>3498</v>
      </c>
      <c r="V143" s="180" t="s">
        <v>3498</v>
      </c>
      <c r="W143" s="180" t="s">
        <v>3498</v>
      </c>
      <c r="X143" s="180" t="s">
        <v>3498</v>
      </c>
      <c r="Y143" s="180" t="s">
        <v>3498</v>
      </c>
    </row>
    <row r="144" spans="1:25" x14ac:dyDescent="0.25">
      <c r="A144" s="2" t="s">
        <v>157</v>
      </c>
      <c r="B144" s="2" t="s">
        <v>13</v>
      </c>
      <c r="C144" s="21"/>
      <c r="D144" s="16">
        <v>1.97</v>
      </c>
      <c r="E144" s="21">
        <v>23599</v>
      </c>
      <c r="F144" s="21">
        <f t="shared" si="4"/>
        <v>46490.03</v>
      </c>
      <c r="G144" s="68">
        <v>0</v>
      </c>
      <c r="H144" s="68">
        <v>15907745</v>
      </c>
      <c r="I144" s="68">
        <v>27565545</v>
      </c>
      <c r="J144" s="68">
        <v>23391435</v>
      </c>
      <c r="K144" s="68">
        <v>24214161</v>
      </c>
      <c r="L144" s="68">
        <v>22769721.5</v>
      </c>
      <c r="M144" s="16">
        <v>1998</v>
      </c>
      <c r="N144" s="16">
        <v>1998</v>
      </c>
      <c r="O144" s="16">
        <v>0</v>
      </c>
      <c r="P144" s="180" t="s">
        <v>3498</v>
      </c>
      <c r="Q144" s="180" t="s">
        <v>3498</v>
      </c>
      <c r="R144" s="180" t="s">
        <v>3498</v>
      </c>
      <c r="S144" s="180" t="s">
        <v>3498</v>
      </c>
      <c r="T144" s="180" t="s">
        <v>3498</v>
      </c>
      <c r="U144" s="180" t="s">
        <v>3498</v>
      </c>
      <c r="V144" s="180" t="s">
        <v>3498</v>
      </c>
      <c r="W144" s="180" t="s">
        <v>3498</v>
      </c>
      <c r="X144" s="180" t="s">
        <v>3498</v>
      </c>
      <c r="Y144" s="180" t="s">
        <v>3498</v>
      </c>
    </row>
    <row r="145" spans="1:25" x14ac:dyDescent="0.25">
      <c r="A145" s="2" t="s">
        <v>158</v>
      </c>
      <c r="B145" s="2" t="s">
        <v>5</v>
      </c>
      <c r="C145" s="21">
        <v>2344221014</v>
      </c>
      <c r="D145" s="16">
        <v>9.93</v>
      </c>
      <c r="E145" s="21">
        <v>109638</v>
      </c>
      <c r="F145" s="21">
        <f t="shared" si="4"/>
        <v>1088705.3400000001</v>
      </c>
      <c r="G145" s="68">
        <v>2153.2189912837202</v>
      </c>
      <c r="H145" s="68">
        <v>1977136289</v>
      </c>
      <c r="I145" s="68">
        <v>2135060557</v>
      </c>
      <c r="J145" s="68">
        <v>2740501592</v>
      </c>
      <c r="K145" s="68">
        <v>2992833458</v>
      </c>
      <c r="L145" s="68">
        <v>2461382974</v>
      </c>
      <c r="M145" s="16">
        <v>2009</v>
      </c>
      <c r="N145" s="16">
        <v>2002</v>
      </c>
      <c r="O145" s="16">
        <v>11</v>
      </c>
      <c r="P145" s="180">
        <v>10</v>
      </c>
      <c r="Q145" s="180">
        <v>10</v>
      </c>
      <c r="R145" s="180">
        <v>21</v>
      </c>
      <c r="S145" s="180">
        <v>0</v>
      </c>
      <c r="T145" s="180">
        <v>1</v>
      </c>
      <c r="U145" s="180">
        <v>0</v>
      </c>
      <c r="V145" s="180">
        <v>1</v>
      </c>
      <c r="W145" s="180">
        <v>0</v>
      </c>
      <c r="X145" s="181">
        <v>0</v>
      </c>
      <c r="Y145" s="181">
        <v>0</v>
      </c>
    </row>
    <row r="146" spans="1:25" x14ac:dyDescent="0.25">
      <c r="A146" s="2" t="s">
        <v>159</v>
      </c>
      <c r="B146" s="2" t="s">
        <v>5</v>
      </c>
      <c r="C146" s="21"/>
      <c r="D146" s="16">
        <v>2.42</v>
      </c>
      <c r="E146" s="21">
        <v>99082</v>
      </c>
      <c r="F146" s="21">
        <f t="shared" si="4"/>
        <v>239778.44</v>
      </c>
      <c r="G146" s="68">
        <v>0</v>
      </c>
      <c r="H146" s="68">
        <v>761409522</v>
      </c>
      <c r="I146" s="68">
        <v>1101642731</v>
      </c>
      <c r="J146" s="68">
        <v>1091031057</v>
      </c>
      <c r="K146" s="68">
        <v>1471087405</v>
      </c>
      <c r="L146" s="68">
        <v>1106292678.75</v>
      </c>
      <c r="M146" s="16">
        <v>2006</v>
      </c>
      <c r="N146" s="16">
        <v>1983</v>
      </c>
      <c r="O146" s="16">
        <v>0</v>
      </c>
      <c r="P146" s="180">
        <v>99</v>
      </c>
      <c r="Q146" s="180">
        <v>85</v>
      </c>
      <c r="R146" s="180" t="s">
        <v>460</v>
      </c>
      <c r="S146" s="180" t="s">
        <v>460</v>
      </c>
      <c r="T146" s="180">
        <v>1</v>
      </c>
      <c r="U146" s="180">
        <v>0</v>
      </c>
      <c r="V146" s="180">
        <v>0</v>
      </c>
      <c r="W146" s="180">
        <v>0</v>
      </c>
      <c r="X146" s="181">
        <v>3</v>
      </c>
      <c r="Y146" s="181">
        <v>3</v>
      </c>
    </row>
    <row r="147" spans="1:25" x14ac:dyDescent="0.25">
      <c r="A147" s="2" t="s">
        <v>160</v>
      </c>
      <c r="B147" s="2" t="s">
        <v>5</v>
      </c>
      <c r="C147" s="21">
        <v>412470148</v>
      </c>
      <c r="D147" s="16">
        <v>3.64</v>
      </c>
      <c r="E147" s="21">
        <v>91703</v>
      </c>
      <c r="F147" s="21">
        <f t="shared" si="4"/>
        <v>333798.92</v>
      </c>
      <c r="G147" s="68">
        <v>1235.6844893326797</v>
      </c>
      <c r="H147" s="68">
        <v>830123898</v>
      </c>
      <c r="I147" s="68">
        <v>961581866</v>
      </c>
      <c r="J147" s="68">
        <v>1060896054</v>
      </c>
      <c r="K147" s="68">
        <v>1013344440</v>
      </c>
      <c r="L147" s="68">
        <v>966486564.5</v>
      </c>
      <c r="M147" s="16">
        <v>2007</v>
      </c>
      <c r="N147" s="16">
        <v>2009</v>
      </c>
      <c r="O147" s="16">
        <v>0</v>
      </c>
      <c r="P147" s="180" t="s">
        <v>3498</v>
      </c>
      <c r="Q147" s="180" t="s">
        <v>3498</v>
      </c>
      <c r="R147" s="180" t="s">
        <v>3498</v>
      </c>
      <c r="S147" s="180" t="s">
        <v>3498</v>
      </c>
      <c r="T147" s="180" t="s">
        <v>3498</v>
      </c>
      <c r="U147" s="180" t="s">
        <v>3498</v>
      </c>
      <c r="V147" s="180" t="s">
        <v>3498</v>
      </c>
      <c r="W147" s="180" t="s">
        <v>3498</v>
      </c>
      <c r="X147" s="180" t="s">
        <v>3498</v>
      </c>
      <c r="Y147" s="180" t="s">
        <v>3498</v>
      </c>
    </row>
    <row r="148" spans="1:25" x14ac:dyDescent="0.25">
      <c r="A148" s="2" t="s">
        <v>161</v>
      </c>
      <c r="B148" s="2" t="s">
        <v>53</v>
      </c>
      <c r="C148" s="21">
        <v>36631404</v>
      </c>
      <c r="D148" s="16">
        <v>1.94</v>
      </c>
      <c r="E148" s="21">
        <v>6604</v>
      </c>
      <c r="F148" s="21">
        <f t="shared" si="4"/>
        <v>12811.76</v>
      </c>
      <c r="G148" s="68">
        <v>2859.2015460795392</v>
      </c>
      <c r="H148" s="68">
        <v>19760525</v>
      </c>
      <c r="I148" s="68">
        <v>30174639</v>
      </c>
      <c r="J148" s="68">
        <v>44521245</v>
      </c>
      <c r="K148" s="68">
        <v>46159718</v>
      </c>
      <c r="L148" s="68">
        <v>35154031.75</v>
      </c>
      <c r="M148" s="16" t="s">
        <v>474</v>
      </c>
      <c r="N148" s="16">
        <v>2009</v>
      </c>
      <c r="O148" s="16">
        <v>1</v>
      </c>
      <c r="P148" s="180" t="s">
        <v>3498</v>
      </c>
      <c r="Q148" s="180" t="s">
        <v>3498</v>
      </c>
      <c r="R148" s="180" t="s">
        <v>3498</v>
      </c>
      <c r="S148" s="180" t="s">
        <v>3498</v>
      </c>
      <c r="T148" s="180" t="s">
        <v>3498</v>
      </c>
      <c r="U148" s="180" t="s">
        <v>3498</v>
      </c>
      <c r="V148" s="180" t="s">
        <v>3498</v>
      </c>
      <c r="W148" s="180" t="s">
        <v>3498</v>
      </c>
      <c r="X148" s="180" t="s">
        <v>3498</v>
      </c>
      <c r="Y148" s="180" t="s">
        <v>3498</v>
      </c>
    </row>
    <row r="149" spans="1:25" x14ac:dyDescent="0.25">
      <c r="A149" s="2" t="s">
        <v>162</v>
      </c>
      <c r="B149" s="2" t="s">
        <v>17</v>
      </c>
      <c r="C149" s="21"/>
      <c r="D149" s="16">
        <v>2.29</v>
      </c>
      <c r="E149" s="21">
        <v>21867</v>
      </c>
      <c r="F149" s="21">
        <f t="shared" si="4"/>
        <v>50075.43</v>
      </c>
      <c r="G149" s="68">
        <v>0</v>
      </c>
      <c r="H149" s="68">
        <v>184999992</v>
      </c>
      <c r="I149" s="68">
        <v>198134988</v>
      </c>
      <c r="J149" s="68">
        <v>238188408</v>
      </c>
      <c r="K149" s="68">
        <v>245334060</v>
      </c>
      <c r="L149" s="68">
        <v>216664362</v>
      </c>
      <c r="M149" s="16">
        <v>2010</v>
      </c>
      <c r="N149" s="16">
        <v>2003</v>
      </c>
      <c r="O149" s="16">
        <v>1</v>
      </c>
      <c r="P149" s="180">
        <v>0</v>
      </c>
      <c r="Q149" s="180">
        <v>0</v>
      </c>
      <c r="R149" s="180">
        <v>10</v>
      </c>
      <c r="S149" s="180">
        <v>0</v>
      </c>
      <c r="T149" s="180">
        <v>1</v>
      </c>
      <c r="U149" s="180">
        <v>0</v>
      </c>
      <c r="V149" s="180">
        <v>0</v>
      </c>
      <c r="W149" s="180">
        <v>0</v>
      </c>
      <c r="X149" s="181">
        <v>0.8</v>
      </c>
      <c r="Y149" s="181">
        <v>0.8</v>
      </c>
    </row>
    <row r="150" spans="1:25" x14ac:dyDescent="0.25">
      <c r="A150" s="2" t="s">
        <v>163</v>
      </c>
      <c r="B150" s="2" t="s">
        <v>45</v>
      </c>
      <c r="C150" s="21"/>
      <c r="D150" s="16">
        <v>1.04</v>
      </c>
      <c r="E150" s="21">
        <v>28786</v>
      </c>
      <c r="F150" s="21">
        <f t="shared" si="4"/>
        <v>29937.440000000002</v>
      </c>
      <c r="G150" s="68">
        <v>0</v>
      </c>
      <c r="H150" s="68">
        <v>82956000</v>
      </c>
      <c r="I150" s="68">
        <v>108436109</v>
      </c>
      <c r="J150" s="68">
        <v>135918186</v>
      </c>
      <c r="K150" s="68">
        <v>154224459</v>
      </c>
      <c r="L150" s="68">
        <v>120383688.5</v>
      </c>
      <c r="M150" s="16">
        <v>2010</v>
      </c>
      <c r="N150" s="16" t="s">
        <v>475</v>
      </c>
      <c r="O150" s="16" t="s">
        <v>443</v>
      </c>
      <c r="P150" s="180" t="s">
        <v>3498</v>
      </c>
      <c r="Q150" s="180" t="s">
        <v>3498</v>
      </c>
      <c r="R150" s="180" t="s">
        <v>3498</v>
      </c>
      <c r="S150" s="180" t="s">
        <v>3498</v>
      </c>
      <c r="T150" s="180" t="s">
        <v>3498</v>
      </c>
      <c r="U150" s="180" t="s">
        <v>3498</v>
      </c>
      <c r="V150" s="180" t="s">
        <v>3498</v>
      </c>
      <c r="W150" s="180" t="s">
        <v>3498</v>
      </c>
      <c r="X150" s="180" t="s">
        <v>3498</v>
      </c>
      <c r="Y150" s="180" t="s">
        <v>3498</v>
      </c>
    </row>
    <row r="151" spans="1:25" x14ac:dyDescent="0.25">
      <c r="A151" s="2" t="s">
        <v>164</v>
      </c>
      <c r="B151" s="2" t="s">
        <v>17</v>
      </c>
      <c r="C151" s="21">
        <v>27330</v>
      </c>
      <c r="D151" s="16">
        <v>1.92</v>
      </c>
      <c r="E151" s="21">
        <v>11482</v>
      </c>
      <c r="F151" s="21">
        <f t="shared" si="4"/>
        <v>22045.439999999999</v>
      </c>
      <c r="G151" s="68">
        <v>1.2397121581605992</v>
      </c>
      <c r="H151" s="68">
        <v>21791491</v>
      </c>
      <c r="I151" s="68">
        <v>28302321</v>
      </c>
      <c r="J151" s="68">
        <v>27340965</v>
      </c>
      <c r="K151" s="68">
        <v>31005854</v>
      </c>
      <c r="L151" s="68">
        <v>27110157.75</v>
      </c>
      <c r="M151" s="16">
        <v>2009</v>
      </c>
      <c r="N151" s="16">
        <v>2004</v>
      </c>
      <c r="O151" s="16">
        <v>0</v>
      </c>
      <c r="P151" s="180" t="s">
        <v>3498</v>
      </c>
      <c r="Q151" s="180" t="s">
        <v>3498</v>
      </c>
      <c r="R151" s="180" t="s">
        <v>3498</v>
      </c>
      <c r="S151" s="180" t="s">
        <v>3498</v>
      </c>
      <c r="T151" s="180" t="s">
        <v>3498</v>
      </c>
      <c r="U151" s="180" t="s">
        <v>3498</v>
      </c>
      <c r="V151" s="180" t="s">
        <v>3498</v>
      </c>
      <c r="W151" s="180" t="s">
        <v>3498</v>
      </c>
      <c r="X151" s="180" t="s">
        <v>3498</v>
      </c>
      <c r="Y151" s="180" t="s">
        <v>3498</v>
      </c>
    </row>
    <row r="152" spans="1:25" x14ac:dyDescent="0.25">
      <c r="A152" s="2" t="s">
        <v>165</v>
      </c>
      <c r="B152" s="2" t="s">
        <v>7</v>
      </c>
      <c r="C152" s="21">
        <v>244202</v>
      </c>
      <c r="D152" s="16" t="s">
        <v>358</v>
      </c>
      <c r="E152" s="21">
        <v>21068</v>
      </c>
      <c r="F152" s="21"/>
      <c r="G152" s="68"/>
      <c r="H152" s="68">
        <v>21944450</v>
      </c>
      <c r="I152" s="68">
        <v>28697234</v>
      </c>
      <c r="J152" s="68"/>
      <c r="K152" s="68">
        <v>30232571</v>
      </c>
      <c r="L152" s="68">
        <v>26958085</v>
      </c>
      <c r="M152" s="16">
        <v>2007</v>
      </c>
      <c r="N152" s="16">
        <v>2007</v>
      </c>
      <c r="O152" s="16">
        <v>0</v>
      </c>
      <c r="P152" s="180" t="s">
        <v>3498</v>
      </c>
      <c r="Q152" s="180" t="s">
        <v>3498</v>
      </c>
      <c r="R152" s="180" t="s">
        <v>3498</v>
      </c>
      <c r="S152" s="180" t="s">
        <v>3498</v>
      </c>
      <c r="T152" s="180" t="s">
        <v>3498</v>
      </c>
      <c r="U152" s="180" t="s">
        <v>3498</v>
      </c>
      <c r="V152" s="180" t="s">
        <v>3498</v>
      </c>
      <c r="W152" s="180" t="s">
        <v>3498</v>
      </c>
      <c r="X152" s="180" t="s">
        <v>3498</v>
      </c>
      <c r="Y152" s="180" t="s">
        <v>3498</v>
      </c>
    </row>
    <row r="153" spans="1:25" x14ac:dyDescent="0.25">
      <c r="A153" s="2" t="s">
        <v>166</v>
      </c>
      <c r="B153" s="2" t="s">
        <v>3</v>
      </c>
      <c r="C153" s="21">
        <v>507397955</v>
      </c>
      <c r="D153" s="16">
        <v>3.64</v>
      </c>
      <c r="E153" s="21">
        <v>75081</v>
      </c>
      <c r="F153" s="21">
        <f t="shared" ref="F153:F184" si="5">(D153*E153)</f>
        <v>273294.84000000003</v>
      </c>
      <c r="G153" s="68">
        <v>1856.5954446853075</v>
      </c>
      <c r="H153" s="68">
        <v>549398022</v>
      </c>
      <c r="I153" s="68">
        <v>685860369</v>
      </c>
      <c r="J153" s="68">
        <v>645135728</v>
      </c>
      <c r="K153" s="68">
        <v>765521891</v>
      </c>
      <c r="L153" s="68">
        <v>661479002.5</v>
      </c>
      <c r="M153" s="16">
        <v>2011</v>
      </c>
      <c r="N153" s="16">
        <v>2003</v>
      </c>
      <c r="O153" s="16">
        <v>1</v>
      </c>
      <c r="P153" s="180" t="s">
        <v>3498</v>
      </c>
      <c r="Q153" s="180" t="s">
        <v>3498</v>
      </c>
      <c r="R153" s="180" t="s">
        <v>3498</v>
      </c>
      <c r="S153" s="180" t="s">
        <v>3498</v>
      </c>
      <c r="T153" s="180" t="s">
        <v>3498</v>
      </c>
      <c r="U153" s="180" t="s">
        <v>3498</v>
      </c>
      <c r="V153" s="180" t="s">
        <v>3498</v>
      </c>
      <c r="W153" s="180" t="s">
        <v>3498</v>
      </c>
      <c r="X153" s="180" t="s">
        <v>3498</v>
      </c>
      <c r="Y153" s="180" t="s">
        <v>3498</v>
      </c>
    </row>
    <row r="154" spans="1:25" x14ac:dyDescent="0.25">
      <c r="A154" s="2" t="s">
        <v>167</v>
      </c>
      <c r="B154" s="2" t="s">
        <v>7</v>
      </c>
      <c r="C154" s="21">
        <v>1021155662</v>
      </c>
      <c r="D154" s="16">
        <v>3.9</v>
      </c>
      <c r="E154" s="21">
        <v>201477</v>
      </c>
      <c r="F154" s="21">
        <f t="shared" si="5"/>
        <v>785760.29999999993</v>
      </c>
      <c r="G154" s="68">
        <v>1299.576552798608</v>
      </c>
      <c r="H154" s="68">
        <v>1079593072</v>
      </c>
      <c r="I154" s="68">
        <v>1207661771</v>
      </c>
      <c r="J154" s="68">
        <v>1280598822</v>
      </c>
      <c r="K154" s="68">
        <v>1590000571</v>
      </c>
      <c r="L154" s="68">
        <v>1289463559</v>
      </c>
      <c r="M154" s="16">
        <v>2011</v>
      </c>
      <c r="N154" s="16">
        <v>2007</v>
      </c>
      <c r="O154" s="16">
        <v>2</v>
      </c>
      <c r="P154" s="180">
        <v>8</v>
      </c>
      <c r="Q154" s="180">
        <v>5</v>
      </c>
      <c r="R154" s="180">
        <v>28</v>
      </c>
      <c r="S154" s="180">
        <v>3</v>
      </c>
      <c r="T154" s="180">
        <v>3</v>
      </c>
      <c r="U154" s="180">
        <v>1</v>
      </c>
      <c r="V154" s="180">
        <v>1</v>
      </c>
      <c r="W154" s="180">
        <v>0</v>
      </c>
      <c r="X154" s="181">
        <v>6.06</v>
      </c>
      <c r="Y154" s="181">
        <v>0</v>
      </c>
    </row>
    <row r="155" spans="1:25" x14ac:dyDescent="0.25">
      <c r="A155" s="2" t="s">
        <v>13</v>
      </c>
      <c r="B155" s="2" t="s">
        <v>83</v>
      </c>
      <c r="C155" s="21"/>
      <c r="D155" s="16">
        <v>6.44</v>
      </c>
      <c r="E155" s="21">
        <v>21744</v>
      </c>
      <c r="F155" s="21">
        <f t="shared" si="5"/>
        <v>140031.36000000002</v>
      </c>
      <c r="G155" s="68">
        <v>0</v>
      </c>
      <c r="H155" s="68">
        <v>190127470</v>
      </c>
      <c r="I155" s="68">
        <v>152573014</v>
      </c>
      <c r="J155" s="68">
        <v>176709060</v>
      </c>
      <c r="K155" s="68">
        <v>189916118</v>
      </c>
      <c r="L155" s="68">
        <v>177331415.5</v>
      </c>
      <c r="M155" s="16">
        <v>2008</v>
      </c>
      <c r="N155" s="16">
        <v>2003</v>
      </c>
      <c r="O155" s="16">
        <v>1</v>
      </c>
      <c r="P155" s="180" t="s">
        <v>3498</v>
      </c>
      <c r="Q155" s="180" t="s">
        <v>3498</v>
      </c>
      <c r="R155" s="180" t="s">
        <v>3498</v>
      </c>
      <c r="S155" s="180" t="s">
        <v>3498</v>
      </c>
      <c r="T155" s="180" t="s">
        <v>3498</v>
      </c>
      <c r="U155" s="180" t="s">
        <v>3498</v>
      </c>
      <c r="V155" s="180" t="s">
        <v>3498</v>
      </c>
      <c r="W155" s="180" t="s">
        <v>3498</v>
      </c>
      <c r="X155" s="180" t="s">
        <v>3498</v>
      </c>
      <c r="Y155" s="180" t="s">
        <v>3498</v>
      </c>
    </row>
    <row r="156" spans="1:25" x14ac:dyDescent="0.25">
      <c r="A156" s="2" t="s">
        <v>168</v>
      </c>
      <c r="B156" s="2" t="s">
        <v>13</v>
      </c>
      <c r="C156" s="21">
        <v>67911266</v>
      </c>
      <c r="D156" s="176">
        <v>8.52</v>
      </c>
      <c r="E156" s="35">
        <v>16440</v>
      </c>
      <c r="F156" s="35">
        <f t="shared" si="5"/>
        <v>140068.79999999999</v>
      </c>
      <c r="G156" s="68">
        <v>484.8422061158517</v>
      </c>
      <c r="H156" s="68">
        <v>89533867</v>
      </c>
      <c r="I156" s="68">
        <v>92717292</v>
      </c>
      <c r="J156" s="68">
        <v>95151241</v>
      </c>
      <c r="K156" s="68">
        <v>99092046</v>
      </c>
      <c r="L156" s="68">
        <v>94123611.5</v>
      </c>
      <c r="M156" s="16" t="s">
        <v>475</v>
      </c>
      <c r="N156" s="16" t="s">
        <v>475</v>
      </c>
      <c r="O156" s="16" t="s">
        <v>443</v>
      </c>
      <c r="P156" s="180" t="s">
        <v>3498</v>
      </c>
      <c r="Q156" s="180" t="s">
        <v>3498</v>
      </c>
      <c r="R156" s="180" t="s">
        <v>3498</v>
      </c>
      <c r="S156" s="180" t="s">
        <v>3498</v>
      </c>
      <c r="T156" s="180" t="s">
        <v>3498</v>
      </c>
      <c r="U156" s="180" t="s">
        <v>3498</v>
      </c>
      <c r="V156" s="180" t="s">
        <v>3498</v>
      </c>
      <c r="W156" s="180" t="s">
        <v>3498</v>
      </c>
      <c r="X156" s="180" t="s">
        <v>3498</v>
      </c>
      <c r="Y156" s="180" t="s">
        <v>3498</v>
      </c>
    </row>
    <row r="157" spans="1:25" x14ac:dyDescent="0.25">
      <c r="A157" s="2" t="s">
        <v>169</v>
      </c>
      <c r="B157" s="2" t="s">
        <v>17</v>
      </c>
      <c r="C157" s="21"/>
      <c r="D157" s="16">
        <v>5.42</v>
      </c>
      <c r="E157" s="21">
        <v>6238</v>
      </c>
      <c r="F157" s="21">
        <f t="shared" si="5"/>
        <v>33809.96</v>
      </c>
      <c r="G157" s="68">
        <v>0</v>
      </c>
      <c r="H157" s="68">
        <v>95784691</v>
      </c>
      <c r="I157" s="68">
        <v>110801138</v>
      </c>
      <c r="J157" s="68">
        <v>112106688</v>
      </c>
      <c r="K157" s="68">
        <v>125698832</v>
      </c>
      <c r="L157" s="68">
        <v>111097837.25</v>
      </c>
      <c r="M157" s="16">
        <v>2009</v>
      </c>
      <c r="N157" s="16" t="s">
        <v>475</v>
      </c>
      <c r="O157" s="16" t="s">
        <v>443</v>
      </c>
      <c r="P157" s="180" t="s">
        <v>3498</v>
      </c>
      <c r="Q157" s="180" t="s">
        <v>3498</v>
      </c>
      <c r="R157" s="180" t="s">
        <v>3498</v>
      </c>
      <c r="S157" s="180" t="s">
        <v>3498</v>
      </c>
      <c r="T157" s="180" t="s">
        <v>3498</v>
      </c>
      <c r="U157" s="180" t="s">
        <v>3498</v>
      </c>
      <c r="V157" s="180" t="s">
        <v>3498</v>
      </c>
      <c r="W157" s="180" t="s">
        <v>3498</v>
      </c>
      <c r="X157" s="180" t="s">
        <v>3498</v>
      </c>
      <c r="Y157" s="180" t="s">
        <v>3498</v>
      </c>
    </row>
    <row r="158" spans="1:25" x14ac:dyDescent="0.25">
      <c r="A158" s="2" t="s">
        <v>170</v>
      </c>
      <c r="B158" s="2" t="s">
        <v>15</v>
      </c>
      <c r="C158" s="21">
        <v>3500000</v>
      </c>
      <c r="D158" s="16">
        <v>3.22</v>
      </c>
      <c r="E158" s="21">
        <v>18875</v>
      </c>
      <c r="F158" s="21">
        <f t="shared" si="5"/>
        <v>60777.500000000007</v>
      </c>
      <c r="G158" s="68">
        <v>57.587100489490346</v>
      </c>
      <c r="H158" s="68">
        <v>234884328</v>
      </c>
      <c r="I158" s="68">
        <v>258768714</v>
      </c>
      <c r="J158" s="68">
        <v>262444600</v>
      </c>
      <c r="K158" s="68">
        <v>270647882</v>
      </c>
      <c r="L158" s="68">
        <v>256686381</v>
      </c>
      <c r="M158" s="16">
        <v>2009</v>
      </c>
      <c r="N158" s="16">
        <v>1986</v>
      </c>
      <c r="O158" s="16">
        <v>0</v>
      </c>
      <c r="P158" s="180">
        <v>6</v>
      </c>
      <c r="Q158" s="180">
        <v>0</v>
      </c>
      <c r="R158" s="180">
        <v>6</v>
      </c>
      <c r="S158" s="180">
        <v>2</v>
      </c>
      <c r="T158" s="180">
        <v>1</v>
      </c>
      <c r="U158" s="180">
        <v>0</v>
      </c>
      <c r="V158" s="180">
        <v>0</v>
      </c>
      <c r="W158" s="180">
        <v>0</v>
      </c>
      <c r="X158" s="181">
        <v>0</v>
      </c>
      <c r="Y158" s="181">
        <v>0</v>
      </c>
    </row>
    <row r="159" spans="1:25" x14ac:dyDescent="0.25">
      <c r="A159" s="2" t="s">
        <v>171</v>
      </c>
      <c r="B159" s="2" t="s">
        <v>7</v>
      </c>
      <c r="C159" s="21"/>
      <c r="D159" s="16">
        <v>1.36</v>
      </c>
      <c r="E159" s="21">
        <v>47542</v>
      </c>
      <c r="F159" s="21">
        <f t="shared" si="5"/>
        <v>64657.120000000003</v>
      </c>
      <c r="G159" s="68">
        <v>0</v>
      </c>
      <c r="H159" s="68">
        <v>653910183</v>
      </c>
      <c r="I159" s="68">
        <v>721362192</v>
      </c>
      <c r="J159" s="68">
        <v>714068922</v>
      </c>
      <c r="K159" s="68">
        <v>687035773</v>
      </c>
      <c r="L159" s="68">
        <v>694094267.5</v>
      </c>
      <c r="M159" s="16">
        <v>2005</v>
      </c>
      <c r="N159" s="16">
        <v>1983</v>
      </c>
      <c r="O159" s="16">
        <v>0</v>
      </c>
      <c r="P159" s="180" t="s">
        <v>3498</v>
      </c>
      <c r="Q159" s="180" t="s">
        <v>3498</v>
      </c>
      <c r="R159" s="180" t="s">
        <v>3498</v>
      </c>
      <c r="S159" s="180" t="s">
        <v>3498</v>
      </c>
      <c r="T159" s="180" t="s">
        <v>3498</v>
      </c>
      <c r="U159" s="180" t="s">
        <v>3498</v>
      </c>
      <c r="V159" s="180" t="s">
        <v>3498</v>
      </c>
      <c r="W159" s="180" t="s">
        <v>3498</v>
      </c>
      <c r="X159" s="180" t="s">
        <v>3498</v>
      </c>
      <c r="Y159" s="180" t="s">
        <v>3498</v>
      </c>
    </row>
    <row r="160" spans="1:25" x14ac:dyDescent="0.25">
      <c r="A160" s="2" t="s">
        <v>172</v>
      </c>
      <c r="B160" s="2" t="s">
        <v>17</v>
      </c>
      <c r="C160" s="21">
        <v>56477223</v>
      </c>
      <c r="D160" s="16">
        <v>2.34</v>
      </c>
      <c r="E160" s="21">
        <v>10222</v>
      </c>
      <c r="F160" s="21">
        <f t="shared" si="5"/>
        <v>23919.48</v>
      </c>
      <c r="G160" s="68">
        <v>2361.1392471742697</v>
      </c>
      <c r="H160" s="68">
        <v>48654491</v>
      </c>
      <c r="I160" s="68">
        <v>51524749</v>
      </c>
      <c r="J160" s="68">
        <v>73652522</v>
      </c>
      <c r="K160" s="68">
        <v>70980847</v>
      </c>
      <c r="L160" s="68">
        <v>61203152.25</v>
      </c>
      <c r="M160" s="16">
        <v>2010</v>
      </c>
      <c r="N160" s="16" t="s">
        <v>475</v>
      </c>
      <c r="O160" s="16" t="s">
        <v>443</v>
      </c>
      <c r="P160" s="180" t="s">
        <v>3498</v>
      </c>
      <c r="Q160" s="180" t="s">
        <v>3498</v>
      </c>
      <c r="R160" s="180" t="s">
        <v>3498</v>
      </c>
      <c r="S160" s="180" t="s">
        <v>3498</v>
      </c>
      <c r="T160" s="180" t="s">
        <v>3498</v>
      </c>
      <c r="U160" s="180" t="s">
        <v>3498</v>
      </c>
      <c r="V160" s="180" t="s">
        <v>3498</v>
      </c>
      <c r="W160" s="180" t="s">
        <v>3498</v>
      </c>
      <c r="X160" s="180" t="s">
        <v>3498</v>
      </c>
      <c r="Y160" s="180" t="s">
        <v>3498</v>
      </c>
    </row>
    <row r="161" spans="1:25" x14ac:dyDescent="0.25">
      <c r="A161" s="2" t="s">
        <v>173</v>
      </c>
      <c r="B161" s="2" t="s">
        <v>53</v>
      </c>
      <c r="C161" s="21">
        <v>325867695</v>
      </c>
      <c r="D161" s="16">
        <v>9.56</v>
      </c>
      <c r="E161" s="21">
        <v>35365</v>
      </c>
      <c r="F161" s="21">
        <f t="shared" si="5"/>
        <v>338089.4</v>
      </c>
      <c r="G161" s="68">
        <v>963.85067085806293</v>
      </c>
      <c r="H161" s="68">
        <v>354947764</v>
      </c>
      <c r="I161" s="68">
        <v>432072397</v>
      </c>
      <c r="J161" s="68">
        <v>428452738</v>
      </c>
      <c r="K161" s="68">
        <v>488517094</v>
      </c>
      <c r="L161" s="68">
        <v>425997498.25</v>
      </c>
      <c r="M161" s="16">
        <v>2010</v>
      </c>
      <c r="N161" s="16">
        <v>2007</v>
      </c>
      <c r="O161" s="16">
        <v>1</v>
      </c>
      <c r="P161" s="180">
        <v>25</v>
      </c>
      <c r="Q161" s="180">
        <v>25</v>
      </c>
      <c r="R161" s="180">
        <v>13</v>
      </c>
      <c r="S161" s="180">
        <v>1</v>
      </c>
      <c r="T161" s="180">
        <v>2</v>
      </c>
      <c r="U161" s="180">
        <v>0</v>
      </c>
      <c r="V161" s="180">
        <v>1</v>
      </c>
      <c r="W161" s="180">
        <v>1</v>
      </c>
      <c r="X161" s="181">
        <v>3.54</v>
      </c>
      <c r="Y161" s="181">
        <v>0</v>
      </c>
    </row>
    <row r="162" spans="1:25" x14ac:dyDescent="0.25">
      <c r="A162" s="2" t="s">
        <v>174</v>
      </c>
      <c r="B162" s="2" t="s">
        <v>5</v>
      </c>
      <c r="C162" s="21">
        <v>502401593</v>
      </c>
      <c r="D162" s="16">
        <v>4.96</v>
      </c>
      <c r="E162" s="21">
        <v>97614</v>
      </c>
      <c r="F162" s="21">
        <f t="shared" si="5"/>
        <v>484165.44</v>
      </c>
      <c r="G162" s="68">
        <v>1037.6651274407359</v>
      </c>
      <c r="H162" s="68">
        <v>1196300038</v>
      </c>
      <c r="I162" s="68">
        <v>1309954971</v>
      </c>
      <c r="J162" s="68">
        <v>1202461544</v>
      </c>
      <c r="K162" s="68">
        <v>1345972115</v>
      </c>
      <c r="L162" s="68">
        <v>1263672167</v>
      </c>
      <c r="M162" s="16">
        <v>2011</v>
      </c>
      <c r="N162" s="16">
        <v>2004</v>
      </c>
      <c r="O162" s="16">
        <v>3</v>
      </c>
      <c r="P162" s="180">
        <v>35</v>
      </c>
      <c r="Q162" s="180">
        <v>35</v>
      </c>
      <c r="R162" s="180">
        <v>41</v>
      </c>
      <c r="S162" s="180">
        <v>41</v>
      </c>
      <c r="T162" s="180">
        <v>1</v>
      </c>
      <c r="U162" s="180">
        <v>0</v>
      </c>
      <c r="V162" s="180">
        <v>0</v>
      </c>
      <c r="W162" s="180">
        <v>0</v>
      </c>
      <c r="X162" s="181">
        <v>0</v>
      </c>
      <c r="Y162" s="181">
        <v>0</v>
      </c>
    </row>
    <row r="163" spans="1:25" x14ac:dyDescent="0.25">
      <c r="A163" s="2" t="s">
        <v>175</v>
      </c>
      <c r="B163" s="2" t="s">
        <v>83</v>
      </c>
      <c r="C163" s="21"/>
      <c r="D163" s="16">
        <v>4.43</v>
      </c>
      <c r="E163" s="21">
        <v>6956</v>
      </c>
      <c r="F163" s="21">
        <f t="shared" si="5"/>
        <v>30815.079999999998</v>
      </c>
      <c r="G163" s="68">
        <v>0</v>
      </c>
      <c r="H163" s="68">
        <v>21380437</v>
      </c>
      <c r="I163" s="68">
        <v>8745881</v>
      </c>
      <c r="J163" s="68">
        <v>54733000</v>
      </c>
      <c r="K163" s="68">
        <v>59592351</v>
      </c>
      <c r="L163" s="68">
        <v>36112917.25</v>
      </c>
      <c r="M163" s="16">
        <v>2011</v>
      </c>
      <c r="N163" s="16">
        <v>1993</v>
      </c>
      <c r="O163" s="16">
        <v>0</v>
      </c>
      <c r="P163" s="180" t="s">
        <v>3498</v>
      </c>
      <c r="Q163" s="180" t="s">
        <v>3498</v>
      </c>
      <c r="R163" s="180" t="s">
        <v>3498</v>
      </c>
      <c r="S163" s="180" t="s">
        <v>3498</v>
      </c>
      <c r="T163" s="180" t="s">
        <v>3498</v>
      </c>
      <c r="U163" s="180" t="s">
        <v>3498</v>
      </c>
      <c r="V163" s="180" t="s">
        <v>3498</v>
      </c>
      <c r="W163" s="180" t="s">
        <v>3498</v>
      </c>
      <c r="X163" s="180" t="s">
        <v>3498</v>
      </c>
      <c r="Y163" s="180" t="s">
        <v>3498</v>
      </c>
    </row>
    <row r="164" spans="1:25" x14ac:dyDescent="0.25">
      <c r="A164" s="2" t="s">
        <v>176</v>
      </c>
      <c r="B164" s="2" t="s">
        <v>5</v>
      </c>
      <c r="C164" s="21">
        <v>4630183405</v>
      </c>
      <c r="D164" s="16">
        <v>3.39</v>
      </c>
      <c r="E164" s="21">
        <v>847004</v>
      </c>
      <c r="F164" s="21">
        <f t="shared" si="5"/>
        <v>2871343.56</v>
      </c>
      <c r="G164" s="68">
        <v>1612.5494244234569</v>
      </c>
      <c r="H164" s="68">
        <v>4588016979</v>
      </c>
      <c r="I164" s="68">
        <v>4362023704</v>
      </c>
      <c r="J164" s="68">
        <v>835939389</v>
      </c>
      <c r="K164" s="68">
        <v>6709772940</v>
      </c>
      <c r="L164" s="68">
        <v>4123938253</v>
      </c>
      <c r="M164" s="16">
        <v>2009</v>
      </c>
      <c r="N164" s="16">
        <v>2004</v>
      </c>
      <c r="O164" s="16">
        <v>1</v>
      </c>
      <c r="P164" s="180">
        <v>28</v>
      </c>
      <c r="Q164" s="180">
        <v>28</v>
      </c>
      <c r="R164" s="180">
        <v>197</v>
      </c>
      <c r="S164" s="180">
        <v>0</v>
      </c>
      <c r="T164" s="180">
        <v>3</v>
      </c>
      <c r="U164" s="180">
        <v>0</v>
      </c>
      <c r="V164" s="180">
        <v>2</v>
      </c>
      <c r="W164" s="180">
        <v>0</v>
      </c>
      <c r="X164" s="181">
        <v>13.1</v>
      </c>
      <c r="Y164" s="181" t="s">
        <v>460</v>
      </c>
    </row>
    <row r="165" spans="1:25" x14ac:dyDescent="0.25">
      <c r="A165" s="2" t="s">
        <v>177</v>
      </c>
      <c r="B165" s="2" t="s">
        <v>53</v>
      </c>
      <c r="C165" s="21">
        <v>28841395</v>
      </c>
      <c r="D165" s="16">
        <v>1.44</v>
      </c>
      <c r="E165" s="21">
        <v>13756</v>
      </c>
      <c r="F165" s="21">
        <f t="shared" si="5"/>
        <v>19808.64</v>
      </c>
      <c r="G165" s="68">
        <v>1456.0007653226066</v>
      </c>
      <c r="H165" s="68">
        <v>47872848</v>
      </c>
      <c r="I165" s="68">
        <v>67477110</v>
      </c>
      <c r="J165" s="68">
        <v>80623712</v>
      </c>
      <c r="K165" s="68">
        <v>75845509</v>
      </c>
      <c r="L165" s="68">
        <v>67954794.75</v>
      </c>
      <c r="M165" s="16">
        <v>2010</v>
      </c>
      <c r="N165" s="16">
        <v>1998</v>
      </c>
      <c r="O165" s="16">
        <v>0</v>
      </c>
      <c r="P165" s="180">
        <v>0</v>
      </c>
      <c r="Q165" s="180">
        <v>0</v>
      </c>
      <c r="R165" s="180">
        <v>14</v>
      </c>
      <c r="S165" s="180">
        <v>3</v>
      </c>
      <c r="T165" s="180">
        <v>2</v>
      </c>
      <c r="U165" s="180">
        <v>0</v>
      </c>
      <c r="V165" s="180">
        <v>1</v>
      </c>
      <c r="W165" s="180">
        <v>0</v>
      </c>
      <c r="X165" s="181">
        <v>9.83</v>
      </c>
      <c r="Y165" s="181">
        <v>3.43</v>
      </c>
    </row>
    <row r="166" spans="1:25" x14ac:dyDescent="0.25">
      <c r="A166" s="2" t="s">
        <v>178</v>
      </c>
      <c r="B166" s="2" t="s">
        <v>53</v>
      </c>
      <c r="C166" s="21">
        <v>9644055</v>
      </c>
      <c r="D166" s="16">
        <v>0.81</v>
      </c>
      <c r="E166" s="21">
        <v>7767</v>
      </c>
      <c r="F166" s="21">
        <f t="shared" si="5"/>
        <v>6291.27</v>
      </c>
      <c r="G166" s="68">
        <v>1532.9265792121462</v>
      </c>
      <c r="H166" s="68">
        <v>24152586</v>
      </c>
      <c r="I166" s="68">
        <v>31584090</v>
      </c>
      <c r="J166" s="68">
        <v>40007673</v>
      </c>
      <c r="K166" s="68">
        <v>44618266</v>
      </c>
      <c r="L166" s="68">
        <v>35090653.75</v>
      </c>
      <c r="M166" s="16" t="s">
        <v>474</v>
      </c>
      <c r="N166" s="16" t="s">
        <v>475</v>
      </c>
      <c r="O166" s="16" t="s">
        <v>443</v>
      </c>
      <c r="P166" s="180" t="s">
        <v>3498</v>
      </c>
      <c r="Q166" s="180" t="s">
        <v>3498</v>
      </c>
      <c r="R166" s="180" t="s">
        <v>3498</v>
      </c>
      <c r="S166" s="180" t="s">
        <v>3498</v>
      </c>
      <c r="T166" s="180" t="s">
        <v>3498</v>
      </c>
      <c r="U166" s="180" t="s">
        <v>3498</v>
      </c>
      <c r="V166" s="180" t="s">
        <v>3498</v>
      </c>
      <c r="W166" s="180" t="s">
        <v>3498</v>
      </c>
      <c r="X166" s="180" t="s">
        <v>3498</v>
      </c>
      <c r="Y166" s="180" t="s">
        <v>3498</v>
      </c>
    </row>
    <row r="167" spans="1:25" x14ac:dyDescent="0.25">
      <c r="A167" s="2" t="s">
        <v>179</v>
      </c>
      <c r="B167" s="2" t="s">
        <v>18</v>
      </c>
      <c r="C167" s="21">
        <v>47647600</v>
      </c>
      <c r="D167" s="16">
        <v>2.52</v>
      </c>
      <c r="E167" s="21">
        <v>3650</v>
      </c>
      <c r="F167" s="21">
        <f t="shared" si="5"/>
        <v>9198</v>
      </c>
      <c r="G167" s="68">
        <v>5180.2130898021305</v>
      </c>
      <c r="H167" s="68">
        <v>1158504</v>
      </c>
      <c r="I167" s="68">
        <v>5181838</v>
      </c>
      <c r="J167" s="68">
        <v>2394863</v>
      </c>
      <c r="K167" s="68">
        <v>5514235</v>
      </c>
      <c r="L167" s="68">
        <v>3562360</v>
      </c>
      <c r="M167" s="16">
        <v>2009</v>
      </c>
      <c r="N167" s="16" t="s">
        <v>475</v>
      </c>
      <c r="O167" s="16" t="s">
        <v>443</v>
      </c>
      <c r="P167" s="180" t="s">
        <v>3498</v>
      </c>
      <c r="Q167" s="180" t="s">
        <v>3498</v>
      </c>
      <c r="R167" s="180" t="s">
        <v>3498</v>
      </c>
      <c r="S167" s="180" t="s">
        <v>3498</v>
      </c>
      <c r="T167" s="180" t="s">
        <v>3498</v>
      </c>
      <c r="U167" s="180" t="s">
        <v>3498</v>
      </c>
      <c r="V167" s="180" t="s">
        <v>3498</v>
      </c>
      <c r="W167" s="180" t="s">
        <v>3498</v>
      </c>
      <c r="X167" s="180" t="s">
        <v>3498</v>
      </c>
      <c r="Y167" s="180" t="s">
        <v>3498</v>
      </c>
    </row>
    <row r="168" spans="1:25" x14ac:dyDescent="0.25">
      <c r="A168" s="2" t="s">
        <v>180</v>
      </c>
      <c r="B168" s="2" t="s">
        <v>5</v>
      </c>
      <c r="C168" s="21">
        <v>1519999</v>
      </c>
      <c r="D168" s="16">
        <v>1.79</v>
      </c>
      <c r="E168" s="21">
        <v>11751</v>
      </c>
      <c r="F168" s="21">
        <f t="shared" si="5"/>
        <v>21034.29</v>
      </c>
      <c r="G168" s="68">
        <v>72.262909753550034</v>
      </c>
      <c r="H168" s="68">
        <v>71856449</v>
      </c>
      <c r="I168" s="68">
        <v>79200714</v>
      </c>
      <c r="J168" s="68">
        <v>90659882</v>
      </c>
      <c r="K168" s="68">
        <v>77597427</v>
      </c>
      <c r="L168" s="68">
        <v>79828618</v>
      </c>
      <c r="M168" s="16">
        <v>2011</v>
      </c>
      <c r="N168" s="16" t="s">
        <v>475</v>
      </c>
      <c r="O168" s="16" t="s">
        <v>443</v>
      </c>
      <c r="P168" s="180">
        <v>10</v>
      </c>
      <c r="Q168" s="180">
        <v>10</v>
      </c>
      <c r="R168" s="180">
        <v>5</v>
      </c>
      <c r="S168" s="180">
        <v>1</v>
      </c>
      <c r="T168" s="180">
        <v>1</v>
      </c>
      <c r="U168" s="180">
        <v>0</v>
      </c>
      <c r="V168" s="180">
        <v>1</v>
      </c>
      <c r="W168" s="180">
        <v>0</v>
      </c>
      <c r="X168" s="181">
        <v>4.8</v>
      </c>
      <c r="Y168" s="181">
        <v>2.7</v>
      </c>
    </row>
    <row r="169" spans="1:25" x14ac:dyDescent="0.25">
      <c r="A169" s="2" t="s">
        <v>181</v>
      </c>
      <c r="B169" s="2" t="s">
        <v>83</v>
      </c>
      <c r="C169" s="21">
        <v>33693000</v>
      </c>
      <c r="D169" s="16">
        <v>2.71</v>
      </c>
      <c r="E169" s="21">
        <v>18428</v>
      </c>
      <c r="F169" s="21">
        <f t="shared" si="5"/>
        <v>49939.88</v>
      </c>
      <c r="G169" s="68">
        <v>674.67122468055595</v>
      </c>
      <c r="H169" s="68">
        <v>143211620</v>
      </c>
      <c r="I169" s="68">
        <v>140266401</v>
      </c>
      <c r="J169" s="68">
        <v>163491701</v>
      </c>
      <c r="K169" s="68">
        <v>174112401</v>
      </c>
      <c r="L169" s="68">
        <v>155270530.75</v>
      </c>
      <c r="M169" s="16">
        <v>2011</v>
      </c>
      <c r="N169" s="16" t="s">
        <v>475</v>
      </c>
      <c r="O169" s="16" t="s">
        <v>443</v>
      </c>
      <c r="P169" s="180" t="s">
        <v>3498</v>
      </c>
      <c r="Q169" s="180" t="s">
        <v>3498</v>
      </c>
      <c r="R169" s="180" t="s">
        <v>3498</v>
      </c>
      <c r="S169" s="180" t="s">
        <v>3498</v>
      </c>
      <c r="T169" s="180" t="s">
        <v>3498</v>
      </c>
      <c r="U169" s="180" t="s">
        <v>3498</v>
      </c>
      <c r="V169" s="180" t="s">
        <v>3498</v>
      </c>
      <c r="W169" s="180" t="s">
        <v>3498</v>
      </c>
      <c r="X169" s="180" t="s">
        <v>3498</v>
      </c>
      <c r="Y169" s="180" t="s">
        <v>3498</v>
      </c>
    </row>
    <row r="170" spans="1:25" x14ac:dyDescent="0.25">
      <c r="A170" s="2" t="s">
        <v>45</v>
      </c>
      <c r="B170" s="2" t="s">
        <v>45</v>
      </c>
      <c r="C170" s="21"/>
      <c r="D170" s="16">
        <v>3.33</v>
      </c>
      <c r="E170" s="21">
        <v>21529</v>
      </c>
      <c r="F170" s="21">
        <f t="shared" si="5"/>
        <v>71691.570000000007</v>
      </c>
      <c r="G170" s="68">
        <v>0</v>
      </c>
      <c r="H170" s="68">
        <v>55505114</v>
      </c>
      <c r="I170" s="68">
        <v>109869467</v>
      </c>
      <c r="J170" s="68">
        <v>223642988</v>
      </c>
      <c r="K170" s="68">
        <v>241530245</v>
      </c>
      <c r="L170" s="68">
        <v>157636953.5</v>
      </c>
      <c r="M170" s="16">
        <v>2009</v>
      </c>
      <c r="N170" s="16" t="s">
        <v>475</v>
      </c>
      <c r="O170" s="16" t="s">
        <v>443</v>
      </c>
      <c r="P170" s="180" t="s">
        <v>3498</v>
      </c>
      <c r="Q170" s="180" t="s">
        <v>3498</v>
      </c>
      <c r="R170" s="180" t="s">
        <v>3498</v>
      </c>
      <c r="S170" s="180" t="s">
        <v>3498</v>
      </c>
      <c r="T170" s="180" t="s">
        <v>3498</v>
      </c>
      <c r="U170" s="180" t="s">
        <v>3498</v>
      </c>
      <c r="V170" s="180" t="s">
        <v>3498</v>
      </c>
      <c r="W170" s="180" t="s">
        <v>3498</v>
      </c>
      <c r="X170" s="180" t="s">
        <v>3498</v>
      </c>
      <c r="Y170" s="180" t="s">
        <v>3498</v>
      </c>
    </row>
    <row r="171" spans="1:25" x14ac:dyDescent="0.25">
      <c r="A171" s="2" t="s">
        <v>182</v>
      </c>
      <c r="B171" s="2" t="s">
        <v>13</v>
      </c>
      <c r="C171" s="21">
        <v>22610492</v>
      </c>
      <c r="D171" s="16">
        <v>1.52</v>
      </c>
      <c r="E171" s="21">
        <v>13500</v>
      </c>
      <c r="F171" s="21">
        <f t="shared" si="5"/>
        <v>20520</v>
      </c>
      <c r="G171" s="68">
        <v>1101.875828460039</v>
      </c>
      <c r="H171" s="68">
        <v>79736339</v>
      </c>
      <c r="I171" s="68">
        <v>75712391</v>
      </c>
      <c r="J171" s="68">
        <v>82767690</v>
      </c>
      <c r="K171" s="68">
        <v>80154766</v>
      </c>
      <c r="L171" s="68">
        <v>79592796.5</v>
      </c>
      <c r="M171" s="16">
        <v>2005</v>
      </c>
      <c r="N171" s="16" t="s">
        <v>474</v>
      </c>
      <c r="O171" s="16">
        <v>0</v>
      </c>
      <c r="P171" s="180" t="s">
        <v>3498</v>
      </c>
      <c r="Q171" s="180" t="s">
        <v>3498</v>
      </c>
      <c r="R171" s="180" t="s">
        <v>3498</v>
      </c>
      <c r="S171" s="180" t="s">
        <v>3498</v>
      </c>
      <c r="T171" s="180" t="s">
        <v>3498</v>
      </c>
      <c r="U171" s="180" t="s">
        <v>3498</v>
      </c>
      <c r="V171" s="180" t="s">
        <v>3498</v>
      </c>
      <c r="W171" s="180" t="s">
        <v>3498</v>
      </c>
      <c r="X171" s="180" t="s">
        <v>3498</v>
      </c>
      <c r="Y171" s="180" t="s">
        <v>3498</v>
      </c>
    </row>
    <row r="172" spans="1:25" x14ac:dyDescent="0.25">
      <c r="A172" s="2" t="s">
        <v>183</v>
      </c>
      <c r="B172" s="2" t="s">
        <v>18</v>
      </c>
      <c r="C172" s="21">
        <v>55420883</v>
      </c>
      <c r="D172" s="16">
        <v>1.08</v>
      </c>
      <c r="E172" s="21">
        <v>11096</v>
      </c>
      <c r="F172" s="21">
        <f t="shared" si="5"/>
        <v>11983.68</v>
      </c>
      <c r="G172" s="68">
        <v>4624.6965039119868</v>
      </c>
      <c r="H172" s="68">
        <v>148070435</v>
      </c>
      <c r="I172" s="68">
        <v>189433303</v>
      </c>
      <c r="J172" s="68">
        <v>218681158</v>
      </c>
      <c r="K172" s="68">
        <v>288214606</v>
      </c>
      <c r="L172" s="68">
        <v>211099875.5</v>
      </c>
      <c r="M172" s="16" t="s">
        <v>474</v>
      </c>
      <c r="N172" s="16">
        <v>2002</v>
      </c>
      <c r="O172" s="16">
        <v>4</v>
      </c>
      <c r="P172" s="180">
        <v>10</v>
      </c>
      <c r="Q172" s="180">
        <v>6</v>
      </c>
      <c r="R172" s="180">
        <v>5</v>
      </c>
      <c r="S172" s="180">
        <v>1</v>
      </c>
      <c r="T172" s="180">
        <v>2</v>
      </c>
      <c r="U172" s="180">
        <v>2</v>
      </c>
      <c r="V172" s="180">
        <v>1</v>
      </c>
      <c r="W172" s="180">
        <v>1</v>
      </c>
      <c r="X172" s="181">
        <v>5</v>
      </c>
      <c r="Y172" s="181">
        <v>0</v>
      </c>
    </row>
    <row r="173" spans="1:25" x14ac:dyDescent="0.25">
      <c r="A173" s="2" t="s">
        <v>184</v>
      </c>
      <c r="B173" s="2" t="s">
        <v>17</v>
      </c>
      <c r="C173" s="21">
        <v>76246035</v>
      </c>
      <c r="D173" s="16">
        <v>7.38</v>
      </c>
      <c r="E173" s="21">
        <v>5422</v>
      </c>
      <c r="F173" s="21">
        <f t="shared" si="5"/>
        <v>40014.36</v>
      </c>
      <c r="G173" s="68">
        <v>1905.4668124143432</v>
      </c>
      <c r="H173" s="68">
        <v>19555986</v>
      </c>
      <c r="I173" s="68">
        <v>24058344</v>
      </c>
      <c r="J173" s="68">
        <v>22072091</v>
      </c>
      <c r="K173" s="68">
        <v>21131280</v>
      </c>
      <c r="L173" s="68">
        <v>21704425.25</v>
      </c>
      <c r="M173" s="16">
        <v>2011</v>
      </c>
      <c r="N173" s="16" t="s">
        <v>475</v>
      </c>
      <c r="O173" s="16" t="s">
        <v>443</v>
      </c>
      <c r="P173" s="180" t="s">
        <v>3498</v>
      </c>
      <c r="Q173" s="180" t="s">
        <v>3498</v>
      </c>
      <c r="R173" s="180" t="s">
        <v>3498</v>
      </c>
      <c r="S173" s="180" t="s">
        <v>3498</v>
      </c>
      <c r="T173" s="180" t="s">
        <v>3498</v>
      </c>
      <c r="U173" s="180" t="s">
        <v>3498</v>
      </c>
      <c r="V173" s="180" t="s">
        <v>3498</v>
      </c>
      <c r="W173" s="180" t="s">
        <v>3498</v>
      </c>
      <c r="X173" s="180" t="s">
        <v>3498</v>
      </c>
      <c r="Y173" s="180" t="s">
        <v>3498</v>
      </c>
    </row>
    <row r="174" spans="1:25" x14ac:dyDescent="0.25">
      <c r="A174" s="2" t="s">
        <v>185</v>
      </c>
      <c r="B174" s="2" t="s">
        <v>5</v>
      </c>
      <c r="C174" s="21">
        <v>443524484</v>
      </c>
      <c r="D174" s="16">
        <v>3.34</v>
      </c>
      <c r="E174" s="21">
        <v>107208</v>
      </c>
      <c r="F174" s="21">
        <f t="shared" si="5"/>
        <v>358074.72</v>
      </c>
      <c r="G174" s="68">
        <v>1238.6366845444995</v>
      </c>
      <c r="H174" s="68">
        <v>571683511</v>
      </c>
      <c r="I174" s="68">
        <v>595368376</v>
      </c>
      <c r="J174" s="68">
        <v>595439943</v>
      </c>
      <c r="K174" s="68">
        <v>689469190</v>
      </c>
      <c r="L174" s="68">
        <v>612990255</v>
      </c>
      <c r="M174" s="16">
        <v>2011</v>
      </c>
      <c r="N174" s="16">
        <v>2007</v>
      </c>
      <c r="O174" s="16">
        <v>12</v>
      </c>
      <c r="P174" s="180">
        <v>10</v>
      </c>
      <c r="Q174" s="180">
        <v>5</v>
      </c>
      <c r="R174" s="180">
        <v>55</v>
      </c>
      <c r="S174" s="180">
        <v>0</v>
      </c>
      <c r="T174" s="180">
        <v>2</v>
      </c>
      <c r="U174" s="180">
        <v>0</v>
      </c>
      <c r="V174" s="180">
        <v>2</v>
      </c>
      <c r="W174" s="180">
        <v>0</v>
      </c>
      <c r="X174" s="181">
        <v>0.8</v>
      </c>
      <c r="Y174" s="181">
        <v>0.8</v>
      </c>
    </row>
    <row r="175" spans="1:25" x14ac:dyDescent="0.25">
      <c r="A175" s="2" t="s">
        <v>186</v>
      </c>
      <c r="B175" s="2" t="s">
        <v>45</v>
      </c>
      <c r="C175" s="21">
        <v>234954632</v>
      </c>
      <c r="D175" s="16">
        <v>3.87</v>
      </c>
      <c r="E175" s="21">
        <v>42591</v>
      </c>
      <c r="F175" s="21">
        <f t="shared" si="5"/>
        <v>164827.17000000001</v>
      </c>
      <c r="G175" s="68">
        <v>1425.4605718219877</v>
      </c>
      <c r="H175" s="68">
        <v>375412432</v>
      </c>
      <c r="I175" s="68">
        <v>475498490</v>
      </c>
      <c r="J175" s="68">
        <v>501054846</v>
      </c>
      <c r="K175" s="68">
        <v>576632064</v>
      </c>
      <c r="L175" s="68">
        <v>482149458</v>
      </c>
      <c r="M175" s="16">
        <v>2008</v>
      </c>
      <c r="N175" s="16">
        <v>1988</v>
      </c>
      <c r="O175" s="16">
        <v>1</v>
      </c>
      <c r="P175" s="180" t="s">
        <v>3498</v>
      </c>
      <c r="Q175" s="180" t="s">
        <v>3498</v>
      </c>
      <c r="R175" s="180" t="s">
        <v>3498</v>
      </c>
      <c r="S175" s="180" t="s">
        <v>3498</v>
      </c>
      <c r="T175" s="180" t="s">
        <v>3498</v>
      </c>
      <c r="U175" s="180" t="s">
        <v>3498</v>
      </c>
      <c r="V175" s="180" t="s">
        <v>3498</v>
      </c>
      <c r="W175" s="180" t="s">
        <v>3498</v>
      </c>
      <c r="X175" s="180" t="s">
        <v>3498</v>
      </c>
      <c r="Y175" s="180" t="s">
        <v>3498</v>
      </c>
    </row>
    <row r="176" spans="1:25" x14ac:dyDescent="0.25">
      <c r="A176" s="2" t="s">
        <v>187</v>
      </c>
      <c r="B176" s="2" t="s">
        <v>15</v>
      </c>
      <c r="C176" s="21"/>
      <c r="D176" s="16">
        <v>1.89</v>
      </c>
      <c r="E176" s="21">
        <v>32134</v>
      </c>
      <c r="F176" s="21">
        <f t="shared" si="5"/>
        <v>60733.259999999995</v>
      </c>
      <c r="G176" s="68">
        <v>0</v>
      </c>
      <c r="H176" s="68">
        <v>321300</v>
      </c>
      <c r="I176" s="68">
        <v>606900</v>
      </c>
      <c r="J176" s="68"/>
      <c r="K176" s="68"/>
      <c r="L176" s="68">
        <v>464100</v>
      </c>
      <c r="M176" s="16">
        <v>2011</v>
      </c>
      <c r="N176" s="16">
        <v>2007</v>
      </c>
      <c r="O176" s="16">
        <v>0</v>
      </c>
      <c r="P176" s="180" t="s">
        <v>3498</v>
      </c>
      <c r="Q176" s="180" t="s">
        <v>3498</v>
      </c>
      <c r="R176" s="180" t="s">
        <v>3498</v>
      </c>
      <c r="S176" s="180" t="s">
        <v>3498</v>
      </c>
      <c r="T176" s="180" t="s">
        <v>3498</v>
      </c>
      <c r="U176" s="180" t="s">
        <v>3498</v>
      </c>
      <c r="V176" s="180" t="s">
        <v>3498</v>
      </c>
      <c r="W176" s="180" t="s">
        <v>3498</v>
      </c>
      <c r="X176" s="180" t="s">
        <v>3498</v>
      </c>
      <c r="Y176" s="180" t="s">
        <v>3498</v>
      </c>
    </row>
    <row r="177" spans="1:25" x14ac:dyDescent="0.25">
      <c r="A177" s="2" t="s">
        <v>188</v>
      </c>
      <c r="B177" s="2" t="s">
        <v>53</v>
      </c>
      <c r="C177" s="21"/>
      <c r="D177" s="16">
        <v>3.67</v>
      </c>
      <c r="E177" s="21">
        <v>26671</v>
      </c>
      <c r="F177" s="21">
        <f t="shared" si="5"/>
        <v>97882.569999999992</v>
      </c>
      <c r="G177" s="68">
        <v>0</v>
      </c>
      <c r="H177" s="68">
        <v>102135487</v>
      </c>
      <c r="I177" s="68">
        <v>147882430</v>
      </c>
      <c r="J177" s="68">
        <v>189041732</v>
      </c>
      <c r="K177" s="68">
        <v>220414098</v>
      </c>
      <c r="L177" s="68">
        <v>164868436.75</v>
      </c>
      <c r="M177" s="16">
        <v>2007</v>
      </c>
      <c r="N177" s="16">
        <v>2010</v>
      </c>
      <c r="O177" s="16">
        <v>0</v>
      </c>
      <c r="P177" s="180" t="s">
        <v>3498</v>
      </c>
      <c r="Q177" s="180" t="s">
        <v>3498</v>
      </c>
      <c r="R177" s="180" t="s">
        <v>3498</v>
      </c>
      <c r="S177" s="180" t="s">
        <v>3498</v>
      </c>
      <c r="T177" s="180" t="s">
        <v>3498</v>
      </c>
      <c r="U177" s="180" t="s">
        <v>3498</v>
      </c>
      <c r="V177" s="180" t="s">
        <v>3498</v>
      </c>
      <c r="W177" s="180" t="s">
        <v>3498</v>
      </c>
      <c r="X177" s="180" t="s">
        <v>3498</v>
      </c>
      <c r="Y177" s="180" t="s">
        <v>3498</v>
      </c>
    </row>
    <row r="178" spans="1:25" x14ac:dyDescent="0.25">
      <c r="A178" s="2" t="s">
        <v>189</v>
      </c>
      <c r="B178" s="2" t="s">
        <v>7</v>
      </c>
      <c r="C178" s="21">
        <v>77829074</v>
      </c>
      <c r="D178" s="16">
        <v>4.83</v>
      </c>
      <c r="E178" s="21">
        <v>28263</v>
      </c>
      <c r="F178" s="21">
        <f t="shared" si="5"/>
        <v>136510.29</v>
      </c>
      <c r="G178" s="68">
        <v>570.13338701426824</v>
      </c>
      <c r="H178" s="68">
        <v>244700806</v>
      </c>
      <c r="I178" s="68">
        <v>236555783</v>
      </c>
      <c r="J178" s="68">
        <v>238137216</v>
      </c>
      <c r="K178" s="68">
        <v>244884511</v>
      </c>
      <c r="L178" s="68">
        <v>241069579</v>
      </c>
      <c r="M178" s="16">
        <v>2011</v>
      </c>
      <c r="N178" s="16">
        <v>1989</v>
      </c>
      <c r="O178" s="16">
        <v>0</v>
      </c>
      <c r="P178" s="180" t="s">
        <v>3498</v>
      </c>
      <c r="Q178" s="180" t="s">
        <v>3498</v>
      </c>
      <c r="R178" s="180" t="s">
        <v>3498</v>
      </c>
      <c r="S178" s="180" t="s">
        <v>3498</v>
      </c>
      <c r="T178" s="180" t="s">
        <v>3498</v>
      </c>
      <c r="U178" s="180" t="s">
        <v>3498</v>
      </c>
      <c r="V178" s="180" t="s">
        <v>3498</v>
      </c>
      <c r="W178" s="180" t="s">
        <v>3498</v>
      </c>
      <c r="X178" s="180" t="s">
        <v>3498</v>
      </c>
      <c r="Y178" s="180" t="s">
        <v>3498</v>
      </c>
    </row>
    <row r="179" spans="1:25" x14ac:dyDescent="0.25">
      <c r="A179" s="2" t="s">
        <v>190</v>
      </c>
      <c r="B179" s="2" t="s">
        <v>7</v>
      </c>
      <c r="C179" s="21">
        <v>150251210</v>
      </c>
      <c r="D179" s="16">
        <v>2.54</v>
      </c>
      <c r="E179" s="21">
        <v>26016</v>
      </c>
      <c r="F179" s="21">
        <f t="shared" si="5"/>
        <v>66080.639999999999</v>
      </c>
      <c r="G179" s="68">
        <v>2273.7553691973926</v>
      </c>
      <c r="H179" s="68">
        <v>176239098</v>
      </c>
      <c r="I179" s="68">
        <v>190926704</v>
      </c>
      <c r="J179" s="68">
        <v>187002462</v>
      </c>
      <c r="K179" s="68">
        <v>163712182</v>
      </c>
      <c r="L179" s="68">
        <v>179470111.5</v>
      </c>
      <c r="M179" s="16" t="s">
        <v>474</v>
      </c>
      <c r="N179" s="16">
        <v>2009</v>
      </c>
      <c r="O179" s="16">
        <v>0</v>
      </c>
      <c r="P179" s="180" t="s">
        <v>3498</v>
      </c>
      <c r="Q179" s="180" t="s">
        <v>3498</v>
      </c>
      <c r="R179" s="180" t="s">
        <v>3498</v>
      </c>
      <c r="S179" s="180" t="s">
        <v>3498</v>
      </c>
      <c r="T179" s="180" t="s">
        <v>3498</v>
      </c>
      <c r="U179" s="180" t="s">
        <v>3498</v>
      </c>
      <c r="V179" s="180" t="s">
        <v>3498</v>
      </c>
      <c r="W179" s="180" t="s">
        <v>3498</v>
      </c>
      <c r="X179" s="180" t="s">
        <v>3498</v>
      </c>
      <c r="Y179" s="180" t="s">
        <v>3498</v>
      </c>
    </row>
    <row r="180" spans="1:25" x14ac:dyDescent="0.25">
      <c r="A180" s="2" t="s">
        <v>191</v>
      </c>
      <c r="B180" s="2" t="s">
        <v>53</v>
      </c>
      <c r="C180" s="21">
        <v>60750380</v>
      </c>
      <c r="D180" s="16">
        <v>3.87</v>
      </c>
      <c r="E180" s="21">
        <v>17330</v>
      </c>
      <c r="F180" s="21">
        <f t="shared" si="5"/>
        <v>67067.100000000006</v>
      </c>
      <c r="G180" s="68">
        <v>905.81492266700059</v>
      </c>
      <c r="H180" s="68">
        <v>117456320</v>
      </c>
      <c r="I180" s="68">
        <v>139701464</v>
      </c>
      <c r="J180" s="68">
        <v>144960000</v>
      </c>
      <c r="K180" s="68">
        <v>174192000</v>
      </c>
      <c r="L180" s="68">
        <v>144077446</v>
      </c>
      <c r="M180" s="16">
        <v>2008</v>
      </c>
      <c r="N180" s="16" t="s">
        <v>475</v>
      </c>
      <c r="O180" s="16" t="s">
        <v>443</v>
      </c>
      <c r="P180" s="180" t="s">
        <v>3498</v>
      </c>
      <c r="Q180" s="180" t="s">
        <v>3498</v>
      </c>
      <c r="R180" s="180" t="s">
        <v>3498</v>
      </c>
      <c r="S180" s="180" t="s">
        <v>3498</v>
      </c>
      <c r="T180" s="180" t="s">
        <v>3498</v>
      </c>
      <c r="U180" s="180" t="s">
        <v>3498</v>
      </c>
      <c r="V180" s="180" t="s">
        <v>3498</v>
      </c>
      <c r="W180" s="180" t="s">
        <v>3498</v>
      </c>
      <c r="X180" s="180" t="s">
        <v>3498</v>
      </c>
      <c r="Y180" s="180" t="s">
        <v>3498</v>
      </c>
    </row>
    <row r="181" spans="1:25" x14ac:dyDescent="0.25">
      <c r="A181" s="2" t="s">
        <v>192</v>
      </c>
      <c r="B181" s="2" t="s">
        <v>28</v>
      </c>
      <c r="C181" s="21">
        <v>74792696</v>
      </c>
      <c r="D181" s="16">
        <v>4.49</v>
      </c>
      <c r="E181" s="21">
        <v>21179</v>
      </c>
      <c r="F181" s="21">
        <f t="shared" si="5"/>
        <v>95093.71</v>
      </c>
      <c r="G181" s="68">
        <v>786.51570119621999</v>
      </c>
      <c r="H181" s="68">
        <v>305739963</v>
      </c>
      <c r="I181" s="68">
        <v>327667348</v>
      </c>
      <c r="J181" s="68">
        <v>377195664</v>
      </c>
      <c r="K181" s="68">
        <v>401640620</v>
      </c>
      <c r="L181" s="68">
        <v>353060898.75</v>
      </c>
      <c r="M181" s="16">
        <v>2011</v>
      </c>
      <c r="N181" s="16">
        <v>2007</v>
      </c>
      <c r="O181" s="16">
        <v>1</v>
      </c>
      <c r="P181" s="180" t="s">
        <v>3498</v>
      </c>
      <c r="Q181" s="180" t="s">
        <v>3498</v>
      </c>
      <c r="R181" s="180" t="s">
        <v>3498</v>
      </c>
      <c r="S181" s="180" t="s">
        <v>3498</v>
      </c>
      <c r="T181" s="180" t="s">
        <v>3498</v>
      </c>
      <c r="U181" s="180" t="s">
        <v>3498</v>
      </c>
      <c r="V181" s="180" t="s">
        <v>3498</v>
      </c>
      <c r="W181" s="180" t="s">
        <v>3498</v>
      </c>
      <c r="X181" s="180" t="s">
        <v>3498</v>
      </c>
      <c r="Y181" s="180" t="s">
        <v>3498</v>
      </c>
    </row>
    <row r="182" spans="1:25" x14ac:dyDescent="0.25">
      <c r="A182" s="2" t="s">
        <v>193</v>
      </c>
      <c r="B182" s="2" t="s">
        <v>53</v>
      </c>
      <c r="C182" s="21">
        <v>36616865</v>
      </c>
      <c r="D182" s="16">
        <v>10.01</v>
      </c>
      <c r="E182" s="21">
        <v>5468</v>
      </c>
      <c r="F182" s="21">
        <f t="shared" si="5"/>
        <v>54734.68</v>
      </c>
      <c r="G182" s="68">
        <v>668.98838177184916</v>
      </c>
      <c r="H182" s="68">
        <v>92244888</v>
      </c>
      <c r="I182" s="68">
        <v>80122156</v>
      </c>
      <c r="J182" s="68">
        <v>137853033</v>
      </c>
      <c r="K182" s="68">
        <v>115976990</v>
      </c>
      <c r="L182" s="68">
        <v>106549266.75</v>
      </c>
      <c r="M182" s="16">
        <v>2010</v>
      </c>
      <c r="N182" s="16">
        <v>2009</v>
      </c>
      <c r="O182" s="16">
        <v>0</v>
      </c>
      <c r="P182" s="180" t="s">
        <v>3498</v>
      </c>
      <c r="Q182" s="180" t="s">
        <v>3498</v>
      </c>
      <c r="R182" s="180" t="s">
        <v>3498</v>
      </c>
      <c r="S182" s="180" t="s">
        <v>3498</v>
      </c>
      <c r="T182" s="180" t="s">
        <v>3498</v>
      </c>
      <c r="U182" s="180" t="s">
        <v>3498</v>
      </c>
      <c r="V182" s="180" t="s">
        <v>3498</v>
      </c>
      <c r="W182" s="180" t="s">
        <v>3498</v>
      </c>
      <c r="X182" s="180" t="s">
        <v>3498</v>
      </c>
      <c r="Y182" s="180" t="s">
        <v>3498</v>
      </c>
    </row>
    <row r="183" spans="1:25" x14ac:dyDescent="0.25">
      <c r="A183" s="2" t="s">
        <v>194</v>
      </c>
      <c r="B183" s="2" t="s">
        <v>7</v>
      </c>
      <c r="C183" s="21"/>
      <c r="D183" s="16">
        <v>2.98</v>
      </c>
      <c r="E183" s="21">
        <v>8949</v>
      </c>
      <c r="F183" s="21">
        <f t="shared" si="5"/>
        <v>26668.02</v>
      </c>
      <c r="G183" s="68">
        <v>0</v>
      </c>
      <c r="H183" s="68">
        <v>40576907</v>
      </c>
      <c r="I183" s="68"/>
      <c r="J183" s="68"/>
      <c r="K183" s="68"/>
      <c r="L183" s="68">
        <v>40576907</v>
      </c>
      <c r="M183" s="16">
        <v>2008</v>
      </c>
      <c r="N183" s="16">
        <v>1990</v>
      </c>
      <c r="O183" s="16">
        <v>9</v>
      </c>
      <c r="P183" s="180" t="s">
        <v>3498</v>
      </c>
      <c r="Q183" s="180" t="s">
        <v>3498</v>
      </c>
      <c r="R183" s="180" t="s">
        <v>3498</v>
      </c>
      <c r="S183" s="180" t="s">
        <v>3498</v>
      </c>
      <c r="T183" s="180" t="s">
        <v>3498</v>
      </c>
      <c r="U183" s="180" t="s">
        <v>3498</v>
      </c>
      <c r="V183" s="180" t="s">
        <v>3498</v>
      </c>
      <c r="W183" s="180" t="s">
        <v>3498</v>
      </c>
      <c r="X183" s="180" t="s">
        <v>3498</v>
      </c>
      <c r="Y183" s="180" t="s">
        <v>3498</v>
      </c>
    </row>
    <row r="184" spans="1:25" x14ac:dyDescent="0.25">
      <c r="A184" s="2" t="s">
        <v>195</v>
      </c>
      <c r="B184" s="2" t="s">
        <v>7</v>
      </c>
      <c r="C184" s="21">
        <v>11435109</v>
      </c>
      <c r="D184" s="16">
        <v>0.83</v>
      </c>
      <c r="E184" s="21">
        <v>5163</v>
      </c>
      <c r="F184" s="21">
        <f t="shared" si="5"/>
        <v>4285.29</v>
      </c>
      <c r="G184" s="68">
        <v>2668.45627717144</v>
      </c>
      <c r="H184" s="68">
        <v>22498978</v>
      </c>
      <c r="I184" s="68">
        <v>27291295</v>
      </c>
      <c r="J184" s="68">
        <v>36396512</v>
      </c>
      <c r="K184" s="68">
        <v>37460401</v>
      </c>
      <c r="L184" s="68">
        <v>30911796.5</v>
      </c>
      <c r="M184" s="16">
        <v>2009</v>
      </c>
      <c r="N184" s="16">
        <v>2008</v>
      </c>
      <c r="O184" s="16">
        <v>0</v>
      </c>
      <c r="P184" s="180">
        <v>3</v>
      </c>
      <c r="Q184" s="180">
        <v>3</v>
      </c>
      <c r="R184" s="180">
        <v>5</v>
      </c>
      <c r="S184" s="180">
        <v>1</v>
      </c>
      <c r="T184" s="180">
        <v>1</v>
      </c>
      <c r="U184" s="180">
        <v>0</v>
      </c>
      <c r="V184" s="180">
        <v>0</v>
      </c>
      <c r="W184" s="180">
        <v>0</v>
      </c>
      <c r="X184" s="181">
        <v>0</v>
      </c>
      <c r="Y184" s="181">
        <v>0</v>
      </c>
    </row>
    <row r="185" spans="1:25" x14ac:dyDescent="0.25">
      <c r="A185" s="2" t="s">
        <v>196</v>
      </c>
      <c r="B185" s="2" t="s">
        <v>3</v>
      </c>
      <c r="C185" s="21">
        <v>95469480</v>
      </c>
      <c r="D185" s="176">
        <v>4.76</v>
      </c>
      <c r="E185" s="35">
        <v>25743</v>
      </c>
      <c r="F185" s="35">
        <f t="shared" ref="F185:F216" si="6">(D185*E185)</f>
        <v>122536.68</v>
      </c>
      <c r="G185" s="68">
        <v>779.10940626104775</v>
      </c>
      <c r="H185" s="68">
        <v>89925110</v>
      </c>
      <c r="I185" s="68">
        <v>116739187</v>
      </c>
      <c r="J185" s="68">
        <v>168000000</v>
      </c>
      <c r="K185" s="68">
        <v>174312800</v>
      </c>
      <c r="L185" s="68">
        <v>137244274.25</v>
      </c>
      <c r="M185" s="16">
        <v>2010</v>
      </c>
      <c r="N185" s="16">
        <v>1998</v>
      </c>
      <c r="O185" s="16">
        <v>0</v>
      </c>
      <c r="P185" s="180" t="s">
        <v>3498</v>
      </c>
      <c r="Q185" s="180" t="s">
        <v>3498</v>
      </c>
      <c r="R185" s="180" t="s">
        <v>3498</v>
      </c>
      <c r="S185" s="180" t="s">
        <v>3498</v>
      </c>
      <c r="T185" s="180" t="s">
        <v>3498</v>
      </c>
      <c r="U185" s="180" t="s">
        <v>3498</v>
      </c>
      <c r="V185" s="180" t="s">
        <v>3498</v>
      </c>
      <c r="W185" s="180" t="s">
        <v>3498</v>
      </c>
      <c r="X185" s="180" t="s">
        <v>3498</v>
      </c>
      <c r="Y185" s="180" t="s">
        <v>3498</v>
      </c>
    </row>
    <row r="186" spans="1:25" x14ac:dyDescent="0.25">
      <c r="A186" s="2" t="s">
        <v>197</v>
      </c>
      <c r="B186" s="2" t="s">
        <v>17</v>
      </c>
      <c r="C186" s="21">
        <v>195590947</v>
      </c>
      <c r="D186" s="16">
        <v>1.79</v>
      </c>
      <c r="E186" s="21">
        <v>32401</v>
      </c>
      <c r="F186" s="21">
        <f t="shared" si="6"/>
        <v>57997.79</v>
      </c>
      <c r="G186" s="68">
        <v>3372.386206439935</v>
      </c>
      <c r="H186" s="68">
        <v>216381118</v>
      </c>
      <c r="I186" s="68">
        <v>282794364</v>
      </c>
      <c r="J186" s="68">
        <v>274002612</v>
      </c>
      <c r="K186" s="68">
        <v>311628744</v>
      </c>
      <c r="L186" s="68">
        <v>271201709.5</v>
      </c>
      <c r="M186" s="16">
        <v>2011</v>
      </c>
      <c r="N186" s="16">
        <v>2002</v>
      </c>
      <c r="O186" s="16">
        <v>0</v>
      </c>
      <c r="P186" s="180" t="s">
        <v>3498</v>
      </c>
      <c r="Q186" s="180" t="s">
        <v>3498</v>
      </c>
      <c r="R186" s="180" t="s">
        <v>3498</v>
      </c>
      <c r="S186" s="180" t="s">
        <v>3498</v>
      </c>
      <c r="T186" s="180" t="s">
        <v>3498</v>
      </c>
      <c r="U186" s="180" t="s">
        <v>3498</v>
      </c>
      <c r="V186" s="180" t="s">
        <v>3498</v>
      </c>
      <c r="W186" s="180" t="s">
        <v>3498</v>
      </c>
      <c r="X186" s="180" t="s">
        <v>3498</v>
      </c>
      <c r="Y186" s="180" t="s">
        <v>3498</v>
      </c>
    </row>
    <row r="187" spans="1:25" x14ac:dyDescent="0.25">
      <c r="A187" s="2" t="s">
        <v>198</v>
      </c>
      <c r="B187" s="2" t="s">
        <v>7</v>
      </c>
      <c r="C187" s="21">
        <v>47990877</v>
      </c>
      <c r="D187" s="16">
        <v>2.1</v>
      </c>
      <c r="E187" s="21">
        <v>9753</v>
      </c>
      <c r="F187" s="21">
        <f t="shared" si="6"/>
        <v>20481.3</v>
      </c>
      <c r="G187" s="68">
        <v>2343.1558055396877</v>
      </c>
      <c r="H187" s="68">
        <v>9800660</v>
      </c>
      <c r="I187" s="68">
        <v>9377073</v>
      </c>
      <c r="J187" s="68">
        <v>8007128</v>
      </c>
      <c r="K187" s="68">
        <v>11368770</v>
      </c>
      <c r="L187" s="68">
        <v>9638407.75</v>
      </c>
      <c r="M187" s="16">
        <v>2008</v>
      </c>
      <c r="N187" s="16">
        <v>2009</v>
      </c>
      <c r="O187" s="16">
        <v>0</v>
      </c>
      <c r="P187" s="180" t="s">
        <v>3498</v>
      </c>
      <c r="Q187" s="180" t="s">
        <v>3498</v>
      </c>
      <c r="R187" s="180" t="s">
        <v>3498</v>
      </c>
      <c r="S187" s="180" t="s">
        <v>3498</v>
      </c>
      <c r="T187" s="180" t="s">
        <v>3498</v>
      </c>
      <c r="U187" s="180" t="s">
        <v>3498</v>
      </c>
      <c r="V187" s="180" t="s">
        <v>3498</v>
      </c>
      <c r="W187" s="180" t="s">
        <v>3498</v>
      </c>
      <c r="X187" s="180" t="s">
        <v>3498</v>
      </c>
      <c r="Y187" s="180" t="s">
        <v>3498</v>
      </c>
    </row>
    <row r="188" spans="1:25" x14ac:dyDescent="0.25">
      <c r="A188" s="2" t="s">
        <v>199</v>
      </c>
      <c r="B188" s="2" t="s">
        <v>5</v>
      </c>
      <c r="C188" s="21">
        <v>1806084397</v>
      </c>
      <c r="D188" s="16">
        <v>7.32</v>
      </c>
      <c r="E188" s="21">
        <v>145116</v>
      </c>
      <c r="F188" s="21">
        <f t="shared" si="6"/>
        <v>1062249.1200000001</v>
      </c>
      <c r="G188" s="68">
        <v>1700.245604345617</v>
      </c>
      <c r="H188" s="68">
        <v>2391541704</v>
      </c>
      <c r="I188" s="68">
        <v>2437735332</v>
      </c>
      <c r="J188" s="68">
        <v>2547370328</v>
      </c>
      <c r="K188" s="68">
        <v>2452873277</v>
      </c>
      <c r="L188" s="68">
        <v>2457380160.25</v>
      </c>
      <c r="M188" s="16">
        <v>2009</v>
      </c>
      <c r="N188" s="16">
        <v>2007</v>
      </c>
      <c r="O188" s="16">
        <v>17</v>
      </c>
      <c r="P188" s="180" t="s">
        <v>460</v>
      </c>
      <c r="Q188" s="180" t="s">
        <v>460</v>
      </c>
      <c r="R188" s="180" t="s">
        <v>460</v>
      </c>
      <c r="S188" s="180" t="s">
        <v>460</v>
      </c>
      <c r="T188" s="180" t="s">
        <v>460</v>
      </c>
      <c r="U188" s="180" t="s">
        <v>460</v>
      </c>
      <c r="V188" s="180" t="s">
        <v>460</v>
      </c>
      <c r="W188" s="180" t="s">
        <v>460</v>
      </c>
      <c r="X188" s="180" t="s">
        <v>460</v>
      </c>
      <c r="Y188" s="180" t="s">
        <v>460</v>
      </c>
    </row>
    <row r="189" spans="1:25" x14ac:dyDescent="0.25">
      <c r="A189" s="2" t="s">
        <v>53</v>
      </c>
      <c r="B189" s="2" t="s">
        <v>23</v>
      </c>
      <c r="C189" s="21"/>
      <c r="D189" s="16">
        <v>108.03</v>
      </c>
      <c r="E189" s="21">
        <v>680</v>
      </c>
      <c r="F189" s="21">
        <f t="shared" si="6"/>
        <v>73460.399999999994</v>
      </c>
      <c r="G189" s="68">
        <v>0</v>
      </c>
      <c r="H189" s="68">
        <v>6035229</v>
      </c>
      <c r="I189" s="68">
        <v>4533712</v>
      </c>
      <c r="J189" s="68">
        <v>5034888</v>
      </c>
      <c r="K189" s="68">
        <v>1941373</v>
      </c>
      <c r="L189" s="68">
        <v>4386300.5</v>
      </c>
      <c r="M189" s="16">
        <v>2009</v>
      </c>
      <c r="N189" s="16" t="s">
        <v>475</v>
      </c>
      <c r="O189" s="16" t="s">
        <v>443</v>
      </c>
      <c r="P189" s="180" t="s">
        <v>3498</v>
      </c>
      <c r="Q189" s="180" t="s">
        <v>3498</v>
      </c>
      <c r="R189" s="180" t="s">
        <v>3498</v>
      </c>
      <c r="S189" s="180" t="s">
        <v>3498</v>
      </c>
      <c r="T189" s="180" t="s">
        <v>3498</v>
      </c>
      <c r="U189" s="180" t="s">
        <v>3498</v>
      </c>
      <c r="V189" s="180" t="s">
        <v>3498</v>
      </c>
      <c r="W189" s="180" t="s">
        <v>3498</v>
      </c>
      <c r="X189" s="180" t="s">
        <v>3498</v>
      </c>
      <c r="Y189" s="180" t="s">
        <v>3498</v>
      </c>
    </row>
    <row r="190" spans="1:25" x14ac:dyDescent="0.25">
      <c r="A190" s="2" t="s">
        <v>200</v>
      </c>
      <c r="B190" s="2" t="s">
        <v>53</v>
      </c>
      <c r="C190" s="21">
        <v>57015232</v>
      </c>
      <c r="D190" s="16">
        <v>6.53</v>
      </c>
      <c r="E190" s="21">
        <v>13981</v>
      </c>
      <c r="F190" s="21">
        <f t="shared" si="6"/>
        <v>91295.930000000008</v>
      </c>
      <c r="G190" s="68">
        <v>624.51011781138538</v>
      </c>
      <c r="H190" s="68">
        <v>56798350</v>
      </c>
      <c r="I190" s="68">
        <v>57859410</v>
      </c>
      <c r="J190" s="68">
        <v>71108845</v>
      </c>
      <c r="K190" s="68">
        <v>39392383</v>
      </c>
      <c r="L190" s="68">
        <v>56289747</v>
      </c>
      <c r="M190" s="16">
        <v>2008</v>
      </c>
      <c r="N190" s="16">
        <v>1989</v>
      </c>
      <c r="O190" s="16">
        <v>0</v>
      </c>
      <c r="P190" s="180" t="s">
        <v>3498</v>
      </c>
      <c r="Q190" s="180" t="s">
        <v>3498</v>
      </c>
      <c r="R190" s="180" t="s">
        <v>3498</v>
      </c>
      <c r="S190" s="180" t="s">
        <v>3498</v>
      </c>
      <c r="T190" s="180" t="s">
        <v>3498</v>
      </c>
      <c r="U190" s="180" t="s">
        <v>3498</v>
      </c>
      <c r="V190" s="180" t="s">
        <v>3498</v>
      </c>
      <c r="W190" s="180" t="s">
        <v>3498</v>
      </c>
      <c r="X190" s="180" t="s">
        <v>3498</v>
      </c>
      <c r="Y190" s="180" t="s">
        <v>3498</v>
      </c>
    </row>
    <row r="191" spans="1:25" x14ac:dyDescent="0.25">
      <c r="A191" s="2" t="s">
        <v>201</v>
      </c>
      <c r="B191" s="2" t="s">
        <v>18</v>
      </c>
      <c r="C191" s="21"/>
      <c r="D191" s="16">
        <v>0</v>
      </c>
      <c r="E191" s="21">
        <v>243</v>
      </c>
      <c r="F191" s="21">
        <f t="shared" si="6"/>
        <v>0</v>
      </c>
      <c r="G191" s="68">
        <v>0</v>
      </c>
      <c r="H191" s="68">
        <v>84729441</v>
      </c>
      <c r="I191" s="68">
        <v>101117702</v>
      </c>
      <c r="J191" s="68">
        <v>105686037</v>
      </c>
      <c r="K191" s="68">
        <v>104730220</v>
      </c>
      <c r="L191" s="68">
        <v>99065850</v>
      </c>
      <c r="M191" s="16">
        <v>2009</v>
      </c>
      <c r="N191" s="16">
        <v>2008</v>
      </c>
      <c r="O191" s="16">
        <v>0</v>
      </c>
      <c r="P191" s="180" t="s">
        <v>3498</v>
      </c>
      <c r="Q191" s="180" t="s">
        <v>3498</v>
      </c>
      <c r="R191" s="180" t="s">
        <v>3498</v>
      </c>
      <c r="S191" s="180" t="s">
        <v>3498</v>
      </c>
      <c r="T191" s="180" t="s">
        <v>3498</v>
      </c>
      <c r="U191" s="180" t="s">
        <v>3498</v>
      </c>
      <c r="V191" s="180" t="s">
        <v>3498</v>
      </c>
      <c r="W191" s="180" t="s">
        <v>3498</v>
      </c>
      <c r="X191" s="180" t="s">
        <v>3498</v>
      </c>
      <c r="Y191" s="180" t="s">
        <v>3498</v>
      </c>
    </row>
    <row r="192" spans="1:25" x14ac:dyDescent="0.25">
      <c r="A192" s="2" t="s">
        <v>202</v>
      </c>
      <c r="B192" s="2" t="s">
        <v>3</v>
      </c>
      <c r="C192" s="21">
        <v>136858724</v>
      </c>
      <c r="D192" s="16">
        <v>0.75</v>
      </c>
      <c r="E192" s="21">
        <v>16102</v>
      </c>
      <c r="F192" s="21">
        <f t="shared" si="6"/>
        <v>12076.5</v>
      </c>
      <c r="G192" s="68">
        <v>11332.648035440732</v>
      </c>
      <c r="H192" s="68">
        <v>60731926</v>
      </c>
      <c r="I192" s="68">
        <v>61773569</v>
      </c>
      <c r="J192" s="68">
        <v>84118385</v>
      </c>
      <c r="K192" s="68">
        <v>135663268</v>
      </c>
      <c r="L192" s="68">
        <v>85571787</v>
      </c>
      <c r="M192" s="16">
        <v>2011</v>
      </c>
      <c r="N192" s="16">
        <v>1983</v>
      </c>
      <c r="O192" s="16">
        <v>0</v>
      </c>
      <c r="P192" s="180">
        <v>6</v>
      </c>
      <c r="Q192" s="180">
        <v>0</v>
      </c>
      <c r="R192" s="180">
        <v>0</v>
      </c>
      <c r="S192" s="180">
        <v>0</v>
      </c>
      <c r="T192" s="180">
        <v>1</v>
      </c>
      <c r="U192" s="180">
        <v>0</v>
      </c>
      <c r="V192" s="180">
        <v>0</v>
      </c>
      <c r="W192" s="180">
        <v>0</v>
      </c>
      <c r="X192" s="181">
        <v>1.2</v>
      </c>
      <c r="Y192" s="181">
        <v>1.2</v>
      </c>
    </row>
    <row r="193" spans="1:25" x14ac:dyDescent="0.25">
      <c r="A193" s="2" t="s">
        <v>203</v>
      </c>
      <c r="B193" s="2" t="s">
        <v>13</v>
      </c>
      <c r="C193" s="21">
        <v>504646091</v>
      </c>
      <c r="D193" s="16">
        <v>9.16</v>
      </c>
      <c r="E193" s="21">
        <v>164370</v>
      </c>
      <c r="F193" s="21">
        <f t="shared" si="6"/>
        <v>1505629.2</v>
      </c>
      <c r="G193" s="68">
        <v>335.17289050982805</v>
      </c>
      <c r="H193" s="68">
        <v>1130637296</v>
      </c>
      <c r="I193" s="68">
        <v>1189340742</v>
      </c>
      <c r="J193" s="68">
        <v>1318666057</v>
      </c>
      <c r="K193" s="68">
        <v>2451465990</v>
      </c>
      <c r="L193" s="68">
        <v>1522527521.25</v>
      </c>
      <c r="M193" s="16">
        <v>2008</v>
      </c>
      <c r="N193" s="16">
        <v>2006</v>
      </c>
      <c r="O193" s="16">
        <v>3</v>
      </c>
      <c r="P193" s="180">
        <v>13</v>
      </c>
      <c r="Q193" s="180">
        <v>3</v>
      </c>
      <c r="R193" s="180">
        <v>24</v>
      </c>
      <c r="S193" s="180">
        <v>10</v>
      </c>
      <c r="T193" s="180">
        <v>5</v>
      </c>
      <c r="U193" s="180">
        <v>9</v>
      </c>
      <c r="V193" s="180">
        <v>3</v>
      </c>
      <c r="W193" s="180">
        <v>1</v>
      </c>
      <c r="X193" s="181">
        <v>1.5249999999999999</v>
      </c>
      <c r="Y193" s="181">
        <v>1.5249999999999999</v>
      </c>
    </row>
    <row r="194" spans="1:25" x14ac:dyDescent="0.25">
      <c r="A194" s="2" t="s">
        <v>204</v>
      </c>
      <c r="B194" s="2" t="s">
        <v>15</v>
      </c>
      <c r="C194" s="21">
        <v>380220743</v>
      </c>
      <c r="D194" s="16">
        <v>3.36</v>
      </c>
      <c r="E194" s="21">
        <v>112059</v>
      </c>
      <c r="F194" s="21">
        <f t="shared" si="6"/>
        <v>376518.24</v>
      </c>
      <c r="G194" s="68">
        <v>1009.8335289148276</v>
      </c>
      <c r="H194" s="68">
        <v>918637515</v>
      </c>
      <c r="I194" s="68">
        <v>1058242192</v>
      </c>
      <c r="J194" s="68">
        <v>1090011291</v>
      </c>
      <c r="K194" s="68">
        <v>1093258021</v>
      </c>
      <c r="L194" s="68">
        <v>1040037254.75</v>
      </c>
      <c r="M194" s="16">
        <v>2004</v>
      </c>
      <c r="N194" s="16">
        <v>2004</v>
      </c>
      <c r="O194" s="16">
        <v>0</v>
      </c>
      <c r="P194" s="180">
        <v>9</v>
      </c>
      <c r="Q194" s="180">
        <v>9</v>
      </c>
      <c r="R194" s="180">
        <v>76</v>
      </c>
      <c r="S194" s="180">
        <v>13</v>
      </c>
      <c r="T194" s="180">
        <v>9</v>
      </c>
      <c r="U194" s="180">
        <v>7</v>
      </c>
      <c r="V194" s="180">
        <v>1</v>
      </c>
      <c r="W194" s="180">
        <v>0</v>
      </c>
      <c r="X194" s="181">
        <v>0</v>
      </c>
      <c r="Y194" s="181">
        <v>0</v>
      </c>
    </row>
    <row r="195" spans="1:25" x14ac:dyDescent="0.25">
      <c r="A195" s="2" t="s">
        <v>205</v>
      </c>
      <c r="B195" s="2" t="s">
        <v>5</v>
      </c>
      <c r="C195" s="21">
        <v>11175555</v>
      </c>
      <c r="D195" s="16">
        <v>1.27</v>
      </c>
      <c r="E195" s="21">
        <v>49942</v>
      </c>
      <c r="F195" s="21">
        <f t="shared" si="6"/>
        <v>63426.340000000004</v>
      </c>
      <c r="G195" s="68">
        <v>176.19738108804637</v>
      </c>
      <c r="H195" s="68">
        <v>333996634</v>
      </c>
      <c r="I195" s="68">
        <v>347260172</v>
      </c>
      <c r="J195" s="68">
        <v>385874130</v>
      </c>
      <c r="K195" s="68">
        <v>479273733</v>
      </c>
      <c r="L195" s="68">
        <v>386601167.25</v>
      </c>
      <c r="M195" s="16">
        <v>2009</v>
      </c>
      <c r="N195" s="16">
        <v>2005</v>
      </c>
      <c r="O195" s="16">
        <v>0</v>
      </c>
      <c r="P195" s="180" t="s">
        <v>3498</v>
      </c>
      <c r="Q195" s="180" t="s">
        <v>3498</v>
      </c>
      <c r="R195" s="180" t="s">
        <v>3498</v>
      </c>
      <c r="S195" s="180" t="s">
        <v>3498</v>
      </c>
      <c r="T195" s="180" t="s">
        <v>3498</v>
      </c>
      <c r="U195" s="180" t="s">
        <v>3498</v>
      </c>
      <c r="V195" s="180" t="s">
        <v>3498</v>
      </c>
      <c r="W195" s="180" t="s">
        <v>3498</v>
      </c>
      <c r="X195" s="180" t="s">
        <v>3498</v>
      </c>
      <c r="Y195" s="180" t="s">
        <v>3498</v>
      </c>
    </row>
    <row r="196" spans="1:25" x14ac:dyDescent="0.25">
      <c r="A196" s="2" t="s">
        <v>206</v>
      </c>
      <c r="B196" s="2" t="s">
        <v>17</v>
      </c>
      <c r="C196" s="21"/>
      <c r="D196" s="16">
        <v>2.82</v>
      </c>
      <c r="E196" s="21">
        <v>74794</v>
      </c>
      <c r="F196" s="21">
        <f t="shared" si="6"/>
        <v>210919.08</v>
      </c>
      <c r="G196" s="68">
        <v>0</v>
      </c>
      <c r="H196" s="68">
        <v>358199576</v>
      </c>
      <c r="I196" s="68">
        <v>374033922</v>
      </c>
      <c r="J196" s="68">
        <v>396066556</v>
      </c>
      <c r="K196" s="68">
        <v>386578996</v>
      </c>
      <c r="L196" s="68">
        <v>378719762.5</v>
      </c>
      <c r="M196" s="16">
        <v>2007</v>
      </c>
      <c r="N196" s="16">
        <v>2008</v>
      </c>
      <c r="O196" s="16">
        <v>1</v>
      </c>
      <c r="P196" s="180">
        <v>11</v>
      </c>
      <c r="Q196" s="180">
        <v>11</v>
      </c>
      <c r="R196" s="180">
        <v>5</v>
      </c>
      <c r="S196" s="180">
        <v>5</v>
      </c>
      <c r="T196" s="180">
        <v>1</v>
      </c>
      <c r="U196" s="180">
        <v>0</v>
      </c>
      <c r="V196" s="180">
        <v>0</v>
      </c>
      <c r="W196" s="180">
        <v>0</v>
      </c>
      <c r="X196" s="181">
        <v>7.32</v>
      </c>
      <c r="Y196" s="181">
        <v>5.52</v>
      </c>
    </row>
    <row r="197" spans="1:25" x14ac:dyDescent="0.25">
      <c r="A197" s="2" t="s">
        <v>207</v>
      </c>
      <c r="B197" s="2" t="s">
        <v>15</v>
      </c>
      <c r="C197" s="21">
        <v>50260826</v>
      </c>
      <c r="D197" s="16">
        <v>8.2799999999999994</v>
      </c>
      <c r="E197" s="21">
        <v>4536</v>
      </c>
      <c r="F197" s="21">
        <f t="shared" si="6"/>
        <v>37558.079999999994</v>
      </c>
      <c r="G197" s="68">
        <v>1338.2160642929566</v>
      </c>
      <c r="H197" s="68">
        <v>49938444</v>
      </c>
      <c r="I197" s="68">
        <v>67856698</v>
      </c>
      <c r="J197" s="68">
        <v>67892840</v>
      </c>
      <c r="K197" s="68">
        <v>52751784</v>
      </c>
      <c r="L197" s="68">
        <v>59609941.5</v>
      </c>
      <c r="M197" s="16">
        <v>2008</v>
      </c>
      <c r="N197" s="16" t="s">
        <v>475</v>
      </c>
      <c r="O197" s="16" t="s">
        <v>443</v>
      </c>
      <c r="P197" s="180">
        <v>17</v>
      </c>
      <c r="Q197" s="180">
        <v>10</v>
      </c>
      <c r="R197" s="180">
        <v>10</v>
      </c>
      <c r="S197" s="180">
        <v>7</v>
      </c>
      <c r="T197" s="180">
        <v>2</v>
      </c>
      <c r="U197" s="180">
        <v>2</v>
      </c>
      <c r="V197" s="180">
        <v>1</v>
      </c>
      <c r="W197" s="180">
        <v>1</v>
      </c>
      <c r="X197" s="181">
        <v>0</v>
      </c>
      <c r="Y197" s="181">
        <v>0</v>
      </c>
    </row>
    <row r="198" spans="1:25" x14ac:dyDescent="0.25">
      <c r="A198" s="2" t="s">
        <v>208</v>
      </c>
      <c r="B198" s="2" t="s">
        <v>83</v>
      </c>
      <c r="C198" s="21"/>
      <c r="D198" s="16">
        <v>7.1</v>
      </c>
      <c r="E198" s="21">
        <v>19893</v>
      </c>
      <c r="F198" s="21">
        <f t="shared" si="6"/>
        <v>141240.29999999999</v>
      </c>
      <c r="G198" s="68">
        <v>0</v>
      </c>
      <c r="H198" s="68">
        <v>142848437</v>
      </c>
      <c r="I198" s="68">
        <v>203928761</v>
      </c>
      <c r="J198" s="68">
        <v>232090045</v>
      </c>
      <c r="K198" s="68">
        <v>209875109</v>
      </c>
      <c r="L198" s="68">
        <v>197185588</v>
      </c>
      <c r="M198" s="16">
        <v>2008</v>
      </c>
      <c r="N198" s="16">
        <v>2007</v>
      </c>
      <c r="O198" s="16">
        <v>0</v>
      </c>
      <c r="P198" s="180">
        <v>12</v>
      </c>
      <c r="Q198" s="180">
        <v>8</v>
      </c>
      <c r="R198" s="180">
        <v>6</v>
      </c>
      <c r="S198" s="180">
        <v>3</v>
      </c>
      <c r="T198" s="180">
        <v>4</v>
      </c>
      <c r="U198" s="180">
        <v>1</v>
      </c>
      <c r="V198" s="180">
        <v>0</v>
      </c>
      <c r="W198" s="180">
        <v>0</v>
      </c>
      <c r="X198" s="181">
        <v>0</v>
      </c>
      <c r="Y198" s="181">
        <v>0</v>
      </c>
    </row>
    <row r="199" spans="1:25" x14ac:dyDescent="0.25">
      <c r="A199" s="2" t="s">
        <v>209</v>
      </c>
      <c r="B199" s="2" t="s">
        <v>5</v>
      </c>
      <c r="C199" s="21">
        <v>17588200</v>
      </c>
      <c r="D199" s="16">
        <v>0.48</v>
      </c>
      <c r="E199" s="21">
        <v>65370</v>
      </c>
      <c r="F199" s="21">
        <f t="shared" si="6"/>
        <v>31377.599999999999</v>
      </c>
      <c r="G199" s="68">
        <v>560.53362908571728</v>
      </c>
      <c r="H199" s="68">
        <v>394690845</v>
      </c>
      <c r="I199" s="68">
        <v>429405165</v>
      </c>
      <c r="J199" s="68">
        <v>454380008</v>
      </c>
      <c r="K199" s="68">
        <v>489090530</v>
      </c>
      <c r="L199" s="68">
        <v>441891637</v>
      </c>
      <c r="M199" s="16">
        <v>2008</v>
      </c>
      <c r="N199" s="16">
        <v>1993</v>
      </c>
      <c r="O199" s="16">
        <v>0</v>
      </c>
      <c r="P199" s="180" t="s">
        <v>3498</v>
      </c>
      <c r="Q199" s="180" t="s">
        <v>3498</v>
      </c>
      <c r="R199" s="180" t="s">
        <v>3498</v>
      </c>
      <c r="S199" s="180" t="s">
        <v>3498</v>
      </c>
      <c r="T199" s="180" t="s">
        <v>3498</v>
      </c>
      <c r="U199" s="180" t="s">
        <v>3498</v>
      </c>
      <c r="V199" s="180" t="s">
        <v>3498</v>
      </c>
      <c r="W199" s="180" t="s">
        <v>3498</v>
      </c>
      <c r="X199" s="180" t="s">
        <v>3498</v>
      </c>
      <c r="Y199" s="180" t="s">
        <v>3498</v>
      </c>
    </row>
    <row r="200" spans="1:25" x14ac:dyDescent="0.25">
      <c r="A200" s="2" t="s">
        <v>210</v>
      </c>
      <c r="B200" s="2" t="s">
        <v>13</v>
      </c>
      <c r="C200" s="21">
        <v>15695049</v>
      </c>
      <c r="D200" s="16">
        <v>11.45</v>
      </c>
      <c r="E200" s="21">
        <v>1645</v>
      </c>
      <c r="F200" s="21">
        <f t="shared" si="6"/>
        <v>18835.25</v>
      </c>
      <c r="G200" s="68">
        <v>833.28063073227065</v>
      </c>
      <c r="H200" s="68"/>
      <c r="I200" s="68"/>
      <c r="J200" s="68"/>
      <c r="K200" s="68">
        <v>1171555</v>
      </c>
      <c r="L200" s="68">
        <v>1171555</v>
      </c>
      <c r="M200" s="16">
        <v>2004</v>
      </c>
      <c r="N200" s="16">
        <v>1988</v>
      </c>
      <c r="O200" s="16">
        <v>0</v>
      </c>
      <c r="P200" s="180" t="s">
        <v>3498</v>
      </c>
      <c r="Q200" s="180" t="s">
        <v>3498</v>
      </c>
      <c r="R200" s="180" t="s">
        <v>3498</v>
      </c>
      <c r="S200" s="180" t="s">
        <v>3498</v>
      </c>
      <c r="T200" s="180" t="s">
        <v>3498</v>
      </c>
      <c r="U200" s="180" t="s">
        <v>3498</v>
      </c>
      <c r="V200" s="180" t="s">
        <v>3498</v>
      </c>
      <c r="W200" s="180" t="s">
        <v>3498</v>
      </c>
      <c r="X200" s="180" t="s">
        <v>3498</v>
      </c>
      <c r="Y200" s="180" t="s">
        <v>3498</v>
      </c>
    </row>
    <row r="201" spans="1:25" x14ac:dyDescent="0.25">
      <c r="A201" s="2" t="s">
        <v>211</v>
      </c>
      <c r="B201" s="2" t="s">
        <v>53</v>
      </c>
      <c r="C201" s="21">
        <v>32029759</v>
      </c>
      <c r="D201" s="16">
        <v>4.82</v>
      </c>
      <c r="E201" s="21">
        <v>11686</v>
      </c>
      <c r="F201" s="21">
        <f t="shared" si="6"/>
        <v>56326.520000000004</v>
      </c>
      <c r="G201" s="68">
        <v>568.64437923734681</v>
      </c>
      <c r="H201" s="68">
        <v>36607332</v>
      </c>
      <c r="I201" s="68">
        <v>45185936</v>
      </c>
      <c r="J201" s="68">
        <v>46827742</v>
      </c>
      <c r="K201" s="68">
        <v>40731457</v>
      </c>
      <c r="L201" s="68">
        <v>42338116.75</v>
      </c>
      <c r="M201" s="16">
        <v>2007</v>
      </c>
      <c r="N201" s="16">
        <v>2008</v>
      </c>
      <c r="O201" s="16">
        <v>0</v>
      </c>
      <c r="P201" s="180">
        <v>2</v>
      </c>
      <c r="Q201" s="180">
        <v>0</v>
      </c>
      <c r="R201" s="180">
        <v>15</v>
      </c>
      <c r="S201" s="180">
        <v>8</v>
      </c>
      <c r="T201" s="180">
        <v>2</v>
      </c>
      <c r="U201" s="180">
        <v>1</v>
      </c>
      <c r="V201" s="180">
        <v>0</v>
      </c>
      <c r="W201" s="180">
        <v>0</v>
      </c>
      <c r="X201" s="181">
        <v>0</v>
      </c>
      <c r="Y201" s="181">
        <v>0</v>
      </c>
    </row>
    <row r="202" spans="1:25" x14ac:dyDescent="0.25">
      <c r="A202" s="2" t="s">
        <v>212</v>
      </c>
      <c r="B202" s="2" t="s">
        <v>83</v>
      </c>
      <c r="C202" s="21"/>
      <c r="D202" s="16">
        <v>0.4</v>
      </c>
      <c r="E202" s="21">
        <v>35103</v>
      </c>
      <c r="F202" s="21">
        <f t="shared" si="6"/>
        <v>14041.2</v>
      </c>
      <c r="G202" s="68">
        <v>0</v>
      </c>
      <c r="H202" s="68"/>
      <c r="I202" s="68"/>
      <c r="J202" s="68">
        <v>284014777</v>
      </c>
      <c r="K202" s="68">
        <v>359567980</v>
      </c>
      <c r="L202" s="68">
        <v>321791378.5</v>
      </c>
      <c r="M202" s="16">
        <v>2009</v>
      </c>
      <c r="N202" s="16">
        <v>2008</v>
      </c>
      <c r="O202" s="16">
        <v>0</v>
      </c>
      <c r="P202" s="180">
        <v>5</v>
      </c>
      <c r="Q202" s="180">
        <v>0</v>
      </c>
      <c r="R202" s="180">
        <v>0</v>
      </c>
      <c r="S202" s="180">
        <v>0</v>
      </c>
      <c r="T202" s="180">
        <v>5</v>
      </c>
      <c r="U202" s="180">
        <v>0</v>
      </c>
      <c r="V202" s="180">
        <v>0</v>
      </c>
      <c r="W202" s="180">
        <v>0</v>
      </c>
      <c r="X202" s="181">
        <v>4.5</v>
      </c>
      <c r="Y202" s="181">
        <v>0</v>
      </c>
    </row>
    <row r="203" spans="1:25" x14ac:dyDescent="0.25">
      <c r="A203" s="2" t="s">
        <v>213</v>
      </c>
      <c r="B203" s="2" t="s">
        <v>3</v>
      </c>
      <c r="C203" s="21"/>
      <c r="D203" s="16">
        <v>4.55</v>
      </c>
      <c r="E203" s="21">
        <v>7508</v>
      </c>
      <c r="F203" s="21">
        <f t="shared" si="6"/>
        <v>34161.4</v>
      </c>
      <c r="G203" s="68">
        <v>0</v>
      </c>
      <c r="H203" s="68">
        <v>11230433</v>
      </c>
      <c r="I203" s="68">
        <v>10324332</v>
      </c>
      <c r="J203" s="68">
        <v>9512250</v>
      </c>
      <c r="K203" s="68">
        <v>15003861</v>
      </c>
      <c r="L203" s="68">
        <v>11517719</v>
      </c>
      <c r="M203" s="16">
        <v>2009</v>
      </c>
      <c r="N203" s="16">
        <v>2004</v>
      </c>
      <c r="O203" s="16">
        <v>0</v>
      </c>
      <c r="P203" s="180" t="s">
        <v>3498</v>
      </c>
      <c r="Q203" s="180" t="s">
        <v>3498</v>
      </c>
      <c r="R203" s="180" t="s">
        <v>3498</v>
      </c>
      <c r="S203" s="180" t="s">
        <v>3498</v>
      </c>
      <c r="T203" s="180" t="s">
        <v>3498</v>
      </c>
      <c r="U203" s="180" t="s">
        <v>3498</v>
      </c>
      <c r="V203" s="180" t="s">
        <v>3498</v>
      </c>
      <c r="W203" s="180" t="s">
        <v>3498</v>
      </c>
      <c r="X203" s="180" t="s">
        <v>3498</v>
      </c>
      <c r="Y203" s="180" t="s">
        <v>3498</v>
      </c>
    </row>
    <row r="204" spans="1:25" x14ac:dyDescent="0.25">
      <c r="A204" s="2" t="s">
        <v>214</v>
      </c>
      <c r="B204" s="2" t="s">
        <v>3</v>
      </c>
      <c r="C204" s="21">
        <v>928200</v>
      </c>
      <c r="D204" s="16">
        <v>5.73</v>
      </c>
      <c r="E204" s="21">
        <v>5574</v>
      </c>
      <c r="F204" s="21">
        <f t="shared" si="6"/>
        <v>31939.020000000004</v>
      </c>
      <c r="G204" s="68">
        <v>29.061630569754485</v>
      </c>
      <c r="H204" s="68">
        <v>120679963</v>
      </c>
      <c r="I204" s="68">
        <v>128930157</v>
      </c>
      <c r="J204" s="68">
        <v>133283334</v>
      </c>
      <c r="K204" s="68">
        <v>188625587</v>
      </c>
      <c r="L204" s="68">
        <v>142879760.25</v>
      </c>
      <c r="M204" s="16">
        <v>2011</v>
      </c>
      <c r="N204" s="16">
        <v>1969</v>
      </c>
      <c r="O204" s="16">
        <v>1</v>
      </c>
      <c r="P204" s="180" t="s">
        <v>3498</v>
      </c>
      <c r="Q204" s="180" t="s">
        <v>3498</v>
      </c>
      <c r="R204" s="180" t="s">
        <v>3498</v>
      </c>
      <c r="S204" s="180" t="s">
        <v>3498</v>
      </c>
      <c r="T204" s="180" t="s">
        <v>3498</v>
      </c>
      <c r="U204" s="180" t="s">
        <v>3498</v>
      </c>
      <c r="V204" s="180" t="s">
        <v>3498</v>
      </c>
      <c r="W204" s="180" t="s">
        <v>3498</v>
      </c>
      <c r="X204" s="180" t="s">
        <v>3498</v>
      </c>
      <c r="Y204" s="180" t="s">
        <v>3498</v>
      </c>
    </row>
    <row r="205" spans="1:25" x14ac:dyDescent="0.25">
      <c r="A205" s="2" t="s">
        <v>215</v>
      </c>
      <c r="B205" s="2" t="s">
        <v>53</v>
      </c>
      <c r="C205" s="21">
        <v>20092887</v>
      </c>
      <c r="D205" s="16">
        <v>0.95</v>
      </c>
      <c r="E205" s="21">
        <v>6805</v>
      </c>
      <c r="F205" s="21">
        <f t="shared" si="6"/>
        <v>6464.75</v>
      </c>
      <c r="G205" s="68">
        <v>3108.0686801500447</v>
      </c>
      <c r="H205" s="68">
        <v>20494922</v>
      </c>
      <c r="I205" s="68">
        <v>23334095</v>
      </c>
      <c r="J205" s="68">
        <v>27529346</v>
      </c>
      <c r="K205" s="68">
        <v>33116655</v>
      </c>
      <c r="L205" s="68">
        <v>26118754.5</v>
      </c>
      <c r="M205" s="16">
        <v>2008</v>
      </c>
      <c r="N205" s="16" t="s">
        <v>475</v>
      </c>
      <c r="O205" s="16" t="s">
        <v>443</v>
      </c>
      <c r="P205" s="180">
        <v>8</v>
      </c>
      <c r="Q205" s="180">
        <v>1</v>
      </c>
      <c r="R205" s="180">
        <v>9</v>
      </c>
      <c r="S205" s="180">
        <v>6</v>
      </c>
      <c r="T205" s="180">
        <v>1</v>
      </c>
      <c r="U205" s="180">
        <v>0</v>
      </c>
      <c r="V205" s="180">
        <v>0</v>
      </c>
      <c r="W205" s="180">
        <v>0</v>
      </c>
      <c r="X205" s="181">
        <v>0</v>
      </c>
      <c r="Y205" s="181">
        <v>0</v>
      </c>
    </row>
    <row r="206" spans="1:25" x14ac:dyDescent="0.25">
      <c r="A206" s="2" t="s">
        <v>216</v>
      </c>
      <c r="B206" s="2" t="s">
        <v>45</v>
      </c>
      <c r="C206" s="21">
        <v>94358638</v>
      </c>
      <c r="D206" s="16">
        <v>0.88</v>
      </c>
      <c r="E206" s="21">
        <v>37736</v>
      </c>
      <c r="F206" s="21">
        <f t="shared" si="6"/>
        <v>33207.68</v>
      </c>
      <c r="G206" s="68">
        <v>2841.4703466186133</v>
      </c>
      <c r="H206" s="68">
        <v>391898567</v>
      </c>
      <c r="I206" s="68">
        <v>420177568</v>
      </c>
      <c r="J206" s="68">
        <v>424390810</v>
      </c>
      <c r="K206" s="68">
        <v>399979648</v>
      </c>
      <c r="L206" s="68">
        <v>409111648.25</v>
      </c>
      <c r="M206" s="16">
        <v>2010</v>
      </c>
      <c r="N206" s="16">
        <v>1992</v>
      </c>
      <c r="O206" s="16">
        <v>2</v>
      </c>
      <c r="P206" s="180" t="s">
        <v>3498</v>
      </c>
      <c r="Q206" s="180" t="s">
        <v>3498</v>
      </c>
      <c r="R206" s="180" t="s">
        <v>3498</v>
      </c>
      <c r="S206" s="180" t="s">
        <v>3498</v>
      </c>
      <c r="T206" s="180" t="s">
        <v>3498</v>
      </c>
      <c r="U206" s="180" t="s">
        <v>3498</v>
      </c>
      <c r="V206" s="180" t="s">
        <v>3498</v>
      </c>
      <c r="W206" s="180" t="s">
        <v>3498</v>
      </c>
      <c r="X206" s="180" t="s">
        <v>3498</v>
      </c>
      <c r="Y206" s="180" t="s">
        <v>3498</v>
      </c>
    </row>
    <row r="207" spans="1:25" x14ac:dyDescent="0.25">
      <c r="A207" s="2" t="s">
        <v>217</v>
      </c>
      <c r="B207" s="2" t="s">
        <v>5</v>
      </c>
      <c r="C207" s="21"/>
      <c r="D207" s="16">
        <v>1.59</v>
      </c>
      <c r="E207" s="21">
        <v>92738</v>
      </c>
      <c r="F207" s="21">
        <f t="shared" si="6"/>
        <v>147453.42000000001</v>
      </c>
      <c r="G207" s="68">
        <v>0</v>
      </c>
      <c r="H207" s="68">
        <v>933808202</v>
      </c>
      <c r="I207" s="68">
        <v>1083557261</v>
      </c>
      <c r="J207" s="68">
        <v>1242984297</v>
      </c>
      <c r="K207" s="68">
        <v>1174685636</v>
      </c>
      <c r="L207" s="68">
        <v>1108758849</v>
      </c>
      <c r="M207" s="16">
        <v>2009</v>
      </c>
      <c r="N207" s="16">
        <v>1991</v>
      </c>
      <c r="O207" s="16">
        <v>3</v>
      </c>
      <c r="P207" s="180">
        <v>27</v>
      </c>
      <c r="Q207" s="180">
        <v>27</v>
      </c>
      <c r="R207" s="180">
        <v>33</v>
      </c>
      <c r="S207" s="180">
        <v>0</v>
      </c>
      <c r="T207" s="180">
        <v>1</v>
      </c>
      <c r="U207" s="180">
        <v>0</v>
      </c>
      <c r="V207" s="180">
        <v>1</v>
      </c>
      <c r="W207" s="180">
        <v>0</v>
      </c>
      <c r="X207" s="181">
        <v>3.4</v>
      </c>
      <c r="Y207" s="181">
        <v>3.4</v>
      </c>
    </row>
    <row r="208" spans="1:25" x14ac:dyDescent="0.25">
      <c r="A208" s="2" t="s">
        <v>218</v>
      </c>
      <c r="B208" s="2" t="s">
        <v>45</v>
      </c>
      <c r="C208" s="21"/>
      <c r="D208" s="16">
        <v>0.64</v>
      </c>
      <c r="E208" s="21">
        <v>6954</v>
      </c>
      <c r="F208" s="21">
        <f t="shared" si="6"/>
        <v>4450.5600000000004</v>
      </c>
      <c r="G208" s="68">
        <v>0</v>
      </c>
      <c r="H208" s="68">
        <v>9220705</v>
      </c>
      <c r="I208" s="68">
        <v>11185557</v>
      </c>
      <c r="J208" s="68">
        <v>13681031</v>
      </c>
      <c r="K208" s="68">
        <v>16762166</v>
      </c>
      <c r="L208" s="68">
        <v>12712364.75</v>
      </c>
      <c r="M208" s="16">
        <v>2008</v>
      </c>
      <c r="N208" s="16" t="s">
        <v>475</v>
      </c>
      <c r="O208" s="16" t="s">
        <v>443</v>
      </c>
      <c r="P208" s="180" t="s">
        <v>3498</v>
      </c>
      <c r="Q208" s="180" t="s">
        <v>3498</v>
      </c>
      <c r="R208" s="180" t="s">
        <v>3498</v>
      </c>
      <c r="S208" s="180" t="s">
        <v>3498</v>
      </c>
      <c r="T208" s="180" t="s">
        <v>3498</v>
      </c>
      <c r="U208" s="180" t="s">
        <v>3498</v>
      </c>
      <c r="V208" s="180" t="s">
        <v>3498</v>
      </c>
      <c r="W208" s="180" t="s">
        <v>3498</v>
      </c>
      <c r="X208" s="180" t="s">
        <v>3498</v>
      </c>
      <c r="Y208" s="180" t="s">
        <v>3498</v>
      </c>
    </row>
    <row r="209" spans="1:25" x14ac:dyDescent="0.25">
      <c r="A209" s="2" t="s">
        <v>219</v>
      </c>
      <c r="B209" s="2" t="s">
        <v>45</v>
      </c>
      <c r="C209" s="21">
        <v>54689726</v>
      </c>
      <c r="D209" s="16">
        <v>0.25</v>
      </c>
      <c r="E209" s="21">
        <v>7848</v>
      </c>
      <c r="F209" s="21">
        <f t="shared" si="6"/>
        <v>1962</v>
      </c>
      <c r="G209" s="68">
        <v>27874.478083588176</v>
      </c>
      <c r="H209" s="68">
        <v>60946</v>
      </c>
      <c r="I209" s="68"/>
      <c r="J209" s="68">
        <v>57911728</v>
      </c>
      <c r="K209" s="68">
        <v>54882168</v>
      </c>
      <c r="L209" s="68">
        <v>37618280.666666664</v>
      </c>
      <c r="M209" s="16">
        <v>2008</v>
      </c>
      <c r="N209" s="16" t="s">
        <v>474</v>
      </c>
      <c r="O209" s="16">
        <v>0</v>
      </c>
      <c r="P209" s="180" t="s">
        <v>3498</v>
      </c>
      <c r="Q209" s="180" t="s">
        <v>3498</v>
      </c>
      <c r="R209" s="180" t="s">
        <v>3498</v>
      </c>
      <c r="S209" s="180" t="s">
        <v>3498</v>
      </c>
      <c r="T209" s="180" t="s">
        <v>3498</v>
      </c>
      <c r="U209" s="180" t="s">
        <v>3498</v>
      </c>
      <c r="V209" s="180" t="s">
        <v>3498</v>
      </c>
      <c r="W209" s="180" t="s">
        <v>3498</v>
      </c>
      <c r="X209" s="180" t="s">
        <v>3498</v>
      </c>
      <c r="Y209" s="180" t="s">
        <v>3498</v>
      </c>
    </row>
    <row r="210" spans="1:25" x14ac:dyDescent="0.25">
      <c r="A210" s="2" t="s">
        <v>220</v>
      </c>
      <c r="B210" s="2" t="s">
        <v>7</v>
      </c>
      <c r="C210" s="21">
        <v>9980000</v>
      </c>
      <c r="D210" s="16">
        <v>2.46</v>
      </c>
      <c r="E210" s="21">
        <v>9129</v>
      </c>
      <c r="F210" s="21">
        <f t="shared" si="6"/>
        <v>22457.34</v>
      </c>
      <c r="G210" s="68">
        <v>444.39813441841284</v>
      </c>
      <c r="H210" s="68">
        <v>9142675</v>
      </c>
      <c r="I210" s="68">
        <v>11381371</v>
      </c>
      <c r="J210" s="68">
        <v>12849431</v>
      </c>
      <c r="K210" s="68">
        <v>12784537</v>
      </c>
      <c r="L210" s="68">
        <v>11539503.5</v>
      </c>
      <c r="M210" s="16">
        <v>2011</v>
      </c>
      <c r="N210" s="16" t="s">
        <v>475</v>
      </c>
      <c r="O210" s="16" t="s">
        <v>443</v>
      </c>
      <c r="P210" s="180" t="s">
        <v>3498</v>
      </c>
      <c r="Q210" s="180" t="s">
        <v>3498</v>
      </c>
      <c r="R210" s="180" t="s">
        <v>3498</v>
      </c>
      <c r="S210" s="180" t="s">
        <v>3498</v>
      </c>
      <c r="T210" s="180" t="s">
        <v>3498</v>
      </c>
      <c r="U210" s="180" t="s">
        <v>3498</v>
      </c>
      <c r="V210" s="180" t="s">
        <v>3498</v>
      </c>
      <c r="W210" s="180" t="s">
        <v>3498</v>
      </c>
      <c r="X210" s="180" t="s">
        <v>3498</v>
      </c>
      <c r="Y210" s="180" t="s">
        <v>3498</v>
      </c>
    </row>
    <row r="211" spans="1:25" x14ac:dyDescent="0.25">
      <c r="A211" s="2" t="s">
        <v>221</v>
      </c>
      <c r="B211" s="2" t="s">
        <v>45</v>
      </c>
      <c r="C211" s="21">
        <v>454934</v>
      </c>
      <c r="D211" s="16">
        <v>0.16</v>
      </c>
      <c r="E211" s="21">
        <v>9134</v>
      </c>
      <c r="F211" s="21">
        <f t="shared" si="6"/>
        <v>1461.44</v>
      </c>
      <c r="G211" s="68">
        <v>311.29160280271515</v>
      </c>
      <c r="H211" s="68">
        <v>35450346</v>
      </c>
      <c r="I211" s="68">
        <v>31131600</v>
      </c>
      <c r="J211" s="68">
        <v>42945880</v>
      </c>
      <c r="K211" s="68">
        <v>56522222</v>
      </c>
      <c r="L211" s="68">
        <v>41512512</v>
      </c>
      <c r="M211" s="16">
        <v>2008</v>
      </c>
      <c r="N211" s="16" t="s">
        <v>475</v>
      </c>
      <c r="O211" s="16" t="s">
        <v>443</v>
      </c>
      <c r="P211" s="180" t="s">
        <v>3498</v>
      </c>
      <c r="Q211" s="180" t="s">
        <v>3498</v>
      </c>
      <c r="R211" s="180" t="s">
        <v>3498</v>
      </c>
      <c r="S211" s="180" t="s">
        <v>3498</v>
      </c>
      <c r="T211" s="180" t="s">
        <v>3498</v>
      </c>
      <c r="U211" s="180" t="s">
        <v>3498</v>
      </c>
      <c r="V211" s="180" t="s">
        <v>3498</v>
      </c>
      <c r="W211" s="180" t="s">
        <v>3498</v>
      </c>
      <c r="X211" s="180" t="s">
        <v>3498</v>
      </c>
      <c r="Y211" s="180" t="s">
        <v>3498</v>
      </c>
    </row>
    <row r="212" spans="1:25" x14ac:dyDescent="0.25">
      <c r="A212" s="2" t="s">
        <v>222</v>
      </c>
      <c r="B212" s="2" t="s">
        <v>7</v>
      </c>
      <c r="C212" s="21">
        <v>21549480</v>
      </c>
      <c r="D212" s="16">
        <v>1.33</v>
      </c>
      <c r="E212" s="21">
        <v>53557</v>
      </c>
      <c r="F212" s="21">
        <f t="shared" si="6"/>
        <v>71230.81</v>
      </c>
      <c r="G212" s="68">
        <v>302.53032360575429</v>
      </c>
      <c r="H212" s="68">
        <v>257613257</v>
      </c>
      <c r="I212" s="68">
        <v>285868568</v>
      </c>
      <c r="J212" s="68">
        <v>326874668</v>
      </c>
      <c r="K212" s="68">
        <v>360028093</v>
      </c>
      <c r="L212" s="68">
        <v>307596146.5</v>
      </c>
      <c r="M212" s="16" t="s">
        <v>474</v>
      </c>
      <c r="N212" s="16">
        <v>2007</v>
      </c>
      <c r="O212" s="16">
        <v>0</v>
      </c>
      <c r="P212" s="180" t="s">
        <v>3498</v>
      </c>
      <c r="Q212" s="180" t="s">
        <v>3498</v>
      </c>
      <c r="R212" s="180" t="s">
        <v>3498</v>
      </c>
      <c r="S212" s="180" t="s">
        <v>3498</v>
      </c>
      <c r="T212" s="180" t="s">
        <v>3498</v>
      </c>
      <c r="U212" s="180" t="s">
        <v>3498</v>
      </c>
      <c r="V212" s="180" t="s">
        <v>3498</v>
      </c>
      <c r="W212" s="180" t="s">
        <v>3498</v>
      </c>
      <c r="X212" s="180" t="s">
        <v>3498</v>
      </c>
      <c r="Y212" s="180" t="s">
        <v>3498</v>
      </c>
    </row>
    <row r="213" spans="1:25" x14ac:dyDescent="0.25">
      <c r="A213" s="2" t="s">
        <v>223</v>
      </c>
      <c r="B213" s="2" t="s">
        <v>5</v>
      </c>
      <c r="C213" s="21">
        <v>210217309</v>
      </c>
      <c r="D213" s="16">
        <v>0.72</v>
      </c>
      <c r="E213" s="21">
        <v>86329</v>
      </c>
      <c r="F213" s="21">
        <f t="shared" si="6"/>
        <v>62156.88</v>
      </c>
      <c r="G213" s="68">
        <v>3382.0440955208824</v>
      </c>
      <c r="H213" s="68">
        <v>500742269</v>
      </c>
      <c r="I213" s="68">
        <v>599226761</v>
      </c>
      <c r="J213" s="68">
        <v>692336961</v>
      </c>
      <c r="K213" s="68">
        <v>770302587</v>
      </c>
      <c r="L213" s="68">
        <v>640652144.5</v>
      </c>
      <c r="M213" s="16">
        <v>2006</v>
      </c>
      <c r="N213" s="16">
        <v>1984</v>
      </c>
      <c r="O213" s="16">
        <v>1</v>
      </c>
      <c r="P213" s="180" t="s">
        <v>3498</v>
      </c>
      <c r="Q213" s="180" t="s">
        <v>3498</v>
      </c>
      <c r="R213" s="180" t="s">
        <v>3498</v>
      </c>
      <c r="S213" s="180" t="s">
        <v>3498</v>
      </c>
      <c r="T213" s="180" t="s">
        <v>3498</v>
      </c>
      <c r="U213" s="180" t="s">
        <v>3498</v>
      </c>
      <c r="V213" s="180" t="s">
        <v>3498</v>
      </c>
      <c r="W213" s="180" t="s">
        <v>3498</v>
      </c>
      <c r="X213" s="180" t="s">
        <v>3498</v>
      </c>
      <c r="Y213" s="180" t="s">
        <v>3498</v>
      </c>
    </row>
    <row r="214" spans="1:25" x14ac:dyDescent="0.25">
      <c r="A214" s="2" t="s">
        <v>224</v>
      </c>
      <c r="B214" s="2" t="s">
        <v>5</v>
      </c>
      <c r="C214" s="21">
        <v>1192177846</v>
      </c>
      <c r="D214" s="16">
        <v>4.24</v>
      </c>
      <c r="E214" s="21">
        <v>248405</v>
      </c>
      <c r="F214" s="21">
        <f t="shared" si="6"/>
        <v>1053237.2</v>
      </c>
      <c r="G214" s="68">
        <v>1131.9177161611838</v>
      </c>
      <c r="H214" s="68">
        <v>1913395056</v>
      </c>
      <c r="I214" s="68">
        <v>2040138585</v>
      </c>
      <c r="J214" s="68">
        <v>2102850832</v>
      </c>
      <c r="K214" s="68">
        <v>2133248211</v>
      </c>
      <c r="L214" s="68">
        <v>2047408171</v>
      </c>
      <c r="M214" s="16">
        <v>2009</v>
      </c>
      <c r="N214" s="16">
        <v>1989</v>
      </c>
      <c r="O214" s="16">
        <v>5</v>
      </c>
      <c r="P214" s="180">
        <v>64</v>
      </c>
      <c r="Q214" s="180">
        <v>64</v>
      </c>
      <c r="R214" s="180">
        <v>28</v>
      </c>
      <c r="S214" s="180">
        <v>0</v>
      </c>
      <c r="T214" s="180">
        <v>1</v>
      </c>
      <c r="U214" s="180">
        <v>1</v>
      </c>
      <c r="V214" s="180">
        <v>1</v>
      </c>
      <c r="W214" s="180">
        <v>1</v>
      </c>
      <c r="X214" s="181">
        <v>4.8899999999999997</v>
      </c>
      <c r="Y214" s="181">
        <v>0</v>
      </c>
    </row>
    <row r="215" spans="1:25" x14ac:dyDescent="0.25">
      <c r="A215" s="2" t="s">
        <v>225</v>
      </c>
      <c r="B215" s="2" t="s">
        <v>53</v>
      </c>
      <c r="C215" s="21"/>
      <c r="D215" s="16">
        <v>2.0699999999999998</v>
      </c>
      <c r="E215" s="21">
        <v>10508</v>
      </c>
      <c r="F215" s="21">
        <f t="shared" si="6"/>
        <v>21751.559999999998</v>
      </c>
      <c r="G215" s="68">
        <v>0</v>
      </c>
      <c r="H215" s="68">
        <v>36039581</v>
      </c>
      <c r="I215" s="68">
        <v>101161199</v>
      </c>
      <c r="J215" s="68">
        <v>89003204</v>
      </c>
      <c r="K215" s="68">
        <v>125539700</v>
      </c>
      <c r="L215" s="68">
        <v>87935921</v>
      </c>
      <c r="M215" s="16">
        <v>2008</v>
      </c>
      <c r="N215" s="16">
        <v>1992</v>
      </c>
      <c r="O215" s="16">
        <v>0</v>
      </c>
      <c r="P215" s="180" t="s">
        <v>3498</v>
      </c>
      <c r="Q215" s="180" t="s">
        <v>3498</v>
      </c>
      <c r="R215" s="180" t="s">
        <v>3498</v>
      </c>
      <c r="S215" s="180" t="s">
        <v>3498</v>
      </c>
      <c r="T215" s="180" t="s">
        <v>3498</v>
      </c>
      <c r="U215" s="180" t="s">
        <v>3498</v>
      </c>
      <c r="V215" s="180" t="s">
        <v>3498</v>
      </c>
      <c r="W215" s="180" t="s">
        <v>3498</v>
      </c>
      <c r="X215" s="180" t="s">
        <v>3498</v>
      </c>
      <c r="Y215" s="180" t="s">
        <v>3498</v>
      </c>
    </row>
    <row r="216" spans="1:25" x14ac:dyDescent="0.25">
      <c r="A216" s="2" t="s">
        <v>226</v>
      </c>
      <c r="B216" s="2" t="s">
        <v>17</v>
      </c>
      <c r="C216" s="21"/>
      <c r="D216" s="16">
        <v>3.37</v>
      </c>
      <c r="E216" s="21">
        <v>6959</v>
      </c>
      <c r="F216" s="21">
        <f t="shared" si="6"/>
        <v>23451.83</v>
      </c>
      <c r="G216" s="68">
        <v>0</v>
      </c>
      <c r="H216" s="68">
        <v>48760905</v>
      </c>
      <c r="I216" s="68">
        <v>59701264</v>
      </c>
      <c r="J216" s="68">
        <v>59994424</v>
      </c>
      <c r="K216" s="68">
        <v>71684818</v>
      </c>
      <c r="L216" s="68">
        <v>60035352.75</v>
      </c>
      <c r="M216" s="16">
        <v>2011</v>
      </c>
      <c r="N216" s="16" t="s">
        <v>475</v>
      </c>
      <c r="O216" s="16" t="s">
        <v>443</v>
      </c>
      <c r="P216" s="180">
        <v>4</v>
      </c>
      <c r="Q216" s="180">
        <v>0</v>
      </c>
      <c r="R216" s="180">
        <v>2</v>
      </c>
      <c r="S216" s="180">
        <v>1</v>
      </c>
      <c r="T216" s="180">
        <v>3</v>
      </c>
      <c r="U216" s="180">
        <v>1</v>
      </c>
      <c r="V216" s="180">
        <v>0</v>
      </c>
      <c r="W216" s="180">
        <v>0</v>
      </c>
      <c r="X216" s="181">
        <v>1</v>
      </c>
      <c r="Y216" s="181">
        <v>1</v>
      </c>
    </row>
    <row r="217" spans="1:25" x14ac:dyDescent="0.25">
      <c r="A217" s="2" t="s">
        <v>227</v>
      </c>
      <c r="B217" s="2" t="s">
        <v>3</v>
      </c>
      <c r="C217" s="21">
        <v>29460243</v>
      </c>
      <c r="D217" s="16">
        <v>12.3</v>
      </c>
      <c r="E217" s="21">
        <v>9760</v>
      </c>
      <c r="F217" s="21">
        <f t="shared" ref="F217:F248" si="7">(D217*E217)</f>
        <v>120048</v>
      </c>
      <c r="G217" s="68">
        <v>245.40386345461815</v>
      </c>
      <c r="H217" s="68">
        <v>37183630</v>
      </c>
      <c r="I217" s="68">
        <v>41823840</v>
      </c>
      <c r="J217" s="68">
        <v>57797000</v>
      </c>
      <c r="K217" s="68">
        <v>54070560</v>
      </c>
      <c r="L217" s="68">
        <v>47718757.5</v>
      </c>
      <c r="M217" s="16">
        <v>2006</v>
      </c>
      <c r="N217" s="16" t="s">
        <v>475</v>
      </c>
      <c r="O217" s="16" t="s">
        <v>443</v>
      </c>
      <c r="P217" s="180">
        <v>11</v>
      </c>
      <c r="Q217" s="180">
        <v>11</v>
      </c>
      <c r="R217" s="180">
        <v>12</v>
      </c>
      <c r="S217" s="180">
        <v>5</v>
      </c>
      <c r="T217" s="180">
        <v>1</v>
      </c>
      <c r="U217" s="180">
        <v>0</v>
      </c>
      <c r="V217" s="180">
        <v>1</v>
      </c>
      <c r="W217" s="180">
        <v>0</v>
      </c>
      <c r="X217" s="181">
        <v>0</v>
      </c>
      <c r="Y217" s="181">
        <v>0</v>
      </c>
    </row>
    <row r="218" spans="1:25" x14ac:dyDescent="0.25">
      <c r="A218" s="2" t="s">
        <v>228</v>
      </c>
      <c r="B218" s="2" t="s">
        <v>53</v>
      </c>
      <c r="C218" s="21">
        <v>50622287</v>
      </c>
      <c r="D218" s="16">
        <v>2.08</v>
      </c>
      <c r="E218" s="21">
        <v>15395</v>
      </c>
      <c r="F218" s="21">
        <f t="shared" si="7"/>
        <v>32021.600000000002</v>
      </c>
      <c r="G218" s="68">
        <v>1580.879375171759</v>
      </c>
      <c r="H218" s="68">
        <v>127377642</v>
      </c>
      <c r="I218" s="68">
        <v>137153897</v>
      </c>
      <c r="J218" s="68">
        <v>149608669</v>
      </c>
      <c r="K218" s="68">
        <v>182750891</v>
      </c>
      <c r="L218" s="68">
        <v>149222774.75</v>
      </c>
      <c r="M218" s="16">
        <v>2009</v>
      </c>
      <c r="N218" s="16">
        <v>2005</v>
      </c>
      <c r="O218" s="16">
        <v>0</v>
      </c>
      <c r="P218" s="180">
        <v>1</v>
      </c>
      <c r="Q218" s="180">
        <v>1</v>
      </c>
      <c r="R218" s="180">
        <v>13</v>
      </c>
      <c r="S218" s="180">
        <v>2</v>
      </c>
      <c r="T218" s="180">
        <v>1</v>
      </c>
      <c r="U218" s="180">
        <v>0</v>
      </c>
      <c r="V218" s="180">
        <v>1</v>
      </c>
      <c r="W218" s="180">
        <v>1</v>
      </c>
      <c r="X218" s="181">
        <v>18.8</v>
      </c>
      <c r="Y218" s="181">
        <v>5.2</v>
      </c>
    </row>
    <row r="219" spans="1:25" x14ac:dyDescent="0.25">
      <c r="A219" s="2" t="s">
        <v>229</v>
      </c>
      <c r="B219" s="2" t="s">
        <v>11</v>
      </c>
      <c r="C219" s="21">
        <v>26875768</v>
      </c>
      <c r="D219" s="16">
        <v>1.96</v>
      </c>
      <c r="E219" s="21">
        <v>18604</v>
      </c>
      <c r="F219" s="21">
        <f t="shared" si="7"/>
        <v>36463.839999999997</v>
      </c>
      <c r="G219" s="68">
        <v>737.05259786133342</v>
      </c>
      <c r="H219" s="68">
        <v>60317300</v>
      </c>
      <c r="I219" s="68">
        <v>65869700</v>
      </c>
      <c r="J219" s="68">
        <v>73886168</v>
      </c>
      <c r="K219" s="68">
        <v>85151906</v>
      </c>
      <c r="L219" s="68">
        <v>71306268.5</v>
      </c>
      <c r="M219" s="16">
        <v>2009</v>
      </c>
      <c r="N219" s="16">
        <v>2009</v>
      </c>
      <c r="O219" s="16">
        <v>0</v>
      </c>
      <c r="P219" s="180" t="s">
        <v>3498</v>
      </c>
      <c r="Q219" s="180" t="s">
        <v>3498</v>
      </c>
      <c r="R219" s="180" t="s">
        <v>3498</v>
      </c>
      <c r="S219" s="180" t="s">
        <v>3498</v>
      </c>
      <c r="T219" s="180" t="s">
        <v>3498</v>
      </c>
      <c r="U219" s="180" t="s">
        <v>3498</v>
      </c>
      <c r="V219" s="180" t="s">
        <v>3498</v>
      </c>
      <c r="W219" s="180" t="s">
        <v>3498</v>
      </c>
      <c r="X219" s="180" t="s">
        <v>3498</v>
      </c>
      <c r="Y219" s="180" t="s">
        <v>3498</v>
      </c>
    </row>
    <row r="220" spans="1:25" x14ac:dyDescent="0.25">
      <c r="A220" s="2" t="s">
        <v>230</v>
      </c>
      <c r="B220" s="2" t="s">
        <v>53</v>
      </c>
      <c r="C220" s="21"/>
      <c r="D220" s="16">
        <v>0.18</v>
      </c>
      <c r="E220" s="21">
        <v>19249</v>
      </c>
      <c r="F220" s="21">
        <f t="shared" si="7"/>
        <v>3464.8199999999997</v>
      </c>
      <c r="G220" s="68">
        <v>0</v>
      </c>
      <c r="H220" s="68">
        <v>152389656</v>
      </c>
      <c r="I220" s="68">
        <v>171386602</v>
      </c>
      <c r="J220" s="68">
        <v>172242899</v>
      </c>
      <c r="K220" s="68">
        <v>199323640</v>
      </c>
      <c r="L220" s="68">
        <v>173835699.25</v>
      </c>
      <c r="M220" s="16">
        <v>2010</v>
      </c>
      <c r="N220" s="16">
        <v>2006</v>
      </c>
      <c r="O220" s="16">
        <v>0</v>
      </c>
      <c r="P220" s="180" t="s">
        <v>3498</v>
      </c>
      <c r="Q220" s="180" t="s">
        <v>3498</v>
      </c>
      <c r="R220" s="180" t="s">
        <v>3498</v>
      </c>
      <c r="S220" s="180" t="s">
        <v>3498</v>
      </c>
      <c r="T220" s="180" t="s">
        <v>3498</v>
      </c>
      <c r="U220" s="180" t="s">
        <v>3498</v>
      </c>
      <c r="V220" s="180" t="s">
        <v>3498</v>
      </c>
      <c r="W220" s="180" t="s">
        <v>3498</v>
      </c>
      <c r="X220" s="180" t="s">
        <v>3498</v>
      </c>
      <c r="Y220" s="180" t="s">
        <v>3498</v>
      </c>
    </row>
    <row r="221" spans="1:25" x14ac:dyDescent="0.25">
      <c r="A221" s="2" t="s">
        <v>231</v>
      </c>
      <c r="B221" s="2" t="s">
        <v>53</v>
      </c>
      <c r="C221" s="21">
        <v>44004727</v>
      </c>
      <c r="D221" s="16">
        <v>1.58</v>
      </c>
      <c r="E221" s="21">
        <v>14943</v>
      </c>
      <c r="F221" s="21">
        <f t="shared" si="7"/>
        <v>23609.940000000002</v>
      </c>
      <c r="G221" s="68">
        <v>1863.8220596918077</v>
      </c>
      <c r="H221" s="68">
        <v>225376142</v>
      </c>
      <c r="I221" s="68">
        <v>217950841</v>
      </c>
      <c r="J221" s="68">
        <v>188270365</v>
      </c>
      <c r="K221" s="68">
        <v>216318423</v>
      </c>
      <c r="L221" s="68">
        <v>211978942.75</v>
      </c>
      <c r="M221" s="16">
        <v>2010</v>
      </c>
      <c r="N221" s="16">
        <v>2005</v>
      </c>
      <c r="O221" s="16">
        <v>0</v>
      </c>
      <c r="P221" s="180">
        <v>1</v>
      </c>
      <c r="Q221" s="180">
        <v>1</v>
      </c>
      <c r="R221" s="180">
        <v>4</v>
      </c>
      <c r="S221" s="180">
        <v>1</v>
      </c>
      <c r="T221" s="180">
        <v>1</v>
      </c>
      <c r="U221" s="180">
        <v>0</v>
      </c>
      <c r="V221" s="180">
        <v>0</v>
      </c>
      <c r="W221" s="180">
        <v>0</v>
      </c>
      <c r="X221" s="181">
        <v>1.3</v>
      </c>
      <c r="Y221" s="181">
        <v>0</v>
      </c>
    </row>
    <row r="222" spans="1:25" x14ac:dyDescent="0.25">
      <c r="A222" s="2" t="s">
        <v>232</v>
      </c>
      <c r="B222" s="2" t="s">
        <v>7</v>
      </c>
      <c r="C222" s="21"/>
      <c r="D222" s="16">
        <v>4.0599999999999996</v>
      </c>
      <c r="E222" s="21">
        <v>11075</v>
      </c>
      <c r="F222" s="21">
        <f t="shared" si="7"/>
        <v>44964.499999999993</v>
      </c>
      <c r="G222" s="68">
        <v>0</v>
      </c>
      <c r="H222" s="68">
        <v>57695737</v>
      </c>
      <c r="I222" s="68">
        <v>57802564</v>
      </c>
      <c r="J222" s="68">
        <v>100201871</v>
      </c>
      <c r="K222" s="68">
        <v>133368910</v>
      </c>
      <c r="L222" s="68">
        <v>87267270.5</v>
      </c>
      <c r="M222" s="16">
        <v>2008</v>
      </c>
      <c r="N222" s="16" t="s">
        <v>475</v>
      </c>
      <c r="O222" s="16" t="s">
        <v>443</v>
      </c>
      <c r="P222" s="180">
        <v>4</v>
      </c>
      <c r="Q222" s="180">
        <v>4</v>
      </c>
      <c r="R222" s="180">
        <v>4</v>
      </c>
      <c r="S222" s="180">
        <v>1</v>
      </c>
      <c r="T222" s="180">
        <v>1</v>
      </c>
      <c r="U222" s="180">
        <v>0</v>
      </c>
      <c r="V222" s="180">
        <v>1</v>
      </c>
      <c r="W222" s="180">
        <v>0</v>
      </c>
      <c r="X222" s="181">
        <v>0</v>
      </c>
      <c r="Y222" s="181">
        <v>0</v>
      </c>
    </row>
    <row r="223" spans="1:25" x14ac:dyDescent="0.25">
      <c r="A223" s="2" t="s">
        <v>233</v>
      </c>
      <c r="B223" s="2" t="s">
        <v>5</v>
      </c>
      <c r="C223" s="21">
        <v>21416666</v>
      </c>
      <c r="D223" s="16">
        <v>9.9600000000000009</v>
      </c>
      <c r="E223" s="21">
        <v>23571</v>
      </c>
      <c r="F223" s="21">
        <f t="shared" si="7"/>
        <v>234767.16000000003</v>
      </c>
      <c r="G223" s="68">
        <v>91.225135576883915</v>
      </c>
      <c r="H223" s="68">
        <v>142333241</v>
      </c>
      <c r="I223" s="68">
        <v>192344874</v>
      </c>
      <c r="J223" s="68">
        <v>15581565</v>
      </c>
      <c r="K223" s="68">
        <v>212529599</v>
      </c>
      <c r="L223" s="68">
        <v>140697319.75</v>
      </c>
      <c r="M223" s="16">
        <v>2011</v>
      </c>
      <c r="N223" s="16">
        <v>1994</v>
      </c>
      <c r="O223" s="16" t="s">
        <v>443</v>
      </c>
      <c r="P223" s="180" t="s">
        <v>3498</v>
      </c>
      <c r="Q223" s="180" t="s">
        <v>3498</v>
      </c>
      <c r="R223" s="180" t="s">
        <v>3498</v>
      </c>
      <c r="S223" s="180" t="s">
        <v>3498</v>
      </c>
      <c r="T223" s="180" t="s">
        <v>3498</v>
      </c>
      <c r="U223" s="180" t="s">
        <v>3498</v>
      </c>
      <c r="V223" s="180" t="s">
        <v>3498</v>
      </c>
      <c r="W223" s="180" t="s">
        <v>3498</v>
      </c>
      <c r="X223" s="180" t="s">
        <v>3498</v>
      </c>
      <c r="Y223" s="180" t="s">
        <v>3498</v>
      </c>
    </row>
    <row r="224" spans="1:25" x14ac:dyDescent="0.25">
      <c r="A224" s="2" t="s">
        <v>234</v>
      </c>
      <c r="B224" s="2" t="s">
        <v>17</v>
      </c>
      <c r="C224" s="21">
        <v>114240960</v>
      </c>
      <c r="D224" s="16">
        <v>2.73</v>
      </c>
      <c r="E224" s="21">
        <v>24039</v>
      </c>
      <c r="F224" s="21">
        <f t="shared" si="7"/>
        <v>65626.47</v>
      </c>
      <c r="G224" s="68">
        <v>1740.7756351972</v>
      </c>
      <c r="H224" s="68">
        <v>73793860</v>
      </c>
      <c r="I224" s="68">
        <v>110244048</v>
      </c>
      <c r="J224" s="68">
        <v>110340628</v>
      </c>
      <c r="K224" s="68">
        <v>226590959</v>
      </c>
      <c r="L224" s="68">
        <v>130242373.75</v>
      </c>
      <c r="M224" s="16" t="s">
        <v>474</v>
      </c>
      <c r="N224" s="16">
        <v>1984</v>
      </c>
      <c r="O224" s="16">
        <v>0</v>
      </c>
      <c r="P224" s="180" t="s">
        <v>3498</v>
      </c>
      <c r="Q224" s="180" t="s">
        <v>3498</v>
      </c>
      <c r="R224" s="180" t="s">
        <v>3498</v>
      </c>
      <c r="S224" s="180" t="s">
        <v>3498</v>
      </c>
      <c r="T224" s="180" t="s">
        <v>3498</v>
      </c>
      <c r="U224" s="180" t="s">
        <v>3498</v>
      </c>
      <c r="V224" s="180" t="s">
        <v>3498</v>
      </c>
      <c r="W224" s="180" t="s">
        <v>3498</v>
      </c>
      <c r="X224" s="180" t="s">
        <v>3498</v>
      </c>
      <c r="Y224" s="180" t="s">
        <v>3498</v>
      </c>
    </row>
    <row r="225" spans="1:25" x14ac:dyDescent="0.25">
      <c r="A225" s="2" t="s">
        <v>235</v>
      </c>
      <c r="B225" s="2" t="s">
        <v>53</v>
      </c>
      <c r="C225" s="21">
        <v>12601411</v>
      </c>
      <c r="D225" s="16">
        <v>1.1200000000000001</v>
      </c>
      <c r="E225" s="21">
        <v>8508</v>
      </c>
      <c r="F225" s="21">
        <f t="shared" si="7"/>
        <v>9528.9600000000009</v>
      </c>
      <c r="G225" s="68">
        <v>1322.4329832426622</v>
      </c>
      <c r="H225" s="68">
        <v>22702651</v>
      </c>
      <c r="I225" s="68">
        <v>25086708</v>
      </c>
      <c r="J225" s="68">
        <v>27573933</v>
      </c>
      <c r="K225" s="68">
        <v>29512240</v>
      </c>
      <c r="L225" s="68">
        <v>26218883</v>
      </c>
      <c r="M225" s="16">
        <v>2008</v>
      </c>
      <c r="N225" s="16">
        <v>2001</v>
      </c>
      <c r="O225" s="16">
        <v>0</v>
      </c>
      <c r="P225" s="180" t="s">
        <v>3498</v>
      </c>
      <c r="Q225" s="180" t="s">
        <v>3498</v>
      </c>
      <c r="R225" s="180" t="s">
        <v>3498</v>
      </c>
      <c r="S225" s="180" t="s">
        <v>3498</v>
      </c>
      <c r="T225" s="180" t="s">
        <v>3498</v>
      </c>
      <c r="U225" s="180" t="s">
        <v>3498</v>
      </c>
      <c r="V225" s="180" t="s">
        <v>3498</v>
      </c>
      <c r="W225" s="180" t="s">
        <v>3498</v>
      </c>
      <c r="X225" s="180" t="s">
        <v>3498</v>
      </c>
      <c r="Y225" s="180" t="s">
        <v>3498</v>
      </c>
    </row>
    <row r="226" spans="1:25" x14ac:dyDescent="0.25">
      <c r="A226" s="2" t="s">
        <v>236</v>
      </c>
      <c r="B226" s="2" t="s">
        <v>7</v>
      </c>
      <c r="C226" s="21">
        <v>39152415</v>
      </c>
      <c r="D226" s="16">
        <v>1.8</v>
      </c>
      <c r="E226" s="21">
        <v>4948</v>
      </c>
      <c r="F226" s="21">
        <f t="shared" si="7"/>
        <v>8906.4</v>
      </c>
      <c r="G226" s="68">
        <v>4395.9865939099973</v>
      </c>
      <c r="H226" s="68">
        <v>8700376</v>
      </c>
      <c r="I226" s="68">
        <v>8764520</v>
      </c>
      <c r="J226" s="68">
        <v>9763566</v>
      </c>
      <c r="K226" s="68">
        <v>10627146</v>
      </c>
      <c r="L226" s="68">
        <v>9463902</v>
      </c>
      <c r="M226" s="16">
        <v>2008</v>
      </c>
      <c r="N226" s="16">
        <v>2007</v>
      </c>
      <c r="O226" s="16">
        <v>0</v>
      </c>
      <c r="P226" s="180" t="s">
        <v>3498</v>
      </c>
      <c r="Q226" s="180" t="s">
        <v>3498</v>
      </c>
      <c r="R226" s="180" t="s">
        <v>3498</v>
      </c>
      <c r="S226" s="180" t="s">
        <v>3498</v>
      </c>
      <c r="T226" s="180" t="s">
        <v>3498</v>
      </c>
      <c r="U226" s="180" t="s">
        <v>3498</v>
      </c>
      <c r="V226" s="180" t="s">
        <v>3498</v>
      </c>
      <c r="W226" s="180" t="s">
        <v>3498</v>
      </c>
      <c r="X226" s="180" t="s">
        <v>3498</v>
      </c>
      <c r="Y226" s="180" t="s">
        <v>3498</v>
      </c>
    </row>
    <row r="227" spans="1:25" x14ac:dyDescent="0.25">
      <c r="A227" s="2" t="s">
        <v>237</v>
      </c>
      <c r="B227" s="2" t="s">
        <v>28</v>
      </c>
      <c r="C227" s="21">
        <v>25632000</v>
      </c>
      <c r="D227" s="16">
        <v>4.08</v>
      </c>
      <c r="E227" s="21">
        <v>5640</v>
      </c>
      <c r="F227" s="21">
        <f t="shared" si="7"/>
        <v>23011.200000000001</v>
      </c>
      <c r="G227" s="68">
        <v>1113.8923654568209</v>
      </c>
      <c r="H227" s="68">
        <v>60966358</v>
      </c>
      <c r="I227" s="68">
        <v>26133706</v>
      </c>
      <c r="J227" s="68">
        <v>51789300</v>
      </c>
      <c r="K227" s="68">
        <v>69078231</v>
      </c>
      <c r="L227" s="68">
        <v>51991898.75</v>
      </c>
      <c r="M227" s="16">
        <v>2009</v>
      </c>
      <c r="N227" s="16">
        <v>2002</v>
      </c>
      <c r="O227" s="16">
        <v>0</v>
      </c>
      <c r="P227" s="180" t="s">
        <v>3498</v>
      </c>
      <c r="Q227" s="180" t="s">
        <v>3498</v>
      </c>
      <c r="R227" s="180" t="s">
        <v>3498</v>
      </c>
      <c r="S227" s="180" t="s">
        <v>3498</v>
      </c>
      <c r="T227" s="180" t="s">
        <v>3498</v>
      </c>
      <c r="U227" s="180" t="s">
        <v>3498</v>
      </c>
      <c r="V227" s="180" t="s">
        <v>3498</v>
      </c>
      <c r="W227" s="180" t="s">
        <v>3498</v>
      </c>
      <c r="X227" s="180" t="s">
        <v>3498</v>
      </c>
      <c r="Y227" s="180" t="s">
        <v>3498</v>
      </c>
    </row>
    <row r="228" spans="1:25" x14ac:dyDescent="0.25">
      <c r="A228" s="2" t="s">
        <v>238</v>
      </c>
      <c r="B228" s="2" t="s">
        <v>11</v>
      </c>
      <c r="C228" s="21">
        <v>87494507</v>
      </c>
      <c r="D228" s="16">
        <v>0.09</v>
      </c>
      <c r="E228" s="21">
        <v>17327</v>
      </c>
      <c r="F228" s="21">
        <f t="shared" si="7"/>
        <v>1559.4299999999998</v>
      </c>
      <c r="G228" s="68">
        <v>56106.722969290066</v>
      </c>
      <c r="H228" s="68">
        <v>235014154</v>
      </c>
      <c r="I228" s="68">
        <v>261256581</v>
      </c>
      <c r="J228" s="68">
        <v>203971520</v>
      </c>
      <c r="K228" s="68">
        <v>315506055</v>
      </c>
      <c r="L228" s="68">
        <v>253937077.5</v>
      </c>
      <c r="M228" s="16">
        <v>2002</v>
      </c>
      <c r="N228" s="16">
        <v>1984</v>
      </c>
      <c r="O228" s="16">
        <v>0</v>
      </c>
      <c r="P228" s="180">
        <v>18</v>
      </c>
      <c r="Q228" s="180">
        <v>9</v>
      </c>
      <c r="R228" s="180">
        <v>17</v>
      </c>
      <c r="S228" s="180">
        <v>6</v>
      </c>
      <c r="T228" s="180">
        <v>1</v>
      </c>
      <c r="U228" s="180">
        <v>0</v>
      </c>
      <c r="V228" s="180">
        <v>8</v>
      </c>
      <c r="W228" s="180">
        <v>2</v>
      </c>
      <c r="X228" s="181">
        <v>0</v>
      </c>
      <c r="Y228" s="181">
        <v>0</v>
      </c>
    </row>
    <row r="229" spans="1:25" x14ac:dyDescent="0.25">
      <c r="A229" s="2" t="s">
        <v>239</v>
      </c>
      <c r="B229" s="2" t="s">
        <v>28</v>
      </c>
      <c r="C229" s="21">
        <v>1150000</v>
      </c>
      <c r="D229" s="16">
        <v>27.78</v>
      </c>
      <c r="E229" s="21">
        <v>583</v>
      </c>
      <c r="F229" s="21">
        <f t="shared" si="7"/>
        <v>16195.74</v>
      </c>
      <c r="G229" s="68">
        <v>71.006326354955064</v>
      </c>
      <c r="H229" s="68">
        <v>18015350</v>
      </c>
      <c r="I229" s="68">
        <v>12400000</v>
      </c>
      <c r="J229" s="68">
        <v>12000000</v>
      </c>
      <c r="K229" s="68">
        <v>12000000</v>
      </c>
      <c r="L229" s="68">
        <v>13603837.5</v>
      </c>
      <c r="M229" s="16">
        <v>2009</v>
      </c>
      <c r="N229" s="16">
        <v>2012</v>
      </c>
      <c r="O229" s="16">
        <v>0</v>
      </c>
      <c r="P229" s="180">
        <v>1</v>
      </c>
      <c r="Q229" s="180">
        <v>0</v>
      </c>
      <c r="R229" s="180">
        <v>1</v>
      </c>
      <c r="S229" s="180">
        <v>1</v>
      </c>
      <c r="T229" s="180">
        <v>0</v>
      </c>
      <c r="U229" s="180">
        <v>0</v>
      </c>
      <c r="V229" s="180">
        <v>0</v>
      </c>
      <c r="W229" s="180">
        <v>0</v>
      </c>
      <c r="X229" s="181">
        <v>0</v>
      </c>
      <c r="Y229" s="181">
        <v>0</v>
      </c>
    </row>
    <row r="230" spans="1:25" x14ac:dyDescent="0.25">
      <c r="A230" s="2" t="s">
        <v>240</v>
      </c>
      <c r="B230" s="2" t="s">
        <v>5</v>
      </c>
      <c r="C230" s="21">
        <v>2112011847</v>
      </c>
      <c r="D230" s="16">
        <v>5.84</v>
      </c>
      <c r="E230" s="21">
        <v>126643</v>
      </c>
      <c r="F230" s="21">
        <f t="shared" si="7"/>
        <v>739595.12</v>
      </c>
      <c r="G230" s="68">
        <v>2855.6324803765606</v>
      </c>
      <c r="H230" s="68">
        <v>2999892814</v>
      </c>
      <c r="I230" s="68">
        <v>3360804005</v>
      </c>
      <c r="J230" s="68">
        <v>3605194468</v>
      </c>
      <c r="K230" s="68">
        <v>3709380897</v>
      </c>
      <c r="L230" s="68">
        <v>3418818046</v>
      </c>
      <c r="M230" s="16">
        <v>2011</v>
      </c>
      <c r="N230" s="16">
        <v>2007</v>
      </c>
      <c r="O230" s="16">
        <v>0</v>
      </c>
      <c r="P230" s="180">
        <v>70</v>
      </c>
      <c r="Q230" s="180">
        <v>1</v>
      </c>
      <c r="R230" s="180">
        <v>2</v>
      </c>
      <c r="S230" s="180">
        <v>0</v>
      </c>
      <c r="T230" s="180">
        <v>3</v>
      </c>
      <c r="U230" s="180">
        <v>1</v>
      </c>
      <c r="V230" s="180">
        <v>4</v>
      </c>
      <c r="W230" s="180">
        <v>3</v>
      </c>
      <c r="X230" s="180">
        <v>14.335000000000001</v>
      </c>
      <c r="Y230" s="181">
        <v>14.335000000000001</v>
      </c>
    </row>
    <row r="231" spans="1:25" x14ac:dyDescent="0.25">
      <c r="A231" s="2" t="s">
        <v>241</v>
      </c>
      <c r="B231" s="2" t="s">
        <v>3</v>
      </c>
      <c r="C231" s="21"/>
      <c r="D231" s="16">
        <v>0.94</v>
      </c>
      <c r="E231" s="21">
        <v>16268</v>
      </c>
      <c r="F231" s="21">
        <f t="shared" si="7"/>
        <v>15291.919999999998</v>
      </c>
      <c r="G231" s="68">
        <v>0</v>
      </c>
      <c r="H231" s="68">
        <v>175192739</v>
      </c>
      <c r="I231" s="68">
        <v>202556823</v>
      </c>
      <c r="J231" s="68">
        <v>205887672</v>
      </c>
      <c r="K231" s="68">
        <v>179647283</v>
      </c>
      <c r="L231" s="68">
        <v>190821129.25</v>
      </c>
      <c r="M231" s="16">
        <v>2009</v>
      </c>
      <c r="N231" s="16">
        <v>2009</v>
      </c>
      <c r="O231" s="16">
        <v>1</v>
      </c>
      <c r="P231" s="180" t="s">
        <v>3498</v>
      </c>
      <c r="Q231" s="180" t="s">
        <v>3498</v>
      </c>
      <c r="R231" s="180" t="s">
        <v>3498</v>
      </c>
      <c r="S231" s="180" t="s">
        <v>3498</v>
      </c>
      <c r="T231" s="180" t="s">
        <v>3498</v>
      </c>
      <c r="U231" s="180" t="s">
        <v>3498</v>
      </c>
      <c r="V231" s="180" t="s">
        <v>3498</v>
      </c>
      <c r="W231" s="180" t="s">
        <v>3498</v>
      </c>
      <c r="X231" s="180" t="s">
        <v>3498</v>
      </c>
      <c r="Y231" s="180" t="s">
        <v>3498</v>
      </c>
    </row>
    <row r="232" spans="1:25" x14ac:dyDescent="0.25">
      <c r="A232" s="2" t="s">
        <v>242</v>
      </c>
      <c r="B232" s="2" t="s">
        <v>17</v>
      </c>
      <c r="C232" s="21"/>
      <c r="D232" s="16">
        <v>12.1</v>
      </c>
      <c r="E232" s="21">
        <v>32161</v>
      </c>
      <c r="F232" s="21">
        <f t="shared" si="7"/>
        <v>389148.1</v>
      </c>
      <c r="G232" s="68">
        <v>0</v>
      </c>
      <c r="H232" s="68">
        <v>378453267</v>
      </c>
      <c r="I232" s="68">
        <v>2900443</v>
      </c>
      <c r="J232" s="68">
        <v>164347612</v>
      </c>
      <c r="K232" s="68">
        <v>227143131</v>
      </c>
      <c r="L232" s="68">
        <v>193211113.25</v>
      </c>
      <c r="M232" s="16">
        <v>2010</v>
      </c>
      <c r="N232" s="16">
        <v>1994</v>
      </c>
      <c r="O232" s="16">
        <v>0</v>
      </c>
      <c r="P232" s="180" t="s">
        <v>3498</v>
      </c>
      <c r="Q232" s="180" t="s">
        <v>3498</v>
      </c>
      <c r="R232" s="180" t="s">
        <v>3498</v>
      </c>
      <c r="S232" s="180" t="s">
        <v>3498</v>
      </c>
      <c r="T232" s="180" t="s">
        <v>3498</v>
      </c>
      <c r="U232" s="180" t="s">
        <v>3498</v>
      </c>
      <c r="V232" s="180" t="s">
        <v>3498</v>
      </c>
      <c r="W232" s="180" t="s">
        <v>3498</v>
      </c>
      <c r="X232" s="180" t="s">
        <v>3498</v>
      </c>
      <c r="Y232" s="180" t="s">
        <v>3498</v>
      </c>
    </row>
    <row r="233" spans="1:25" x14ac:dyDescent="0.25">
      <c r="A233" s="2" t="s">
        <v>243</v>
      </c>
      <c r="B233" s="2" t="s">
        <v>5</v>
      </c>
      <c r="C233" s="21">
        <v>1780806461</v>
      </c>
      <c r="D233" s="176">
        <v>3.36</v>
      </c>
      <c r="E233" s="35">
        <v>262793</v>
      </c>
      <c r="F233" s="35">
        <f t="shared" si="7"/>
        <v>882984.48</v>
      </c>
      <c r="G233" s="68">
        <v>2016.8038072424558</v>
      </c>
      <c r="H233" s="68">
        <v>2032477760</v>
      </c>
      <c r="I233" s="68">
        <v>2422268188</v>
      </c>
      <c r="J233" s="68">
        <v>2815605966</v>
      </c>
      <c r="K233" s="68">
        <v>2858120641</v>
      </c>
      <c r="L233" s="68">
        <v>2532118138.75</v>
      </c>
      <c r="M233" s="16">
        <v>2010</v>
      </c>
      <c r="N233" s="16">
        <v>1972</v>
      </c>
      <c r="O233" s="16">
        <v>8</v>
      </c>
      <c r="P233" s="180">
        <v>16</v>
      </c>
      <c r="Q233" s="180">
        <v>16</v>
      </c>
      <c r="R233" s="180">
        <v>79</v>
      </c>
      <c r="S233" s="180">
        <v>4</v>
      </c>
      <c r="T233" s="180">
        <v>2</v>
      </c>
      <c r="U233" s="180">
        <v>0</v>
      </c>
      <c r="V233" s="180">
        <v>2</v>
      </c>
      <c r="W233" s="180">
        <v>1</v>
      </c>
      <c r="X233" s="181">
        <v>1.75</v>
      </c>
      <c r="Y233" s="181">
        <v>1.75</v>
      </c>
    </row>
    <row r="234" spans="1:25" x14ac:dyDescent="0.25">
      <c r="A234" s="2" t="s">
        <v>244</v>
      </c>
      <c r="B234" s="2" t="s">
        <v>5</v>
      </c>
      <c r="C234" s="21">
        <v>2553840552</v>
      </c>
      <c r="D234" s="16">
        <v>3.04</v>
      </c>
      <c r="E234" s="21">
        <v>735415</v>
      </c>
      <c r="F234" s="21">
        <f t="shared" si="7"/>
        <v>2235661.6</v>
      </c>
      <c r="G234" s="68">
        <v>1142.3198179903434</v>
      </c>
      <c r="H234" s="68">
        <v>3554426012</v>
      </c>
      <c r="I234" s="68">
        <v>4281658196</v>
      </c>
      <c r="J234" s="68">
        <v>4194953624</v>
      </c>
      <c r="K234" s="68">
        <v>4550320961</v>
      </c>
      <c r="L234" s="68">
        <v>4145339698.25</v>
      </c>
      <c r="M234" s="16">
        <v>2010</v>
      </c>
      <c r="N234" s="16">
        <v>2003</v>
      </c>
      <c r="O234" s="16">
        <v>3</v>
      </c>
      <c r="P234" s="180">
        <v>23</v>
      </c>
      <c r="Q234" s="180">
        <v>23</v>
      </c>
      <c r="R234" s="180">
        <v>264</v>
      </c>
      <c r="S234" s="180" t="s">
        <v>460</v>
      </c>
      <c r="T234" s="180">
        <v>3</v>
      </c>
      <c r="U234" s="180">
        <v>1</v>
      </c>
      <c r="V234" s="180">
        <v>2</v>
      </c>
      <c r="W234" s="180">
        <v>2</v>
      </c>
      <c r="X234" s="181">
        <v>0</v>
      </c>
      <c r="Y234" s="181">
        <v>0</v>
      </c>
    </row>
    <row r="235" spans="1:25" x14ac:dyDescent="0.25">
      <c r="A235" s="2" t="s">
        <v>245</v>
      </c>
      <c r="B235" s="2" t="s">
        <v>13</v>
      </c>
      <c r="C235" s="21">
        <v>647606802</v>
      </c>
      <c r="D235" s="16">
        <v>4.9400000000000004</v>
      </c>
      <c r="E235" s="21">
        <v>242848</v>
      </c>
      <c r="F235" s="21">
        <f t="shared" si="7"/>
        <v>1199669.1200000001</v>
      </c>
      <c r="G235" s="68">
        <v>539.82118169383227</v>
      </c>
      <c r="H235" s="68">
        <v>1799681118</v>
      </c>
      <c r="I235" s="68">
        <v>1992075870</v>
      </c>
      <c r="J235" s="68">
        <v>1994955410</v>
      </c>
      <c r="K235" s="68">
        <v>2316671805</v>
      </c>
      <c r="L235" s="68">
        <v>2025846050.75</v>
      </c>
      <c r="M235" s="16">
        <v>2010</v>
      </c>
      <c r="N235" s="16">
        <v>2010</v>
      </c>
      <c r="O235" s="16">
        <v>0</v>
      </c>
      <c r="P235" s="180" t="s">
        <v>460</v>
      </c>
      <c r="Q235" s="180" t="s">
        <v>460</v>
      </c>
      <c r="R235" s="180" t="s">
        <v>460</v>
      </c>
      <c r="S235" s="180" t="s">
        <v>460</v>
      </c>
      <c r="T235" s="180" t="s">
        <v>460</v>
      </c>
      <c r="U235" s="180" t="s">
        <v>460</v>
      </c>
      <c r="V235" s="180" t="s">
        <v>460</v>
      </c>
      <c r="W235" s="180" t="s">
        <v>460</v>
      </c>
      <c r="X235" s="180" t="s">
        <v>460</v>
      </c>
      <c r="Y235" s="180" t="s">
        <v>460</v>
      </c>
    </row>
    <row r="236" spans="1:25" x14ac:dyDescent="0.25">
      <c r="A236" s="2" t="s">
        <v>246</v>
      </c>
      <c r="B236" s="2" t="s">
        <v>13</v>
      </c>
      <c r="C236" s="21">
        <v>26721287</v>
      </c>
      <c r="D236" s="16">
        <v>3.89</v>
      </c>
      <c r="E236" s="21">
        <v>9245</v>
      </c>
      <c r="F236" s="21">
        <f t="shared" si="7"/>
        <v>35963.050000000003</v>
      </c>
      <c r="G236" s="68">
        <v>743.02060031059648</v>
      </c>
      <c r="H236" s="68">
        <v>20520391</v>
      </c>
      <c r="I236" s="68">
        <v>16852303</v>
      </c>
      <c r="J236" s="68">
        <v>19667611</v>
      </c>
      <c r="K236" s="68">
        <v>18846275</v>
      </c>
      <c r="L236" s="68">
        <v>18971645</v>
      </c>
      <c r="M236" s="16">
        <v>2009</v>
      </c>
      <c r="N236" s="16">
        <v>1996</v>
      </c>
      <c r="O236" s="16">
        <v>0</v>
      </c>
      <c r="P236" s="180" t="s">
        <v>3498</v>
      </c>
      <c r="Q236" s="180" t="s">
        <v>3498</v>
      </c>
      <c r="R236" s="180" t="s">
        <v>3498</v>
      </c>
      <c r="S236" s="180" t="s">
        <v>3498</v>
      </c>
      <c r="T236" s="180" t="s">
        <v>3498</v>
      </c>
      <c r="U236" s="180" t="s">
        <v>3498</v>
      </c>
      <c r="V236" s="180" t="s">
        <v>3498</v>
      </c>
      <c r="W236" s="180" t="s">
        <v>3498</v>
      </c>
      <c r="X236" s="180" t="s">
        <v>3498</v>
      </c>
      <c r="Y236" s="180" t="s">
        <v>3498</v>
      </c>
    </row>
    <row r="237" spans="1:25" x14ac:dyDescent="0.25">
      <c r="A237" s="2" t="s">
        <v>247</v>
      </c>
      <c r="B237" s="2" t="s">
        <v>13</v>
      </c>
      <c r="C237" s="21">
        <v>143939361</v>
      </c>
      <c r="D237" s="16">
        <v>1.97</v>
      </c>
      <c r="E237" s="21">
        <v>40652</v>
      </c>
      <c r="F237" s="21">
        <f t="shared" si="7"/>
        <v>80084.44</v>
      </c>
      <c r="G237" s="68">
        <v>1797.3449149422784</v>
      </c>
      <c r="H237" s="68">
        <v>310756295</v>
      </c>
      <c r="I237" s="68">
        <v>342380830</v>
      </c>
      <c r="J237" s="68">
        <v>350921359</v>
      </c>
      <c r="K237" s="68">
        <v>354321040</v>
      </c>
      <c r="L237" s="68">
        <v>339594881</v>
      </c>
      <c r="M237" s="16">
        <v>2002</v>
      </c>
      <c r="N237" s="16">
        <v>1990</v>
      </c>
      <c r="O237" s="16">
        <v>7</v>
      </c>
      <c r="P237" s="180">
        <v>3</v>
      </c>
      <c r="Q237" s="180">
        <v>3</v>
      </c>
      <c r="R237" s="180">
        <v>10</v>
      </c>
      <c r="S237" s="180">
        <v>10</v>
      </c>
      <c r="T237" s="180">
        <v>1</v>
      </c>
      <c r="U237" s="180">
        <v>1</v>
      </c>
      <c r="V237" s="180">
        <v>0</v>
      </c>
      <c r="W237" s="180">
        <v>0</v>
      </c>
      <c r="X237" s="181">
        <v>25</v>
      </c>
      <c r="Y237" s="181">
        <v>25</v>
      </c>
    </row>
    <row r="238" spans="1:25" x14ac:dyDescent="0.25">
      <c r="A238" s="2" t="s">
        <v>248</v>
      </c>
      <c r="B238" s="2" t="s">
        <v>53</v>
      </c>
      <c r="C238" s="21">
        <v>16195552</v>
      </c>
      <c r="D238" s="16">
        <v>4.8</v>
      </c>
      <c r="E238" s="21">
        <v>3122</v>
      </c>
      <c r="F238" s="21">
        <f t="shared" si="7"/>
        <v>14985.599999999999</v>
      </c>
      <c r="G238" s="68">
        <v>1080.7409780055521</v>
      </c>
      <c r="H238" s="68">
        <v>23962640</v>
      </c>
      <c r="I238" s="68">
        <v>26654560</v>
      </c>
      <c r="J238" s="68">
        <v>24973559</v>
      </c>
      <c r="K238" s="68">
        <v>31053605</v>
      </c>
      <c r="L238" s="68">
        <v>26661091</v>
      </c>
      <c r="M238" s="16">
        <v>2008</v>
      </c>
      <c r="N238" s="16" t="s">
        <v>475</v>
      </c>
      <c r="O238" s="16" t="s">
        <v>443</v>
      </c>
      <c r="P238" s="180" t="s">
        <v>3498</v>
      </c>
      <c r="Q238" s="180" t="s">
        <v>3498</v>
      </c>
      <c r="R238" s="180" t="s">
        <v>3498</v>
      </c>
      <c r="S238" s="180" t="s">
        <v>3498</v>
      </c>
      <c r="T238" s="180" t="s">
        <v>3498</v>
      </c>
      <c r="U238" s="180" t="s">
        <v>3498</v>
      </c>
      <c r="V238" s="180" t="s">
        <v>3498</v>
      </c>
      <c r="W238" s="180" t="s">
        <v>3498</v>
      </c>
      <c r="X238" s="180" t="s">
        <v>3498</v>
      </c>
      <c r="Y238" s="180" t="s">
        <v>3498</v>
      </c>
    </row>
    <row r="239" spans="1:25" x14ac:dyDescent="0.25">
      <c r="A239" s="2" t="s">
        <v>249</v>
      </c>
      <c r="B239" s="2" t="s">
        <v>15</v>
      </c>
      <c r="C239" s="21">
        <v>8860810</v>
      </c>
      <c r="D239" s="16">
        <v>0.79</v>
      </c>
      <c r="E239" s="21">
        <v>10419</v>
      </c>
      <c r="F239" s="21">
        <f t="shared" si="7"/>
        <v>8231.01</v>
      </c>
      <c r="G239" s="68">
        <v>1076.5155187516477</v>
      </c>
      <c r="H239" s="68">
        <v>33206677</v>
      </c>
      <c r="I239" s="68">
        <v>25576973</v>
      </c>
      <c r="J239" s="68">
        <v>1452407</v>
      </c>
      <c r="K239" s="68">
        <v>27118099</v>
      </c>
      <c r="L239" s="68">
        <v>21838539</v>
      </c>
      <c r="M239" s="16" t="s">
        <v>474</v>
      </c>
      <c r="N239" s="16" t="s">
        <v>475</v>
      </c>
      <c r="O239" s="16" t="s">
        <v>443</v>
      </c>
      <c r="P239" s="180">
        <v>11</v>
      </c>
      <c r="Q239" s="180">
        <v>0</v>
      </c>
      <c r="R239" s="180">
        <v>5</v>
      </c>
      <c r="S239" s="180">
        <v>0</v>
      </c>
      <c r="T239" s="180">
        <v>1</v>
      </c>
      <c r="U239" s="180">
        <v>1</v>
      </c>
      <c r="V239" s="180">
        <v>1</v>
      </c>
      <c r="W239" s="180">
        <v>1</v>
      </c>
      <c r="X239" s="181">
        <v>0</v>
      </c>
      <c r="Y239" s="181">
        <v>0</v>
      </c>
    </row>
    <row r="240" spans="1:25" x14ac:dyDescent="0.25">
      <c r="A240" s="2" t="s">
        <v>250</v>
      </c>
      <c r="B240" s="2" t="s">
        <v>28</v>
      </c>
      <c r="C240" s="21">
        <v>220150000</v>
      </c>
      <c r="D240" s="16">
        <v>9.58</v>
      </c>
      <c r="E240" s="21">
        <v>125197</v>
      </c>
      <c r="F240" s="21">
        <f t="shared" si="7"/>
        <v>1199387.26</v>
      </c>
      <c r="G240" s="68">
        <v>183.55205807338658</v>
      </c>
      <c r="H240" s="68">
        <v>996515489</v>
      </c>
      <c r="I240" s="68">
        <v>1251139192</v>
      </c>
      <c r="J240" s="68">
        <v>1489712123</v>
      </c>
      <c r="K240" s="68">
        <v>2008306065</v>
      </c>
      <c r="L240" s="68">
        <v>1436418217.25</v>
      </c>
      <c r="M240" s="16">
        <v>2011</v>
      </c>
      <c r="N240" s="16">
        <v>1988</v>
      </c>
      <c r="O240" s="16">
        <v>1</v>
      </c>
      <c r="P240" s="180">
        <v>4</v>
      </c>
      <c r="Q240" s="180">
        <v>4</v>
      </c>
      <c r="R240" s="180">
        <v>31</v>
      </c>
      <c r="S240" s="180">
        <v>14</v>
      </c>
      <c r="T240" s="180">
        <v>59</v>
      </c>
      <c r="U240" s="180">
        <v>0</v>
      </c>
      <c r="V240" s="180">
        <v>1</v>
      </c>
      <c r="W240" s="180">
        <v>0</v>
      </c>
      <c r="X240" s="181">
        <v>5.8179999999999996</v>
      </c>
      <c r="Y240" s="181">
        <v>0</v>
      </c>
    </row>
    <row r="241" spans="1:25" x14ac:dyDescent="0.25">
      <c r="A241" s="2" t="s">
        <v>251</v>
      </c>
      <c r="B241" s="2" t="s">
        <v>13</v>
      </c>
      <c r="C241" s="21"/>
      <c r="D241" s="16">
        <v>0.64</v>
      </c>
      <c r="E241" s="21">
        <v>4053</v>
      </c>
      <c r="F241" s="21">
        <f t="shared" si="7"/>
        <v>2593.92</v>
      </c>
      <c r="G241" s="68">
        <v>0</v>
      </c>
      <c r="H241" s="68">
        <v>46796275</v>
      </c>
      <c r="I241" s="68">
        <v>25253067</v>
      </c>
      <c r="J241" s="68">
        <v>53118525</v>
      </c>
      <c r="K241" s="68">
        <v>46652029</v>
      </c>
      <c r="L241" s="68">
        <v>42954974</v>
      </c>
      <c r="M241" s="16">
        <v>2009</v>
      </c>
      <c r="N241" s="16" t="s">
        <v>475</v>
      </c>
      <c r="O241" s="16" t="s">
        <v>443</v>
      </c>
      <c r="P241" s="180" t="s">
        <v>3498</v>
      </c>
      <c r="Q241" s="180" t="s">
        <v>3498</v>
      </c>
      <c r="R241" s="180" t="s">
        <v>3498</v>
      </c>
      <c r="S241" s="180" t="s">
        <v>3498</v>
      </c>
      <c r="T241" s="180" t="s">
        <v>3498</v>
      </c>
      <c r="U241" s="180" t="s">
        <v>3498</v>
      </c>
      <c r="V241" s="180" t="s">
        <v>3498</v>
      </c>
      <c r="W241" s="180" t="s">
        <v>3498</v>
      </c>
      <c r="X241" s="180" t="s">
        <v>3498</v>
      </c>
      <c r="Y241" s="180" t="s">
        <v>3498</v>
      </c>
    </row>
    <row r="242" spans="1:25" x14ac:dyDescent="0.25">
      <c r="A242" s="2" t="s">
        <v>252</v>
      </c>
      <c r="B242" s="2" t="s">
        <v>17</v>
      </c>
      <c r="C242" s="21">
        <v>64640736</v>
      </c>
      <c r="D242" s="16">
        <v>2.58</v>
      </c>
      <c r="E242" s="21">
        <v>11495</v>
      </c>
      <c r="F242" s="21">
        <f t="shared" si="7"/>
        <v>29657.100000000002</v>
      </c>
      <c r="G242" s="68">
        <v>2179.6040745723622</v>
      </c>
      <c r="H242" s="68">
        <v>85431990</v>
      </c>
      <c r="I242" s="68">
        <v>82459278</v>
      </c>
      <c r="J242" s="68">
        <v>96180956</v>
      </c>
      <c r="K242" s="68">
        <v>98472236</v>
      </c>
      <c r="L242" s="68">
        <v>90636115</v>
      </c>
      <c r="M242" s="16">
        <v>2008</v>
      </c>
      <c r="N242" s="16" t="s">
        <v>475</v>
      </c>
      <c r="O242" s="16" t="s">
        <v>443</v>
      </c>
      <c r="P242" s="180" t="s">
        <v>3498</v>
      </c>
      <c r="Q242" s="180" t="s">
        <v>3498</v>
      </c>
      <c r="R242" s="180" t="s">
        <v>3498</v>
      </c>
      <c r="S242" s="180" t="s">
        <v>3498</v>
      </c>
      <c r="T242" s="180" t="s">
        <v>3498</v>
      </c>
      <c r="U242" s="180" t="s">
        <v>3498</v>
      </c>
      <c r="V242" s="180" t="s">
        <v>3498</v>
      </c>
      <c r="W242" s="180" t="s">
        <v>3498</v>
      </c>
      <c r="X242" s="180" t="s">
        <v>3498</v>
      </c>
      <c r="Y242" s="180" t="s">
        <v>3498</v>
      </c>
    </row>
    <row r="243" spans="1:25" x14ac:dyDescent="0.25">
      <c r="A243" s="2" t="s">
        <v>253</v>
      </c>
      <c r="B243" s="2" t="s">
        <v>13</v>
      </c>
      <c r="C243" s="21">
        <v>62369278</v>
      </c>
      <c r="D243" s="16">
        <v>371.27</v>
      </c>
      <c r="E243" s="21">
        <v>20649</v>
      </c>
      <c r="F243" s="21">
        <f t="shared" si="7"/>
        <v>7666354.2299999995</v>
      </c>
      <c r="G243" s="68">
        <v>8.1354547583956354</v>
      </c>
      <c r="H243" s="68">
        <v>63420145</v>
      </c>
      <c r="I243" s="68">
        <v>92206574</v>
      </c>
      <c r="J243" s="68">
        <v>90484499</v>
      </c>
      <c r="K243" s="68">
        <v>114171953</v>
      </c>
      <c r="L243" s="68">
        <v>90070792.75</v>
      </c>
      <c r="M243" s="16">
        <v>2010</v>
      </c>
      <c r="N243" s="16">
        <v>2005</v>
      </c>
      <c r="O243" s="16">
        <v>3</v>
      </c>
      <c r="P243" s="180" t="s">
        <v>3498</v>
      </c>
      <c r="Q243" s="180" t="s">
        <v>3498</v>
      </c>
      <c r="R243" s="180" t="s">
        <v>3498</v>
      </c>
      <c r="S243" s="180" t="s">
        <v>3498</v>
      </c>
      <c r="T243" s="180" t="s">
        <v>3498</v>
      </c>
      <c r="U243" s="180" t="s">
        <v>3498</v>
      </c>
      <c r="V243" s="180" t="s">
        <v>3498</v>
      </c>
      <c r="W243" s="180" t="s">
        <v>3498</v>
      </c>
      <c r="X243" s="180" t="s">
        <v>3498</v>
      </c>
      <c r="Y243" s="180" t="s">
        <v>3498</v>
      </c>
    </row>
    <row r="244" spans="1:25" x14ac:dyDescent="0.25">
      <c r="A244" s="2" t="s">
        <v>254</v>
      </c>
      <c r="B244" s="2" t="s">
        <v>3</v>
      </c>
      <c r="C244" s="21">
        <v>8135490</v>
      </c>
      <c r="D244" s="16">
        <v>0.2</v>
      </c>
      <c r="E244" s="21">
        <v>17175</v>
      </c>
      <c r="F244" s="21">
        <f t="shared" si="7"/>
        <v>3435</v>
      </c>
      <c r="G244" s="68">
        <v>2368.4104803493451</v>
      </c>
      <c r="H244" s="68">
        <v>77595011</v>
      </c>
      <c r="I244" s="68">
        <v>86109211</v>
      </c>
      <c r="J244" s="68">
        <v>66076087</v>
      </c>
      <c r="K244" s="68">
        <v>46177516</v>
      </c>
      <c r="L244" s="68">
        <v>68989456.25</v>
      </c>
      <c r="M244" s="16">
        <v>2010</v>
      </c>
      <c r="N244" s="16">
        <v>1984</v>
      </c>
      <c r="O244" s="16">
        <v>0</v>
      </c>
      <c r="P244" s="180" t="s">
        <v>3498</v>
      </c>
      <c r="Q244" s="180" t="s">
        <v>3498</v>
      </c>
      <c r="R244" s="180" t="s">
        <v>3498</v>
      </c>
      <c r="S244" s="180" t="s">
        <v>3498</v>
      </c>
      <c r="T244" s="180" t="s">
        <v>3498</v>
      </c>
      <c r="U244" s="180" t="s">
        <v>3498</v>
      </c>
      <c r="V244" s="180" t="s">
        <v>3498</v>
      </c>
      <c r="W244" s="180" t="s">
        <v>3498</v>
      </c>
      <c r="X244" s="180" t="s">
        <v>3498</v>
      </c>
      <c r="Y244" s="180" t="s">
        <v>3498</v>
      </c>
    </row>
    <row r="245" spans="1:25" x14ac:dyDescent="0.25">
      <c r="A245" s="2" t="s">
        <v>255</v>
      </c>
      <c r="B245" s="2" t="s">
        <v>22</v>
      </c>
      <c r="C245" s="21"/>
      <c r="D245" s="16">
        <v>31.86</v>
      </c>
      <c r="E245" s="21">
        <v>1271</v>
      </c>
      <c r="F245" s="21">
        <f t="shared" si="7"/>
        <v>40494.06</v>
      </c>
      <c r="G245" s="68">
        <v>0</v>
      </c>
      <c r="H245" s="68">
        <v>641156</v>
      </c>
      <c r="I245" s="68">
        <v>41000</v>
      </c>
      <c r="J245" s="68">
        <v>170000</v>
      </c>
      <c r="K245" s="68">
        <v>403000</v>
      </c>
      <c r="L245" s="68">
        <v>313789</v>
      </c>
      <c r="M245" s="16">
        <v>2009</v>
      </c>
      <c r="N245" s="16" t="s">
        <v>475</v>
      </c>
      <c r="O245" s="16" t="s">
        <v>443</v>
      </c>
      <c r="P245" s="180" t="s">
        <v>3498</v>
      </c>
      <c r="Q245" s="180" t="s">
        <v>3498</v>
      </c>
      <c r="R245" s="180" t="s">
        <v>3498</v>
      </c>
      <c r="S245" s="180" t="s">
        <v>3498</v>
      </c>
      <c r="T245" s="180" t="s">
        <v>3498</v>
      </c>
      <c r="U245" s="180" t="s">
        <v>3498</v>
      </c>
      <c r="V245" s="180" t="s">
        <v>3498</v>
      </c>
      <c r="W245" s="180" t="s">
        <v>3498</v>
      </c>
      <c r="X245" s="180" t="s">
        <v>3498</v>
      </c>
      <c r="Y245" s="180" t="s">
        <v>3498</v>
      </c>
    </row>
    <row r="246" spans="1:25" x14ac:dyDescent="0.25">
      <c r="A246" s="2" t="s">
        <v>256</v>
      </c>
      <c r="B246" s="2" t="s">
        <v>13</v>
      </c>
      <c r="C246" s="21">
        <v>37857372</v>
      </c>
      <c r="D246" s="175">
        <v>1.64</v>
      </c>
      <c r="E246" s="35">
        <v>11331</v>
      </c>
      <c r="F246" s="35">
        <f t="shared" si="7"/>
        <v>18582.84</v>
      </c>
      <c r="G246" s="68">
        <v>2037.2220823081941</v>
      </c>
      <c r="H246" s="68">
        <v>61637480</v>
      </c>
      <c r="I246" s="68">
        <v>66352018</v>
      </c>
      <c r="J246" s="68">
        <v>70752108</v>
      </c>
      <c r="K246" s="68">
        <v>80447028</v>
      </c>
      <c r="L246" s="68">
        <v>69797158.5</v>
      </c>
      <c r="M246" s="16">
        <v>2008</v>
      </c>
      <c r="N246" s="16">
        <v>1992</v>
      </c>
      <c r="O246" s="16">
        <v>0</v>
      </c>
      <c r="P246" s="180" t="s">
        <v>3498</v>
      </c>
      <c r="Q246" s="180" t="s">
        <v>3498</v>
      </c>
      <c r="R246" s="180" t="s">
        <v>3498</v>
      </c>
      <c r="S246" s="180" t="s">
        <v>3498</v>
      </c>
      <c r="T246" s="180" t="s">
        <v>3498</v>
      </c>
      <c r="U246" s="180" t="s">
        <v>3498</v>
      </c>
      <c r="V246" s="180" t="s">
        <v>3498</v>
      </c>
      <c r="W246" s="180" t="s">
        <v>3498</v>
      </c>
      <c r="X246" s="180" t="s">
        <v>3498</v>
      </c>
      <c r="Y246" s="180" t="s">
        <v>3498</v>
      </c>
    </row>
    <row r="247" spans="1:25" x14ac:dyDescent="0.25">
      <c r="A247" s="2" t="s">
        <v>257</v>
      </c>
      <c r="B247" s="2" t="s">
        <v>13</v>
      </c>
      <c r="C247" s="21">
        <v>27768529</v>
      </c>
      <c r="D247" s="16">
        <v>3.76</v>
      </c>
      <c r="E247" s="21">
        <v>5320</v>
      </c>
      <c r="F247" s="21">
        <f t="shared" si="7"/>
        <v>20003.199999999997</v>
      </c>
      <c r="G247" s="68">
        <v>1388.2043373060312</v>
      </c>
      <c r="H247" s="68">
        <v>21224994</v>
      </c>
      <c r="I247" s="68">
        <v>24444002</v>
      </c>
      <c r="J247" s="68">
        <v>26639867</v>
      </c>
      <c r="K247" s="68">
        <v>23861060</v>
      </c>
      <c r="L247" s="68">
        <v>24042480.75</v>
      </c>
      <c r="M247" s="16">
        <v>2007</v>
      </c>
      <c r="N247" s="16">
        <v>1997</v>
      </c>
      <c r="O247" s="16">
        <v>0</v>
      </c>
      <c r="P247" s="180">
        <v>1</v>
      </c>
      <c r="Q247" s="180">
        <v>0</v>
      </c>
      <c r="R247" s="180">
        <v>2</v>
      </c>
      <c r="S247" s="180">
        <v>0</v>
      </c>
      <c r="T247" s="180">
        <v>1</v>
      </c>
      <c r="U247" s="180">
        <v>0</v>
      </c>
      <c r="V247" s="180">
        <v>0</v>
      </c>
      <c r="W247" s="180">
        <v>0</v>
      </c>
      <c r="X247" s="181">
        <v>0</v>
      </c>
      <c r="Y247" s="181">
        <v>0</v>
      </c>
    </row>
    <row r="248" spans="1:25" x14ac:dyDescent="0.25">
      <c r="A248" s="2" t="s">
        <v>258</v>
      </c>
      <c r="B248" s="2" t="s">
        <v>13</v>
      </c>
      <c r="C248" s="21"/>
      <c r="D248" s="16">
        <v>0.66</v>
      </c>
      <c r="E248" s="21">
        <v>33086</v>
      </c>
      <c r="F248" s="21">
        <f t="shared" si="7"/>
        <v>21836.760000000002</v>
      </c>
      <c r="G248" s="68">
        <v>0</v>
      </c>
      <c r="H248" s="68">
        <v>192004148</v>
      </c>
      <c r="I248" s="68">
        <v>193214894</v>
      </c>
      <c r="J248" s="68">
        <v>183923964</v>
      </c>
      <c r="K248" s="68">
        <v>15326997</v>
      </c>
      <c r="L248" s="68">
        <v>146117500.75</v>
      </c>
      <c r="M248" s="16" t="s">
        <v>474</v>
      </c>
      <c r="N248" s="16">
        <v>2005</v>
      </c>
      <c r="O248" s="16">
        <v>0</v>
      </c>
      <c r="P248" s="180" t="s">
        <v>3498</v>
      </c>
      <c r="Q248" s="180" t="s">
        <v>3498</v>
      </c>
      <c r="R248" s="180" t="s">
        <v>3498</v>
      </c>
      <c r="S248" s="180" t="s">
        <v>3498</v>
      </c>
      <c r="T248" s="180" t="s">
        <v>3498</v>
      </c>
      <c r="U248" s="180" t="s">
        <v>3498</v>
      </c>
      <c r="V248" s="180" t="s">
        <v>3498</v>
      </c>
      <c r="W248" s="180" t="s">
        <v>3498</v>
      </c>
      <c r="X248" s="180" t="s">
        <v>3498</v>
      </c>
      <c r="Y248" s="180" t="s">
        <v>3498</v>
      </c>
    </row>
    <row r="249" spans="1:25" x14ac:dyDescent="0.25">
      <c r="A249" s="2" t="s">
        <v>259</v>
      </c>
      <c r="B249" s="2" t="s">
        <v>13</v>
      </c>
      <c r="C249" s="21"/>
      <c r="D249" s="16">
        <v>5.41</v>
      </c>
      <c r="E249" s="21">
        <v>9245</v>
      </c>
      <c r="F249" s="21">
        <f t="shared" ref="F249:F275" si="8">(D249*E249)</f>
        <v>50015.450000000004</v>
      </c>
      <c r="G249" s="68">
        <v>0</v>
      </c>
      <c r="H249" s="68">
        <v>37431515</v>
      </c>
      <c r="I249" s="68">
        <v>48139681</v>
      </c>
      <c r="J249" s="68">
        <v>49492931</v>
      </c>
      <c r="K249" s="68">
        <v>51527854</v>
      </c>
      <c r="L249" s="68">
        <v>46647995.25</v>
      </c>
      <c r="M249" s="16">
        <v>2007</v>
      </c>
      <c r="N249" s="16" t="s">
        <v>475</v>
      </c>
      <c r="O249" s="16" t="s">
        <v>443</v>
      </c>
      <c r="P249" s="180">
        <v>4</v>
      </c>
      <c r="Q249" s="180">
        <v>4</v>
      </c>
      <c r="R249" s="180">
        <v>4</v>
      </c>
      <c r="S249" s="180">
        <v>4</v>
      </c>
      <c r="T249" s="180">
        <v>7</v>
      </c>
      <c r="U249" s="180">
        <v>6</v>
      </c>
      <c r="V249" s="180">
        <v>0</v>
      </c>
      <c r="W249" s="180">
        <v>0</v>
      </c>
      <c r="X249" s="181">
        <v>0</v>
      </c>
      <c r="Y249" s="181">
        <v>0</v>
      </c>
    </row>
    <row r="250" spans="1:25" x14ac:dyDescent="0.25">
      <c r="A250" s="2" t="s">
        <v>260</v>
      </c>
      <c r="B250" s="2" t="s">
        <v>7</v>
      </c>
      <c r="C250" s="21"/>
      <c r="D250" s="16">
        <v>3.01</v>
      </c>
      <c r="E250" s="21">
        <v>3652</v>
      </c>
      <c r="F250" s="21">
        <f t="shared" si="8"/>
        <v>10992.519999999999</v>
      </c>
      <c r="G250" s="68">
        <v>0</v>
      </c>
      <c r="H250" s="68">
        <v>12494752</v>
      </c>
      <c r="I250" s="68">
        <v>42534031</v>
      </c>
      <c r="J250" s="68">
        <v>44081017</v>
      </c>
      <c r="K250" s="68">
        <v>49032319</v>
      </c>
      <c r="L250" s="68">
        <v>37035529.75</v>
      </c>
      <c r="M250" s="16">
        <v>2008</v>
      </c>
      <c r="N250" s="16" t="s">
        <v>475</v>
      </c>
      <c r="O250" s="16" t="s">
        <v>443</v>
      </c>
      <c r="P250" s="180" t="s">
        <v>3498</v>
      </c>
      <c r="Q250" s="180" t="s">
        <v>3498</v>
      </c>
      <c r="R250" s="180" t="s">
        <v>3498</v>
      </c>
      <c r="S250" s="180" t="s">
        <v>3498</v>
      </c>
      <c r="T250" s="180" t="s">
        <v>3498</v>
      </c>
      <c r="U250" s="180" t="s">
        <v>3498</v>
      </c>
      <c r="V250" s="180" t="s">
        <v>3498</v>
      </c>
      <c r="W250" s="180" t="s">
        <v>3498</v>
      </c>
      <c r="X250" s="180" t="s">
        <v>3498</v>
      </c>
      <c r="Y250" s="180" t="s">
        <v>3498</v>
      </c>
    </row>
    <row r="251" spans="1:25" x14ac:dyDescent="0.25">
      <c r="A251" s="2" t="s">
        <v>261</v>
      </c>
      <c r="B251" s="2" t="s">
        <v>5</v>
      </c>
      <c r="C251" s="21">
        <v>1716547813</v>
      </c>
      <c r="D251" s="16">
        <v>3.17</v>
      </c>
      <c r="E251" s="21">
        <v>213564</v>
      </c>
      <c r="F251" s="21">
        <f t="shared" si="8"/>
        <v>676997.88</v>
      </c>
      <c r="G251" s="68">
        <v>2535.5290817158834</v>
      </c>
      <c r="H251" s="68">
        <v>1636715372</v>
      </c>
      <c r="I251" s="68">
        <v>2209473170</v>
      </c>
      <c r="J251" s="68">
        <v>2173969891</v>
      </c>
      <c r="K251" s="68">
        <v>2546807603</v>
      </c>
      <c r="L251" s="68">
        <v>2141741509</v>
      </c>
      <c r="M251" s="16">
        <v>2010</v>
      </c>
      <c r="N251" s="16">
        <v>1985</v>
      </c>
      <c r="O251" s="16">
        <v>0</v>
      </c>
      <c r="P251" s="180" t="s">
        <v>3498</v>
      </c>
      <c r="Q251" s="180" t="s">
        <v>3498</v>
      </c>
      <c r="R251" s="180" t="s">
        <v>3498</v>
      </c>
      <c r="S251" s="180" t="s">
        <v>3498</v>
      </c>
      <c r="T251" s="180" t="s">
        <v>3498</v>
      </c>
      <c r="U251" s="180" t="s">
        <v>3498</v>
      </c>
      <c r="V251" s="180" t="s">
        <v>3498</v>
      </c>
      <c r="W251" s="180" t="s">
        <v>3498</v>
      </c>
      <c r="X251" s="180" t="s">
        <v>3498</v>
      </c>
      <c r="Y251" s="180" t="s">
        <v>3498</v>
      </c>
    </row>
    <row r="252" spans="1:25" x14ac:dyDescent="0.25">
      <c r="A252" s="2" t="s">
        <v>262</v>
      </c>
      <c r="B252" s="2" t="s">
        <v>7</v>
      </c>
      <c r="C252" s="21">
        <v>24701108</v>
      </c>
      <c r="D252" s="16">
        <v>1.9</v>
      </c>
      <c r="E252" s="21">
        <v>10350</v>
      </c>
      <c r="F252" s="21">
        <f t="shared" si="8"/>
        <v>19665</v>
      </c>
      <c r="G252" s="68">
        <v>1256.0949911009407</v>
      </c>
      <c r="H252" s="68">
        <v>36570023</v>
      </c>
      <c r="I252" s="68">
        <v>40864272</v>
      </c>
      <c r="J252" s="68">
        <v>41689445</v>
      </c>
      <c r="K252" s="68">
        <v>57610004</v>
      </c>
      <c r="L252" s="68">
        <v>44183436</v>
      </c>
      <c r="M252" s="16">
        <v>2009</v>
      </c>
      <c r="N252" s="16" t="s">
        <v>475</v>
      </c>
      <c r="O252" s="16" t="s">
        <v>443</v>
      </c>
      <c r="P252" s="180">
        <v>4</v>
      </c>
      <c r="Q252" s="180">
        <v>4</v>
      </c>
      <c r="R252" s="180">
        <v>7</v>
      </c>
      <c r="S252" s="180">
        <v>2</v>
      </c>
      <c r="T252" s="180">
        <v>1</v>
      </c>
      <c r="U252" s="180">
        <v>0</v>
      </c>
      <c r="V252" s="180">
        <v>0</v>
      </c>
      <c r="W252" s="180">
        <v>0</v>
      </c>
      <c r="X252" s="181">
        <v>0</v>
      </c>
      <c r="Y252" s="181">
        <v>0</v>
      </c>
    </row>
    <row r="253" spans="1:25" x14ac:dyDescent="0.25">
      <c r="A253" s="2" t="s">
        <v>263</v>
      </c>
      <c r="B253" s="2" t="s">
        <v>7</v>
      </c>
      <c r="C253" s="21">
        <v>88218979</v>
      </c>
      <c r="D253" s="16">
        <v>0.87</v>
      </c>
      <c r="E253" s="21">
        <v>15540</v>
      </c>
      <c r="F253" s="21">
        <f t="shared" si="8"/>
        <v>13519.8</v>
      </c>
      <c r="G253" s="68">
        <v>6525.1689374103171</v>
      </c>
      <c r="H253" s="68">
        <v>91132018</v>
      </c>
      <c r="I253" s="68">
        <v>103354724</v>
      </c>
      <c r="J253" s="68">
        <v>177390941</v>
      </c>
      <c r="K253" s="68">
        <v>192457081</v>
      </c>
      <c r="L253" s="68">
        <v>141083691</v>
      </c>
      <c r="M253" s="16" t="s">
        <v>474</v>
      </c>
      <c r="N253" s="16">
        <v>2007</v>
      </c>
      <c r="O253" s="16">
        <v>0</v>
      </c>
      <c r="P253" s="180" t="s">
        <v>3498</v>
      </c>
      <c r="Q253" s="180" t="s">
        <v>3498</v>
      </c>
      <c r="R253" s="180" t="s">
        <v>3498</v>
      </c>
      <c r="S253" s="180" t="s">
        <v>3498</v>
      </c>
      <c r="T253" s="180" t="s">
        <v>3498</v>
      </c>
      <c r="U253" s="180" t="s">
        <v>3498</v>
      </c>
      <c r="V253" s="180" t="s">
        <v>3498</v>
      </c>
      <c r="W253" s="180" t="s">
        <v>3498</v>
      </c>
      <c r="X253" s="180" t="s">
        <v>3498</v>
      </c>
      <c r="Y253" s="180" t="s">
        <v>3498</v>
      </c>
    </row>
    <row r="254" spans="1:25" x14ac:dyDescent="0.25">
      <c r="A254" s="2" t="s">
        <v>264</v>
      </c>
      <c r="B254" s="2" t="s">
        <v>3</v>
      </c>
      <c r="C254" s="21">
        <v>158685392</v>
      </c>
      <c r="D254" s="16">
        <v>0.38</v>
      </c>
      <c r="E254" s="21">
        <v>87961</v>
      </c>
      <c r="F254" s="21">
        <f t="shared" si="8"/>
        <v>33425.18</v>
      </c>
      <c r="G254" s="68">
        <v>4747.4805520867803</v>
      </c>
      <c r="H254" s="68">
        <v>600052068</v>
      </c>
      <c r="I254" s="68">
        <v>574376829</v>
      </c>
      <c r="J254" s="68">
        <v>635757829</v>
      </c>
      <c r="K254" s="68">
        <v>632431775</v>
      </c>
      <c r="L254" s="68">
        <v>610654625.25</v>
      </c>
      <c r="M254" s="16">
        <v>2011</v>
      </c>
      <c r="N254" s="16">
        <v>1976</v>
      </c>
      <c r="O254" s="16">
        <v>0</v>
      </c>
      <c r="P254" s="180" t="s">
        <v>3498</v>
      </c>
      <c r="Q254" s="180" t="s">
        <v>3498</v>
      </c>
      <c r="R254" s="180" t="s">
        <v>3498</v>
      </c>
      <c r="S254" s="180" t="s">
        <v>3498</v>
      </c>
      <c r="T254" s="180" t="s">
        <v>3498</v>
      </c>
      <c r="U254" s="180" t="s">
        <v>3498</v>
      </c>
      <c r="V254" s="180" t="s">
        <v>3498</v>
      </c>
      <c r="W254" s="180" t="s">
        <v>3498</v>
      </c>
      <c r="X254" s="180" t="s">
        <v>3498</v>
      </c>
      <c r="Y254" s="180" t="s">
        <v>3498</v>
      </c>
    </row>
    <row r="255" spans="1:25" x14ac:dyDescent="0.25">
      <c r="A255" s="2" t="s">
        <v>265</v>
      </c>
      <c r="B255" s="2" t="s">
        <v>3</v>
      </c>
      <c r="C255" s="21">
        <v>409871541</v>
      </c>
      <c r="D255" s="16">
        <v>2</v>
      </c>
      <c r="E255" s="21">
        <v>160973</v>
      </c>
      <c r="F255" s="21">
        <f t="shared" si="8"/>
        <v>321946</v>
      </c>
      <c r="G255" s="68">
        <v>1273.1064868021344</v>
      </c>
      <c r="H255" s="68">
        <v>1316836591</v>
      </c>
      <c r="I255" s="68">
        <v>1574017369</v>
      </c>
      <c r="J255" s="68">
        <v>1571885111</v>
      </c>
      <c r="K255" s="68">
        <v>1692311299</v>
      </c>
      <c r="L255" s="68">
        <v>1538762592.5</v>
      </c>
      <c r="M255" s="16">
        <v>2010</v>
      </c>
      <c r="N255" s="16">
        <v>1971</v>
      </c>
      <c r="O255" s="16">
        <v>43</v>
      </c>
      <c r="P255" s="180" t="s">
        <v>3498</v>
      </c>
      <c r="Q255" s="180" t="s">
        <v>3498</v>
      </c>
      <c r="R255" s="180" t="s">
        <v>3498</v>
      </c>
      <c r="S255" s="180" t="s">
        <v>3498</v>
      </c>
      <c r="T255" s="180" t="s">
        <v>3498</v>
      </c>
      <c r="U255" s="180" t="s">
        <v>3498</v>
      </c>
      <c r="V255" s="180" t="s">
        <v>3498</v>
      </c>
      <c r="W255" s="180" t="s">
        <v>3498</v>
      </c>
      <c r="X255" s="180" t="s">
        <v>3498</v>
      </c>
      <c r="Y255" s="180" t="s">
        <v>3498</v>
      </c>
    </row>
    <row r="256" spans="1:25" x14ac:dyDescent="0.25">
      <c r="A256" s="2" t="s">
        <v>266</v>
      </c>
      <c r="B256" s="2" t="s">
        <v>13</v>
      </c>
      <c r="C256" s="21">
        <v>42462307</v>
      </c>
      <c r="D256" s="16">
        <v>4.66</v>
      </c>
      <c r="E256" s="21">
        <v>8991</v>
      </c>
      <c r="F256" s="21">
        <f t="shared" si="8"/>
        <v>41898.06</v>
      </c>
      <c r="G256" s="68">
        <v>1013.467139051307</v>
      </c>
      <c r="H256" s="68">
        <v>108860520</v>
      </c>
      <c r="I256" s="68">
        <v>139535194</v>
      </c>
      <c r="J256" s="68">
        <v>151300000</v>
      </c>
      <c r="K256" s="68">
        <v>163475916</v>
      </c>
      <c r="L256" s="68">
        <v>140792907.5</v>
      </c>
      <c r="M256" s="16">
        <v>2009</v>
      </c>
      <c r="N256" s="16">
        <v>1999</v>
      </c>
      <c r="O256" s="16">
        <v>1</v>
      </c>
      <c r="P256" s="180">
        <v>1</v>
      </c>
      <c r="Q256" s="180">
        <v>1</v>
      </c>
      <c r="R256" s="180">
        <v>7</v>
      </c>
      <c r="S256" s="180">
        <v>4</v>
      </c>
      <c r="T256" s="180">
        <v>4</v>
      </c>
      <c r="U256" s="180">
        <v>4</v>
      </c>
      <c r="V256" s="180">
        <v>0</v>
      </c>
      <c r="W256" s="180">
        <v>0</v>
      </c>
      <c r="X256" s="181">
        <v>0</v>
      </c>
      <c r="Y256" s="181">
        <v>0</v>
      </c>
    </row>
    <row r="257" spans="1:25" x14ac:dyDescent="0.25">
      <c r="A257" s="2" t="s">
        <v>267</v>
      </c>
      <c r="B257" s="2" t="s">
        <v>53</v>
      </c>
      <c r="C257" s="21">
        <v>651000</v>
      </c>
      <c r="D257" s="16">
        <v>0.65</v>
      </c>
      <c r="E257" s="21">
        <v>12102</v>
      </c>
      <c r="F257" s="21">
        <f t="shared" si="8"/>
        <v>7866.3</v>
      </c>
      <c r="G257" s="68">
        <v>82.758094656954341</v>
      </c>
      <c r="H257" s="68">
        <v>54602152</v>
      </c>
      <c r="I257" s="68">
        <v>82108834</v>
      </c>
      <c r="J257" s="68">
        <v>66719708</v>
      </c>
      <c r="K257" s="68">
        <v>68270763</v>
      </c>
      <c r="L257" s="68">
        <v>67925364.25</v>
      </c>
      <c r="M257" s="16">
        <v>2010</v>
      </c>
      <c r="N257" s="16">
        <v>2008</v>
      </c>
      <c r="O257" s="16">
        <v>0</v>
      </c>
      <c r="P257" s="180">
        <v>2</v>
      </c>
      <c r="Q257" s="180">
        <v>2</v>
      </c>
      <c r="R257" s="180">
        <v>12</v>
      </c>
      <c r="S257" s="180">
        <v>10</v>
      </c>
      <c r="T257" s="180">
        <v>7</v>
      </c>
      <c r="U257" s="180">
        <v>4</v>
      </c>
      <c r="V257" s="180">
        <v>1</v>
      </c>
      <c r="W257" s="180">
        <v>1</v>
      </c>
      <c r="X257" s="181">
        <v>1.5</v>
      </c>
      <c r="Y257" s="181">
        <v>0</v>
      </c>
    </row>
    <row r="258" spans="1:25" x14ac:dyDescent="0.25">
      <c r="A258" s="2" t="s">
        <v>268</v>
      </c>
      <c r="B258" s="2" t="s">
        <v>5</v>
      </c>
      <c r="C258" s="21">
        <v>108259145</v>
      </c>
      <c r="D258" s="16">
        <v>0.82</v>
      </c>
      <c r="E258" s="21">
        <v>86952</v>
      </c>
      <c r="F258" s="21">
        <f t="shared" si="8"/>
        <v>71300.639999999999</v>
      </c>
      <c r="G258" s="68">
        <v>1518.3474510186725</v>
      </c>
      <c r="H258" s="68">
        <v>1206545670</v>
      </c>
      <c r="I258" s="68">
        <v>1059560498</v>
      </c>
      <c r="J258" s="68">
        <v>951083189</v>
      </c>
      <c r="K258" s="68">
        <v>924984448</v>
      </c>
      <c r="L258" s="68">
        <v>1035543451.25</v>
      </c>
      <c r="M258" s="16">
        <v>2010</v>
      </c>
      <c r="N258" s="16">
        <v>1987</v>
      </c>
      <c r="O258" s="16">
        <v>2</v>
      </c>
      <c r="P258" s="180" t="s">
        <v>3498</v>
      </c>
      <c r="Q258" s="180" t="s">
        <v>3498</v>
      </c>
      <c r="R258" s="180" t="s">
        <v>3498</v>
      </c>
      <c r="S258" s="180" t="s">
        <v>3498</v>
      </c>
      <c r="T258" s="180" t="s">
        <v>3498</v>
      </c>
      <c r="U258" s="180" t="s">
        <v>3498</v>
      </c>
      <c r="V258" s="180" t="s">
        <v>3498</v>
      </c>
      <c r="W258" s="180" t="s">
        <v>3498</v>
      </c>
      <c r="X258" s="180" t="s">
        <v>3498</v>
      </c>
      <c r="Y258" s="180" t="s">
        <v>3498</v>
      </c>
    </row>
    <row r="259" spans="1:25" x14ac:dyDescent="0.25">
      <c r="A259" s="2" t="s">
        <v>269</v>
      </c>
      <c r="B259" s="2" t="s">
        <v>3</v>
      </c>
      <c r="C259" s="21"/>
      <c r="D259" s="16">
        <v>1.1000000000000001</v>
      </c>
      <c r="E259" s="21">
        <v>25818</v>
      </c>
      <c r="F259" s="21">
        <f t="shared" si="8"/>
        <v>28399.800000000003</v>
      </c>
      <c r="G259" s="68">
        <v>0</v>
      </c>
      <c r="H259" s="68"/>
      <c r="I259" s="68">
        <v>165246962</v>
      </c>
      <c r="J259" s="68">
        <v>198904823</v>
      </c>
      <c r="K259" s="68">
        <v>311200938</v>
      </c>
      <c r="L259" s="68">
        <v>225117574.33333334</v>
      </c>
      <c r="M259" s="16">
        <v>2006</v>
      </c>
      <c r="N259" s="16">
        <v>1984</v>
      </c>
      <c r="O259" s="16">
        <v>2</v>
      </c>
      <c r="P259" s="180" t="s">
        <v>3498</v>
      </c>
      <c r="Q259" s="180" t="s">
        <v>3498</v>
      </c>
      <c r="R259" s="180" t="s">
        <v>3498</v>
      </c>
      <c r="S259" s="180" t="s">
        <v>3498</v>
      </c>
      <c r="T259" s="180" t="s">
        <v>3498</v>
      </c>
      <c r="U259" s="180" t="s">
        <v>3498</v>
      </c>
      <c r="V259" s="180" t="s">
        <v>3498</v>
      </c>
      <c r="W259" s="180" t="s">
        <v>3498</v>
      </c>
      <c r="X259" s="180" t="s">
        <v>3498</v>
      </c>
      <c r="Y259" s="180" t="s">
        <v>3498</v>
      </c>
    </row>
    <row r="260" spans="1:25" x14ac:dyDescent="0.25">
      <c r="A260" s="2" t="s">
        <v>270</v>
      </c>
      <c r="B260" s="2" t="s">
        <v>7</v>
      </c>
      <c r="C260" s="21">
        <v>66724683</v>
      </c>
      <c r="D260" s="16">
        <v>2.04</v>
      </c>
      <c r="E260" s="21">
        <v>11905</v>
      </c>
      <c r="F260" s="21">
        <f t="shared" si="8"/>
        <v>24286.2</v>
      </c>
      <c r="G260" s="68">
        <v>2747.4319984188551</v>
      </c>
      <c r="H260" s="68">
        <v>93801945</v>
      </c>
      <c r="I260" s="68">
        <v>96149602</v>
      </c>
      <c r="J260" s="68">
        <v>95320432</v>
      </c>
      <c r="K260" s="68">
        <v>97503933</v>
      </c>
      <c r="L260" s="68">
        <v>95693978</v>
      </c>
      <c r="M260" s="16">
        <v>2010</v>
      </c>
      <c r="N260" s="16">
        <v>2007</v>
      </c>
      <c r="O260" s="16">
        <v>0</v>
      </c>
      <c r="P260" s="180" t="s">
        <v>3498</v>
      </c>
      <c r="Q260" s="180" t="s">
        <v>3498</v>
      </c>
      <c r="R260" s="180" t="s">
        <v>3498</v>
      </c>
      <c r="S260" s="180" t="s">
        <v>3498</v>
      </c>
      <c r="T260" s="180" t="s">
        <v>3498</v>
      </c>
      <c r="U260" s="180" t="s">
        <v>3498</v>
      </c>
      <c r="V260" s="180" t="s">
        <v>3498</v>
      </c>
      <c r="W260" s="180" t="s">
        <v>3498</v>
      </c>
      <c r="X260" s="180" t="s">
        <v>3498</v>
      </c>
      <c r="Y260" s="180" t="s">
        <v>3498</v>
      </c>
    </row>
    <row r="261" spans="1:25" x14ac:dyDescent="0.25">
      <c r="A261" s="2" t="s">
        <v>271</v>
      </c>
      <c r="B261" s="2" t="s">
        <v>53</v>
      </c>
      <c r="C261" s="21">
        <v>1880319937</v>
      </c>
      <c r="D261" s="16">
        <v>5.69</v>
      </c>
      <c r="E261" s="21">
        <v>248033</v>
      </c>
      <c r="F261" s="21">
        <f t="shared" si="8"/>
        <v>1411307.77</v>
      </c>
      <c r="G261" s="68">
        <v>1332.3245127460752</v>
      </c>
      <c r="H261" s="68">
        <v>2012476302</v>
      </c>
      <c r="I261" s="68">
        <v>1863054787</v>
      </c>
      <c r="J261" s="68">
        <v>2243037014</v>
      </c>
      <c r="K261" s="68">
        <v>2833516702</v>
      </c>
      <c r="L261" s="68">
        <v>2238021201.25</v>
      </c>
      <c r="M261" s="16">
        <v>2007</v>
      </c>
      <c r="N261" s="16">
        <v>1990</v>
      </c>
      <c r="O261" s="16">
        <v>18</v>
      </c>
      <c r="P261" s="180">
        <v>105</v>
      </c>
      <c r="Q261" s="180">
        <v>105</v>
      </c>
      <c r="R261" s="180" t="s">
        <v>460</v>
      </c>
      <c r="S261" s="180" t="s">
        <v>460</v>
      </c>
      <c r="T261" s="180" t="s">
        <v>3499</v>
      </c>
      <c r="U261" s="180" t="s">
        <v>460</v>
      </c>
      <c r="V261" s="180">
        <v>3</v>
      </c>
      <c r="W261" s="180">
        <v>0</v>
      </c>
      <c r="X261" s="181">
        <v>18.63</v>
      </c>
      <c r="Y261" s="181">
        <v>18.63</v>
      </c>
    </row>
    <row r="262" spans="1:25" x14ac:dyDescent="0.25">
      <c r="A262" s="2" t="s">
        <v>272</v>
      </c>
      <c r="B262" s="2" t="s">
        <v>7</v>
      </c>
      <c r="C262" s="21">
        <v>21681648</v>
      </c>
      <c r="D262" s="16">
        <v>4.71</v>
      </c>
      <c r="E262" s="21">
        <v>4815</v>
      </c>
      <c r="F262" s="21">
        <f t="shared" si="8"/>
        <v>22678.65</v>
      </c>
      <c r="G262" s="68">
        <v>956.03785939639261</v>
      </c>
      <c r="H262" s="68">
        <v>41202739</v>
      </c>
      <c r="I262" s="68">
        <v>50979052</v>
      </c>
      <c r="J262" s="68">
        <v>45971752</v>
      </c>
      <c r="K262" s="68">
        <v>52076818</v>
      </c>
      <c r="L262" s="68">
        <v>47557590.25</v>
      </c>
      <c r="M262" s="16">
        <v>2006</v>
      </c>
      <c r="N262" s="16">
        <v>2006</v>
      </c>
      <c r="O262" s="16">
        <v>0</v>
      </c>
      <c r="P262" s="180" t="s">
        <v>3498</v>
      </c>
      <c r="Q262" s="180" t="s">
        <v>3498</v>
      </c>
      <c r="R262" s="180" t="s">
        <v>3498</v>
      </c>
      <c r="S262" s="180" t="s">
        <v>3498</v>
      </c>
      <c r="T262" s="180" t="s">
        <v>3498</v>
      </c>
      <c r="U262" s="180" t="s">
        <v>3498</v>
      </c>
      <c r="V262" s="180" t="s">
        <v>3498</v>
      </c>
      <c r="W262" s="180" t="s">
        <v>3498</v>
      </c>
      <c r="X262" s="180" t="s">
        <v>3498</v>
      </c>
      <c r="Y262" s="180" t="s">
        <v>3498</v>
      </c>
    </row>
    <row r="263" spans="1:25" x14ac:dyDescent="0.25">
      <c r="A263" s="2" t="s">
        <v>273</v>
      </c>
      <c r="B263" s="2" t="s">
        <v>45</v>
      </c>
      <c r="C263" s="21">
        <v>30790836</v>
      </c>
      <c r="D263" s="16">
        <v>0.67</v>
      </c>
      <c r="E263" s="21">
        <v>9633</v>
      </c>
      <c r="F263" s="21">
        <f t="shared" si="8"/>
        <v>6454.1100000000006</v>
      </c>
      <c r="G263" s="68">
        <v>4770.7330677661203</v>
      </c>
      <c r="H263" s="68">
        <v>55821752</v>
      </c>
      <c r="I263" s="68">
        <v>65832901</v>
      </c>
      <c r="J263" s="68">
        <v>67452766</v>
      </c>
      <c r="K263" s="68">
        <v>69081951</v>
      </c>
      <c r="L263" s="68">
        <v>64547342.5</v>
      </c>
      <c r="M263" s="16">
        <v>2008</v>
      </c>
      <c r="N263" s="16" t="s">
        <v>475</v>
      </c>
      <c r="O263" s="16" t="s">
        <v>443</v>
      </c>
      <c r="P263" s="180" t="s">
        <v>3498</v>
      </c>
      <c r="Q263" s="180" t="s">
        <v>3498</v>
      </c>
      <c r="R263" s="180" t="s">
        <v>3498</v>
      </c>
      <c r="S263" s="180" t="s">
        <v>3498</v>
      </c>
      <c r="T263" s="180" t="s">
        <v>3498</v>
      </c>
      <c r="U263" s="180" t="s">
        <v>3498</v>
      </c>
      <c r="V263" s="180" t="s">
        <v>3498</v>
      </c>
      <c r="W263" s="180" t="s">
        <v>3498</v>
      </c>
      <c r="X263" s="180" t="s">
        <v>3498</v>
      </c>
      <c r="Y263" s="180" t="s">
        <v>3498</v>
      </c>
    </row>
    <row r="264" spans="1:25" x14ac:dyDescent="0.25">
      <c r="A264" s="2" t="s">
        <v>274</v>
      </c>
      <c r="B264" s="2" t="s">
        <v>5</v>
      </c>
      <c r="C264" s="21">
        <v>471260000</v>
      </c>
      <c r="D264" s="16">
        <v>3.55</v>
      </c>
      <c r="E264" s="21">
        <v>124700</v>
      </c>
      <c r="F264" s="21">
        <f t="shared" si="8"/>
        <v>442685</v>
      </c>
      <c r="G264" s="68">
        <v>1064.5492844799348</v>
      </c>
      <c r="H264" s="68">
        <v>1671449607</v>
      </c>
      <c r="I264" s="68">
        <v>1665195982</v>
      </c>
      <c r="J264" s="68">
        <v>1854814664</v>
      </c>
      <c r="K264" s="68">
        <v>2240266530</v>
      </c>
      <c r="L264" s="68">
        <v>1857931695.75</v>
      </c>
      <c r="M264" s="16">
        <v>2011</v>
      </c>
      <c r="N264" s="16">
        <v>2005</v>
      </c>
      <c r="O264" s="16">
        <v>0</v>
      </c>
      <c r="P264" s="180" t="s">
        <v>460</v>
      </c>
      <c r="Q264" s="180" t="s">
        <v>460</v>
      </c>
      <c r="R264" s="180">
        <v>30</v>
      </c>
      <c r="S264" s="180">
        <v>0</v>
      </c>
      <c r="T264" s="180">
        <v>2</v>
      </c>
      <c r="U264" s="180">
        <v>0</v>
      </c>
      <c r="V264" s="180">
        <v>2</v>
      </c>
      <c r="W264" s="180">
        <v>0</v>
      </c>
      <c r="X264" s="180" t="s">
        <v>460</v>
      </c>
      <c r="Y264" s="180" t="s">
        <v>460</v>
      </c>
    </row>
    <row r="265" spans="1:25" x14ac:dyDescent="0.25">
      <c r="A265" s="2" t="s">
        <v>275</v>
      </c>
      <c r="B265" s="2" t="s">
        <v>17</v>
      </c>
      <c r="C265" s="21">
        <v>44951844</v>
      </c>
      <c r="D265" s="175">
        <v>3.89</v>
      </c>
      <c r="E265" s="35">
        <v>9001</v>
      </c>
      <c r="F265" s="35">
        <f t="shared" si="8"/>
        <v>35013.89</v>
      </c>
      <c r="G265" s="68">
        <v>1283.8289033295073</v>
      </c>
      <c r="H265" s="68">
        <v>59718104</v>
      </c>
      <c r="I265" s="68">
        <v>85032000</v>
      </c>
      <c r="J265" s="68">
        <v>99288000</v>
      </c>
      <c r="K265" s="68">
        <v>99288000</v>
      </c>
      <c r="L265" s="68">
        <v>85831526</v>
      </c>
      <c r="M265" s="16">
        <v>2010</v>
      </c>
      <c r="N265" s="16">
        <v>2006</v>
      </c>
      <c r="O265" s="16" t="s">
        <v>443</v>
      </c>
      <c r="P265" s="180" t="s">
        <v>3498</v>
      </c>
      <c r="Q265" s="180" t="s">
        <v>3498</v>
      </c>
      <c r="R265" s="180" t="s">
        <v>3498</v>
      </c>
      <c r="S265" s="180" t="s">
        <v>3498</v>
      </c>
      <c r="T265" s="180" t="s">
        <v>3498</v>
      </c>
      <c r="U265" s="180" t="s">
        <v>3498</v>
      </c>
      <c r="V265" s="180" t="s">
        <v>3498</v>
      </c>
      <c r="W265" s="180" t="s">
        <v>3498</v>
      </c>
      <c r="X265" s="180" t="s">
        <v>3498</v>
      </c>
      <c r="Y265" s="180" t="s">
        <v>3498</v>
      </c>
    </row>
    <row r="266" spans="1:25" x14ac:dyDescent="0.25">
      <c r="A266" s="2" t="s">
        <v>276</v>
      </c>
      <c r="B266" s="2" t="s">
        <v>5</v>
      </c>
      <c r="C266" s="21">
        <v>888323933</v>
      </c>
      <c r="D266" s="16">
        <v>4.41</v>
      </c>
      <c r="E266" s="21">
        <v>130753</v>
      </c>
      <c r="F266" s="21">
        <f t="shared" si="8"/>
        <v>576620.73</v>
      </c>
      <c r="G266" s="68">
        <v>1540.5688467010195</v>
      </c>
      <c r="H266" s="68">
        <v>1377174434</v>
      </c>
      <c r="I266" s="68">
        <v>1580376063</v>
      </c>
      <c r="J266" s="68">
        <v>1671803884</v>
      </c>
      <c r="K266" s="68">
        <v>1709894008</v>
      </c>
      <c r="L266" s="68">
        <v>1584812097.25</v>
      </c>
      <c r="M266" s="16">
        <v>2010</v>
      </c>
      <c r="N266" s="16">
        <v>1985</v>
      </c>
      <c r="O266" s="16">
        <v>1</v>
      </c>
      <c r="P266" s="180">
        <v>456</v>
      </c>
      <c r="Q266" s="180">
        <v>384</v>
      </c>
      <c r="R266" s="180">
        <v>9</v>
      </c>
      <c r="S266" s="180">
        <v>9</v>
      </c>
      <c r="T266" s="180">
        <v>2</v>
      </c>
      <c r="U266" s="180">
        <v>1</v>
      </c>
      <c r="V266" s="180">
        <v>2</v>
      </c>
      <c r="W266" s="180">
        <v>0</v>
      </c>
      <c r="X266" s="181">
        <v>2.6</v>
      </c>
      <c r="Y266" s="181">
        <v>2.6</v>
      </c>
    </row>
    <row r="267" spans="1:25" x14ac:dyDescent="0.25">
      <c r="A267" s="2" t="s">
        <v>277</v>
      </c>
      <c r="B267" s="2" t="s">
        <v>53</v>
      </c>
      <c r="C267" s="21">
        <v>98748570</v>
      </c>
      <c r="D267" s="16">
        <v>1.01</v>
      </c>
      <c r="E267" s="21">
        <v>60857</v>
      </c>
      <c r="F267" s="21">
        <f t="shared" si="8"/>
        <v>61465.57</v>
      </c>
      <c r="G267" s="68">
        <v>1606.5672212915294</v>
      </c>
      <c r="H267" s="68">
        <v>292744930</v>
      </c>
      <c r="I267" s="68">
        <v>414711445</v>
      </c>
      <c r="J267" s="68">
        <v>432410517</v>
      </c>
      <c r="K267" s="68">
        <v>512547230</v>
      </c>
      <c r="L267" s="68">
        <v>413103530.5</v>
      </c>
      <c r="M267" s="16">
        <v>2009</v>
      </c>
      <c r="N267" s="16">
        <v>2009</v>
      </c>
      <c r="O267" s="16">
        <v>3</v>
      </c>
      <c r="P267" s="180" t="s">
        <v>3498</v>
      </c>
      <c r="Q267" s="180" t="s">
        <v>3498</v>
      </c>
      <c r="R267" s="180" t="s">
        <v>3498</v>
      </c>
      <c r="S267" s="180" t="s">
        <v>3498</v>
      </c>
      <c r="T267" s="180" t="s">
        <v>3498</v>
      </c>
      <c r="U267" s="180" t="s">
        <v>3498</v>
      </c>
      <c r="V267" s="180" t="s">
        <v>3498</v>
      </c>
      <c r="W267" s="180" t="s">
        <v>3498</v>
      </c>
      <c r="X267" s="180" t="s">
        <v>3498</v>
      </c>
      <c r="Y267" s="180" t="s">
        <v>3498</v>
      </c>
    </row>
    <row r="268" spans="1:25" x14ac:dyDescent="0.25">
      <c r="A268" s="2" t="s">
        <v>278</v>
      </c>
      <c r="B268" s="2" t="s">
        <v>53</v>
      </c>
      <c r="C268" s="21">
        <v>108771908</v>
      </c>
      <c r="D268" s="16">
        <v>3.95</v>
      </c>
      <c r="E268" s="21">
        <v>25952</v>
      </c>
      <c r="F268" s="21">
        <f t="shared" si="8"/>
        <v>102510.40000000001</v>
      </c>
      <c r="G268" s="68">
        <v>1061.0816853704598</v>
      </c>
      <c r="H268" s="68">
        <v>139096397</v>
      </c>
      <c r="I268" s="68">
        <v>177151533</v>
      </c>
      <c r="J268" s="68">
        <v>204074804</v>
      </c>
      <c r="K268" s="68">
        <v>232547292</v>
      </c>
      <c r="L268" s="68">
        <v>188217506.5</v>
      </c>
      <c r="M268" s="16">
        <v>2010</v>
      </c>
      <c r="N268" s="16">
        <v>2005</v>
      </c>
      <c r="O268" s="16">
        <v>25</v>
      </c>
      <c r="P268" s="180">
        <v>15</v>
      </c>
      <c r="Q268" s="180">
        <v>15</v>
      </c>
      <c r="R268" s="180">
        <v>16</v>
      </c>
      <c r="S268" s="180">
        <v>5</v>
      </c>
      <c r="T268" s="180">
        <v>4</v>
      </c>
      <c r="U268" s="180">
        <v>0</v>
      </c>
      <c r="V268" s="180">
        <v>0</v>
      </c>
      <c r="W268" s="180">
        <v>0</v>
      </c>
      <c r="X268" s="181">
        <v>2.7</v>
      </c>
      <c r="Y268" s="181">
        <v>0</v>
      </c>
    </row>
    <row r="269" spans="1:25" x14ac:dyDescent="0.25">
      <c r="A269" s="2" t="s">
        <v>279</v>
      </c>
      <c r="B269" s="2" t="s">
        <v>45</v>
      </c>
      <c r="C269" s="21">
        <v>54402603</v>
      </c>
      <c r="D269" s="16">
        <v>1.6</v>
      </c>
      <c r="E269" s="21">
        <v>17415</v>
      </c>
      <c r="F269" s="21">
        <f t="shared" si="8"/>
        <v>27864</v>
      </c>
      <c r="G269" s="68">
        <v>1952.4333548664945</v>
      </c>
      <c r="H269" s="68">
        <v>107820877</v>
      </c>
      <c r="I269" s="68">
        <v>116365686</v>
      </c>
      <c r="J269" s="68">
        <v>125284373</v>
      </c>
      <c r="K269" s="68">
        <v>137472084</v>
      </c>
      <c r="L269" s="68">
        <v>121735755</v>
      </c>
      <c r="M269" s="16">
        <v>2011</v>
      </c>
      <c r="N269" s="16" t="s">
        <v>475</v>
      </c>
      <c r="O269" s="16" t="s">
        <v>443</v>
      </c>
      <c r="P269" s="180" t="s">
        <v>3498</v>
      </c>
      <c r="Q269" s="180" t="s">
        <v>3498</v>
      </c>
      <c r="R269" s="180" t="s">
        <v>3498</v>
      </c>
      <c r="S269" s="180" t="s">
        <v>3498</v>
      </c>
      <c r="T269" s="180" t="s">
        <v>3498</v>
      </c>
      <c r="U269" s="180" t="s">
        <v>3498</v>
      </c>
      <c r="V269" s="180" t="s">
        <v>3498</v>
      </c>
      <c r="W269" s="180" t="s">
        <v>3498</v>
      </c>
      <c r="X269" s="180" t="s">
        <v>3498</v>
      </c>
      <c r="Y269" s="180" t="s">
        <v>3498</v>
      </c>
    </row>
    <row r="270" spans="1:25" x14ac:dyDescent="0.25">
      <c r="A270" s="2" t="s">
        <v>280</v>
      </c>
      <c r="B270" s="2" t="s">
        <v>3</v>
      </c>
      <c r="C270" s="21">
        <v>13673171</v>
      </c>
      <c r="D270" s="16">
        <v>1.81</v>
      </c>
      <c r="E270" s="21">
        <v>8011</v>
      </c>
      <c r="F270" s="21">
        <f t="shared" si="8"/>
        <v>14499.91</v>
      </c>
      <c r="G270" s="68">
        <v>942.9831633437725</v>
      </c>
      <c r="H270" s="68">
        <v>47405718</v>
      </c>
      <c r="I270" s="68">
        <v>32774921</v>
      </c>
      <c r="J270" s="68">
        <v>13711831</v>
      </c>
      <c r="K270" s="68">
        <v>15426676</v>
      </c>
      <c r="L270" s="68">
        <v>27329786.5</v>
      </c>
      <c r="M270" s="16">
        <v>2009</v>
      </c>
      <c r="N270" s="16">
        <v>2005</v>
      </c>
      <c r="O270" s="16">
        <v>0</v>
      </c>
      <c r="P270" s="180">
        <v>24</v>
      </c>
      <c r="Q270" s="180">
        <v>24</v>
      </c>
      <c r="R270" s="180">
        <v>3</v>
      </c>
      <c r="S270" s="180">
        <v>3</v>
      </c>
      <c r="T270" s="180">
        <v>3</v>
      </c>
      <c r="U270" s="180">
        <v>3</v>
      </c>
      <c r="V270" s="180">
        <v>1</v>
      </c>
      <c r="W270" s="180">
        <v>1</v>
      </c>
      <c r="X270" s="181">
        <v>9.1300000000000008</v>
      </c>
      <c r="Y270" s="181">
        <v>9.1300000000000008</v>
      </c>
    </row>
    <row r="271" spans="1:25" x14ac:dyDescent="0.25">
      <c r="A271" s="2" t="s">
        <v>281</v>
      </c>
      <c r="B271" s="2" t="s">
        <v>83</v>
      </c>
      <c r="C271" s="21">
        <v>81235812</v>
      </c>
      <c r="D271" s="16">
        <v>6.39</v>
      </c>
      <c r="E271" s="21">
        <v>31287</v>
      </c>
      <c r="F271" s="21">
        <f t="shared" si="8"/>
        <v>199923.93</v>
      </c>
      <c r="G271" s="68">
        <v>406.3336089881787</v>
      </c>
      <c r="H271" s="68">
        <v>114205805</v>
      </c>
      <c r="I271" s="68">
        <v>123015411</v>
      </c>
      <c r="J271" s="68">
        <v>130257292</v>
      </c>
      <c r="K271" s="68">
        <v>134732249</v>
      </c>
      <c r="L271" s="68">
        <v>125552689.25</v>
      </c>
      <c r="M271" s="16">
        <v>2008</v>
      </c>
      <c r="N271" s="16">
        <v>1991</v>
      </c>
      <c r="O271" s="16">
        <v>0</v>
      </c>
      <c r="P271" s="180" t="s">
        <v>3498</v>
      </c>
      <c r="Q271" s="180" t="s">
        <v>3498</v>
      </c>
      <c r="R271" s="180" t="s">
        <v>3498</v>
      </c>
      <c r="S271" s="180" t="s">
        <v>3498</v>
      </c>
      <c r="T271" s="180" t="s">
        <v>3498</v>
      </c>
      <c r="U271" s="180" t="s">
        <v>3498</v>
      </c>
      <c r="V271" s="180" t="s">
        <v>3498</v>
      </c>
      <c r="W271" s="180" t="s">
        <v>3498</v>
      </c>
      <c r="X271" s="180" t="s">
        <v>3498</v>
      </c>
      <c r="Y271" s="180" t="s">
        <v>3498</v>
      </c>
    </row>
    <row r="272" spans="1:25" x14ac:dyDescent="0.25">
      <c r="A272" s="2" t="s">
        <v>282</v>
      </c>
      <c r="B272" s="2" t="s">
        <v>45</v>
      </c>
      <c r="C272" s="21"/>
      <c r="D272" s="16">
        <v>0.25</v>
      </c>
      <c r="E272" s="21">
        <v>13018</v>
      </c>
      <c r="F272" s="21">
        <f t="shared" si="8"/>
        <v>3254.5</v>
      </c>
      <c r="G272" s="68">
        <v>0</v>
      </c>
      <c r="H272" s="68">
        <v>57667250</v>
      </c>
      <c r="I272" s="68">
        <v>78305370</v>
      </c>
      <c r="J272" s="68">
        <v>86841080</v>
      </c>
      <c r="K272" s="68">
        <v>87229080</v>
      </c>
      <c r="L272" s="68">
        <v>77510695</v>
      </c>
      <c r="M272" s="16">
        <v>2000</v>
      </c>
      <c r="N272" s="16" t="s">
        <v>475</v>
      </c>
      <c r="O272" s="16" t="s">
        <v>443</v>
      </c>
      <c r="P272" s="180" t="s">
        <v>3498</v>
      </c>
      <c r="Q272" s="180" t="s">
        <v>3498</v>
      </c>
      <c r="R272" s="180" t="s">
        <v>3498</v>
      </c>
      <c r="S272" s="180" t="s">
        <v>3498</v>
      </c>
      <c r="T272" s="180" t="s">
        <v>3498</v>
      </c>
      <c r="U272" s="180" t="s">
        <v>3498</v>
      </c>
      <c r="V272" s="180" t="s">
        <v>3498</v>
      </c>
      <c r="W272" s="180" t="s">
        <v>3498</v>
      </c>
      <c r="X272" s="180" t="s">
        <v>3498</v>
      </c>
      <c r="Y272" s="180" t="s">
        <v>3498</v>
      </c>
    </row>
    <row r="273" spans="1:25" x14ac:dyDescent="0.25">
      <c r="A273" s="2" t="s">
        <v>283</v>
      </c>
      <c r="B273" s="2" t="s">
        <v>15</v>
      </c>
      <c r="C273" s="21"/>
      <c r="D273" s="16">
        <v>0.93</v>
      </c>
      <c r="E273" s="21">
        <v>4414</v>
      </c>
      <c r="F273" s="21">
        <f t="shared" si="8"/>
        <v>4105.0200000000004</v>
      </c>
      <c r="G273" s="68">
        <v>0</v>
      </c>
      <c r="H273" s="68">
        <v>2880500</v>
      </c>
      <c r="I273" s="68">
        <v>2373411</v>
      </c>
      <c r="J273" s="68">
        <v>3761489</v>
      </c>
      <c r="K273" s="68">
        <v>7346649</v>
      </c>
      <c r="L273" s="68">
        <v>4090512.25</v>
      </c>
      <c r="M273" s="16">
        <v>2010</v>
      </c>
      <c r="N273" s="16" t="s">
        <v>475</v>
      </c>
      <c r="O273" s="16" t="s">
        <v>443</v>
      </c>
      <c r="P273" s="180">
        <v>1</v>
      </c>
      <c r="Q273" s="180">
        <v>1</v>
      </c>
      <c r="R273" s="180">
        <v>6</v>
      </c>
      <c r="S273" s="180">
        <v>0</v>
      </c>
      <c r="T273" s="180">
        <v>1</v>
      </c>
      <c r="U273" s="180">
        <v>0</v>
      </c>
      <c r="V273" s="180">
        <v>1</v>
      </c>
      <c r="W273" s="180">
        <v>0</v>
      </c>
      <c r="X273" s="181">
        <v>0</v>
      </c>
      <c r="Y273" s="181">
        <v>0</v>
      </c>
    </row>
    <row r="274" spans="1:25" x14ac:dyDescent="0.25">
      <c r="A274" s="2" t="s">
        <v>284</v>
      </c>
      <c r="B274" s="2" t="s">
        <v>23</v>
      </c>
      <c r="C274" s="21">
        <v>14760243</v>
      </c>
      <c r="D274" s="16">
        <v>19.899999999999999</v>
      </c>
      <c r="E274" s="21">
        <v>2100</v>
      </c>
      <c r="F274" s="21">
        <f t="shared" si="8"/>
        <v>41790</v>
      </c>
      <c r="G274" s="68">
        <v>353.20035893754488</v>
      </c>
      <c r="H274" s="68">
        <v>513500</v>
      </c>
      <c r="I274" s="68">
        <v>4986670</v>
      </c>
      <c r="J274" s="68">
        <v>5029333</v>
      </c>
      <c r="K274" s="68">
        <v>5600863</v>
      </c>
      <c r="L274" s="68">
        <v>4032591.5</v>
      </c>
      <c r="M274" s="16">
        <v>2003</v>
      </c>
      <c r="N274" s="16" t="s">
        <v>475</v>
      </c>
      <c r="O274" s="16" t="s">
        <v>443</v>
      </c>
      <c r="P274" s="180" t="s">
        <v>3498</v>
      </c>
      <c r="Q274" s="180" t="s">
        <v>3498</v>
      </c>
      <c r="R274" s="180" t="s">
        <v>3498</v>
      </c>
      <c r="S274" s="180" t="s">
        <v>3498</v>
      </c>
      <c r="T274" s="180" t="s">
        <v>3498</v>
      </c>
      <c r="U274" s="180" t="s">
        <v>3498</v>
      </c>
      <c r="V274" s="180" t="s">
        <v>3498</v>
      </c>
      <c r="W274" s="180" t="s">
        <v>3498</v>
      </c>
      <c r="X274" s="180" t="s">
        <v>3498</v>
      </c>
      <c r="Y274" s="180" t="s">
        <v>3498</v>
      </c>
    </row>
    <row r="275" spans="1:25" x14ac:dyDescent="0.25">
      <c r="A275" s="2" t="s">
        <v>285</v>
      </c>
      <c r="B275" s="2" t="s">
        <v>13</v>
      </c>
      <c r="C275" s="21">
        <v>16639782</v>
      </c>
      <c r="D275" s="16">
        <v>2.91</v>
      </c>
      <c r="E275" s="21">
        <v>13074</v>
      </c>
      <c r="F275" s="21">
        <f t="shared" si="8"/>
        <v>38045.340000000004</v>
      </c>
      <c r="G275" s="68">
        <v>437.36715192977636</v>
      </c>
      <c r="H275" s="68">
        <v>18353850</v>
      </c>
      <c r="I275" s="68">
        <v>21887470</v>
      </c>
      <c r="J275" s="68">
        <v>25669721</v>
      </c>
      <c r="K275" s="68">
        <v>27149124</v>
      </c>
      <c r="L275" s="68">
        <v>23265041.25</v>
      </c>
      <c r="M275" s="16">
        <v>2009</v>
      </c>
      <c r="N275" s="16">
        <v>1966</v>
      </c>
      <c r="O275" s="16">
        <v>0</v>
      </c>
      <c r="P275" s="180" t="s">
        <v>3498</v>
      </c>
      <c r="Q275" s="180" t="s">
        <v>3498</v>
      </c>
      <c r="R275" s="180" t="s">
        <v>3498</v>
      </c>
      <c r="S275" s="180" t="s">
        <v>3498</v>
      </c>
      <c r="T275" s="180" t="s">
        <v>3498</v>
      </c>
      <c r="U275" s="180" t="s">
        <v>3498</v>
      </c>
      <c r="V275" s="180" t="s">
        <v>3498</v>
      </c>
      <c r="W275" s="180" t="s">
        <v>3498</v>
      </c>
      <c r="X275" s="180" t="s">
        <v>3498</v>
      </c>
      <c r="Y275" s="180" t="s">
        <v>3498</v>
      </c>
    </row>
    <row r="276" spans="1:25" x14ac:dyDescent="0.25">
      <c r="A276" s="2" t="s">
        <v>286</v>
      </c>
      <c r="B276" s="2" t="s">
        <v>28</v>
      </c>
      <c r="C276" s="21">
        <v>1547000</v>
      </c>
      <c r="D276" s="16" t="s">
        <v>358</v>
      </c>
      <c r="E276" s="21">
        <v>373</v>
      </c>
      <c r="F276" s="21"/>
      <c r="G276" s="68"/>
      <c r="H276" s="68">
        <v>4892200</v>
      </c>
      <c r="I276" s="68">
        <v>5025515</v>
      </c>
      <c r="J276" s="68">
        <v>5046590</v>
      </c>
      <c r="K276" s="68">
        <v>8333762</v>
      </c>
      <c r="L276" s="68">
        <v>5824516.75</v>
      </c>
      <c r="M276" s="16">
        <v>2008</v>
      </c>
      <c r="N276" s="16">
        <v>2008</v>
      </c>
      <c r="O276" s="16" t="s">
        <v>443</v>
      </c>
      <c r="P276" s="180">
        <v>0</v>
      </c>
      <c r="Q276" s="180">
        <v>0</v>
      </c>
      <c r="R276" s="180">
        <v>0</v>
      </c>
      <c r="S276" s="180">
        <v>0</v>
      </c>
      <c r="T276" s="180">
        <v>1</v>
      </c>
      <c r="U276" s="180">
        <v>0</v>
      </c>
      <c r="V276" s="180">
        <v>0</v>
      </c>
      <c r="W276" s="180">
        <v>0</v>
      </c>
      <c r="X276" s="180">
        <v>0</v>
      </c>
      <c r="Y276" s="181">
        <v>0</v>
      </c>
    </row>
    <row r="277" spans="1:25" x14ac:dyDescent="0.25">
      <c r="A277" s="2" t="s">
        <v>287</v>
      </c>
      <c r="B277" s="2" t="s">
        <v>45</v>
      </c>
      <c r="C277" s="21"/>
      <c r="D277" s="16">
        <v>2.99</v>
      </c>
      <c r="E277" s="21">
        <v>14488</v>
      </c>
      <c r="F277" s="21">
        <f t="shared" ref="F277:F308" si="9">(D277*E277)</f>
        <v>43319.12</v>
      </c>
      <c r="G277" s="68">
        <v>0</v>
      </c>
      <c r="H277" s="68">
        <v>21970666</v>
      </c>
      <c r="I277" s="68">
        <v>24171340</v>
      </c>
      <c r="J277" s="68">
        <v>22600000</v>
      </c>
      <c r="K277" s="68">
        <v>26784462</v>
      </c>
      <c r="L277" s="68">
        <v>23881617</v>
      </c>
      <c r="M277" s="16">
        <v>2007</v>
      </c>
      <c r="N277" s="16" t="s">
        <v>475</v>
      </c>
      <c r="O277" s="16" t="s">
        <v>443</v>
      </c>
      <c r="P277" s="180" t="s">
        <v>3498</v>
      </c>
      <c r="Q277" s="180" t="s">
        <v>3498</v>
      </c>
      <c r="R277" s="180" t="s">
        <v>3498</v>
      </c>
      <c r="S277" s="180" t="s">
        <v>3498</v>
      </c>
      <c r="T277" s="180" t="s">
        <v>3498</v>
      </c>
      <c r="U277" s="180" t="s">
        <v>3498</v>
      </c>
      <c r="V277" s="180" t="s">
        <v>3498</v>
      </c>
      <c r="W277" s="180" t="s">
        <v>3498</v>
      </c>
      <c r="X277" s="180" t="s">
        <v>3498</v>
      </c>
      <c r="Y277" s="180" t="s">
        <v>3498</v>
      </c>
    </row>
    <row r="278" spans="1:25" x14ac:dyDescent="0.25">
      <c r="A278" s="2" t="s">
        <v>288</v>
      </c>
      <c r="B278" s="2" t="s">
        <v>17</v>
      </c>
      <c r="C278" s="21">
        <v>45200004</v>
      </c>
      <c r="D278" s="16">
        <v>2.38</v>
      </c>
      <c r="E278" s="21">
        <v>13305</v>
      </c>
      <c r="F278" s="21">
        <f t="shared" si="9"/>
        <v>31665.899999999998</v>
      </c>
      <c r="G278" s="68">
        <v>1427.4031055488713</v>
      </c>
      <c r="H278" s="68">
        <v>99785942</v>
      </c>
      <c r="I278" s="68">
        <v>104447204</v>
      </c>
      <c r="J278" s="68">
        <v>119954215</v>
      </c>
      <c r="K278" s="68">
        <v>124307900</v>
      </c>
      <c r="L278" s="68">
        <v>112123815.25</v>
      </c>
      <c r="M278" s="16">
        <v>2010</v>
      </c>
      <c r="N278" s="16">
        <v>1963</v>
      </c>
      <c r="O278" s="16" t="s">
        <v>443</v>
      </c>
      <c r="P278" s="180" t="s">
        <v>3498</v>
      </c>
      <c r="Q278" s="180" t="s">
        <v>3498</v>
      </c>
      <c r="R278" s="180" t="s">
        <v>3498</v>
      </c>
      <c r="S278" s="180" t="s">
        <v>3498</v>
      </c>
      <c r="T278" s="180" t="s">
        <v>3498</v>
      </c>
      <c r="U278" s="180" t="s">
        <v>3498</v>
      </c>
      <c r="V278" s="180" t="s">
        <v>3498</v>
      </c>
      <c r="W278" s="180" t="s">
        <v>3498</v>
      </c>
      <c r="X278" s="180" t="s">
        <v>3498</v>
      </c>
      <c r="Y278" s="180" t="s">
        <v>3498</v>
      </c>
    </row>
    <row r="279" spans="1:25" x14ac:dyDescent="0.25">
      <c r="A279" s="2" t="s">
        <v>289</v>
      </c>
      <c r="B279" s="2" t="s">
        <v>45</v>
      </c>
      <c r="C279" s="21">
        <v>12653442</v>
      </c>
      <c r="D279" s="16">
        <v>2.42</v>
      </c>
      <c r="E279" s="21">
        <v>18586</v>
      </c>
      <c r="F279" s="21">
        <f t="shared" si="9"/>
        <v>44978.119999999995</v>
      </c>
      <c r="G279" s="68">
        <v>281.32438616820804</v>
      </c>
      <c r="H279" s="68">
        <v>61534479</v>
      </c>
      <c r="I279" s="68">
        <v>73657888</v>
      </c>
      <c r="J279" s="68">
        <v>66527423</v>
      </c>
      <c r="K279" s="68">
        <v>93844021</v>
      </c>
      <c r="L279" s="68">
        <v>73890952.75</v>
      </c>
      <c r="M279" s="16" t="s">
        <v>474</v>
      </c>
      <c r="N279" s="16">
        <v>1969</v>
      </c>
      <c r="O279" s="16">
        <v>0</v>
      </c>
      <c r="P279" s="180" t="s">
        <v>3498</v>
      </c>
      <c r="Q279" s="180" t="s">
        <v>3498</v>
      </c>
      <c r="R279" s="180" t="s">
        <v>3498</v>
      </c>
      <c r="S279" s="180" t="s">
        <v>3498</v>
      </c>
      <c r="T279" s="180" t="s">
        <v>3498</v>
      </c>
      <c r="U279" s="180" t="s">
        <v>3498</v>
      </c>
      <c r="V279" s="180" t="s">
        <v>3498</v>
      </c>
      <c r="W279" s="180" t="s">
        <v>3498</v>
      </c>
      <c r="X279" s="180" t="s">
        <v>3498</v>
      </c>
      <c r="Y279" s="180" t="s">
        <v>3498</v>
      </c>
    </row>
    <row r="280" spans="1:25" x14ac:dyDescent="0.25">
      <c r="A280" s="2" t="s">
        <v>290</v>
      </c>
      <c r="B280" s="2" t="s">
        <v>15</v>
      </c>
      <c r="C280" s="21">
        <v>92916795</v>
      </c>
      <c r="D280" s="16">
        <v>2.79</v>
      </c>
      <c r="E280" s="21">
        <v>25689</v>
      </c>
      <c r="F280" s="21">
        <f t="shared" si="9"/>
        <v>71672.31</v>
      </c>
      <c r="G280" s="68">
        <v>1296.4113337493936</v>
      </c>
      <c r="H280" s="68">
        <v>30989166</v>
      </c>
      <c r="I280" s="68">
        <v>403251</v>
      </c>
      <c r="J280" s="68"/>
      <c r="K280" s="68"/>
      <c r="L280" s="68">
        <v>15696208.5</v>
      </c>
      <c r="M280" s="16">
        <v>2011</v>
      </c>
      <c r="N280" s="16">
        <v>1988</v>
      </c>
      <c r="O280" s="16">
        <v>0</v>
      </c>
      <c r="P280" s="180" t="s">
        <v>3498</v>
      </c>
      <c r="Q280" s="180" t="s">
        <v>3498</v>
      </c>
      <c r="R280" s="180" t="s">
        <v>3498</v>
      </c>
      <c r="S280" s="180" t="s">
        <v>3498</v>
      </c>
      <c r="T280" s="180" t="s">
        <v>3498</v>
      </c>
      <c r="U280" s="180" t="s">
        <v>3498</v>
      </c>
      <c r="V280" s="180" t="s">
        <v>3498</v>
      </c>
      <c r="W280" s="180" t="s">
        <v>3498</v>
      </c>
      <c r="X280" s="180" t="s">
        <v>3498</v>
      </c>
      <c r="Y280" s="180" t="s">
        <v>3498</v>
      </c>
    </row>
    <row r="281" spans="1:25" x14ac:dyDescent="0.25">
      <c r="A281" s="2" t="s">
        <v>291</v>
      </c>
      <c r="B281" s="2" t="s">
        <v>3</v>
      </c>
      <c r="C281" s="21">
        <v>545894167</v>
      </c>
      <c r="D281" s="16">
        <v>2.87</v>
      </c>
      <c r="E281" s="21">
        <v>99120</v>
      </c>
      <c r="F281" s="21">
        <f t="shared" si="9"/>
        <v>284474.40000000002</v>
      </c>
      <c r="G281" s="68">
        <v>1918.9570906907616</v>
      </c>
      <c r="H281" s="68">
        <v>618155754</v>
      </c>
      <c r="I281" s="68">
        <v>1121406126</v>
      </c>
      <c r="J281" s="68">
        <v>991617137</v>
      </c>
      <c r="K281" s="68">
        <v>1156418086</v>
      </c>
      <c r="L281" s="68">
        <v>971899275.75</v>
      </c>
      <c r="M281" s="16">
        <v>2008</v>
      </c>
      <c r="N281" s="16">
        <v>2006</v>
      </c>
      <c r="O281" s="16">
        <v>0</v>
      </c>
      <c r="P281" s="180" t="s">
        <v>3498</v>
      </c>
      <c r="Q281" s="180" t="s">
        <v>3498</v>
      </c>
      <c r="R281" s="180" t="s">
        <v>3498</v>
      </c>
      <c r="S281" s="180" t="s">
        <v>3498</v>
      </c>
      <c r="T281" s="180" t="s">
        <v>3498</v>
      </c>
      <c r="U281" s="180" t="s">
        <v>3498</v>
      </c>
      <c r="V281" s="180" t="s">
        <v>3498</v>
      </c>
      <c r="W281" s="180" t="s">
        <v>3498</v>
      </c>
      <c r="X281" s="180" t="s">
        <v>3498</v>
      </c>
      <c r="Y281" s="180" t="s">
        <v>3498</v>
      </c>
    </row>
    <row r="282" spans="1:25" x14ac:dyDescent="0.25">
      <c r="A282" s="2" t="s">
        <v>292</v>
      </c>
      <c r="B282" s="2" t="s">
        <v>5</v>
      </c>
      <c r="C282" s="21">
        <v>1523375972</v>
      </c>
      <c r="D282" s="16">
        <v>3</v>
      </c>
      <c r="E282" s="21">
        <v>311006</v>
      </c>
      <c r="F282" s="21">
        <f t="shared" si="9"/>
        <v>933018</v>
      </c>
      <c r="G282" s="68">
        <v>1632.7401743589085</v>
      </c>
      <c r="H282" s="68">
        <v>2676711550</v>
      </c>
      <c r="I282" s="68">
        <v>2800065107</v>
      </c>
      <c r="J282" s="68">
        <v>2965987620</v>
      </c>
      <c r="K282" s="68">
        <v>3086854064</v>
      </c>
      <c r="L282" s="68">
        <v>2882404585.25</v>
      </c>
      <c r="M282" s="16">
        <v>2011</v>
      </c>
      <c r="N282" s="16">
        <v>2006</v>
      </c>
      <c r="O282" s="16">
        <v>0</v>
      </c>
      <c r="P282" s="180">
        <v>79</v>
      </c>
      <c r="Q282" s="180">
        <v>79</v>
      </c>
      <c r="R282" s="180">
        <v>235</v>
      </c>
      <c r="S282" s="180">
        <v>22</v>
      </c>
      <c r="T282" s="180">
        <v>2</v>
      </c>
      <c r="U282" s="180">
        <v>0</v>
      </c>
      <c r="V282" s="180">
        <v>4</v>
      </c>
      <c r="W282" s="180">
        <v>1</v>
      </c>
      <c r="X282" s="181">
        <v>0</v>
      </c>
      <c r="Y282" s="181">
        <v>0</v>
      </c>
    </row>
    <row r="283" spans="1:25" x14ac:dyDescent="0.25">
      <c r="A283" s="2" t="s">
        <v>293</v>
      </c>
      <c r="B283" s="2" t="s">
        <v>7</v>
      </c>
      <c r="C283" s="21">
        <v>145086376</v>
      </c>
      <c r="D283" s="16">
        <v>2.54</v>
      </c>
      <c r="E283" s="21">
        <v>51398</v>
      </c>
      <c r="F283" s="21">
        <f t="shared" si="9"/>
        <v>130550.92</v>
      </c>
      <c r="G283" s="68">
        <v>1111.3393609175639</v>
      </c>
      <c r="H283" s="68">
        <v>369536412</v>
      </c>
      <c r="I283" s="68">
        <v>392102470</v>
      </c>
      <c r="J283" s="68">
        <v>448707851</v>
      </c>
      <c r="K283" s="68">
        <v>445823434</v>
      </c>
      <c r="L283" s="68">
        <v>414042541.75</v>
      </c>
      <c r="M283" s="16">
        <v>2008</v>
      </c>
      <c r="N283" s="16">
        <v>2009</v>
      </c>
      <c r="O283" s="16">
        <v>0</v>
      </c>
      <c r="P283" s="180" t="s">
        <v>3498</v>
      </c>
      <c r="Q283" s="180" t="s">
        <v>3498</v>
      </c>
      <c r="R283" s="180" t="s">
        <v>3498</v>
      </c>
      <c r="S283" s="180" t="s">
        <v>3498</v>
      </c>
      <c r="T283" s="180" t="s">
        <v>3498</v>
      </c>
      <c r="U283" s="180" t="s">
        <v>3498</v>
      </c>
      <c r="V283" s="180" t="s">
        <v>3498</v>
      </c>
      <c r="W283" s="180" t="s">
        <v>3498</v>
      </c>
      <c r="X283" s="180" t="s">
        <v>3498</v>
      </c>
      <c r="Y283" s="180" t="s">
        <v>3498</v>
      </c>
    </row>
    <row r="284" spans="1:25" x14ac:dyDescent="0.25">
      <c r="A284" s="2" t="s">
        <v>294</v>
      </c>
      <c r="B284" s="2" t="s">
        <v>45</v>
      </c>
      <c r="C284" s="21"/>
      <c r="D284" s="16">
        <v>0.36</v>
      </c>
      <c r="E284" s="21">
        <v>39074</v>
      </c>
      <c r="F284" s="21">
        <f t="shared" si="9"/>
        <v>14066.64</v>
      </c>
      <c r="G284" s="68">
        <v>0</v>
      </c>
      <c r="H284" s="68">
        <v>536677708</v>
      </c>
      <c r="I284" s="68">
        <v>563475278</v>
      </c>
      <c r="J284" s="68">
        <v>507867883</v>
      </c>
      <c r="K284" s="68">
        <v>480846861</v>
      </c>
      <c r="L284" s="68">
        <v>522216932.5</v>
      </c>
      <c r="M284" s="16">
        <v>2008</v>
      </c>
      <c r="N284" s="16">
        <v>1989</v>
      </c>
      <c r="O284" s="16">
        <v>1</v>
      </c>
      <c r="P284" s="180" t="s">
        <v>3498</v>
      </c>
      <c r="Q284" s="180" t="s">
        <v>3498</v>
      </c>
      <c r="R284" s="180" t="s">
        <v>3498</v>
      </c>
      <c r="S284" s="180" t="s">
        <v>3498</v>
      </c>
      <c r="T284" s="180" t="s">
        <v>3498</v>
      </c>
      <c r="U284" s="180" t="s">
        <v>3498</v>
      </c>
      <c r="V284" s="180" t="s">
        <v>3498</v>
      </c>
      <c r="W284" s="180" t="s">
        <v>3498</v>
      </c>
      <c r="X284" s="180" t="s">
        <v>3498</v>
      </c>
      <c r="Y284" s="180" t="s">
        <v>3498</v>
      </c>
    </row>
    <row r="285" spans="1:25" x14ac:dyDescent="0.25">
      <c r="A285" s="2" t="s">
        <v>295</v>
      </c>
      <c r="B285" s="2" t="s">
        <v>3</v>
      </c>
      <c r="C285" s="21"/>
      <c r="D285" s="16">
        <v>0.28999999999999998</v>
      </c>
      <c r="E285" s="21">
        <v>17474</v>
      </c>
      <c r="F285" s="21">
        <f t="shared" si="9"/>
        <v>5067.46</v>
      </c>
      <c r="G285" s="68">
        <v>0</v>
      </c>
      <c r="H285" s="68">
        <v>91901054</v>
      </c>
      <c r="I285" s="68">
        <v>100937857</v>
      </c>
      <c r="J285" s="68">
        <v>101944044</v>
      </c>
      <c r="K285" s="68">
        <v>146088392</v>
      </c>
      <c r="L285" s="68">
        <v>110217836.75</v>
      </c>
      <c r="M285" s="16">
        <v>2011</v>
      </c>
      <c r="N285" s="16">
        <v>1999</v>
      </c>
      <c r="O285" s="16">
        <v>0</v>
      </c>
      <c r="P285" s="180" t="s">
        <v>3498</v>
      </c>
      <c r="Q285" s="180" t="s">
        <v>3498</v>
      </c>
      <c r="R285" s="180" t="s">
        <v>3498</v>
      </c>
      <c r="S285" s="180" t="s">
        <v>3498</v>
      </c>
      <c r="T285" s="180" t="s">
        <v>3498</v>
      </c>
      <c r="U285" s="180" t="s">
        <v>3498</v>
      </c>
      <c r="V285" s="180" t="s">
        <v>3498</v>
      </c>
      <c r="W285" s="180" t="s">
        <v>3498</v>
      </c>
      <c r="X285" s="180" t="s">
        <v>3498</v>
      </c>
      <c r="Y285" s="180" t="s">
        <v>3498</v>
      </c>
    </row>
    <row r="286" spans="1:25" x14ac:dyDescent="0.25">
      <c r="A286" s="2" t="s">
        <v>296</v>
      </c>
      <c r="B286" s="2" t="s">
        <v>7</v>
      </c>
      <c r="C286" s="21"/>
      <c r="D286" s="16">
        <v>2.87</v>
      </c>
      <c r="E286" s="21">
        <v>3481</v>
      </c>
      <c r="F286" s="21">
        <f t="shared" si="9"/>
        <v>9990.4700000000012</v>
      </c>
      <c r="G286" s="68">
        <v>0</v>
      </c>
      <c r="H286" s="68">
        <v>61147802</v>
      </c>
      <c r="I286" s="68">
        <v>56431595</v>
      </c>
      <c r="J286" s="68">
        <v>62700000</v>
      </c>
      <c r="K286" s="68">
        <v>69938989</v>
      </c>
      <c r="L286" s="68">
        <v>62554596.5</v>
      </c>
      <c r="M286" s="16">
        <v>2007</v>
      </c>
      <c r="N286" s="16">
        <v>2007</v>
      </c>
      <c r="O286" s="16">
        <v>0</v>
      </c>
      <c r="P286" s="180" t="s">
        <v>3498</v>
      </c>
      <c r="Q286" s="180" t="s">
        <v>3498</v>
      </c>
      <c r="R286" s="180" t="s">
        <v>3498</v>
      </c>
      <c r="S286" s="180" t="s">
        <v>3498</v>
      </c>
      <c r="T286" s="180" t="s">
        <v>3498</v>
      </c>
      <c r="U286" s="180" t="s">
        <v>3498</v>
      </c>
      <c r="V286" s="180" t="s">
        <v>3498</v>
      </c>
      <c r="W286" s="180" t="s">
        <v>3498</v>
      </c>
      <c r="X286" s="180" t="s">
        <v>3498</v>
      </c>
      <c r="Y286" s="180" t="s">
        <v>3498</v>
      </c>
    </row>
    <row r="287" spans="1:25" x14ac:dyDescent="0.25">
      <c r="A287" s="2" t="s">
        <v>297</v>
      </c>
      <c r="B287" s="2" t="s">
        <v>3</v>
      </c>
      <c r="C287" s="21">
        <v>259662682</v>
      </c>
      <c r="D287" s="16">
        <v>2.5099999999999998</v>
      </c>
      <c r="E287" s="21">
        <v>77533</v>
      </c>
      <c r="F287" s="21">
        <f t="shared" si="9"/>
        <v>194607.83</v>
      </c>
      <c r="G287" s="68">
        <v>1334.2869194934244</v>
      </c>
      <c r="H287" s="68">
        <v>667358445</v>
      </c>
      <c r="I287" s="68">
        <v>780043740</v>
      </c>
      <c r="J287" s="68">
        <v>771603911</v>
      </c>
      <c r="K287" s="68">
        <v>763781783</v>
      </c>
      <c r="L287" s="68">
        <v>745696969.75</v>
      </c>
      <c r="M287" s="16">
        <v>2008</v>
      </c>
      <c r="N287" s="16">
        <v>1999</v>
      </c>
      <c r="O287" s="16">
        <v>0</v>
      </c>
      <c r="P287" s="180" t="s">
        <v>3498</v>
      </c>
      <c r="Q287" s="180" t="s">
        <v>3498</v>
      </c>
      <c r="R287" s="180" t="s">
        <v>3498</v>
      </c>
      <c r="S287" s="180" t="s">
        <v>3498</v>
      </c>
      <c r="T287" s="180" t="s">
        <v>3498</v>
      </c>
      <c r="U287" s="180" t="s">
        <v>3498</v>
      </c>
      <c r="V287" s="180" t="s">
        <v>3498</v>
      </c>
      <c r="W287" s="180" t="s">
        <v>3498</v>
      </c>
      <c r="X287" s="180" t="s">
        <v>3498</v>
      </c>
      <c r="Y287" s="180" t="s">
        <v>3498</v>
      </c>
    </row>
    <row r="288" spans="1:25" x14ac:dyDescent="0.25">
      <c r="A288" s="2" t="s">
        <v>298</v>
      </c>
      <c r="B288" s="2" t="s">
        <v>53</v>
      </c>
      <c r="C288" s="21">
        <v>245443013</v>
      </c>
      <c r="D288" s="16">
        <v>1.18</v>
      </c>
      <c r="E288" s="21">
        <v>73245</v>
      </c>
      <c r="F288" s="21">
        <f t="shared" si="9"/>
        <v>86429.099999999991</v>
      </c>
      <c r="G288" s="68">
        <v>2839.8191465605914</v>
      </c>
      <c r="H288" s="68">
        <v>728973812</v>
      </c>
      <c r="I288" s="68">
        <v>840123065</v>
      </c>
      <c r="J288" s="68">
        <v>887080848</v>
      </c>
      <c r="K288" s="68">
        <v>1042495152</v>
      </c>
      <c r="L288" s="68">
        <v>874668219.25</v>
      </c>
      <c r="M288" s="16">
        <v>2000</v>
      </c>
      <c r="N288" s="16">
        <v>1997</v>
      </c>
      <c r="O288" s="16">
        <v>0</v>
      </c>
      <c r="P288" s="180">
        <v>6</v>
      </c>
      <c r="Q288" s="180">
        <v>3</v>
      </c>
      <c r="R288" s="180" t="s">
        <v>460</v>
      </c>
      <c r="S288" s="180">
        <v>0</v>
      </c>
      <c r="T288" s="180">
        <v>3</v>
      </c>
      <c r="U288" s="180">
        <v>0</v>
      </c>
      <c r="V288" s="180">
        <v>0</v>
      </c>
      <c r="W288" s="180">
        <v>0</v>
      </c>
      <c r="X288" s="181">
        <v>9.52</v>
      </c>
      <c r="Y288" s="181">
        <v>9.52</v>
      </c>
    </row>
    <row r="289" spans="1:25" x14ac:dyDescent="0.25">
      <c r="A289" s="2" t="s">
        <v>299</v>
      </c>
      <c r="B289" s="2" t="s">
        <v>28</v>
      </c>
      <c r="C289" s="21">
        <v>1300000</v>
      </c>
      <c r="D289" s="176">
        <v>0.7</v>
      </c>
      <c r="E289" s="35">
        <v>768</v>
      </c>
      <c r="F289" s="35">
        <f t="shared" si="9"/>
        <v>537.59999999999991</v>
      </c>
      <c r="G289" s="68">
        <v>2418.1547619047624</v>
      </c>
      <c r="H289" s="68">
        <v>1090716</v>
      </c>
      <c r="I289" s="68">
        <v>7824762</v>
      </c>
      <c r="J289" s="68">
        <v>3942612</v>
      </c>
      <c r="K289" s="68">
        <v>4875023</v>
      </c>
      <c r="L289" s="68">
        <v>4433278.25</v>
      </c>
      <c r="M289" s="16">
        <v>2008</v>
      </c>
      <c r="N289" s="16">
        <v>2000</v>
      </c>
      <c r="O289" s="16">
        <v>0</v>
      </c>
      <c r="P289" s="180">
        <v>0</v>
      </c>
      <c r="Q289" s="180">
        <v>0</v>
      </c>
      <c r="R289" s="180">
        <v>1</v>
      </c>
      <c r="S289" s="180">
        <v>0</v>
      </c>
      <c r="T289" s="180">
        <v>1</v>
      </c>
      <c r="U289" s="180">
        <v>0</v>
      </c>
      <c r="V289" s="180">
        <v>0</v>
      </c>
      <c r="W289" s="180">
        <v>0</v>
      </c>
      <c r="X289" s="181">
        <v>0</v>
      </c>
      <c r="Y289" s="181">
        <v>0</v>
      </c>
    </row>
    <row r="290" spans="1:25" x14ac:dyDescent="0.25">
      <c r="A290" s="2" t="s">
        <v>300</v>
      </c>
      <c r="B290" s="2" t="s">
        <v>7</v>
      </c>
      <c r="C290" s="21"/>
      <c r="D290" s="16">
        <v>1.79</v>
      </c>
      <c r="E290" s="21">
        <v>15622</v>
      </c>
      <c r="F290" s="21">
        <f t="shared" si="9"/>
        <v>27963.38</v>
      </c>
      <c r="G290" s="68">
        <v>0</v>
      </c>
      <c r="H290" s="68">
        <v>13405928</v>
      </c>
      <c r="I290" s="68">
        <v>1267402</v>
      </c>
      <c r="J290" s="68"/>
      <c r="K290" s="68"/>
      <c r="L290" s="68">
        <v>7336665</v>
      </c>
      <c r="M290" s="16">
        <v>2009</v>
      </c>
      <c r="N290" s="16" t="s">
        <v>475</v>
      </c>
      <c r="O290" s="16" t="s">
        <v>443</v>
      </c>
      <c r="P290" s="180">
        <v>9</v>
      </c>
      <c r="Q290" s="180">
        <v>9</v>
      </c>
      <c r="R290" s="180">
        <v>15</v>
      </c>
      <c r="S290" s="180">
        <v>3</v>
      </c>
      <c r="T290" s="180">
        <v>3</v>
      </c>
      <c r="U290" s="180">
        <v>0</v>
      </c>
      <c r="V290" s="180">
        <v>1</v>
      </c>
      <c r="W290" s="180">
        <v>0</v>
      </c>
      <c r="X290" s="181">
        <v>0</v>
      </c>
      <c r="Y290" s="181">
        <v>0</v>
      </c>
    </row>
    <row r="291" spans="1:25" x14ac:dyDescent="0.25">
      <c r="A291" s="2" t="s">
        <v>301</v>
      </c>
      <c r="B291" s="2" t="s">
        <v>45</v>
      </c>
      <c r="C291" s="21">
        <v>89857776</v>
      </c>
      <c r="D291" s="16">
        <v>2.31</v>
      </c>
      <c r="E291" s="21">
        <v>40736</v>
      </c>
      <c r="F291" s="21">
        <f t="shared" si="9"/>
        <v>94100.160000000003</v>
      </c>
      <c r="G291" s="68">
        <v>954.91629344732246</v>
      </c>
      <c r="H291" s="68">
        <v>297741216</v>
      </c>
      <c r="I291" s="68">
        <v>365873409</v>
      </c>
      <c r="J291" s="68">
        <v>429826419</v>
      </c>
      <c r="K291" s="68">
        <v>401954449</v>
      </c>
      <c r="L291" s="68">
        <v>373848873.25</v>
      </c>
      <c r="M291" s="16">
        <v>2008</v>
      </c>
      <c r="N291" s="16">
        <v>1990</v>
      </c>
      <c r="O291" s="16">
        <v>0</v>
      </c>
      <c r="P291" s="180">
        <v>4</v>
      </c>
      <c r="Q291" s="180">
        <v>4</v>
      </c>
      <c r="R291" s="180">
        <v>15</v>
      </c>
      <c r="S291" s="180">
        <v>15</v>
      </c>
      <c r="T291" s="180">
        <v>2</v>
      </c>
      <c r="U291" s="180">
        <v>0</v>
      </c>
      <c r="V291" s="180">
        <v>1</v>
      </c>
      <c r="W291" s="180">
        <v>0</v>
      </c>
      <c r="X291" s="181">
        <v>0</v>
      </c>
      <c r="Y291" s="181">
        <v>0</v>
      </c>
    </row>
    <row r="292" spans="1:25" x14ac:dyDescent="0.25">
      <c r="A292" s="2" t="s">
        <v>302</v>
      </c>
      <c r="B292" s="2" t="s">
        <v>5</v>
      </c>
      <c r="C292" s="21">
        <v>488051381</v>
      </c>
      <c r="D292" s="16">
        <v>3.4</v>
      </c>
      <c r="E292" s="21">
        <v>77274</v>
      </c>
      <c r="F292" s="21">
        <f t="shared" si="9"/>
        <v>262731.59999999998</v>
      </c>
      <c r="G292" s="68">
        <v>1857.6044183493727</v>
      </c>
      <c r="H292" s="68">
        <v>1009744094</v>
      </c>
      <c r="I292" s="68">
        <v>1136545871</v>
      </c>
      <c r="J292" s="68">
        <v>983814410</v>
      </c>
      <c r="K292" s="68">
        <v>1291569156</v>
      </c>
      <c r="L292" s="68">
        <v>1105418382.75</v>
      </c>
      <c r="M292" s="16" t="s">
        <v>474</v>
      </c>
      <c r="N292" s="16">
        <v>2006</v>
      </c>
      <c r="O292" s="16">
        <v>4</v>
      </c>
      <c r="P292" s="180">
        <v>14</v>
      </c>
      <c r="Q292" s="180">
        <v>14</v>
      </c>
      <c r="R292" s="180">
        <v>21</v>
      </c>
      <c r="S292" s="180">
        <v>4</v>
      </c>
      <c r="T292" s="180">
        <v>1</v>
      </c>
      <c r="U292" s="180">
        <v>0</v>
      </c>
      <c r="V292" s="180">
        <v>1</v>
      </c>
      <c r="W292" s="180">
        <v>0</v>
      </c>
      <c r="X292" s="181">
        <v>9.1999999999999993</v>
      </c>
      <c r="Y292" s="181">
        <v>9.1999999999999993</v>
      </c>
    </row>
    <row r="293" spans="1:25" x14ac:dyDescent="0.25">
      <c r="A293" s="2" t="s">
        <v>303</v>
      </c>
      <c r="B293" s="2" t="s">
        <v>5</v>
      </c>
      <c r="C293" s="21"/>
      <c r="D293" s="16">
        <v>2.21</v>
      </c>
      <c r="E293" s="21">
        <v>14445</v>
      </c>
      <c r="F293" s="21">
        <f t="shared" si="9"/>
        <v>31923.45</v>
      </c>
      <c r="G293" s="68">
        <v>0</v>
      </c>
      <c r="H293" s="68">
        <v>187171422</v>
      </c>
      <c r="I293" s="68">
        <v>199606399</v>
      </c>
      <c r="J293" s="68">
        <v>167660688</v>
      </c>
      <c r="K293" s="68">
        <v>208563458</v>
      </c>
      <c r="L293" s="68">
        <v>190750491.75</v>
      </c>
      <c r="M293" s="16">
        <v>2010</v>
      </c>
      <c r="N293" s="16">
        <v>1994</v>
      </c>
      <c r="O293" s="16">
        <v>0</v>
      </c>
      <c r="P293" s="180">
        <v>6</v>
      </c>
      <c r="Q293" s="180">
        <v>6</v>
      </c>
      <c r="R293" s="180">
        <v>10</v>
      </c>
      <c r="S293" s="180">
        <v>0</v>
      </c>
      <c r="T293" s="180">
        <v>4</v>
      </c>
      <c r="U293" s="180">
        <v>0</v>
      </c>
      <c r="V293" s="180">
        <v>0</v>
      </c>
      <c r="W293" s="180">
        <v>0</v>
      </c>
      <c r="X293" s="181">
        <v>0</v>
      </c>
      <c r="Y293" s="181">
        <v>0</v>
      </c>
    </row>
    <row r="294" spans="1:25" x14ac:dyDescent="0.25">
      <c r="A294" s="2" t="s">
        <v>304</v>
      </c>
      <c r="B294" s="2" t="s">
        <v>13</v>
      </c>
      <c r="C294" s="21"/>
      <c r="D294" s="175">
        <v>0.89</v>
      </c>
      <c r="E294" s="35">
        <v>7885</v>
      </c>
      <c r="F294" s="35">
        <f t="shared" si="9"/>
        <v>7017.6500000000005</v>
      </c>
      <c r="G294" s="68">
        <v>0</v>
      </c>
      <c r="H294" s="68">
        <v>11764372</v>
      </c>
      <c r="I294" s="68">
        <v>11138180</v>
      </c>
      <c r="J294" s="68">
        <v>10721967</v>
      </c>
      <c r="K294" s="68">
        <v>11387148</v>
      </c>
      <c r="L294" s="68">
        <v>11252916.75</v>
      </c>
      <c r="M294" s="16">
        <v>2004</v>
      </c>
      <c r="N294" s="16" t="s">
        <v>475</v>
      </c>
      <c r="O294" s="16" t="s">
        <v>443</v>
      </c>
      <c r="P294" s="180" t="s">
        <v>3498</v>
      </c>
      <c r="Q294" s="180" t="s">
        <v>3498</v>
      </c>
      <c r="R294" s="180" t="s">
        <v>3498</v>
      </c>
      <c r="S294" s="180" t="s">
        <v>3498</v>
      </c>
      <c r="T294" s="180" t="s">
        <v>3498</v>
      </c>
      <c r="U294" s="180" t="s">
        <v>3498</v>
      </c>
      <c r="V294" s="180" t="s">
        <v>3498</v>
      </c>
      <c r="W294" s="180" t="s">
        <v>3498</v>
      </c>
      <c r="X294" s="180" t="s">
        <v>3498</v>
      </c>
      <c r="Y294" s="180" t="s">
        <v>3498</v>
      </c>
    </row>
    <row r="295" spans="1:25" x14ac:dyDescent="0.25">
      <c r="A295" s="2" t="s">
        <v>305</v>
      </c>
      <c r="B295" s="2" t="s">
        <v>5</v>
      </c>
      <c r="C295" s="21"/>
      <c r="D295" s="16">
        <v>2.82</v>
      </c>
      <c r="E295" s="21">
        <v>71005</v>
      </c>
      <c r="F295" s="21">
        <f t="shared" si="9"/>
        <v>200234.09999999998</v>
      </c>
      <c r="G295" s="68">
        <v>0</v>
      </c>
      <c r="H295" s="68">
        <v>724352162</v>
      </c>
      <c r="I295" s="68">
        <v>861005895</v>
      </c>
      <c r="J295" s="68">
        <v>809664723</v>
      </c>
      <c r="K295" s="68">
        <v>906603014</v>
      </c>
      <c r="L295" s="68">
        <v>825406448.5</v>
      </c>
      <c r="M295" s="16">
        <v>2007</v>
      </c>
      <c r="N295" s="16">
        <v>2005</v>
      </c>
      <c r="O295" s="16">
        <v>2</v>
      </c>
      <c r="P295" s="180" t="s">
        <v>3498</v>
      </c>
      <c r="Q295" s="180" t="s">
        <v>3498</v>
      </c>
      <c r="R295" s="180" t="s">
        <v>3498</v>
      </c>
      <c r="S295" s="180" t="s">
        <v>3498</v>
      </c>
      <c r="T295" s="180" t="s">
        <v>3498</v>
      </c>
      <c r="U295" s="180" t="s">
        <v>3498</v>
      </c>
      <c r="V295" s="180" t="s">
        <v>3498</v>
      </c>
      <c r="W295" s="180" t="s">
        <v>3498</v>
      </c>
      <c r="X295" s="180" t="s">
        <v>3498</v>
      </c>
      <c r="Y295" s="180" t="s">
        <v>3498</v>
      </c>
    </row>
    <row r="296" spans="1:25" x14ac:dyDescent="0.25">
      <c r="A296" s="2" t="s">
        <v>306</v>
      </c>
      <c r="B296" s="2" t="s">
        <v>7</v>
      </c>
      <c r="C296" s="21">
        <v>9593066</v>
      </c>
      <c r="D296" s="16">
        <v>3.03</v>
      </c>
      <c r="E296" s="21">
        <v>10066</v>
      </c>
      <c r="F296" s="21">
        <f t="shared" si="9"/>
        <v>30499.98</v>
      </c>
      <c r="G296" s="68">
        <v>314.52696034554776</v>
      </c>
      <c r="H296" s="68">
        <v>22083425</v>
      </c>
      <c r="I296" s="68">
        <v>26429462</v>
      </c>
      <c r="J296" s="68">
        <v>27098273</v>
      </c>
      <c r="K296" s="68">
        <v>34510029</v>
      </c>
      <c r="L296" s="68">
        <v>27530297.25</v>
      </c>
      <c r="M296" s="16">
        <v>2008</v>
      </c>
      <c r="N296" s="16" t="s">
        <v>475</v>
      </c>
      <c r="O296" s="16" t="s">
        <v>443</v>
      </c>
      <c r="P296" s="180" t="s">
        <v>3498</v>
      </c>
      <c r="Q296" s="180" t="s">
        <v>3498</v>
      </c>
      <c r="R296" s="180" t="s">
        <v>3498</v>
      </c>
      <c r="S296" s="180" t="s">
        <v>3498</v>
      </c>
      <c r="T296" s="180" t="s">
        <v>3498</v>
      </c>
      <c r="U296" s="180" t="s">
        <v>3498</v>
      </c>
      <c r="V296" s="180" t="s">
        <v>3498</v>
      </c>
      <c r="W296" s="180" t="s">
        <v>3498</v>
      </c>
      <c r="X296" s="180" t="s">
        <v>3498</v>
      </c>
      <c r="Y296" s="180" t="s">
        <v>3498</v>
      </c>
    </row>
    <row r="297" spans="1:25" x14ac:dyDescent="0.25">
      <c r="A297" s="2" t="s">
        <v>307</v>
      </c>
      <c r="B297" s="2" t="s">
        <v>13</v>
      </c>
      <c r="C297" s="21">
        <v>32014848</v>
      </c>
      <c r="D297" s="16">
        <v>4</v>
      </c>
      <c r="E297" s="21">
        <v>8880</v>
      </c>
      <c r="F297" s="21">
        <f t="shared" si="9"/>
        <v>35520</v>
      </c>
      <c r="G297" s="68">
        <v>901.31891891891894</v>
      </c>
      <c r="H297" s="68">
        <v>45646224</v>
      </c>
      <c r="I297" s="68">
        <v>36209047</v>
      </c>
      <c r="J297" s="68">
        <v>36083020</v>
      </c>
      <c r="K297" s="68">
        <v>37942923</v>
      </c>
      <c r="L297" s="68">
        <v>38970303.5</v>
      </c>
      <c r="M297" s="16">
        <v>2009</v>
      </c>
      <c r="N297" s="16">
        <v>2010</v>
      </c>
      <c r="O297" s="16">
        <v>0</v>
      </c>
      <c r="P297" s="180" t="s">
        <v>3498</v>
      </c>
      <c r="Q297" s="180" t="s">
        <v>3498</v>
      </c>
      <c r="R297" s="180" t="s">
        <v>3498</v>
      </c>
      <c r="S297" s="180" t="s">
        <v>3498</v>
      </c>
      <c r="T297" s="180" t="s">
        <v>3498</v>
      </c>
      <c r="U297" s="180" t="s">
        <v>3498</v>
      </c>
      <c r="V297" s="180" t="s">
        <v>3498</v>
      </c>
      <c r="W297" s="180" t="s">
        <v>3498</v>
      </c>
      <c r="X297" s="180" t="s">
        <v>3498</v>
      </c>
      <c r="Y297" s="180" t="s">
        <v>3498</v>
      </c>
    </row>
    <row r="298" spans="1:25" x14ac:dyDescent="0.25">
      <c r="A298" s="2" t="s">
        <v>308</v>
      </c>
      <c r="B298" s="2" t="s">
        <v>5</v>
      </c>
      <c r="C298" s="21">
        <v>18263333</v>
      </c>
      <c r="D298" s="175">
        <v>2.4900000000000002</v>
      </c>
      <c r="E298" s="35">
        <v>8056</v>
      </c>
      <c r="F298" s="35">
        <f t="shared" si="9"/>
        <v>20059.440000000002</v>
      </c>
      <c r="G298" s="68">
        <v>910.46076061943893</v>
      </c>
      <c r="H298" s="68">
        <v>29726475</v>
      </c>
      <c r="I298" s="68">
        <v>41306003</v>
      </c>
      <c r="J298" s="68">
        <v>45799574</v>
      </c>
      <c r="K298" s="68">
        <v>24260753</v>
      </c>
      <c r="L298" s="68">
        <v>35273201.25</v>
      </c>
      <c r="M298" s="16">
        <v>2008</v>
      </c>
      <c r="N298" s="16">
        <v>1947</v>
      </c>
      <c r="O298" s="16">
        <v>4</v>
      </c>
      <c r="P298" s="180" t="s">
        <v>3498</v>
      </c>
      <c r="Q298" s="180" t="s">
        <v>3498</v>
      </c>
      <c r="R298" s="180" t="s">
        <v>3498</v>
      </c>
      <c r="S298" s="180" t="s">
        <v>3498</v>
      </c>
      <c r="T298" s="180" t="s">
        <v>3498</v>
      </c>
      <c r="U298" s="180" t="s">
        <v>3498</v>
      </c>
      <c r="V298" s="180" t="s">
        <v>3498</v>
      </c>
      <c r="W298" s="180" t="s">
        <v>3498</v>
      </c>
      <c r="X298" s="180" t="s">
        <v>3498</v>
      </c>
      <c r="Y298" s="180" t="s">
        <v>3498</v>
      </c>
    </row>
    <row r="299" spans="1:25" x14ac:dyDescent="0.25">
      <c r="A299" s="2" t="s">
        <v>309</v>
      </c>
      <c r="B299" s="2" t="s">
        <v>18</v>
      </c>
      <c r="C299" s="21">
        <v>69705615</v>
      </c>
      <c r="D299" s="16">
        <v>2.54</v>
      </c>
      <c r="E299" s="21">
        <v>9279</v>
      </c>
      <c r="F299" s="21">
        <f t="shared" si="9"/>
        <v>23568.66</v>
      </c>
      <c r="G299" s="68">
        <v>2957.5552874028476</v>
      </c>
      <c r="H299" s="68">
        <v>130390367</v>
      </c>
      <c r="I299" s="68">
        <v>157248041</v>
      </c>
      <c r="J299" s="68">
        <v>220279565</v>
      </c>
      <c r="K299" s="68">
        <v>372887759</v>
      </c>
      <c r="L299" s="68">
        <v>220201433</v>
      </c>
      <c r="M299" s="16" t="s">
        <v>474</v>
      </c>
      <c r="N299" s="16">
        <v>2004</v>
      </c>
      <c r="O299" s="16">
        <v>0</v>
      </c>
      <c r="P299" s="180" t="s">
        <v>3498</v>
      </c>
      <c r="Q299" s="180" t="s">
        <v>3498</v>
      </c>
      <c r="R299" s="180" t="s">
        <v>3498</v>
      </c>
      <c r="S299" s="180" t="s">
        <v>3498</v>
      </c>
      <c r="T299" s="180" t="s">
        <v>3498</v>
      </c>
      <c r="U299" s="180" t="s">
        <v>3498</v>
      </c>
      <c r="V299" s="180" t="s">
        <v>3498</v>
      </c>
      <c r="W299" s="180" t="s">
        <v>3498</v>
      </c>
      <c r="X299" s="180" t="s">
        <v>3498</v>
      </c>
      <c r="Y299" s="180" t="s">
        <v>3498</v>
      </c>
    </row>
    <row r="300" spans="1:25" x14ac:dyDescent="0.25">
      <c r="A300" s="2" t="s">
        <v>310</v>
      </c>
      <c r="B300" s="2" t="s">
        <v>7</v>
      </c>
      <c r="C300" s="21">
        <v>13970600</v>
      </c>
      <c r="D300" s="16">
        <v>9.56</v>
      </c>
      <c r="E300" s="21">
        <v>97592</v>
      </c>
      <c r="F300" s="21">
        <f t="shared" si="9"/>
        <v>932979.52</v>
      </c>
      <c r="G300" s="68">
        <v>14.974176496392975</v>
      </c>
      <c r="H300" s="68">
        <v>1183219670</v>
      </c>
      <c r="I300" s="68">
        <v>1270364629</v>
      </c>
      <c r="J300" s="68">
        <v>1048080766</v>
      </c>
      <c r="K300" s="68">
        <v>1150011369</v>
      </c>
      <c r="L300" s="68">
        <v>1162919108.5</v>
      </c>
      <c r="M300" s="16">
        <v>2005</v>
      </c>
      <c r="N300" s="16">
        <v>2010</v>
      </c>
      <c r="O300" s="16">
        <v>1</v>
      </c>
      <c r="P300" s="180" t="s">
        <v>3498</v>
      </c>
      <c r="Q300" s="180" t="s">
        <v>3498</v>
      </c>
      <c r="R300" s="180" t="s">
        <v>3498</v>
      </c>
      <c r="S300" s="180" t="s">
        <v>3498</v>
      </c>
      <c r="T300" s="180" t="s">
        <v>3498</v>
      </c>
      <c r="U300" s="180" t="s">
        <v>3498</v>
      </c>
      <c r="V300" s="180" t="s">
        <v>3498</v>
      </c>
      <c r="W300" s="180" t="s">
        <v>3498</v>
      </c>
      <c r="X300" s="180" t="s">
        <v>3498</v>
      </c>
      <c r="Y300" s="180" t="s">
        <v>3498</v>
      </c>
    </row>
    <row r="301" spans="1:25" x14ac:dyDescent="0.25">
      <c r="A301" s="2" t="s">
        <v>311</v>
      </c>
      <c r="B301" s="2" t="s">
        <v>45</v>
      </c>
      <c r="C301" s="21">
        <v>8815014</v>
      </c>
      <c r="D301" s="16">
        <v>0.45</v>
      </c>
      <c r="E301" s="21">
        <v>8438</v>
      </c>
      <c r="F301" s="21">
        <f t="shared" si="9"/>
        <v>3797.1</v>
      </c>
      <c r="G301" s="68">
        <v>2321.5122066840486</v>
      </c>
      <c r="H301" s="68">
        <v>46493992</v>
      </c>
      <c r="I301" s="68">
        <v>48526523</v>
      </c>
      <c r="J301" s="68">
        <v>36835684</v>
      </c>
      <c r="K301" s="68">
        <v>42239144</v>
      </c>
      <c r="L301" s="68">
        <v>43523835.75</v>
      </c>
      <c r="M301" s="16">
        <v>2009</v>
      </c>
      <c r="N301" s="16" t="s">
        <v>475</v>
      </c>
      <c r="O301" s="16" t="s">
        <v>443</v>
      </c>
      <c r="P301" s="180" t="s">
        <v>3498</v>
      </c>
      <c r="Q301" s="180" t="s">
        <v>3498</v>
      </c>
      <c r="R301" s="180" t="s">
        <v>3498</v>
      </c>
      <c r="S301" s="180" t="s">
        <v>3498</v>
      </c>
      <c r="T301" s="180" t="s">
        <v>3498</v>
      </c>
      <c r="U301" s="180" t="s">
        <v>3498</v>
      </c>
      <c r="V301" s="180" t="s">
        <v>3498</v>
      </c>
      <c r="W301" s="180" t="s">
        <v>3498</v>
      </c>
      <c r="X301" s="180" t="s">
        <v>3498</v>
      </c>
      <c r="Y301" s="180" t="s">
        <v>3498</v>
      </c>
    </row>
    <row r="302" spans="1:25" x14ac:dyDescent="0.25">
      <c r="A302" s="2" t="s">
        <v>312</v>
      </c>
      <c r="B302" s="2" t="s">
        <v>5</v>
      </c>
      <c r="C302" s="21">
        <v>283322056</v>
      </c>
      <c r="D302" s="16">
        <v>2.46</v>
      </c>
      <c r="E302" s="21">
        <v>84027</v>
      </c>
      <c r="F302" s="21">
        <f t="shared" si="9"/>
        <v>206706.41999999998</v>
      </c>
      <c r="G302" s="68">
        <v>1370.6495231256001</v>
      </c>
      <c r="H302" s="68">
        <v>733017431</v>
      </c>
      <c r="I302" s="68">
        <v>689488225</v>
      </c>
      <c r="J302" s="68">
        <v>718324162</v>
      </c>
      <c r="K302" s="68">
        <v>760807743</v>
      </c>
      <c r="L302" s="68">
        <v>725409390.25</v>
      </c>
      <c r="M302" s="16">
        <v>2011</v>
      </c>
      <c r="N302" s="16" t="s">
        <v>475</v>
      </c>
      <c r="O302" s="16" t="s">
        <v>443</v>
      </c>
      <c r="P302" s="180" t="s">
        <v>460</v>
      </c>
      <c r="Q302" s="180" t="s">
        <v>460</v>
      </c>
      <c r="R302" s="180">
        <v>42</v>
      </c>
      <c r="S302" s="180">
        <v>10</v>
      </c>
      <c r="T302" s="180">
        <v>2</v>
      </c>
      <c r="U302" s="180">
        <v>0</v>
      </c>
      <c r="V302" s="180">
        <v>1</v>
      </c>
      <c r="W302" s="180">
        <v>1</v>
      </c>
      <c r="X302" s="181">
        <v>1.8</v>
      </c>
      <c r="Y302" s="180" t="s">
        <v>460</v>
      </c>
    </row>
    <row r="303" spans="1:25" x14ac:dyDescent="0.25">
      <c r="A303" s="2" t="s">
        <v>313</v>
      </c>
      <c r="B303" s="2" t="s">
        <v>7</v>
      </c>
      <c r="C303" s="21">
        <v>19167732</v>
      </c>
      <c r="D303" s="16">
        <v>0.85</v>
      </c>
      <c r="E303" s="21">
        <v>3540</v>
      </c>
      <c r="F303" s="21">
        <f t="shared" si="9"/>
        <v>3009</v>
      </c>
      <c r="G303" s="68">
        <v>6370.1335992023933</v>
      </c>
      <c r="H303" s="68">
        <v>44136230</v>
      </c>
      <c r="I303" s="68">
        <v>53982720</v>
      </c>
      <c r="J303" s="68">
        <v>53982720</v>
      </c>
      <c r="K303" s="68">
        <v>55171056</v>
      </c>
      <c r="L303" s="68">
        <v>51818181.5</v>
      </c>
      <c r="M303" s="16">
        <v>2009</v>
      </c>
      <c r="N303" s="16" t="s">
        <v>475</v>
      </c>
      <c r="O303" s="16" t="s">
        <v>443</v>
      </c>
      <c r="P303" s="180" t="s">
        <v>3498</v>
      </c>
      <c r="Q303" s="180" t="s">
        <v>3498</v>
      </c>
      <c r="R303" s="180" t="s">
        <v>3498</v>
      </c>
      <c r="S303" s="180" t="s">
        <v>3498</v>
      </c>
      <c r="T303" s="180" t="s">
        <v>3498</v>
      </c>
      <c r="U303" s="180" t="s">
        <v>3498</v>
      </c>
      <c r="V303" s="180" t="s">
        <v>3498</v>
      </c>
      <c r="W303" s="180" t="s">
        <v>3498</v>
      </c>
      <c r="X303" s="180" t="s">
        <v>3498</v>
      </c>
      <c r="Y303" s="180" t="s">
        <v>3498</v>
      </c>
    </row>
    <row r="304" spans="1:25" x14ac:dyDescent="0.25">
      <c r="A304" s="2" t="s">
        <v>314</v>
      </c>
      <c r="B304" s="2" t="s">
        <v>53</v>
      </c>
      <c r="C304" s="21">
        <v>206216265</v>
      </c>
      <c r="D304" s="16">
        <v>1.52</v>
      </c>
      <c r="E304" s="21">
        <v>47172</v>
      </c>
      <c r="F304" s="21">
        <f t="shared" si="9"/>
        <v>71701.440000000002</v>
      </c>
      <c r="G304" s="68">
        <v>2876.040774076504</v>
      </c>
      <c r="H304" s="68">
        <v>205652155</v>
      </c>
      <c r="I304" s="68">
        <v>191346090</v>
      </c>
      <c r="J304" s="68">
        <v>251287033</v>
      </c>
      <c r="K304" s="68">
        <v>265266300</v>
      </c>
      <c r="L304" s="68">
        <v>228387894.5</v>
      </c>
      <c r="M304" s="16">
        <v>2008</v>
      </c>
      <c r="N304" s="16">
        <v>2006</v>
      </c>
      <c r="O304" s="16">
        <v>0</v>
      </c>
      <c r="P304" s="180">
        <v>30</v>
      </c>
      <c r="Q304" s="180">
        <v>30</v>
      </c>
      <c r="R304" s="180">
        <v>15</v>
      </c>
      <c r="S304" s="180">
        <v>5</v>
      </c>
      <c r="T304" s="180">
        <v>3</v>
      </c>
      <c r="U304" s="180">
        <v>2</v>
      </c>
      <c r="V304" s="180">
        <v>1</v>
      </c>
      <c r="W304" s="180">
        <v>0</v>
      </c>
      <c r="X304" s="181">
        <v>6</v>
      </c>
      <c r="Y304" s="181">
        <v>6</v>
      </c>
    </row>
    <row r="305" spans="1:25" x14ac:dyDescent="0.25">
      <c r="A305" s="2" t="s">
        <v>315</v>
      </c>
      <c r="B305" s="2" t="s">
        <v>7</v>
      </c>
      <c r="C305" s="21">
        <v>19027000</v>
      </c>
      <c r="D305" s="16">
        <v>1.21</v>
      </c>
      <c r="E305" s="21">
        <v>14831</v>
      </c>
      <c r="F305" s="21">
        <f t="shared" si="9"/>
        <v>17945.509999999998</v>
      </c>
      <c r="G305" s="68">
        <v>1060.2652139727431</v>
      </c>
      <c r="H305" s="68">
        <v>60958388</v>
      </c>
      <c r="I305" s="68">
        <v>64046604</v>
      </c>
      <c r="J305" s="68">
        <v>69456414</v>
      </c>
      <c r="K305" s="68">
        <v>65561200</v>
      </c>
      <c r="L305" s="68">
        <v>65005651.5</v>
      </c>
      <c r="M305" s="16">
        <v>2007</v>
      </c>
      <c r="N305" s="16">
        <v>2008</v>
      </c>
      <c r="O305" s="16">
        <v>0</v>
      </c>
      <c r="P305" s="180" t="s">
        <v>3498</v>
      </c>
      <c r="Q305" s="180" t="s">
        <v>3498</v>
      </c>
      <c r="R305" s="180" t="s">
        <v>3498</v>
      </c>
      <c r="S305" s="180" t="s">
        <v>3498</v>
      </c>
      <c r="T305" s="180" t="s">
        <v>3498</v>
      </c>
      <c r="U305" s="180" t="s">
        <v>3498</v>
      </c>
      <c r="V305" s="180" t="s">
        <v>3498</v>
      </c>
      <c r="W305" s="180" t="s">
        <v>3498</v>
      </c>
      <c r="X305" s="180" t="s">
        <v>3498</v>
      </c>
      <c r="Y305" s="180" t="s">
        <v>3498</v>
      </c>
    </row>
    <row r="306" spans="1:25" x14ac:dyDescent="0.25">
      <c r="A306" s="2" t="s">
        <v>316</v>
      </c>
      <c r="B306" s="2" t="s">
        <v>53</v>
      </c>
      <c r="C306" s="21">
        <v>258098231</v>
      </c>
      <c r="D306" s="16">
        <v>4.3600000000000003</v>
      </c>
      <c r="E306" s="21">
        <v>36691</v>
      </c>
      <c r="F306" s="21">
        <f t="shared" si="9"/>
        <v>159972.76</v>
      </c>
      <c r="G306" s="68">
        <v>1613.3886231630934</v>
      </c>
      <c r="H306" s="68">
        <v>304531264</v>
      </c>
      <c r="I306" s="68">
        <v>374101120</v>
      </c>
      <c r="J306" s="68">
        <v>380257308</v>
      </c>
      <c r="K306" s="68">
        <v>433376218</v>
      </c>
      <c r="L306" s="68">
        <v>373066477.5</v>
      </c>
      <c r="M306" s="16">
        <v>2011</v>
      </c>
      <c r="N306" s="16">
        <v>1997</v>
      </c>
      <c r="O306" s="16">
        <v>1</v>
      </c>
      <c r="P306" s="180" t="s">
        <v>3498</v>
      </c>
      <c r="Q306" s="180" t="s">
        <v>3498</v>
      </c>
      <c r="R306" s="180" t="s">
        <v>3498</v>
      </c>
      <c r="S306" s="180" t="s">
        <v>3498</v>
      </c>
      <c r="T306" s="180" t="s">
        <v>3498</v>
      </c>
      <c r="U306" s="180" t="s">
        <v>3498</v>
      </c>
      <c r="V306" s="180" t="s">
        <v>3498</v>
      </c>
      <c r="W306" s="180" t="s">
        <v>3498</v>
      </c>
      <c r="X306" s="180" t="s">
        <v>3498</v>
      </c>
      <c r="Y306" s="180" t="s">
        <v>3498</v>
      </c>
    </row>
    <row r="307" spans="1:25" x14ac:dyDescent="0.25">
      <c r="A307" s="2" t="s">
        <v>317</v>
      </c>
      <c r="B307" s="2" t="s">
        <v>7</v>
      </c>
      <c r="C307" s="21">
        <v>114551496</v>
      </c>
      <c r="D307" s="16">
        <v>2.84</v>
      </c>
      <c r="E307" s="21">
        <v>13421</v>
      </c>
      <c r="F307" s="21">
        <f t="shared" si="9"/>
        <v>38115.64</v>
      </c>
      <c r="G307" s="68">
        <v>3005.3672455716342</v>
      </c>
      <c r="H307" s="68">
        <v>81352107</v>
      </c>
      <c r="I307" s="68">
        <v>120101185</v>
      </c>
      <c r="J307" s="68">
        <v>99916360</v>
      </c>
      <c r="K307" s="68">
        <v>142611739</v>
      </c>
      <c r="L307" s="68">
        <v>110995347.75</v>
      </c>
      <c r="M307" s="16">
        <v>2007</v>
      </c>
      <c r="N307" s="16">
        <v>2006</v>
      </c>
      <c r="O307" s="16">
        <v>0</v>
      </c>
      <c r="P307" s="180" t="s">
        <v>3498</v>
      </c>
      <c r="Q307" s="180" t="s">
        <v>3498</v>
      </c>
      <c r="R307" s="180" t="s">
        <v>3498</v>
      </c>
      <c r="S307" s="180" t="s">
        <v>3498</v>
      </c>
      <c r="T307" s="180" t="s">
        <v>3498</v>
      </c>
      <c r="U307" s="180" t="s">
        <v>3498</v>
      </c>
      <c r="V307" s="180" t="s">
        <v>3498</v>
      </c>
      <c r="W307" s="180" t="s">
        <v>3498</v>
      </c>
      <c r="X307" s="180" t="s">
        <v>3498</v>
      </c>
      <c r="Y307" s="180" t="s">
        <v>3498</v>
      </c>
    </row>
    <row r="308" spans="1:25" x14ac:dyDescent="0.25">
      <c r="A308" s="2" t="s">
        <v>318</v>
      </c>
      <c r="B308" s="2" t="s">
        <v>3</v>
      </c>
      <c r="C308" s="21">
        <v>131226344</v>
      </c>
      <c r="D308" s="16">
        <v>5.66</v>
      </c>
      <c r="E308" s="21">
        <v>14572</v>
      </c>
      <c r="F308" s="21">
        <f t="shared" si="9"/>
        <v>82477.52</v>
      </c>
      <c r="G308" s="68">
        <v>1591.0558901383067</v>
      </c>
      <c r="H308" s="68">
        <v>25864872</v>
      </c>
      <c r="I308" s="68">
        <v>31289669</v>
      </c>
      <c r="J308" s="68">
        <v>35219657</v>
      </c>
      <c r="K308" s="68">
        <v>6582681</v>
      </c>
      <c r="L308" s="68">
        <v>24739219.75</v>
      </c>
      <c r="M308" s="16">
        <v>2010</v>
      </c>
      <c r="N308" s="16">
        <v>1984</v>
      </c>
      <c r="O308" s="16">
        <v>0</v>
      </c>
      <c r="P308" s="180" t="s">
        <v>3498</v>
      </c>
      <c r="Q308" s="180" t="s">
        <v>3498</v>
      </c>
      <c r="R308" s="180" t="s">
        <v>3498</v>
      </c>
      <c r="S308" s="180" t="s">
        <v>3498</v>
      </c>
      <c r="T308" s="180" t="s">
        <v>3498</v>
      </c>
      <c r="U308" s="180" t="s">
        <v>3498</v>
      </c>
      <c r="V308" s="180" t="s">
        <v>3498</v>
      </c>
      <c r="W308" s="180" t="s">
        <v>3498</v>
      </c>
      <c r="X308" s="180" t="s">
        <v>3498</v>
      </c>
      <c r="Y308" s="180" t="s">
        <v>3498</v>
      </c>
    </row>
    <row r="309" spans="1:25" x14ac:dyDescent="0.25">
      <c r="A309" s="2" t="s">
        <v>319</v>
      </c>
      <c r="B309" s="2" t="s">
        <v>5</v>
      </c>
      <c r="C309" s="21">
        <v>3237355814</v>
      </c>
      <c r="D309" s="176">
        <v>12.15</v>
      </c>
      <c r="E309" s="35">
        <v>167867</v>
      </c>
      <c r="F309" s="35">
        <f t="shared" ref="F309:F340" si="10">(D309*E309)</f>
        <v>2039584.05</v>
      </c>
      <c r="G309" s="68">
        <v>1587.2627627187023</v>
      </c>
      <c r="H309" s="68">
        <v>3016962783</v>
      </c>
      <c r="I309" s="68">
        <v>2363373247</v>
      </c>
      <c r="J309" s="68">
        <v>2605507380</v>
      </c>
      <c r="K309" s="68">
        <v>2528427460</v>
      </c>
      <c r="L309" s="68">
        <v>2628567717.5</v>
      </c>
      <c r="M309" s="16">
        <v>2011</v>
      </c>
      <c r="N309" s="16">
        <v>1990</v>
      </c>
      <c r="O309" s="16">
        <v>38</v>
      </c>
      <c r="P309" s="180">
        <v>7</v>
      </c>
      <c r="Q309" s="180">
        <v>7</v>
      </c>
      <c r="R309" s="180">
        <v>12</v>
      </c>
      <c r="S309" s="180">
        <v>12</v>
      </c>
      <c r="T309" s="180">
        <v>1</v>
      </c>
      <c r="U309" s="180">
        <v>0</v>
      </c>
      <c r="V309" s="180">
        <v>3</v>
      </c>
      <c r="W309" s="180">
        <v>1</v>
      </c>
      <c r="X309" s="181">
        <v>7</v>
      </c>
      <c r="Y309" s="181">
        <v>7</v>
      </c>
    </row>
    <row r="310" spans="1:25" x14ac:dyDescent="0.25">
      <c r="A310" s="2" t="s">
        <v>320</v>
      </c>
      <c r="B310" s="2" t="s">
        <v>3</v>
      </c>
      <c r="C310" s="21">
        <v>211433074</v>
      </c>
      <c r="D310" s="16">
        <v>18.87</v>
      </c>
      <c r="E310" s="21">
        <v>9070</v>
      </c>
      <c r="F310" s="21">
        <f t="shared" si="10"/>
        <v>171150.90000000002</v>
      </c>
      <c r="G310" s="68">
        <v>1235.3605736224581</v>
      </c>
      <c r="H310" s="68">
        <v>260743894</v>
      </c>
      <c r="I310" s="68">
        <v>284832320</v>
      </c>
      <c r="J310" s="68">
        <v>339086809</v>
      </c>
      <c r="K310" s="68">
        <v>324679394</v>
      </c>
      <c r="L310" s="68">
        <v>302335604.25</v>
      </c>
      <c r="M310" s="16">
        <v>2010</v>
      </c>
      <c r="N310" s="16">
        <v>2003</v>
      </c>
      <c r="O310" s="16">
        <v>0</v>
      </c>
      <c r="P310" s="180" t="s">
        <v>3498</v>
      </c>
      <c r="Q310" s="180" t="s">
        <v>3498</v>
      </c>
      <c r="R310" s="180" t="s">
        <v>3498</v>
      </c>
      <c r="S310" s="180" t="s">
        <v>3498</v>
      </c>
      <c r="T310" s="180" t="s">
        <v>3498</v>
      </c>
      <c r="U310" s="180" t="s">
        <v>3498</v>
      </c>
      <c r="V310" s="180" t="s">
        <v>3498</v>
      </c>
      <c r="W310" s="180" t="s">
        <v>3498</v>
      </c>
      <c r="X310" s="180" t="s">
        <v>3498</v>
      </c>
      <c r="Y310" s="180" t="s">
        <v>3498</v>
      </c>
    </row>
    <row r="311" spans="1:25" x14ac:dyDescent="0.25">
      <c r="A311" s="2" t="s">
        <v>321</v>
      </c>
      <c r="B311" s="2" t="s">
        <v>18</v>
      </c>
      <c r="C311" s="21">
        <v>63860401</v>
      </c>
      <c r="D311" s="16">
        <v>7.5</v>
      </c>
      <c r="E311" s="21">
        <v>3738</v>
      </c>
      <c r="F311" s="21">
        <f t="shared" si="10"/>
        <v>28035</v>
      </c>
      <c r="G311" s="68">
        <v>2277.8812555733903</v>
      </c>
      <c r="H311" s="68">
        <v>110795673</v>
      </c>
      <c r="I311" s="68">
        <v>87028860</v>
      </c>
      <c r="J311" s="68">
        <v>155041415</v>
      </c>
      <c r="K311" s="68">
        <v>146630317</v>
      </c>
      <c r="L311" s="68">
        <v>124874066.25</v>
      </c>
      <c r="M311" s="16">
        <v>2011</v>
      </c>
      <c r="N311" s="16">
        <v>2002</v>
      </c>
      <c r="O311" s="16">
        <v>0</v>
      </c>
      <c r="P311" s="180" t="s">
        <v>3498</v>
      </c>
      <c r="Q311" s="180" t="s">
        <v>3498</v>
      </c>
      <c r="R311" s="180" t="s">
        <v>3498</v>
      </c>
      <c r="S311" s="180" t="s">
        <v>3498</v>
      </c>
      <c r="T311" s="180" t="s">
        <v>3498</v>
      </c>
      <c r="U311" s="180" t="s">
        <v>3498</v>
      </c>
      <c r="V311" s="180" t="s">
        <v>3498</v>
      </c>
      <c r="W311" s="180" t="s">
        <v>3498</v>
      </c>
      <c r="X311" s="180" t="s">
        <v>3498</v>
      </c>
      <c r="Y311" s="180" t="s">
        <v>3498</v>
      </c>
    </row>
    <row r="312" spans="1:25" x14ac:dyDescent="0.25">
      <c r="A312" s="2" t="s">
        <v>322</v>
      </c>
      <c r="B312" s="2" t="s">
        <v>5</v>
      </c>
      <c r="C312" s="21">
        <v>367001620</v>
      </c>
      <c r="D312" s="16">
        <v>3.84</v>
      </c>
      <c r="E312" s="21">
        <v>77590</v>
      </c>
      <c r="F312" s="21">
        <f t="shared" si="10"/>
        <v>297945.59999999998</v>
      </c>
      <c r="G312" s="68">
        <v>1231.7739211453368</v>
      </c>
      <c r="H312" s="68">
        <v>395504480</v>
      </c>
      <c r="I312" s="68">
        <v>536489737</v>
      </c>
      <c r="J312" s="68">
        <v>525241890</v>
      </c>
      <c r="K312" s="68">
        <v>514588477</v>
      </c>
      <c r="L312" s="68">
        <v>492956146</v>
      </c>
      <c r="M312" s="16">
        <v>2011</v>
      </c>
      <c r="N312" s="16">
        <v>2011</v>
      </c>
      <c r="O312" s="16">
        <v>0</v>
      </c>
      <c r="P312" s="180" t="s">
        <v>3498</v>
      </c>
      <c r="Q312" s="180" t="s">
        <v>3498</v>
      </c>
      <c r="R312" s="180" t="s">
        <v>3498</v>
      </c>
      <c r="S312" s="180" t="s">
        <v>3498</v>
      </c>
      <c r="T312" s="180" t="s">
        <v>3498</v>
      </c>
      <c r="U312" s="180" t="s">
        <v>3498</v>
      </c>
      <c r="V312" s="180" t="s">
        <v>3498</v>
      </c>
      <c r="W312" s="180" t="s">
        <v>3498</v>
      </c>
      <c r="X312" s="180" t="s">
        <v>3498</v>
      </c>
      <c r="Y312" s="180" t="s">
        <v>3498</v>
      </c>
    </row>
    <row r="313" spans="1:25" x14ac:dyDescent="0.25">
      <c r="A313" s="2" t="s">
        <v>323</v>
      </c>
      <c r="B313" s="2" t="s">
        <v>45</v>
      </c>
      <c r="C313" s="21">
        <v>316390115</v>
      </c>
      <c r="D313" s="16">
        <v>4.18</v>
      </c>
      <c r="E313" s="21">
        <v>246264</v>
      </c>
      <c r="F313" s="21">
        <f t="shared" si="10"/>
        <v>1029383.5199999999</v>
      </c>
      <c r="G313" s="68">
        <v>307.35883065235009</v>
      </c>
      <c r="H313" s="68">
        <v>1767847549</v>
      </c>
      <c r="I313" s="68">
        <v>2710870992</v>
      </c>
      <c r="J313" s="68">
        <v>1977489743</v>
      </c>
      <c r="K313" s="68">
        <v>2041022087</v>
      </c>
      <c r="L313" s="68">
        <v>2124307592.75</v>
      </c>
      <c r="M313" s="16">
        <v>2010</v>
      </c>
      <c r="N313" s="16">
        <v>2011</v>
      </c>
      <c r="O313" s="16">
        <v>0</v>
      </c>
      <c r="P313" s="180" t="s">
        <v>3498</v>
      </c>
      <c r="Q313" s="180" t="s">
        <v>3498</v>
      </c>
      <c r="R313" s="180" t="s">
        <v>3498</v>
      </c>
      <c r="S313" s="180" t="s">
        <v>3498</v>
      </c>
      <c r="T313" s="180" t="s">
        <v>3498</v>
      </c>
      <c r="U313" s="180" t="s">
        <v>3498</v>
      </c>
      <c r="V313" s="180" t="s">
        <v>3498</v>
      </c>
      <c r="W313" s="180" t="s">
        <v>3498</v>
      </c>
      <c r="X313" s="180" t="s">
        <v>3498</v>
      </c>
      <c r="Y313" s="180" t="s">
        <v>3498</v>
      </c>
    </row>
    <row r="314" spans="1:25" x14ac:dyDescent="0.25">
      <c r="A314" s="2" t="s">
        <v>324</v>
      </c>
      <c r="B314" s="2" t="s">
        <v>7</v>
      </c>
      <c r="C314" s="21">
        <v>1208856057</v>
      </c>
      <c r="D314" s="16">
        <v>4.57</v>
      </c>
      <c r="E314" s="21">
        <v>171624</v>
      </c>
      <c r="F314" s="21">
        <f t="shared" si="10"/>
        <v>784321.68</v>
      </c>
      <c r="G314" s="68">
        <v>1541.27584105542</v>
      </c>
      <c r="H314" s="68">
        <v>2549174714</v>
      </c>
      <c r="I314" s="68">
        <v>2249235447</v>
      </c>
      <c r="J314" s="68">
        <v>3140893880</v>
      </c>
      <c r="K314" s="68">
        <v>3101631648</v>
      </c>
      <c r="L314" s="68">
        <v>2760233922.25</v>
      </c>
      <c r="M314" s="16" t="s">
        <v>474</v>
      </c>
      <c r="N314" s="16">
        <v>2006</v>
      </c>
      <c r="O314" s="16">
        <v>0</v>
      </c>
      <c r="P314" s="180">
        <v>5</v>
      </c>
      <c r="Q314" s="180">
        <v>5</v>
      </c>
      <c r="R314" s="180">
        <v>20</v>
      </c>
      <c r="S314" s="180">
        <v>2</v>
      </c>
      <c r="T314" s="180">
        <v>4</v>
      </c>
      <c r="U314" s="180">
        <v>0</v>
      </c>
      <c r="V314" s="180">
        <v>1</v>
      </c>
      <c r="W314" s="180">
        <v>0</v>
      </c>
      <c r="X314" s="181">
        <v>2.8</v>
      </c>
      <c r="Y314" s="181">
        <v>2.8</v>
      </c>
    </row>
    <row r="315" spans="1:25" x14ac:dyDescent="0.25">
      <c r="A315" s="2" t="s">
        <v>325</v>
      </c>
      <c r="B315" s="2" t="s">
        <v>18</v>
      </c>
      <c r="C315" s="21"/>
      <c r="D315" s="16">
        <v>6.87</v>
      </c>
      <c r="E315" s="21">
        <v>10610</v>
      </c>
      <c r="F315" s="21">
        <f t="shared" si="10"/>
        <v>72890.7</v>
      </c>
      <c r="G315" s="68">
        <v>0</v>
      </c>
      <c r="H315" s="68">
        <v>7384600</v>
      </c>
      <c r="I315" s="68">
        <v>97921580</v>
      </c>
      <c r="J315" s="68">
        <v>122461855</v>
      </c>
      <c r="K315" s="68">
        <v>44145437</v>
      </c>
      <c r="L315" s="68">
        <v>67978368</v>
      </c>
      <c r="M315" s="16">
        <v>2010</v>
      </c>
      <c r="N315" s="16">
        <v>2001</v>
      </c>
      <c r="O315" s="16">
        <v>0</v>
      </c>
      <c r="P315" s="180" t="s">
        <v>3498</v>
      </c>
      <c r="Q315" s="180" t="s">
        <v>3498</v>
      </c>
      <c r="R315" s="180" t="s">
        <v>3498</v>
      </c>
      <c r="S315" s="180" t="s">
        <v>3498</v>
      </c>
      <c r="T315" s="180" t="s">
        <v>3498</v>
      </c>
      <c r="U315" s="180" t="s">
        <v>3498</v>
      </c>
      <c r="V315" s="180" t="s">
        <v>3498</v>
      </c>
      <c r="W315" s="180" t="s">
        <v>3498</v>
      </c>
      <c r="X315" s="180" t="s">
        <v>3498</v>
      </c>
      <c r="Y315" s="180" t="s">
        <v>3498</v>
      </c>
    </row>
    <row r="316" spans="1:25" x14ac:dyDescent="0.25">
      <c r="A316" s="2" t="s">
        <v>326</v>
      </c>
      <c r="B316" s="2" t="s">
        <v>17</v>
      </c>
      <c r="C316" s="21">
        <v>1217530670</v>
      </c>
      <c r="D316" s="16">
        <v>4.74</v>
      </c>
      <c r="E316" s="21">
        <v>309354</v>
      </c>
      <c r="F316" s="21">
        <f t="shared" si="10"/>
        <v>1466337.96</v>
      </c>
      <c r="G316" s="68">
        <v>830.32063767891543</v>
      </c>
      <c r="H316" s="68">
        <v>1453351808</v>
      </c>
      <c r="I316" s="68">
        <v>1628535244</v>
      </c>
      <c r="J316" s="68">
        <v>1580431974</v>
      </c>
      <c r="K316" s="68">
        <v>1631695369</v>
      </c>
      <c r="L316" s="68">
        <v>1573503598.75</v>
      </c>
      <c r="M316" s="16" t="s">
        <v>474</v>
      </c>
      <c r="N316" s="16">
        <v>2010</v>
      </c>
      <c r="O316" s="16">
        <v>0</v>
      </c>
      <c r="P316" s="180" t="s">
        <v>3498</v>
      </c>
      <c r="Q316" s="180" t="s">
        <v>3498</v>
      </c>
      <c r="R316" s="180" t="s">
        <v>3498</v>
      </c>
      <c r="S316" s="180" t="s">
        <v>3498</v>
      </c>
      <c r="T316" s="180" t="s">
        <v>3498</v>
      </c>
      <c r="U316" s="180" t="s">
        <v>3498</v>
      </c>
      <c r="V316" s="180" t="s">
        <v>3498</v>
      </c>
      <c r="W316" s="180" t="s">
        <v>3498</v>
      </c>
      <c r="X316" s="180" t="s">
        <v>3498</v>
      </c>
      <c r="Y316" s="180" t="s">
        <v>3498</v>
      </c>
    </row>
    <row r="317" spans="1:25" x14ac:dyDescent="0.25">
      <c r="A317" s="2" t="s">
        <v>327</v>
      </c>
      <c r="B317" s="2" t="s">
        <v>45</v>
      </c>
      <c r="C317" s="21">
        <v>46573168</v>
      </c>
      <c r="D317" s="16">
        <v>1.17</v>
      </c>
      <c r="E317" s="21">
        <v>27823</v>
      </c>
      <c r="F317" s="21">
        <f t="shared" si="10"/>
        <v>32552.909999999996</v>
      </c>
      <c r="G317" s="68">
        <v>1430.6913882660569</v>
      </c>
      <c r="H317" s="68">
        <v>105439842</v>
      </c>
      <c r="I317" s="68">
        <v>134531577</v>
      </c>
      <c r="J317" s="68">
        <v>152503729</v>
      </c>
      <c r="K317" s="68">
        <v>134995923</v>
      </c>
      <c r="L317" s="68">
        <v>131867767.75</v>
      </c>
      <c r="M317" s="16">
        <v>2008</v>
      </c>
      <c r="N317" s="16">
        <v>1942</v>
      </c>
      <c r="O317" s="16">
        <v>0</v>
      </c>
      <c r="P317" s="180" t="s">
        <v>3498</v>
      </c>
      <c r="Q317" s="180" t="s">
        <v>3498</v>
      </c>
      <c r="R317" s="180" t="s">
        <v>3498</v>
      </c>
      <c r="S317" s="180" t="s">
        <v>3498</v>
      </c>
      <c r="T317" s="180" t="s">
        <v>3498</v>
      </c>
      <c r="U317" s="180" t="s">
        <v>3498</v>
      </c>
      <c r="V317" s="180" t="s">
        <v>3498</v>
      </c>
      <c r="W317" s="180" t="s">
        <v>3498</v>
      </c>
      <c r="X317" s="180" t="s">
        <v>3498</v>
      </c>
      <c r="Y317" s="180" t="s">
        <v>3498</v>
      </c>
    </row>
    <row r="318" spans="1:25" x14ac:dyDescent="0.25">
      <c r="A318" s="2" t="s">
        <v>328</v>
      </c>
      <c r="B318" s="2" t="s">
        <v>17</v>
      </c>
      <c r="C318" s="21">
        <v>36695112</v>
      </c>
      <c r="D318" s="16">
        <v>11.56</v>
      </c>
      <c r="E318" s="21">
        <v>15793</v>
      </c>
      <c r="F318" s="21">
        <f t="shared" si="10"/>
        <v>182567.08000000002</v>
      </c>
      <c r="G318" s="68">
        <v>200.99522871264631</v>
      </c>
      <c r="H318" s="68">
        <v>51859538</v>
      </c>
      <c r="I318" s="68">
        <v>67544702</v>
      </c>
      <c r="J318" s="68">
        <v>62631420</v>
      </c>
      <c r="K318" s="68">
        <v>59134493</v>
      </c>
      <c r="L318" s="68">
        <v>60292538.25</v>
      </c>
      <c r="M318" s="16">
        <v>2009</v>
      </c>
      <c r="N318" s="16" t="s">
        <v>475</v>
      </c>
      <c r="O318" s="16" t="s">
        <v>443</v>
      </c>
      <c r="P318" s="180" t="s">
        <v>3498</v>
      </c>
      <c r="Q318" s="180" t="s">
        <v>3498</v>
      </c>
      <c r="R318" s="180" t="s">
        <v>3498</v>
      </c>
      <c r="S318" s="180" t="s">
        <v>3498</v>
      </c>
      <c r="T318" s="180" t="s">
        <v>3498</v>
      </c>
      <c r="U318" s="180" t="s">
        <v>3498</v>
      </c>
      <c r="V318" s="180" t="s">
        <v>3498</v>
      </c>
      <c r="W318" s="180" t="s">
        <v>3498</v>
      </c>
      <c r="X318" s="180" t="s">
        <v>3498</v>
      </c>
      <c r="Y318" s="180" t="s">
        <v>3498</v>
      </c>
    </row>
    <row r="319" spans="1:25" x14ac:dyDescent="0.25">
      <c r="A319" s="2" t="s">
        <v>329</v>
      </c>
      <c r="B319" s="2" t="s">
        <v>9</v>
      </c>
      <c r="C319" s="21"/>
      <c r="D319" s="176">
        <v>7.06</v>
      </c>
      <c r="E319" s="35">
        <v>13883</v>
      </c>
      <c r="F319" s="35">
        <f t="shared" si="10"/>
        <v>98013.98</v>
      </c>
      <c r="G319" s="68">
        <v>0</v>
      </c>
      <c r="H319" s="68">
        <v>50269259</v>
      </c>
      <c r="I319" s="68">
        <v>322222</v>
      </c>
      <c r="J319" s="68">
        <v>19311332</v>
      </c>
      <c r="K319" s="68">
        <v>58306697</v>
      </c>
      <c r="L319" s="68">
        <v>32052377.5</v>
      </c>
      <c r="M319" s="16">
        <v>2009</v>
      </c>
      <c r="N319" s="16" t="s">
        <v>475</v>
      </c>
      <c r="O319" s="16" t="s">
        <v>443</v>
      </c>
      <c r="P319" s="180" t="s">
        <v>3498</v>
      </c>
      <c r="Q319" s="180" t="s">
        <v>3498</v>
      </c>
      <c r="R319" s="180" t="s">
        <v>3498</v>
      </c>
      <c r="S319" s="180" t="s">
        <v>3498</v>
      </c>
      <c r="T319" s="180" t="s">
        <v>3498</v>
      </c>
      <c r="U319" s="180" t="s">
        <v>3498</v>
      </c>
      <c r="V319" s="180" t="s">
        <v>3498</v>
      </c>
      <c r="W319" s="180" t="s">
        <v>3498</v>
      </c>
      <c r="X319" s="180" t="s">
        <v>3498</v>
      </c>
      <c r="Y319" s="180" t="s">
        <v>3498</v>
      </c>
    </row>
    <row r="320" spans="1:25" x14ac:dyDescent="0.25">
      <c r="A320" s="2" t="s">
        <v>330</v>
      </c>
      <c r="B320" s="2" t="s">
        <v>5</v>
      </c>
      <c r="C320" s="21"/>
      <c r="D320" s="16">
        <v>5.79</v>
      </c>
      <c r="E320" s="21">
        <v>16357</v>
      </c>
      <c r="F320" s="21">
        <f t="shared" si="10"/>
        <v>94707.03</v>
      </c>
      <c r="G320" s="68">
        <v>0</v>
      </c>
      <c r="H320" s="68">
        <v>44000</v>
      </c>
      <c r="I320" s="68">
        <v>1398667</v>
      </c>
      <c r="J320" s="68"/>
      <c r="K320" s="68"/>
      <c r="L320" s="68">
        <v>721333.5</v>
      </c>
      <c r="M320" s="16">
        <v>2009</v>
      </c>
      <c r="N320" s="16" t="s">
        <v>475</v>
      </c>
      <c r="O320" s="16" t="s">
        <v>443</v>
      </c>
      <c r="P320" s="180" t="s">
        <v>3498</v>
      </c>
      <c r="Q320" s="180" t="s">
        <v>3498</v>
      </c>
      <c r="R320" s="180" t="s">
        <v>3498</v>
      </c>
      <c r="S320" s="180" t="s">
        <v>3498</v>
      </c>
      <c r="T320" s="180" t="s">
        <v>3498</v>
      </c>
      <c r="U320" s="180" t="s">
        <v>3498</v>
      </c>
      <c r="V320" s="180" t="s">
        <v>3498</v>
      </c>
      <c r="W320" s="180" t="s">
        <v>3498</v>
      </c>
      <c r="X320" s="180" t="s">
        <v>3498</v>
      </c>
      <c r="Y320" s="180" t="s">
        <v>3498</v>
      </c>
    </row>
    <row r="321" spans="1:25" x14ac:dyDescent="0.25">
      <c r="A321" s="2" t="s">
        <v>331</v>
      </c>
      <c r="B321" s="2" t="s">
        <v>28</v>
      </c>
      <c r="C321" s="21"/>
      <c r="D321" s="16">
        <v>1.23</v>
      </c>
      <c r="E321" s="21">
        <v>816</v>
      </c>
      <c r="F321" s="21">
        <f t="shared" si="10"/>
        <v>1003.68</v>
      </c>
      <c r="G321" s="68">
        <v>0</v>
      </c>
      <c r="H321" s="68"/>
      <c r="I321" s="68"/>
      <c r="J321" s="68"/>
      <c r="K321" s="68"/>
      <c r="L321" s="68"/>
      <c r="M321" s="16">
        <v>2008</v>
      </c>
      <c r="N321" s="16" t="s">
        <v>475</v>
      </c>
      <c r="O321" s="16" t="s">
        <v>443</v>
      </c>
      <c r="P321" s="180" t="s">
        <v>3498</v>
      </c>
      <c r="Q321" s="180" t="s">
        <v>3498</v>
      </c>
      <c r="R321" s="180" t="s">
        <v>3498</v>
      </c>
      <c r="S321" s="180" t="s">
        <v>3498</v>
      </c>
      <c r="T321" s="180" t="s">
        <v>3498</v>
      </c>
      <c r="U321" s="180" t="s">
        <v>3498</v>
      </c>
      <c r="V321" s="180" t="s">
        <v>3498</v>
      </c>
      <c r="W321" s="180" t="s">
        <v>3498</v>
      </c>
      <c r="X321" s="180" t="s">
        <v>3498</v>
      </c>
      <c r="Y321" s="180" t="s">
        <v>3498</v>
      </c>
    </row>
    <row r="322" spans="1:25" x14ac:dyDescent="0.25">
      <c r="A322" s="2" t="s">
        <v>332</v>
      </c>
      <c r="B322" s="2" t="s">
        <v>7</v>
      </c>
      <c r="C322" s="21"/>
      <c r="D322" s="16">
        <v>1.32</v>
      </c>
      <c r="E322" s="21">
        <v>11063</v>
      </c>
      <c r="F322" s="21">
        <f t="shared" si="10"/>
        <v>14603.16</v>
      </c>
      <c r="G322" s="68">
        <v>0</v>
      </c>
      <c r="H322" s="68"/>
      <c r="I322" s="68"/>
      <c r="J322" s="68">
        <v>68954541</v>
      </c>
      <c r="K322" s="68">
        <v>84802052</v>
      </c>
      <c r="L322" s="68">
        <v>76878296.5</v>
      </c>
      <c r="M322" s="16">
        <v>2010</v>
      </c>
      <c r="N322" s="16" t="s">
        <v>474</v>
      </c>
      <c r="O322" s="16" t="s">
        <v>443</v>
      </c>
      <c r="P322" s="180" t="s">
        <v>3498</v>
      </c>
      <c r="Q322" s="180" t="s">
        <v>3498</v>
      </c>
      <c r="R322" s="180" t="s">
        <v>3498</v>
      </c>
      <c r="S322" s="180" t="s">
        <v>3498</v>
      </c>
      <c r="T322" s="180" t="s">
        <v>3498</v>
      </c>
      <c r="U322" s="180" t="s">
        <v>3498</v>
      </c>
      <c r="V322" s="180" t="s">
        <v>3498</v>
      </c>
      <c r="W322" s="180" t="s">
        <v>3498</v>
      </c>
      <c r="X322" s="180" t="s">
        <v>3498</v>
      </c>
      <c r="Y322" s="180" t="s">
        <v>3498</v>
      </c>
    </row>
    <row r="323" spans="1:25" x14ac:dyDescent="0.25">
      <c r="A323" s="2" t="s">
        <v>333</v>
      </c>
      <c r="B323" s="2" t="s">
        <v>18</v>
      </c>
      <c r="C323" s="21"/>
      <c r="D323" s="16">
        <v>1.73</v>
      </c>
      <c r="E323" s="21">
        <v>21328</v>
      </c>
      <c r="F323" s="21">
        <f t="shared" si="10"/>
        <v>36897.440000000002</v>
      </c>
      <c r="G323" s="68">
        <v>0</v>
      </c>
      <c r="H323" s="68">
        <v>45409001</v>
      </c>
      <c r="I323" s="68">
        <v>41045780</v>
      </c>
      <c r="J323" s="68">
        <v>48014420</v>
      </c>
      <c r="K323" s="68">
        <v>46650899</v>
      </c>
      <c r="L323" s="68">
        <v>45280025</v>
      </c>
      <c r="M323" s="16">
        <v>2006</v>
      </c>
      <c r="N323" s="16">
        <v>2001</v>
      </c>
      <c r="O323" s="16">
        <v>7</v>
      </c>
      <c r="P323" s="180" t="s">
        <v>3498</v>
      </c>
      <c r="Q323" s="180" t="s">
        <v>3498</v>
      </c>
      <c r="R323" s="180" t="s">
        <v>3498</v>
      </c>
      <c r="S323" s="180" t="s">
        <v>3498</v>
      </c>
      <c r="T323" s="180" t="s">
        <v>3498</v>
      </c>
      <c r="U323" s="180" t="s">
        <v>3498</v>
      </c>
      <c r="V323" s="180" t="s">
        <v>3498</v>
      </c>
      <c r="W323" s="180" t="s">
        <v>3498</v>
      </c>
      <c r="X323" s="180" t="s">
        <v>3498</v>
      </c>
      <c r="Y323" s="180" t="s">
        <v>3498</v>
      </c>
    </row>
    <row r="324" spans="1:25" x14ac:dyDescent="0.25">
      <c r="A324" s="2" t="s">
        <v>334</v>
      </c>
      <c r="B324" s="2" t="s">
        <v>17</v>
      </c>
      <c r="C324" s="21">
        <v>43617849</v>
      </c>
      <c r="D324" s="16">
        <v>4.66</v>
      </c>
      <c r="E324" s="21">
        <v>10174</v>
      </c>
      <c r="F324" s="21">
        <f t="shared" si="10"/>
        <v>47410.840000000004</v>
      </c>
      <c r="G324" s="68">
        <v>919.99738878281835</v>
      </c>
      <c r="H324" s="68">
        <v>45855293</v>
      </c>
      <c r="I324" s="68">
        <v>62985931</v>
      </c>
      <c r="J324" s="68">
        <v>101051653</v>
      </c>
      <c r="K324" s="68">
        <v>92672251</v>
      </c>
      <c r="L324" s="68">
        <v>75641282</v>
      </c>
      <c r="M324" s="16">
        <v>2005</v>
      </c>
      <c r="N324" s="16" t="s">
        <v>475</v>
      </c>
      <c r="O324" s="16" t="s">
        <v>443</v>
      </c>
      <c r="P324" s="180">
        <v>2</v>
      </c>
      <c r="Q324" s="180">
        <v>2</v>
      </c>
      <c r="R324" s="180">
        <v>2</v>
      </c>
      <c r="S324" s="180">
        <v>2</v>
      </c>
      <c r="T324" s="180">
        <v>3</v>
      </c>
      <c r="U324" s="180">
        <v>1</v>
      </c>
      <c r="V324" s="180">
        <v>0</v>
      </c>
      <c r="W324" s="180">
        <v>0</v>
      </c>
      <c r="X324" s="181">
        <v>0</v>
      </c>
      <c r="Y324" s="181" t="s">
        <v>460</v>
      </c>
    </row>
    <row r="325" spans="1:25" x14ac:dyDescent="0.25">
      <c r="A325" s="2" t="s">
        <v>335</v>
      </c>
      <c r="B325" s="2" t="s">
        <v>7</v>
      </c>
      <c r="C325" s="21">
        <v>84509000</v>
      </c>
      <c r="D325" s="16">
        <v>0.96</v>
      </c>
      <c r="E325" s="21">
        <v>56227</v>
      </c>
      <c r="F325" s="21">
        <f t="shared" si="10"/>
        <v>53977.919999999998</v>
      </c>
      <c r="G325" s="68">
        <v>1565.6216467770525</v>
      </c>
      <c r="H325" s="68">
        <v>265697322</v>
      </c>
      <c r="I325" s="68">
        <v>320564871</v>
      </c>
      <c r="J325" s="68">
        <v>349557054</v>
      </c>
      <c r="K325" s="68">
        <v>352265999</v>
      </c>
      <c r="L325" s="68">
        <v>322021311.5</v>
      </c>
      <c r="M325" s="16">
        <v>2008</v>
      </c>
      <c r="N325" s="16">
        <v>2008</v>
      </c>
      <c r="O325" s="16">
        <v>1</v>
      </c>
      <c r="P325" s="180">
        <v>3</v>
      </c>
      <c r="Q325" s="180">
        <v>3</v>
      </c>
      <c r="R325" s="180">
        <v>16</v>
      </c>
      <c r="S325" s="180">
        <v>8</v>
      </c>
      <c r="T325" s="180">
        <v>11</v>
      </c>
      <c r="U325" s="180">
        <v>9</v>
      </c>
      <c r="V325" s="180">
        <v>0</v>
      </c>
      <c r="W325" s="180">
        <v>0</v>
      </c>
      <c r="X325" s="181">
        <v>0.7</v>
      </c>
      <c r="Y325" s="181">
        <v>0.7</v>
      </c>
    </row>
    <row r="326" spans="1:25" x14ac:dyDescent="0.25">
      <c r="A326" s="2" t="s">
        <v>336</v>
      </c>
      <c r="B326" s="2" t="s">
        <v>28</v>
      </c>
      <c r="C326" s="21">
        <v>3600000</v>
      </c>
      <c r="D326" s="16">
        <v>2.23</v>
      </c>
      <c r="E326" s="21">
        <v>1119</v>
      </c>
      <c r="F326" s="21">
        <f t="shared" si="10"/>
        <v>2495.37</v>
      </c>
      <c r="G326" s="68">
        <v>1442.6718282258744</v>
      </c>
      <c r="H326" s="68">
        <v>2375000</v>
      </c>
      <c r="I326" s="68">
        <v>4111700</v>
      </c>
      <c r="J326" s="68">
        <v>6345849</v>
      </c>
      <c r="K326" s="68">
        <v>3600000</v>
      </c>
      <c r="L326" s="68">
        <v>4108137.25</v>
      </c>
      <c r="M326" s="16">
        <v>2008</v>
      </c>
      <c r="N326" s="16">
        <v>1992</v>
      </c>
      <c r="O326" s="16">
        <v>2</v>
      </c>
      <c r="P326" s="180">
        <v>0</v>
      </c>
      <c r="Q326" s="180">
        <v>0</v>
      </c>
      <c r="R326" s="180">
        <v>1</v>
      </c>
      <c r="S326" s="180">
        <v>0</v>
      </c>
      <c r="T326" s="180">
        <v>1</v>
      </c>
      <c r="U326" s="180">
        <v>0</v>
      </c>
      <c r="V326" s="180">
        <v>0</v>
      </c>
      <c r="W326" s="180">
        <v>0</v>
      </c>
      <c r="X326" s="181">
        <v>0</v>
      </c>
      <c r="Y326" s="181">
        <v>0</v>
      </c>
    </row>
    <row r="327" spans="1:25" x14ac:dyDescent="0.25">
      <c r="A327" s="2" t="s">
        <v>337</v>
      </c>
      <c r="B327" s="2" t="s">
        <v>23</v>
      </c>
      <c r="C327" s="21">
        <v>13228383</v>
      </c>
      <c r="D327" s="175">
        <v>4.8099999999999996</v>
      </c>
      <c r="E327" s="35">
        <v>624</v>
      </c>
      <c r="F327" s="35">
        <f t="shared" si="10"/>
        <v>3001.4399999999996</v>
      </c>
      <c r="G327" s="68">
        <v>4407.3454741723981</v>
      </c>
      <c r="H327" s="68">
        <v>26803698</v>
      </c>
      <c r="I327" s="68">
        <v>43062075</v>
      </c>
      <c r="J327" s="68">
        <v>42723999</v>
      </c>
      <c r="K327" s="68">
        <v>51687503</v>
      </c>
      <c r="L327" s="68">
        <v>41069318.75</v>
      </c>
      <c r="M327" s="16">
        <v>2009</v>
      </c>
      <c r="N327" s="16">
        <v>2010</v>
      </c>
      <c r="O327" s="16">
        <v>0</v>
      </c>
      <c r="P327" s="180" t="s">
        <v>3498</v>
      </c>
      <c r="Q327" s="180" t="s">
        <v>3498</v>
      </c>
      <c r="R327" s="180" t="s">
        <v>3498</v>
      </c>
      <c r="S327" s="180" t="s">
        <v>3498</v>
      </c>
      <c r="T327" s="180" t="s">
        <v>3498</v>
      </c>
      <c r="U327" s="180" t="s">
        <v>3498</v>
      </c>
      <c r="V327" s="180" t="s">
        <v>3498</v>
      </c>
      <c r="W327" s="180" t="s">
        <v>3498</v>
      </c>
      <c r="X327" s="180" t="s">
        <v>3498</v>
      </c>
      <c r="Y327" s="180" t="s">
        <v>3498</v>
      </c>
    </row>
    <row r="328" spans="1:25" x14ac:dyDescent="0.25">
      <c r="A328" s="2" t="s">
        <v>338</v>
      </c>
      <c r="B328" s="2" t="s">
        <v>17</v>
      </c>
      <c r="C328" s="21">
        <v>737502</v>
      </c>
      <c r="D328" s="176">
        <v>2.23</v>
      </c>
      <c r="E328" s="35">
        <v>18187</v>
      </c>
      <c r="F328" s="35">
        <f t="shared" si="10"/>
        <v>40557.01</v>
      </c>
      <c r="G328" s="68">
        <v>18.184328677089361</v>
      </c>
      <c r="H328" s="68">
        <v>66972228</v>
      </c>
      <c r="I328" s="68">
        <v>66245620</v>
      </c>
      <c r="J328" s="68">
        <v>77086176</v>
      </c>
      <c r="K328" s="68">
        <v>72551755</v>
      </c>
      <c r="L328" s="68">
        <v>70713944.75</v>
      </c>
      <c r="M328" s="16">
        <v>2010</v>
      </c>
      <c r="N328" s="16">
        <v>1991</v>
      </c>
      <c r="O328" s="16">
        <v>0</v>
      </c>
      <c r="P328" s="180" t="s">
        <v>3498</v>
      </c>
      <c r="Q328" s="180" t="s">
        <v>3498</v>
      </c>
      <c r="R328" s="180" t="s">
        <v>3498</v>
      </c>
      <c r="S328" s="180" t="s">
        <v>3498</v>
      </c>
      <c r="T328" s="180" t="s">
        <v>3498</v>
      </c>
      <c r="U328" s="180" t="s">
        <v>3498</v>
      </c>
      <c r="V328" s="180" t="s">
        <v>3498</v>
      </c>
      <c r="W328" s="180" t="s">
        <v>3498</v>
      </c>
      <c r="X328" s="180" t="s">
        <v>3498</v>
      </c>
      <c r="Y328" s="180" t="s">
        <v>3498</v>
      </c>
    </row>
    <row r="329" spans="1:25" x14ac:dyDescent="0.25">
      <c r="A329" s="2" t="s">
        <v>339</v>
      </c>
      <c r="B329" s="2" t="s">
        <v>7</v>
      </c>
      <c r="C329" s="21"/>
      <c r="D329" s="16">
        <v>3.58</v>
      </c>
      <c r="E329" s="21">
        <v>4910</v>
      </c>
      <c r="F329" s="21">
        <f t="shared" si="10"/>
        <v>17577.8</v>
      </c>
      <c r="G329" s="68">
        <v>0</v>
      </c>
      <c r="H329" s="68">
        <v>10552039</v>
      </c>
      <c r="I329" s="68">
        <v>20258346</v>
      </c>
      <c r="J329" s="68">
        <v>38464758</v>
      </c>
      <c r="K329" s="68">
        <v>41216377</v>
      </c>
      <c r="L329" s="68">
        <v>27622880</v>
      </c>
      <c r="M329" s="16" t="s">
        <v>474</v>
      </c>
      <c r="N329" s="16" t="s">
        <v>475</v>
      </c>
      <c r="O329" s="16" t="s">
        <v>443</v>
      </c>
      <c r="P329" s="180" t="s">
        <v>3498</v>
      </c>
      <c r="Q329" s="180" t="s">
        <v>3498</v>
      </c>
      <c r="R329" s="180" t="s">
        <v>3498</v>
      </c>
      <c r="S329" s="180" t="s">
        <v>3498</v>
      </c>
      <c r="T329" s="180" t="s">
        <v>3498</v>
      </c>
      <c r="U329" s="180" t="s">
        <v>3498</v>
      </c>
      <c r="V329" s="180" t="s">
        <v>3498</v>
      </c>
      <c r="W329" s="180" t="s">
        <v>3498</v>
      </c>
      <c r="X329" s="180" t="s">
        <v>3498</v>
      </c>
      <c r="Y329" s="180" t="s">
        <v>3498</v>
      </c>
    </row>
    <row r="330" spans="1:25" x14ac:dyDescent="0.25">
      <c r="A330" s="2" t="s">
        <v>340</v>
      </c>
      <c r="B330" s="2" t="s">
        <v>7</v>
      </c>
      <c r="C330" s="21"/>
      <c r="D330" s="16">
        <v>3.03</v>
      </c>
      <c r="E330" s="21">
        <v>13536</v>
      </c>
      <c r="F330" s="21">
        <f t="shared" si="10"/>
        <v>41014.079999999994</v>
      </c>
      <c r="G330" s="68">
        <v>0</v>
      </c>
      <c r="H330" s="68">
        <v>114507752</v>
      </c>
      <c r="I330" s="68">
        <v>86681809</v>
      </c>
      <c r="J330" s="68">
        <v>118144119</v>
      </c>
      <c r="K330" s="68">
        <v>156521581</v>
      </c>
      <c r="L330" s="68">
        <v>118963815.25</v>
      </c>
      <c r="M330" s="16">
        <v>2010</v>
      </c>
      <c r="N330" s="16" t="s">
        <v>475</v>
      </c>
      <c r="O330" s="16" t="s">
        <v>443</v>
      </c>
      <c r="P330" s="180" t="s">
        <v>3498</v>
      </c>
      <c r="Q330" s="180" t="s">
        <v>3498</v>
      </c>
      <c r="R330" s="180" t="s">
        <v>3498</v>
      </c>
      <c r="S330" s="180" t="s">
        <v>3498</v>
      </c>
      <c r="T330" s="180" t="s">
        <v>3498</v>
      </c>
      <c r="U330" s="180" t="s">
        <v>3498</v>
      </c>
      <c r="V330" s="180" t="s">
        <v>3498</v>
      </c>
      <c r="W330" s="180" t="s">
        <v>3498</v>
      </c>
      <c r="X330" s="180" t="s">
        <v>3498</v>
      </c>
      <c r="Y330" s="180" t="s">
        <v>3498</v>
      </c>
    </row>
    <row r="331" spans="1:25" x14ac:dyDescent="0.25">
      <c r="A331" s="2" t="s">
        <v>341</v>
      </c>
      <c r="B331" s="2" t="s">
        <v>83</v>
      </c>
      <c r="C331" s="21"/>
      <c r="D331" s="16">
        <v>6.76</v>
      </c>
      <c r="E331" s="21">
        <v>161725</v>
      </c>
      <c r="F331" s="21">
        <f t="shared" si="10"/>
        <v>1093261</v>
      </c>
      <c r="G331" s="68">
        <v>0</v>
      </c>
      <c r="H331" s="68">
        <v>1193435038</v>
      </c>
      <c r="I331" s="68">
        <v>1482320808</v>
      </c>
      <c r="J331" s="68">
        <v>1592374763</v>
      </c>
      <c r="K331" s="68">
        <v>1620408044</v>
      </c>
      <c r="L331" s="68">
        <v>1472134663.25</v>
      </c>
      <c r="M331" s="16">
        <v>2011</v>
      </c>
      <c r="N331" s="16">
        <v>1988</v>
      </c>
      <c r="O331" s="16">
        <v>6</v>
      </c>
      <c r="P331" s="180" t="s">
        <v>3498</v>
      </c>
      <c r="Q331" s="180" t="s">
        <v>3498</v>
      </c>
      <c r="R331" s="180" t="s">
        <v>3498</v>
      </c>
      <c r="S331" s="180" t="s">
        <v>3498</v>
      </c>
      <c r="T331" s="180" t="s">
        <v>3498</v>
      </c>
      <c r="U331" s="180" t="s">
        <v>3498</v>
      </c>
      <c r="V331" s="180" t="s">
        <v>3498</v>
      </c>
      <c r="W331" s="180" t="s">
        <v>3498</v>
      </c>
      <c r="X331" s="180" t="s">
        <v>3498</v>
      </c>
      <c r="Y331" s="180" t="s">
        <v>3498</v>
      </c>
    </row>
    <row r="332" spans="1:25" x14ac:dyDescent="0.25">
      <c r="A332" s="2" t="s">
        <v>342</v>
      </c>
      <c r="B332" s="2" t="s">
        <v>9</v>
      </c>
      <c r="C332" s="21">
        <v>263464518</v>
      </c>
      <c r="D332" s="16">
        <v>2.97</v>
      </c>
      <c r="E332" s="21">
        <v>46518</v>
      </c>
      <c r="F332" s="21">
        <f t="shared" si="10"/>
        <v>138158.46000000002</v>
      </c>
      <c r="G332" s="68">
        <v>1906.973470897113</v>
      </c>
      <c r="H332" s="68">
        <v>279812370</v>
      </c>
      <c r="I332" s="68">
        <v>309993385</v>
      </c>
      <c r="J332" s="68">
        <v>296839684</v>
      </c>
      <c r="K332" s="68">
        <v>324415607</v>
      </c>
      <c r="L332" s="68">
        <v>302765261.5</v>
      </c>
      <c r="M332" s="16">
        <v>2011</v>
      </c>
      <c r="N332" s="16">
        <v>1981</v>
      </c>
      <c r="O332" s="16">
        <v>0</v>
      </c>
      <c r="P332" s="180" t="s">
        <v>3498</v>
      </c>
      <c r="Q332" s="180" t="s">
        <v>3498</v>
      </c>
      <c r="R332" s="180" t="s">
        <v>3498</v>
      </c>
      <c r="S332" s="180" t="s">
        <v>3498</v>
      </c>
      <c r="T332" s="180" t="s">
        <v>3498</v>
      </c>
      <c r="U332" s="180" t="s">
        <v>3498</v>
      </c>
      <c r="V332" s="180" t="s">
        <v>3498</v>
      </c>
      <c r="W332" s="180" t="s">
        <v>3498</v>
      </c>
      <c r="X332" s="180" t="s">
        <v>3498</v>
      </c>
      <c r="Y332" s="180" t="s">
        <v>3498</v>
      </c>
    </row>
    <row r="333" spans="1:25" x14ac:dyDescent="0.25">
      <c r="A333" s="2" t="s">
        <v>3</v>
      </c>
      <c r="B333" s="2" t="s">
        <v>3</v>
      </c>
      <c r="C333" s="21">
        <v>90053845</v>
      </c>
      <c r="D333" s="16">
        <v>0.53</v>
      </c>
      <c r="E333" s="21">
        <v>270966</v>
      </c>
      <c r="F333" s="21">
        <f t="shared" si="10"/>
        <v>143611.98000000001</v>
      </c>
      <c r="G333" s="68">
        <v>627.06359873319752</v>
      </c>
      <c r="H333" s="68">
        <v>2019682445</v>
      </c>
      <c r="I333" s="68">
        <v>2036689901</v>
      </c>
      <c r="J333" s="68">
        <v>2701759118</v>
      </c>
      <c r="K333" s="68">
        <v>2965893868</v>
      </c>
      <c r="L333" s="68">
        <v>2431006333</v>
      </c>
      <c r="M333" s="16">
        <v>2002</v>
      </c>
      <c r="N333" s="16">
        <v>2007</v>
      </c>
      <c r="O333" s="16">
        <v>16</v>
      </c>
      <c r="P333" s="180" t="s">
        <v>3498</v>
      </c>
      <c r="Q333" s="180" t="s">
        <v>3498</v>
      </c>
      <c r="R333" s="180" t="s">
        <v>3498</v>
      </c>
      <c r="S333" s="180" t="s">
        <v>3498</v>
      </c>
      <c r="T333" s="180" t="s">
        <v>3498</v>
      </c>
      <c r="U333" s="180" t="s">
        <v>3498</v>
      </c>
      <c r="V333" s="180" t="s">
        <v>3498</v>
      </c>
      <c r="W333" s="180" t="s">
        <v>3498</v>
      </c>
      <c r="X333" s="180" t="s">
        <v>3498</v>
      </c>
      <c r="Y333" s="180" t="s">
        <v>3498</v>
      </c>
    </row>
    <row r="334" spans="1:25" x14ac:dyDescent="0.25">
      <c r="A334" s="2" t="s">
        <v>343</v>
      </c>
      <c r="B334" s="2" t="s">
        <v>45</v>
      </c>
      <c r="C334" s="21">
        <v>2785618</v>
      </c>
      <c r="D334" s="16">
        <v>1.63</v>
      </c>
      <c r="E334" s="21">
        <v>4953</v>
      </c>
      <c r="F334" s="21">
        <f t="shared" si="10"/>
        <v>8073.3899999999994</v>
      </c>
      <c r="G334" s="68">
        <v>345.03696712285671</v>
      </c>
      <c r="H334" s="68">
        <v>52424210</v>
      </c>
      <c r="I334" s="68">
        <v>60017904</v>
      </c>
      <c r="J334" s="68">
        <v>41698603</v>
      </c>
      <c r="K334" s="68">
        <v>51487094</v>
      </c>
      <c r="L334" s="68">
        <v>51406952.75</v>
      </c>
      <c r="M334" s="16">
        <v>2009</v>
      </c>
      <c r="N334" s="16">
        <v>1969</v>
      </c>
      <c r="O334" s="16">
        <v>5</v>
      </c>
      <c r="P334" s="180" t="s">
        <v>3498</v>
      </c>
      <c r="Q334" s="180" t="s">
        <v>3498</v>
      </c>
      <c r="R334" s="180" t="s">
        <v>3498</v>
      </c>
      <c r="S334" s="180" t="s">
        <v>3498</v>
      </c>
      <c r="T334" s="180" t="s">
        <v>3498</v>
      </c>
      <c r="U334" s="180" t="s">
        <v>3498</v>
      </c>
      <c r="V334" s="180" t="s">
        <v>3498</v>
      </c>
      <c r="W334" s="180" t="s">
        <v>3498</v>
      </c>
      <c r="X334" s="180" t="s">
        <v>3498</v>
      </c>
      <c r="Y334" s="180" t="s">
        <v>3498</v>
      </c>
    </row>
    <row r="335" spans="1:25" x14ac:dyDescent="0.25">
      <c r="A335" s="2" t="s">
        <v>344</v>
      </c>
      <c r="B335" s="2" t="s">
        <v>17</v>
      </c>
      <c r="C335" s="21">
        <v>158413222</v>
      </c>
      <c r="D335" s="16">
        <v>2.88</v>
      </c>
      <c r="E335" s="21">
        <v>32843</v>
      </c>
      <c r="F335" s="21">
        <f t="shared" si="10"/>
        <v>94587.839999999997</v>
      </c>
      <c r="G335" s="68">
        <v>1674.7736495515703</v>
      </c>
      <c r="H335" s="68">
        <v>234391008</v>
      </c>
      <c r="I335" s="68">
        <v>234602367</v>
      </c>
      <c r="J335" s="68">
        <v>239882808</v>
      </c>
      <c r="K335" s="68">
        <v>268811321</v>
      </c>
      <c r="L335" s="68">
        <v>244421876</v>
      </c>
      <c r="M335" s="16">
        <v>2009</v>
      </c>
      <c r="N335" s="16">
        <v>2002</v>
      </c>
      <c r="O335" s="16">
        <v>0</v>
      </c>
      <c r="P335" s="180" t="s">
        <v>3498</v>
      </c>
      <c r="Q335" s="180" t="s">
        <v>3498</v>
      </c>
      <c r="R335" s="180" t="s">
        <v>3498</v>
      </c>
      <c r="S335" s="180" t="s">
        <v>3498</v>
      </c>
      <c r="T335" s="180" t="s">
        <v>3498</v>
      </c>
      <c r="U335" s="180" t="s">
        <v>3498</v>
      </c>
      <c r="V335" s="180" t="s">
        <v>3498</v>
      </c>
      <c r="W335" s="180" t="s">
        <v>3498</v>
      </c>
      <c r="X335" s="180" t="s">
        <v>3498</v>
      </c>
      <c r="Y335" s="180" t="s">
        <v>3498</v>
      </c>
    </row>
    <row r="336" spans="1:25" x14ac:dyDescent="0.25">
      <c r="A336" s="2" t="s">
        <v>345</v>
      </c>
      <c r="B336" s="2" t="s">
        <v>15</v>
      </c>
      <c r="C336" s="21">
        <v>79459787</v>
      </c>
      <c r="D336" s="16">
        <v>3.73</v>
      </c>
      <c r="E336" s="21">
        <v>26558</v>
      </c>
      <c r="F336" s="21">
        <f t="shared" si="10"/>
        <v>99061.34</v>
      </c>
      <c r="G336" s="68">
        <v>802.12711639071313</v>
      </c>
      <c r="H336" s="68">
        <v>90136972</v>
      </c>
      <c r="I336" s="68">
        <v>97933086</v>
      </c>
      <c r="J336" s="68">
        <v>98424016</v>
      </c>
      <c r="K336" s="68">
        <v>117725667</v>
      </c>
      <c r="L336" s="68">
        <v>101054935.25</v>
      </c>
      <c r="M336" s="16">
        <v>2010</v>
      </c>
      <c r="N336" s="16">
        <v>1987</v>
      </c>
      <c r="O336" s="16">
        <v>0</v>
      </c>
      <c r="P336" s="180" t="s">
        <v>3498</v>
      </c>
      <c r="Q336" s="180" t="s">
        <v>3498</v>
      </c>
      <c r="R336" s="180" t="s">
        <v>3498</v>
      </c>
      <c r="S336" s="180" t="s">
        <v>3498</v>
      </c>
      <c r="T336" s="180" t="s">
        <v>3498</v>
      </c>
      <c r="U336" s="180" t="s">
        <v>3498</v>
      </c>
      <c r="V336" s="180" t="s">
        <v>3498</v>
      </c>
      <c r="W336" s="180" t="s">
        <v>3498</v>
      </c>
      <c r="X336" s="180" t="s">
        <v>3498</v>
      </c>
      <c r="Y336" s="180" t="s">
        <v>3498</v>
      </c>
    </row>
    <row r="337" spans="1:25" x14ac:dyDescent="0.25">
      <c r="A337" s="2" t="s">
        <v>346</v>
      </c>
      <c r="B337" s="2" t="s">
        <v>17</v>
      </c>
      <c r="C337" s="21">
        <v>91131588</v>
      </c>
      <c r="D337" s="16">
        <v>5.05</v>
      </c>
      <c r="E337" s="21">
        <v>23952</v>
      </c>
      <c r="F337" s="21">
        <f t="shared" si="10"/>
        <v>120957.59999999999</v>
      </c>
      <c r="G337" s="68">
        <v>753.41762733387577</v>
      </c>
      <c r="H337" s="68">
        <v>154809782</v>
      </c>
      <c r="I337" s="68">
        <v>167112153</v>
      </c>
      <c r="J337" s="68">
        <v>186062880</v>
      </c>
      <c r="K337" s="68">
        <v>137810088</v>
      </c>
      <c r="L337" s="68">
        <v>161448725.75</v>
      </c>
      <c r="M337" s="16">
        <v>2011</v>
      </c>
      <c r="N337" s="16" t="s">
        <v>475</v>
      </c>
      <c r="O337" s="16" t="s">
        <v>443</v>
      </c>
      <c r="P337" s="180">
        <v>3</v>
      </c>
      <c r="Q337" s="180">
        <v>3</v>
      </c>
      <c r="R337" s="180">
        <v>6</v>
      </c>
      <c r="S337" s="180">
        <v>3</v>
      </c>
      <c r="T337" s="180">
        <v>4</v>
      </c>
      <c r="U337" s="180">
        <v>0</v>
      </c>
      <c r="V337" s="180">
        <v>0</v>
      </c>
      <c r="W337" s="180">
        <v>0</v>
      </c>
      <c r="X337" s="181">
        <v>0.25</v>
      </c>
      <c r="Y337" s="181">
        <v>0</v>
      </c>
    </row>
    <row r="338" spans="1:25" x14ac:dyDescent="0.25">
      <c r="A338" s="2" t="s">
        <v>347</v>
      </c>
      <c r="B338" s="2" t="s">
        <v>45</v>
      </c>
      <c r="C338" s="21">
        <v>5880811</v>
      </c>
      <c r="D338" s="16">
        <v>1.85</v>
      </c>
      <c r="E338" s="21">
        <v>14610</v>
      </c>
      <c r="F338" s="21">
        <f t="shared" si="10"/>
        <v>27028.5</v>
      </c>
      <c r="G338" s="68">
        <v>217.57814899088001</v>
      </c>
      <c r="H338" s="68">
        <v>66332231</v>
      </c>
      <c r="I338" s="68">
        <v>61674177</v>
      </c>
      <c r="J338" s="68">
        <v>82357242</v>
      </c>
      <c r="K338" s="68">
        <v>100527122</v>
      </c>
      <c r="L338" s="68">
        <v>77722693</v>
      </c>
      <c r="M338" s="16">
        <v>2009</v>
      </c>
      <c r="N338" s="16" t="s">
        <v>475</v>
      </c>
      <c r="O338" s="16" t="s">
        <v>443</v>
      </c>
      <c r="P338" s="180" t="s">
        <v>3498</v>
      </c>
      <c r="Q338" s="180" t="s">
        <v>3498</v>
      </c>
      <c r="R338" s="180" t="s">
        <v>3498</v>
      </c>
      <c r="S338" s="180" t="s">
        <v>3498</v>
      </c>
      <c r="T338" s="180" t="s">
        <v>3498</v>
      </c>
      <c r="U338" s="180" t="s">
        <v>3498</v>
      </c>
      <c r="V338" s="180" t="s">
        <v>3498</v>
      </c>
      <c r="W338" s="180" t="s">
        <v>3498</v>
      </c>
      <c r="X338" s="180" t="s">
        <v>3498</v>
      </c>
      <c r="Y338" s="180" t="s">
        <v>3498</v>
      </c>
    </row>
    <row r="339" spans="1:25" x14ac:dyDescent="0.25">
      <c r="A339" s="2" t="s">
        <v>348</v>
      </c>
      <c r="B339" s="2" t="s">
        <v>3</v>
      </c>
      <c r="C339" s="21">
        <v>230899825</v>
      </c>
      <c r="D339" s="16">
        <v>0.69</v>
      </c>
      <c r="E339" s="21">
        <v>131938</v>
      </c>
      <c r="F339" s="21">
        <f t="shared" si="10"/>
        <v>91037.219999999987</v>
      </c>
      <c r="G339" s="68">
        <v>2536.3233301719893</v>
      </c>
      <c r="H339" s="68">
        <v>83887348</v>
      </c>
      <c r="I339" s="68">
        <v>98503161</v>
      </c>
      <c r="J339" s="68">
        <v>165667376</v>
      </c>
      <c r="K339" s="68">
        <v>258293281</v>
      </c>
      <c r="L339" s="68">
        <v>151587791.5</v>
      </c>
      <c r="M339" s="16">
        <v>2010</v>
      </c>
      <c r="N339" s="16">
        <v>2003</v>
      </c>
      <c r="O339" s="16">
        <v>0</v>
      </c>
      <c r="P339" s="180" t="s">
        <v>3498</v>
      </c>
      <c r="Q339" s="180" t="s">
        <v>3498</v>
      </c>
      <c r="R339" s="180" t="s">
        <v>3498</v>
      </c>
      <c r="S339" s="180" t="s">
        <v>3498</v>
      </c>
      <c r="T339" s="180" t="s">
        <v>3498</v>
      </c>
      <c r="U339" s="180" t="s">
        <v>3498</v>
      </c>
      <c r="V339" s="180" t="s">
        <v>3498</v>
      </c>
      <c r="W339" s="180" t="s">
        <v>3498</v>
      </c>
      <c r="X339" s="180" t="s">
        <v>3498</v>
      </c>
      <c r="Y339" s="180" t="s">
        <v>3498</v>
      </c>
    </row>
    <row r="340" spans="1:25" x14ac:dyDescent="0.25">
      <c r="A340" s="2" t="s">
        <v>349</v>
      </c>
      <c r="B340" s="2" t="s">
        <v>17</v>
      </c>
      <c r="C340" s="21">
        <v>340592952</v>
      </c>
      <c r="D340" s="16">
        <v>2.76</v>
      </c>
      <c r="E340" s="21">
        <v>58391</v>
      </c>
      <c r="F340" s="21">
        <f t="shared" si="10"/>
        <v>161159.15999999997</v>
      </c>
      <c r="G340" s="68">
        <v>2113.3949320659158</v>
      </c>
      <c r="H340" s="68">
        <v>228730854</v>
      </c>
      <c r="I340" s="68">
        <v>240921529</v>
      </c>
      <c r="J340" s="68">
        <v>235927459</v>
      </c>
      <c r="K340" s="68">
        <v>291974800</v>
      </c>
      <c r="L340" s="68">
        <v>249388660.5</v>
      </c>
      <c r="M340" s="16">
        <v>2011</v>
      </c>
      <c r="N340" s="16">
        <v>1992</v>
      </c>
      <c r="O340" s="16">
        <v>0</v>
      </c>
      <c r="P340" s="180" t="s">
        <v>3498</v>
      </c>
      <c r="Q340" s="180" t="s">
        <v>3498</v>
      </c>
      <c r="R340" s="180" t="s">
        <v>3498</v>
      </c>
      <c r="S340" s="180" t="s">
        <v>3498</v>
      </c>
      <c r="T340" s="180" t="s">
        <v>3498</v>
      </c>
      <c r="U340" s="180" t="s">
        <v>3498</v>
      </c>
      <c r="V340" s="180" t="s">
        <v>3498</v>
      </c>
      <c r="W340" s="180" t="s">
        <v>3498</v>
      </c>
      <c r="X340" s="180" t="s">
        <v>3498</v>
      </c>
      <c r="Y340" s="180" t="s">
        <v>3498</v>
      </c>
    </row>
    <row r="341" spans="1:25" x14ac:dyDescent="0.25">
      <c r="A341" s="2" t="s">
        <v>350</v>
      </c>
      <c r="B341" s="2" t="s">
        <v>3</v>
      </c>
      <c r="C341" s="21">
        <v>2481710288</v>
      </c>
      <c r="D341" s="16">
        <v>3.65</v>
      </c>
      <c r="E341" s="21">
        <v>290781</v>
      </c>
      <c r="F341" s="21">
        <f t="shared" ref="F341:F344" si="11">(D341*E341)</f>
        <v>1061350.6499999999</v>
      </c>
      <c r="G341" s="68">
        <v>2338.2567184558657</v>
      </c>
      <c r="H341" s="68">
        <v>5397509915</v>
      </c>
      <c r="I341" s="68">
        <v>5889904460</v>
      </c>
      <c r="J341" s="68">
        <v>6990582291</v>
      </c>
      <c r="K341" s="68">
        <v>6154584903</v>
      </c>
      <c r="L341" s="68">
        <v>6108145392.25</v>
      </c>
      <c r="M341" s="16">
        <v>2007</v>
      </c>
      <c r="N341" s="16">
        <v>2002</v>
      </c>
      <c r="O341" s="16">
        <v>8</v>
      </c>
      <c r="P341" s="180" t="s">
        <v>3498</v>
      </c>
      <c r="Q341" s="180" t="s">
        <v>3498</v>
      </c>
      <c r="R341" s="180" t="s">
        <v>3498</v>
      </c>
      <c r="S341" s="180" t="s">
        <v>3498</v>
      </c>
      <c r="T341" s="180" t="s">
        <v>3498</v>
      </c>
      <c r="U341" s="180" t="s">
        <v>3498</v>
      </c>
      <c r="V341" s="180" t="s">
        <v>3498</v>
      </c>
      <c r="W341" s="180" t="s">
        <v>3498</v>
      </c>
      <c r="X341" s="180" t="s">
        <v>3498</v>
      </c>
      <c r="Y341" s="180" t="s">
        <v>3498</v>
      </c>
    </row>
    <row r="342" spans="1:25" x14ac:dyDescent="0.25">
      <c r="A342" s="2" t="s">
        <v>351</v>
      </c>
      <c r="B342" s="2" t="s">
        <v>5</v>
      </c>
      <c r="C342" s="21">
        <v>1882473103</v>
      </c>
      <c r="D342" s="16">
        <v>11.25</v>
      </c>
      <c r="E342" s="21">
        <v>79618</v>
      </c>
      <c r="F342" s="21">
        <f t="shared" si="11"/>
        <v>895702.5</v>
      </c>
      <c r="G342" s="68">
        <v>2101.6722661821309</v>
      </c>
      <c r="H342" s="68">
        <v>3277657901</v>
      </c>
      <c r="I342" s="68">
        <v>3351589632</v>
      </c>
      <c r="J342" s="68">
        <v>3146132857</v>
      </c>
      <c r="K342" s="68">
        <v>3307191929</v>
      </c>
      <c r="L342" s="68">
        <v>3270643079.75</v>
      </c>
      <c r="M342" s="16">
        <v>2009</v>
      </c>
      <c r="N342" s="16">
        <v>1999</v>
      </c>
      <c r="O342" s="16">
        <v>26</v>
      </c>
      <c r="P342" s="180" t="s">
        <v>3498</v>
      </c>
      <c r="Q342" s="180" t="s">
        <v>3498</v>
      </c>
      <c r="R342" s="180" t="s">
        <v>3498</v>
      </c>
      <c r="S342" s="180" t="s">
        <v>3498</v>
      </c>
      <c r="T342" s="180" t="s">
        <v>3498</v>
      </c>
      <c r="U342" s="180" t="s">
        <v>3498</v>
      </c>
      <c r="V342" s="180" t="s">
        <v>3498</v>
      </c>
      <c r="W342" s="180" t="s">
        <v>3498</v>
      </c>
      <c r="X342" s="180" t="s">
        <v>3498</v>
      </c>
      <c r="Y342" s="180" t="s">
        <v>3498</v>
      </c>
    </row>
    <row r="343" spans="1:25" x14ac:dyDescent="0.25">
      <c r="A343" s="2" t="s">
        <v>352</v>
      </c>
      <c r="B343" s="2" t="s">
        <v>45</v>
      </c>
      <c r="C343" s="21">
        <v>36403316</v>
      </c>
      <c r="D343" s="16">
        <v>1.56</v>
      </c>
      <c r="E343" s="21">
        <v>17114</v>
      </c>
      <c r="F343" s="21">
        <f t="shared" si="11"/>
        <v>26697.84</v>
      </c>
      <c r="G343" s="68">
        <v>1363.5303829822938</v>
      </c>
      <c r="H343" s="68">
        <v>122624366</v>
      </c>
      <c r="I343" s="68">
        <v>137599433</v>
      </c>
      <c r="J343" s="68">
        <v>113599993</v>
      </c>
      <c r="K343" s="68">
        <v>85584631</v>
      </c>
      <c r="L343" s="68">
        <v>114852105.75</v>
      </c>
      <c r="M343" s="16">
        <v>2009</v>
      </c>
      <c r="N343" s="16" t="s">
        <v>475</v>
      </c>
      <c r="O343" s="16" t="s">
        <v>443</v>
      </c>
      <c r="P343" s="180">
        <v>0</v>
      </c>
      <c r="Q343" s="180">
        <v>0</v>
      </c>
      <c r="R343" s="180">
        <v>15</v>
      </c>
      <c r="S343" s="180">
        <v>3</v>
      </c>
      <c r="T343" s="180">
        <v>1</v>
      </c>
      <c r="U343" s="180">
        <v>0</v>
      </c>
      <c r="V343" s="180">
        <v>1</v>
      </c>
      <c r="W343" s="180">
        <v>0</v>
      </c>
      <c r="X343" s="181">
        <v>0</v>
      </c>
      <c r="Y343" s="181">
        <v>0</v>
      </c>
    </row>
    <row r="344" spans="1:25" x14ac:dyDescent="0.25">
      <c r="A344" s="2" t="s">
        <v>353</v>
      </c>
      <c r="B344" s="2" t="s">
        <v>7</v>
      </c>
      <c r="C344" s="21"/>
      <c r="D344" s="16">
        <v>2.14</v>
      </c>
      <c r="E344" s="21">
        <v>20504</v>
      </c>
      <c r="F344" s="21">
        <f t="shared" si="11"/>
        <v>43878.560000000005</v>
      </c>
      <c r="G344" s="68">
        <v>0</v>
      </c>
      <c r="H344" s="68">
        <v>248372010</v>
      </c>
      <c r="I344" s="68">
        <v>294279615</v>
      </c>
      <c r="J344" s="68">
        <v>279787280</v>
      </c>
      <c r="K344" s="68">
        <v>274253220</v>
      </c>
      <c r="L344" s="68">
        <v>274173031.25</v>
      </c>
      <c r="M344" s="16">
        <v>2011</v>
      </c>
      <c r="N344" s="16">
        <v>2009</v>
      </c>
      <c r="O344" s="16">
        <v>0</v>
      </c>
      <c r="P344" s="180" t="s">
        <v>3498</v>
      </c>
      <c r="Q344" s="180" t="s">
        <v>3498</v>
      </c>
      <c r="R344" s="180" t="s">
        <v>3498</v>
      </c>
      <c r="S344" s="180" t="s">
        <v>3498</v>
      </c>
      <c r="T344" s="180" t="s">
        <v>3498</v>
      </c>
      <c r="U344" s="180" t="s">
        <v>3498</v>
      </c>
      <c r="V344" s="180" t="s">
        <v>3498</v>
      </c>
      <c r="W344" s="180" t="s">
        <v>3498</v>
      </c>
      <c r="X344" s="180" t="s">
        <v>3498</v>
      </c>
      <c r="Y344" s="180" t="s">
        <v>3498</v>
      </c>
    </row>
    <row r="345" spans="1:25" x14ac:dyDescent="0.25">
      <c r="A345" s="2" t="s">
        <v>354</v>
      </c>
      <c r="B345" s="2" t="s">
        <v>7</v>
      </c>
      <c r="C345" s="21">
        <v>32868967</v>
      </c>
      <c r="D345" s="16" t="s">
        <v>358</v>
      </c>
      <c r="E345" s="21">
        <v>18482</v>
      </c>
      <c r="F345" s="21"/>
      <c r="G345" s="68"/>
      <c r="H345" s="68">
        <v>107673478</v>
      </c>
      <c r="I345" s="68">
        <v>112398376</v>
      </c>
      <c r="J345" s="68">
        <v>84073249</v>
      </c>
      <c r="K345" s="68">
        <v>85573239</v>
      </c>
      <c r="L345" s="68">
        <v>97429585.5</v>
      </c>
      <c r="M345" s="16">
        <v>2006</v>
      </c>
      <c r="N345" s="16">
        <v>1993</v>
      </c>
      <c r="O345" s="16">
        <v>0</v>
      </c>
      <c r="P345" s="180" t="s">
        <v>3498</v>
      </c>
      <c r="Q345" s="180" t="s">
        <v>3498</v>
      </c>
      <c r="R345" s="180" t="s">
        <v>3498</v>
      </c>
      <c r="S345" s="180" t="s">
        <v>3498</v>
      </c>
      <c r="T345" s="180" t="s">
        <v>3498</v>
      </c>
      <c r="U345" s="180" t="s">
        <v>3498</v>
      </c>
      <c r="V345" s="180" t="s">
        <v>3498</v>
      </c>
      <c r="W345" s="180" t="s">
        <v>3498</v>
      </c>
      <c r="X345" s="180" t="s">
        <v>3498</v>
      </c>
      <c r="Y345" s="180" t="s">
        <v>3498</v>
      </c>
    </row>
    <row r="346" spans="1:25" x14ac:dyDescent="0.25">
      <c r="A346" s="2" t="s">
        <v>355</v>
      </c>
      <c r="B346" s="2" t="s">
        <v>3</v>
      </c>
      <c r="C346" s="21">
        <v>120401773</v>
      </c>
      <c r="D346" s="16">
        <v>14.27</v>
      </c>
      <c r="E346" s="21">
        <v>7199</v>
      </c>
      <c r="F346" s="21">
        <f>(D346*E346)</f>
        <v>102729.73</v>
      </c>
      <c r="G346" s="68">
        <v>1172.024622278283</v>
      </c>
      <c r="H346" s="68">
        <v>194130737</v>
      </c>
      <c r="I346" s="68">
        <v>209230037</v>
      </c>
      <c r="J346" s="68">
        <v>255620073</v>
      </c>
      <c r="K346" s="68">
        <v>354989706</v>
      </c>
      <c r="L346" s="68">
        <v>253492638.25</v>
      </c>
      <c r="M346" s="16">
        <v>2010</v>
      </c>
      <c r="N346" s="16">
        <v>2006</v>
      </c>
      <c r="O346" s="16">
        <v>0</v>
      </c>
      <c r="P346" s="180" t="s">
        <v>3498</v>
      </c>
      <c r="Q346" s="180" t="s">
        <v>3498</v>
      </c>
      <c r="R346" s="180" t="s">
        <v>3498</v>
      </c>
      <c r="S346" s="180" t="s">
        <v>3498</v>
      </c>
      <c r="T346" s="180" t="s">
        <v>3498</v>
      </c>
      <c r="U346" s="180" t="s">
        <v>3498</v>
      </c>
      <c r="V346" s="180" t="s">
        <v>3498</v>
      </c>
      <c r="W346" s="180" t="s">
        <v>3498</v>
      </c>
      <c r="X346" s="180" t="s">
        <v>3498</v>
      </c>
      <c r="Y346" s="180" t="s">
        <v>3498</v>
      </c>
    </row>
  </sheetData>
  <autoFilter ref="A1:Y34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N3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8.5703125" bestFit="1" customWidth="1"/>
    <col min="2" max="2" width="15.5703125" bestFit="1" customWidth="1"/>
    <col min="3" max="6" width="14.28515625" style="31" bestFit="1" customWidth="1"/>
    <col min="7" max="7" width="14.28515625" bestFit="1" customWidth="1"/>
    <col min="8" max="14" width="14.28515625" style="70" bestFit="1" customWidth="1"/>
    <col min="15" max="18" width="13.28515625" style="70" bestFit="1" customWidth="1"/>
    <col min="19" max="19" width="13.7109375" style="70" bestFit="1" customWidth="1"/>
    <col min="20" max="20" width="11.42578125" style="1"/>
    <col min="21" max="24" width="13.28515625" style="70" bestFit="1" customWidth="1"/>
    <col min="25" max="25" width="13.7109375" style="70" bestFit="1" customWidth="1"/>
    <col min="26" max="26" width="11.42578125" style="70"/>
    <col min="27" max="27" width="13.28515625" style="70" bestFit="1" customWidth="1"/>
    <col min="28" max="28" width="12.28515625" style="70" bestFit="1" customWidth="1"/>
    <col min="29" max="30" width="13.28515625" style="70" bestFit="1" customWidth="1"/>
    <col min="31" max="31" width="13.7109375" style="70" bestFit="1" customWidth="1"/>
    <col min="32" max="32" width="11.42578125" style="70"/>
    <col min="33" max="40" width="5.28515625" style="83" customWidth="1"/>
  </cols>
  <sheetData>
    <row r="1" spans="1:40" s="6" customFormat="1" ht="102" x14ac:dyDescent="0.25">
      <c r="A1" s="5" t="s">
        <v>0</v>
      </c>
      <c r="B1" s="5" t="s">
        <v>1</v>
      </c>
      <c r="C1" s="71" t="s">
        <v>479</v>
      </c>
      <c r="D1" s="71" t="s">
        <v>480</v>
      </c>
      <c r="E1" s="71" t="s">
        <v>481</v>
      </c>
      <c r="F1" s="71" t="s">
        <v>482</v>
      </c>
      <c r="G1" s="71" t="s">
        <v>483</v>
      </c>
      <c r="H1" s="71" t="s">
        <v>484</v>
      </c>
      <c r="I1" s="71" t="s">
        <v>485</v>
      </c>
      <c r="J1" s="71" t="s">
        <v>486</v>
      </c>
      <c r="K1" s="71" t="s">
        <v>487</v>
      </c>
      <c r="L1" s="71" t="s">
        <v>488</v>
      </c>
      <c r="M1" s="71" t="s">
        <v>489</v>
      </c>
      <c r="N1" s="71" t="s">
        <v>495</v>
      </c>
      <c r="O1" s="77" t="s">
        <v>490</v>
      </c>
      <c r="P1" s="77" t="s">
        <v>491</v>
      </c>
      <c r="Q1" s="77" t="s">
        <v>492</v>
      </c>
      <c r="R1" s="77" t="s">
        <v>493</v>
      </c>
      <c r="S1" s="77" t="s">
        <v>494</v>
      </c>
      <c r="T1" s="30" t="s">
        <v>496</v>
      </c>
      <c r="U1" s="71" t="s">
        <v>497</v>
      </c>
      <c r="V1" s="71" t="s">
        <v>498</v>
      </c>
      <c r="W1" s="71" t="s">
        <v>499</v>
      </c>
      <c r="X1" s="71" t="s">
        <v>500</v>
      </c>
      <c r="Y1" s="71" t="s">
        <v>501</v>
      </c>
      <c r="Z1" s="77" t="s">
        <v>502</v>
      </c>
      <c r="AA1" s="71" t="s">
        <v>508</v>
      </c>
      <c r="AB1" s="71" t="s">
        <v>509</v>
      </c>
      <c r="AC1" s="71" t="s">
        <v>510</v>
      </c>
      <c r="AD1" s="71" t="s">
        <v>511</v>
      </c>
      <c r="AE1" s="71" t="s">
        <v>512</v>
      </c>
      <c r="AF1" s="71" t="s">
        <v>513</v>
      </c>
      <c r="AG1" s="178" t="s">
        <v>514</v>
      </c>
      <c r="AH1" s="178" t="s">
        <v>515</v>
      </c>
      <c r="AI1" s="178" t="s">
        <v>516</v>
      </c>
      <c r="AJ1" s="178" t="s">
        <v>517</v>
      </c>
      <c r="AK1" s="178" t="s">
        <v>518</v>
      </c>
      <c r="AL1" s="178" t="s">
        <v>519</v>
      </c>
      <c r="AM1" s="178" t="s">
        <v>520</v>
      </c>
      <c r="AN1" s="178" t="s">
        <v>521</v>
      </c>
    </row>
    <row r="2" spans="1:40" x14ac:dyDescent="0.25">
      <c r="A2" s="2" t="s">
        <v>2</v>
      </c>
      <c r="B2" s="2" t="s">
        <v>3</v>
      </c>
      <c r="C2" s="78">
        <v>2787726305</v>
      </c>
      <c r="D2" s="78">
        <v>3346218816</v>
      </c>
      <c r="E2" s="78">
        <v>3470386232</v>
      </c>
      <c r="F2" s="78">
        <v>3947966122</v>
      </c>
      <c r="G2" s="78">
        <v>3388074368.75</v>
      </c>
      <c r="H2" s="78">
        <v>3245159950</v>
      </c>
      <c r="I2" s="78">
        <v>3235798164</v>
      </c>
      <c r="J2" s="78">
        <v>3239816250</v>
      </c>
      <c r="K2" s="78">
        <v>3192471043</v>
      </c>
      <c r="L2" s="78">
        <v>3228311351.75</v>
      </c>
      <c r="M2" s="78">
        <v>159763017</v>
      </c>
      <c r="N2" s="85">
        <v>4.7154518942552952E-2</v>
      </c>
      <c r="O2" s="78">
        <v>469078647</v>
      </c>
      <c r="P2" s="78">
        <v>532007626</v>
      </c>
      <c r="Q2" s="78">
        <v>621579313</v>
      </c>
      <c r="R2" s="78">
        <v>592855145</v>
      </c>
      <c r="S2" s="78">
        <v>553880182.75</v>
      </c>
      <c r="T2" s="86">
        <f>(R2/S2)</f>
        <v>1.0703671361854659</v>
      </c>
      <c r="U2" s="78">
        <v>1026257325</v>
      </c>
      <c r="V2" s="78">
        <v>1051877304</v>
      </c>
      <c r="W2" s="78">
        <v>1024579638</v>
      </c>
      <c r="X2" s="78">
        <v>1066112109</v>
      </c>
      <c r="Y2" s="78">
        <v>1042206594</v>
      </c>
      <c r="Z2" s="85">
        <v>0.32283335789004414</v>
      </c>
      <c r="AA2" s="78">
        <v>27058889</v>
      </c>
      <c r="AB2" s="78">
        <v>121537038</v>
      </c>
      <c r="AC2" s="78">
        <v>328328867</v>
      </c>
      <c r="AD2" s="78">
        <v>268558423</v>
      </c>
      <c r="AE2" s="78">
        <v>186370804.25</v>
      </c>
      <c r="AF2" s="85">
        <v>5.773012077938898E-2</v>
      </c>
      <c r="AG2" s="52">
        <v>100</v>
      </c>
      <c r="AH2" s="52">
        <v>100</v>
      </c>
      <c r="AI2" s="52">
        <v>100</v>
      </c>
      <c r="AJ2" s="52">
        <v>100</v>
      </c>
      <c r="AK2" s="52">
        <v>100</v>
      </c>
      <c r="AL2" s="52">
        <v>100</v>
      </c>
      <c r="AM2" s="52">
        <v>100</v>
      </c>
      <c r="AN2" s="52">
        <v>-100</v>
      </c>
    </row>
    <row r="3" spans="1:40" x14ac:dyDescent="0.25">
      <c r="A3" s="2" t="s">
        <v>4</v>
      </c>
      <c r="B3" s="2" t="s">
        <v>5</v>
      </c>
      <c r="C3" s="78">
        <v>1215120770</v>
      </c>
      <c r="D3" s="78">
        <v>1300553884</v>
      </c>
      <c r="E3" s="78">
        <v>1403603739</v>
      </c>
      <c r="F3" s="78">
        <v>1159189316</v>
      </c>
      <c r="G3" s="78">
        <v>1269616927.25</v>
      </c>
      <c r="H3" s="78">
        <v>1136307853</v>
      </c>
      <c r="I3" s="78">
        <v>1243640475</v>
      </c>
      <c r="J3" s="78">
        <v>1572927988</v>
      </c>
      <c r="K3" s="78">
        <v>1059367099</v>
      </c>
      <c r="L3" s="78">
        <v>1253060853.75</v>
      </c>
      <c r="M3" s="78">
        <v>16556073.5</v>
      </c>
      <c r="N3" s="85">
        <v>1.3040211692719458E-2</v>
      </c>
      <c r="O3" s="78">
        <v>521658340</v>
      </c>
      <c r="P3" s="78">
        <v>587591235</v>
      </c>
      <c r="Q3" s="78">
        <v>543290392</v>
      </c>
      <c r="R3" s="78">
        <v>474149072</v>
      </c>
      <c r="S3" s="78">
        <v>531672259.75</v>
      </c>
      <c r="T3" s="86">
        <f t="shared" ref="T3:T66" si="0">(R3/S3)</f>
        <v>0.8918070546372906</v>
      </c>
      <c r="U3" s="78">
        <v>272057960</v>
      </c>
      <c r="V3" s="78">
        <v>300798083</v>
      </c>
      <c r="W3" s="78">
        <v>319315785</v>
      </c>
      <c r="X3" s="78">
        <v>254445174</v>
      </c>
      <c r="Y3" s="78">
        <v>286654250.5</v>
      </c>
      <c r="Z3" s="85">
        <v>0.228763231763356</v>
      </c>
      <c r="AA3" s="78">
        <v>223425000</v>
      </c>
      <c r="AB3" s="78">
        <v>206676598</v>
      </c>
      <c r="AC3" s="78">
        <v>195379329</v>
      </c>
      <c r="AD3" s="78">
        <v>133207987</v>
      </c>
      <c r="AE3" s="78">
        <v>189672228.5</v>
      </c>
      <c r="AF3" s="85">
        <v>0.15136713267545887</v>
      </c>
      <c r="AG3" s="52">
        <v>-100</v>
      </c>
      <c r="AH3" s="52">
        <v>-100</v>
      </c>
      <c r="AI3" s="52">
        <v>-100</v>
      </c>
      <c r="AJ3" s="52">
        <v>-100</v>
      </c>
      <c r="AK3" s="52">
        <v>-100</v>
      </c>
      <c r="AL3" s="52">
        <v>-100</v>
      </c>
      <c r="AM3" s="52">
        <v>-100</v>
      </c>
      <c r="AN3" s="52">
        <v>-100</v>
      </c>
    </row>
    <row r="4" spans="1:40" x14ac:dyDescent="0.25">
      <c r="A4" s="2" t="s">
        <v>6</v>
      </c>
      <c r="B4" s="2" t="s">
        <v>7</v>
      </c>
      <c r="C4" s="78">
        <v>928521967</v>
      </c>
      <c r="D4" s="78">
        <v>1137766071</v>
      </c>
      <c r="E4" s="78">
        <v>1509916735</v>
      </c>
      <c r="F4" s="78">
        <v>1449041334</v>
      </c>
      <c r="G4" s="78">
        <v>1256311526.75</v>
      </c>
      <c r="H4" s="78">
        <v>929461705</v>
      </c>
      <c r="I4" s="78">
        <v>1171308341</v>
      </c>
      <c r="J4" s="78">
        <v>1302124894</v>
      </c>
      <c r="K4" s="78">
        <v>1393715427</v>
      </c>
      <c r="L4" s="78">
        <v>1199152591.75</v>
      </c>
      <c r="M4" s="78">
        <v>57158935</v>
      </c>
      <c r="N4" s="85">
        <v>4.5497421445990088E-2</v>
      </c>
      <c r="O4" s="78">
        <v>655769492</v>
      </c>
      <c r="P4" s="78">
        <v>742578398</v>
      </c>
      <c r="Q4" s="78">
        <v>822265143</v>
      </c>
      <c r="R4" s="78">
        <v>897348798</v>
      </c>
      <c r="S4" s="78">
        <v>779490457.75</v>
      </c>
      <c r="T4" s="86">
        <f t="shared" si="0"/>
        <v>1.1511992085062828</v>
      </c>
      <c r="U4" s="78">
        <v>464407562</v>
      </c>
      <c r="V4" s="78">
        <v>631504611</v>
      </c>
      <c r="W4" s="78">
        <v>567662340</v>
      </c>
      <c r="X4" s="78">
        <v>628569169</v>
      </c>
      <c r="Y4" s="78">
        <v>573035920.5</v>
      </c>
      <c r="Z4" s="85">
        <v>0.47786739105799042</v>
      </c>
      <c r="AA4" s="78">
        <v>58054071</v>
      </c>
      <c r="AB4" s="78">
        <v>66201347</v>
      </c>
      <c r="AC4" s="78">
        <v>223840937</v>
      </c>
      <c r="AD4" s="78">
        <v>246196446</v>
      </c>
      <c r="AE4" s="78">
        <v>148573200.25</v>
      </c>
      <c r="AF4" s="85">
        <v>0.12389849404668145</v>
      </c>
      <c r="AG4" s="52">
        <v>100</v>
      </c>
      <c r="AH4" s="52">
        <v>100</v>
      </c>
      <c r="AI4" s="52">
        <v>100</v>
      </c>
      <c r="AJ4" s="52">
        <v>100</v>
      </c>
      <c r="AK4" s="52">
        <v>100</v>
      </c>
      <c r="AL4" s="52">
        <v>100</v>
      </c>
      <c r="AM4" s="52">
        <v>100</v>
      </c>
      <c r="AN4" s="52">
        <v>50</v>
      </c>
    </row>
    <row r="5" spans="1:40" x14ac:dyDescent="0.25">
      <c r="A5" s="2" t="s">
        <v>8</v>
      </c>
      <c r="B5" s="2" t="s">
        <v>9</v>
      </c>
      <c r="C5" s="78">
        <v>1596861420</v>
      </c>
      <c r="D5" s="78">
        <v>1642223949</v>
      </c>
      <c r="E5" s="78">
        <v>1974831015</v>
      </c>
      <c r="F5" s="78">
        <v>2472230788</v>
      </c>
      <c r="G5" s="78">
        <v>1921536793</v>
      </c>
      <c r="H5" s="78">
        <v>1538457033</v>
      </c>
      <c r="I5" s="78">
        <v>1721983402</v>
      </c>
      <c r="J5" s="78">
        <v>2168030644</v>
      </c>
      <c r="K5" s="78">
        <v>2221609774</v>
      </c>
      <c r="L5" s="78">
        <v>1912520213.25</v>
      </c>
      <c r="M5" s="78">
        <v>9016579.75</v>
      </c>
      <c r="N5" s="85">
        <v>4.6923794448519834E-3</v>
      </c>
      <c r="O5" s="78">
        <v>876349078</v>
      </c>
      <c r="P5" s="78">
        <v>958240831</v>
      </c>
      <c r="Q5" s="78">
        <v>939061554</v>
      </c>
      <c r="R5" s="78">
        <v>1062584892</v>
      </c>
      <c r="S5" s="78">
        <v>959059088.75</v>
      </c>
      <c r="T5" s="86">
        <f t="shared" si="0"/>
        <v>1.1079451771683135</v>
      </c>
      <c r="U5" s="78">
        <v>245433572</v>
      </c>
      <c r="V5" s="78">
        <v>461729446</v>
      </c>
      <c r="W5" s="78">
        <v>394554533</v>
      </c>
      <c r="X5" s="78">
        <v>399057864</v>
      </c>
      <c r="Y5" s="78">
        <v>375193853.75</v>
      </c>
      <c r="Z5" s="85">
        <v>0.19617771940429451</v>
      </c>
      <c r="AA5" s="78">
        <v>399211844</v>
      </c>
      <c r="AB5" s="78">
        <v>180764996</v>
      </c>
      <c r="AC5" s="78">
        <v>285784430</v>
      </c>
      <c r="AD5" s="78">
        <v>361076393</v>
      </c>
      <c r="AE5" s="78">
        <v>306709415.75</v>
      </c>
      <c r="AF5" s="85">
        <v>0.16036924139421249</v>
      </c>
      <c r="AG5" s="52">
        <v>100</v>
      </c>
      <c r="AH5" s="52">
        <v>100</v>
      </c>
      <c r="AI5" s="52">
        <v>100</v>
      </c>
      <c r="AJ5" s="52">
        <v>100</v>
      </c>
      <c r="AK5" s="52">
        <v>100</v>
      </c>
      <c r="AL5" s="52">
        <v>100</v>
      </c>
      <c r="AM5" s="52">
        <v>100</v>
      </c>
      <c r="AN5" s="52">
        <v>100</v>
      </c>
    </row>
    <row r="6" spans="1:40" x14ac:dyDescent="0.25">
      <c r="A6" s="2" t="s">
        <v>10</v>
      </c>
      <c r="B6" s="2" t="s">
        <v>11</v>
      </c>
      <c r="C6" s="78">
        <v>4859320453</v>
      </c>
      <c r="D6" s="78">
        <v>6402999984</v>
      </c>
      <c r="E6" s="78">
        <v>6859165440</v>
      </c>
      <c r="F6" s="78">
        <v>8049067787</v>
      </c>
      <c r="G6" s="78">
        <v>6542638416</v>
      </c>
      <c r="H6" s="78">
        <v>5022515640</v>
      </c>
      <c r="I6" s="78">
        <v>5992419123</v>
      </c>
      <c r="J6" s="78">
        <v>6718120603</v>
      </c>
      <c r="K6" s="78">
        <v>7721971100</v>
      </c>
      <c r="L6" s="78">
        <v>6363756616.5</v>
      </c>
      <c r="M6" s="78">
        <v>178881799.5</v>
      </c>
      <c r="N6" s="85">
        <v>2.7340927027626218E-2</v>
      </c>
      <c r="O6" s="78">
        <v>2634390827</v>
      </c>
      <c r="P6" s="78">
        <v>3422825704</v>
      </c>
      <c r="Q6" s="78">
        <v>3574346117</v>
      </c>
      <c r="R6" s="78">
        <v>4142833212</v>
      </c>
      <c r="S6" s="78">
        <v>3443598965</v>
      </c>
      <c r="T6" s="86">
        <f t="shared" si="0"/>
        <v>1.2030533328958646</v>
      </c>
      <c r="U6" s="78">
        <v>1468984273</v>
      </c>
      <c r="V6" s="78">
        <v>1603204129</v>
      </c>
      <c r="W6" s="78">
        <v>1727977218</v>
      </c>
      <c r="X6" s="78">
        <v>2083535284</v>
      </c>
      <c r="Y6" s="78">
        <v>1720925226</v>
      </c>
      <c r="Z6" s="85">
        <v>0.27042599673563428</v>
      </c>
      <c r="AA6" s="78">
        <v>593233485</v>
      </c>
      <c r="AB6" s="78">
        <v>632429975</v>
      </c>
      <c r="AC6" s="78">
        <v>1094225523</v>
      </c>
      <c r="AD6" s="78">
        <v>1309458978</v>
      </c>
      <c r="AE6" s="78">
        <v>907336990.25</v>
      </c>
      <c r="AF6" s="85">
        <v>0.14257883274439648</v>
      </c>
      <c r="AG6" s="52">
        <v>100</v>
      </c>
      <c r="AH6" s="52">
        <v>100</v>
      </c>
      <c r="AI6" s="52">
        <v>100</v>
      </c>
      <c r="AJ6" s="52">
        <v>100</v>
      </c>
      <c r="AK6" s="52">
        <v>100</v>
      </c>
      <c r="AL6" s="52">
        <v>100</v>
      </c>
      <c r="AM6" s="52">
        <v>100</v>
      </c>
      <c r="AN6" s="52">
        <v>100</v>
      </c>
    </row>
    <row r="7" spans="1:40" x14ac:dyDescent="0.25">
      <c r="A7" s="2" t="s">
        <v>12</v>
      </c>
      <c r="B7" s="2" t="s">
        <v>13</v>
      </c>
      <c r="C7" s="78">
        <v>4075861336</v>
      </c>
      <c r="D7" s="78">
        <v>5557296731</v>
      </c>
      <c r="E7" s="78">
        <v>5136300653</v>
      </c>
      <c r="F7" s="78">
        <v>5517650521</v>
      </c>
      <c r="G7" s="78">
        <v>5071777310.25</v>
      </c>
      <c r="H7" s="78">
        <v>3848671981</v>
      </c>
      <c r="I7" s="78">
        <v>4411236973</v>
      </c>
      <c r="J7" s="78">
        <v>4751491768</v>
      </c>
      <c r="K7" s="78">
        <v>5387220160</v>
      </c>
      <c r="L7" s="78">
        <v>4599655220.5</v>
      </c>
      <c r="M7" s="78">
        <v>472122089.75</v>
      </c>
      <c r="N7" s="85">
        <v>9.3088095330180809E-2</v>
      </c>
      <c r="O7" s="78">
        <v>2199741678</v>
      </c>
      <c r="P7" s="78">
        <v>2408206764</v>
      </c>
      <c r="Q7" s="78">
        <v>2351406684</v>
      </c>
      <c r="R7" s="78">
        <v>2669396472</v>
      </c>
      <c r="S7" s="78">
        <v>2407187899.5</v>
      </c>
      <c r="T7" s="86">
        <f t="shared" si="0"/>
        <v>1.1089273390558601</v>
      </c>
      <c r="U7" s="78">
        <v>1566302637</v>
      </c>
      <c r="V7" s="78">
        <v>1698460472</v>
      </c>
      <c r="W7" s="78">
        <v>1551505159</v>
      </c>
      <c r="X7" s="78">
        <v>1624190101</v>
      </c>
      <c r="Y7" s="78">
        <v>1610114592.25</v>
      </c>
      <c r="Z7" s="85">
        <v>0.35005114841520107</v>
      </c>
      <c r="AA7" s="78">
        <v>448916615</v>
      </c>
      <c r="AB7" s="78">
        <v>712329842</v>
      </c>
      <c r="AC7" s="78">
        <v>823017117</v>
      </c>
      <c r="AD7" s="78">
        <v>1576229421</v>
      </c>
      <c r="AE7" s="78">
        <v>890123248.75</v>
      </c>
      <c r="AF7" s="85">
        <v>0.19351955876667648</v>
      </c>
      <c r="AG7" s="52">
        <v>100</v>
      </c>
      <c r="AH7" s="52">
        <v>100</v>
      </c>
      <c r="AI7" s="52">
        <v>100</v>
      </c>
      <c r="AJ7" s="52">
        <v>100</v>
      </c>
      <c r="AK7" s="52">
        <v>100</v>
      </c>
      <c r="AL7" s="52">
        <v>100</v>
      </c>
      <c r="AM7" s="52">
        <v>100</v>
      </c>
      <c r="AN7" s="52">
        <v>50</v>
      </c>
    </row>
    <row r="8" spans="1:40" x14ac:dyDescent="0.25">
      <c r="A8" s="2" t="s">
        <v>14</v>
      </c>
      <c r="B8" s="2" t="s">
        <v>15</v>
      </c>
      <c r="C8" s="78">
        <v>1684749553</v>
      </c>
      <c r="D8" s="78">
        <v>1884001871</v>
      </c>
      <c r="E8" s="78">
        <v>1879973355</v>
      </c>
      <c r="F8" s="78">
        <v>2039334518</v>
      </c>
      <c r="G8" s="78">
        <v>1872014824.25</v>
      </c>
      <c r="H8" s="78">
        <v>1876486236</v>
      </c>
      <c r="I8" s="78">
        <v>2010645453</v>
      </c>
      <c r="J8" s="78">
        <v>1974936635</v>
      </c>
      <c r="K8" s="78">
        <v>2131717815</v>
      </c>
      <c r="L8" s="78">
        <v>1998446534.75</v>
      </c>
      <c r="M8" s="78">
        <v>-126431710.5</v>
      </c>
      <c r="N8" s="85">
        <v>-6.753777206366586E-2</v>
      </c>
      <c r="O8" s="78">
        <v>744051613</v>
      </c>
      <c r="P8" s="78">
        <v>846385703</v>
      </c>
      <c r="Q8" s="78">
        <v>808846959</v>
      </c>
      <c r="R8" s="78">
        <v>909512719</v>
      </c>
      <c r="S8" s="78">
        <v>827199248.5</v>
      </c>
      <c r="T8" s="86">
        <f t="shared" si="0"/>
        <v>1.0995086379119214</v>
      </c>
      <c r="U8" s="78">
        <v>686217509</v>
      </c>
      <c r="V8" s="78">
        <v>708371388</v>
      </c>
      <c r="W8" s="78">
        <v>716861449</v>
      </c>
      <c r="X8" s="78">
        <v>830995030</v>
      </c>
      <c r="Y8" s="78">
        <v>735611344</v>
      </c>
      <c r="Z8" s="85">
        <v>0.3680915807397484</v>
      </c>
      <c r="AA8" s="78">
        <v>206906957</v>
      </c>
      <c r="AB8" s="78">
        <v>341099043</v>
      </c>
      <c r="AC8" s="78">
        <v>259420859</v>
      </c>
      <c r="AD8" s="78">
        <v>158826260</v>
      </c>
      <c r="AE8" s="78">
        <v>241563279.75</v>
      </c>
      <c r="AF8" s="85">
        <v>0.12087552784103824</v>
      </c>
      <c r="AG8" s="52">
        <v>100</v>
      </c>
      <c r="AH8" s="52">
        <v>100</v>
      </c>
      <c r="AI8" s="52">
        <v>100</v>
      </c>
      <c r="AJ8" s="52">
        <v>100</v>
      </c>
      <c r="AK8" s="52">
        <v>100</v>
      </c>
      <c r="AL8" s="52">
        <v>100</v>
      </c>
      <c r="AM8" s="52">
        <v>100</v>
      </c>
      <c r="AN8" s="52">
        <v>100</v>
      </c>
    </row>
    <row r="9" spans="1:40" x14ac:dyDescent="0.25">
      <c r="A9" s="2" t="s">
        <v>16</v>
      </c>
      <c r="B9" s="2" t="s">
        <v>17</v>
      </c>
      <c r="C9" s="78">
        <v>4789198368</v>
      </c>
      <c r="D9" s="78">
        <v>5762282418</v>
      </c>
      <c r="E9" s="78">
        <v>5569740152</v>
      </c>
      <c r="F9" s="78">
        <v>6332399270</v>
      </c>
      <c r="G9" s="78">
        <v>5613405052</v>
      </c>
      <c r="H9" s="78">
        <v>5085557785</v>
      </c>
      <c r="I9" s="78">
        <v>5410475645</v>
      </c>
      <c r="J9" s="78">
        <v>5781114381</v>
      </c>
      <c r="K9" s="78">
        <v>6121709718</v>
      </c>
      <c r="L9" s="78">
        <v>5599714382.25</v>
      </c>
      <c r="M9" s="78">
        <v>13690669.75</v>
      </c>
      <c r="N9" s="85">
        <v>2.438924257767957E-3</v>
      </c>
      <c r="O9" s="78">
        <v>2897590244</v>
      </c>
      <c r="P9" s="78">
        <v>3317587624</v>
      </c>
      <c r="Q9" s="78">
        <v>3199409028</v>
      </c>
      <c r="R9" s="78">
        <v>3582489990</v>
      </c>
      <c r="S9" s="78">
        <v>3249269221.5</v>
      </c>
      <c r="T9" s="86">
        <f t="shared" si="0"/>
        <v>1.1025525266712652</v>
      </c>
      <c r="U9" s="78">
        <v>1494612736</v>
      </c>
      <c r="V9" s="78">
        <v>1698738641</v>
      </c>
      <c r="W9" s="78">
        <v>1670895765</v>
      </c>
      <c r="X9" s="78">
        <v>1763660290</v>
      </c>
      <c r="Y9" s="78">
        <v>1656976858</v>
      </c>
      <c r="Z9" s="85">
        <v>0.29590381667541699</v>
      </c>
      <c r="AA9" s="78">
        <v>727237304</v>
      </c>
      <c r="AB9" s="78">
        <v>744692626</v>
      </c>
      <c r="AC9" s="78">
        <v>880678239</v>
      </c>
      <c r="AD9" s="78">
        <v>810758941</v>
      </c>
      <c r="AE9" s="78">
        <v>790841777.5</v>
      </c>
      <c r="AF9" s="85">
        <v>0.1412289491061926</v>
      </c>
      <c r="AG9" s="52">
        <v>100</v>
      </c>
      <c r="AH9" s="52">
        <v>100</v>
      </c>
      <c r="AI9" s="52">
        <v>100</v>
      </c>
      <c r="AJ9" s="52">
        <v>100</v>
      </c>
      <c r="AK9" s="52">
        <v>100</v>
      </c>
      <c r="AL9" s="52">
        <v>100</v>
      </c>
      <c r="AM9" s="52">
        <v>100</v>
      </c>
      <c r="AN9" s="52">
        <v>-100</v>
      </c>
    </row>
    <row r="10" spans="1:40" x14ac:dyDescent="0.25">
      <c r="A10" s="2" t="s">
        <v>18</v>
      </c>
      <c r="B10" s="2" t="s">
        <v>18</v>
      </c>
      <c r="C10" s="78">
        <v>29579710827</v>
      </c>
      <c r="D10" s="78">
        <v>36369418610</v>
      </c>
      <c r="E10" s="78">
        <v>38863942818</v>
      </c>
      <c r="F10" s="78">
        <v>50093852503</v>
      </c>
      <c r="G10" s="78">
        <v>38726731189.5</v>
      </c>
      <c r="H10" s="78">
        <v>29282324034</v>
      </c>
      <c r="I10" s="78">
        <v>33782239576</v>
      </c>
      <c r="J10" s="78">
        <v>34279282057</v>
      </c>
      <c r="K10" s="78">
        <v>41523263088</v>
      </c>
      <c r="L10" s="78">
        <v>34716777188.75</v>
      </c>
      <c r="M10" s="78">
        <v>4009954000.75</v>
      </c>
      <c r="N10" s="85">
        <v>0.10354486107098089</v>
      </c>
      <c r="O10" s="78">
        <v>4341431489</v>
      </c>
      <c r="P10" s="78">
        <v>4514612695</v>
      </c>
      <c r="Q10" s="78">
        <v>4034523866</v>
      </c>
      <c r="R10" s="78">
        <v>5052239053</v>
      </c>
      <c r="S10" s="78">
        <v>4485701775.75</v>
      </c>
      <c r="T10" s="86">
        <f t="shared" si="0"/>
        <v>1.1262984713590944</v>
      </c>
      <c r="U10" s="78">
        <v>5058641980</v>
      </c>
      <c r="V10" s="78">
        <v>5743883825</v>
      </c>
      <c r="W10" s="78">
        <v>6597875256</v>
      </c>
      <c r="X10" s="78">
        <v>7232139220</v>
      </c>
      <c r="Y10" s="78">
        <v>6158135070.25</v>
      </c>
      <c r="Z10" s="85">
        <v>0.17738210654661657</v>
      </c>
      <c r="AA10" s="78">
        <v>2173141286</v>
      </c>
      <c r="AB10" s="78">
        <v>4999040554</v>
      </c>
      <c r="AC10" s="78">
        <v>1874913238</v>
      </c>
      <c r="AD10" s="78">
        <v>2962912130</v>
      </c>
      <c r="AE10" s="78">
        <v>3002501802</v>
      </c>
      <c r="AF10" s="85">
        <v>8.6485614309065623E-2</v>
      </c>
      <c r="AG10" s="52">
        <v>100</v>
      </c>
      <c r="AH10" s="52">
        <v>100</v>
      </c>
      <c r="AI10" s="52">
        <v>100</v>
      </c>
      <c r="AJ10" s="52">
        <v>100</v>
      </c>
      <c r="AK10" s="52">
        <v>100</v>
      </c>
      <c r="AL10" s="52">
        <v>100</v>
      </c>
      <c r="AM10" s="52">
        <v>100</v>
      </c>
      <c r="AN10" s="52">
        <v>100</v>
      </c>
    </row>
    <row r="11" spans="1:40" x14ac:dyDescent="0.25">
      <c r="A11" s="2" t="s">
        <v>19</v>
      </c>
      <c r="B11" s="2" t="s">
        <v>7</v>
      </c>
      <c r="C11" s="78">
        <v>949378100</v>
      </c>
      <c r="D11" s="78">
        <v>1114677311</v>
      </c>
      <c r="E11" s="78">
        <v>1133259318</v>
      </c>
      <c r="F11" s="78">
        <v>1214270924</v>
      </c>
      <c r="G11" s="78">
        <v>1102896413.25</v>
      </c>
      <c r="H11" s="78">
        <v>949372448</v>
      </c>
      <c r="I11" s="78">
        <v>1106352520</v>
      </c>
      <c r="J11" s="78">
        <v>1136933605</v>
      </c>
      <c r="K11" s="78">
        <v>1229871929</v>
      </c>
      <c r="L11" s="78">
        <v>1105632625.5</v>
      </c>
      <c r="M11" s="78">
        <v>-2736212.25</v>
      </c>
      <c r="N11" s="85">
        <v>-2.4809331294649581E-3</v>
      </c>
      <c r="O11" s="78">
        <v>750471857</v>
      </c>
      <c r="P11" s="78">
        <v>821152741</v>
      </c>
      <c r="Q11" s="78">
        <v>795659685</v>
      </c>
      <c r="R11" s="78">
        <v>911237250</v>
      </c>
      <c r="S11" s="78">
        <v>819630383.25</v>
      </c>
      <c r="T11" s="86">
        <f t="shared" si="0"/>
        <v>1.1117660699530931</v>
      </c>
      <c r="U11" s="78">
        <v>264174716</v>
      </c>
      <c r="V11" s="78">
        <v>326863199</v>
      </c>
      <c r="W11" s="78">
        <v>348992608</v>
      </c>
      <c r="X11" s="78">
        <v>355414174</v>
      </c>
      <c r="Y11" s="78">
        <v>323861174.25</v>
      </c>
      <c r="Z11" s="85">
        <v>0.29291933575453266</v>
      </c>
      <c r="AA11" s="78">
        <v>130383967</v>
      </c>
      <c r="AB11" s="78">
        <v>202854401</v>
      </c>
      <c r="AC11" s="78">
        <v>195290059</v>
      </c>
      <c r="AD11" s="78">
        <v>102098322</v>
      </c>
      <c r="AE11" s="78">
        <v>157656687.25</v>
      </c>
      <c r="AF11" s="85">
        <v>0.14259409826903666</v>
      </c>
      <c r="AG11" s="52">
        <v>100</v>
      </c>
      <c r="AH11" s="52">
        <v>100</v>
      </c>
      <c r="AI11" s="52">
        <v>100</v>
      </c>
      <c r="AJ11" s="52">
        <v>100</v>
      </c>
      <c r="AK11" s="52">
        <v>100</v>
      </c>
      <c r="AL11" s="52">
        <v>100</v>
      </c>
      <c r="AM11" s="52">
        <v>100</v>
      </c>
      <c r="AN11" s="52">
        <v>-100</v>
      </c>
    </row>
    <row r="12" spans="1:40" x14ac:dyDescent="0.25">
      <c r="A12" s="2" t="s">
        <v>20</v>
      </c>
      <c r="B12" s="2" t="s">
        <v>7</v>
      </c>
      <c r="C12" s="78">
        <v>3015762336</v>
      </c>
      <c r="D12" s="78">
        <v>3286191060</v>
      </c>
      <c r="E12" s="78">
        <v>4065412776</v>
      </c>
      <c r="F12" s="78">
        <v>4369307815</v>
      </c>
      <c r="G12" s="78">
        <v>3684168496.75</v>
      </c>
      <c r="H12" s="78">
        <v>2854094023</v>
      </c>
      <c r="I12" s="78">
        <v>2951568458</v>
      </c>
      <c r="J12" s="78">
        <v>3676345066</v>
      </c>
      <c r="K12" s="78">
        <v>3992192364</v>
      </c>
      <c r="L12" s="78">
        <v>3368549977.75</v>
      </c>
      <c r="M12" s="78">
        <v>315618519</v>
      </c>
      <c r="N12" s="85">
        <v>8.5668861041079902E-2</v>
      </c>
      <c r="O12" s="78">
        <v>1453036533</v>
      </c>
      <c r="P12" s="78">
        <v>1876016588</v>
      </c>
      <c r="Q12" s="78">
        <v>1878316688</v>
      </c>
      <c r="R12" s="78">
        <v>2130575196</v>
      </c>
      <c r="S12" s="78">
        <v>1834486251.25</v>
      </c>
      <c r="T12" s="86">
        <f t="shared" si="0"/>
        <v>1.161401561090059</v>
      </c>
      <c r="U12" s="78">
        <v>973138352</v>
      </c>
      <c r="V12" s="78">
        <v>931700641</v>
      </c>
      <c r="W12" s="78">
        <v>983459551</v>
      </c>
      <c r="X12" s="78">
        <v>1100380934</v>
      </c>
      <c r="Y12" s="78">
        <v>997169869.5</v>
      </c>
      <c r="Z12" s="85">
        <v>0.29602347481454105</v>
      </c>
      <c r="AA12" s="78">
        <v>376773365</v>
      </c>
      <c r="AB12" s="78">
        <v>215016218</v>
      </c>
      <c r="AC12" s="78">
        <v>663971746</v>
      </c>
      <c r="AD12" s="78">
        <v>723471255</v>
      </c>
      <c r="AE12" s="78">
        <v>494808146</v>
      </c>
      <c r="AF12" s="85">
        <v>0.14689054616031072</v>
      </c>
      <c r="AG12" s="52">
        <v>100</v>
      </c>
      <c r="AH12" s="52">
        <v>100</v>
      </c>
      <c r="AI12" s="52">
        <v>100</v>
      </c>
      <c r="AJ12" s="52">
        <v>100</v>
      </c>
      <c r="AK12" s="52">
        <v>100</v>
      </c>
      <c r="AL12" s="52">
        <v>100</v>
      </c>
      <c r="AM12" s="52">
        <v>100</v>
      </c>
      <c r="AN12" s="52">
        <v>100</v>
      </c>
    </row>
    <row r="13" spans="1:40" x14ac:dyDescent="0.25">
      <c r="A13" s="2" t="s">
        <v>21</v>
      </c>
      <c r="B13" s="2" t="s">
        <v>22</v>
      </c>
      <c r="C13" s="78">
        <v>16148034580</v>
      </c>
      <c r="D13" s="78">
        <v>18513993746</v>
      </c>
      <c r="E13" s="78">
        <v>19641375827</v>
      </c>
      <c r="F13" s="78">
        <v>22566909307</v>
      </c>
      <c r="G13" s="78">
        <v>19217578365</v>
      </c>
      <c r="H13" s="78">
        <v>15872251277</v>
      </c>
      <c r="I13" s="78">
        <v>17867139400</v>
      </c>
      <c r="J13" s="78">
        <v>19174053018</v>
      </c>
      <c r="K13" s="78">
        <v>20738226357</v>
      </c>
      <c r="L13" s="78">
        <v>18412917513</v>
      </c>
      <c r="M13" s="78">
        <v>804660852</v>
      </c>
      <c r="N13" s="85">
        <v>4.1871084728629909E-2</v>
      </c>
      <c r="O13" s="78">
        <v>6981441081</v>
      </c>
      <c r="P13" s="78">
        <v>7461437240</v>
      </c>
      <c r="Q13" s="78">
        <v>7658504399</v>
      </c>
      <c r="R13" s="78">
        <v>8196617333</v>
      </c>
      <c r="S13" s="78">
        <v>7574500013.25</v>
      </c>
      <c r="T13" s="86">
        <f t="shared" si="0"/>
        <v>1.082133120161296</v>
      </c>
      <c r="U13" s="78">
        <v>6157212644</v>
      </c>
      <c r="V13" s="78">
        <v>6663178356</v>
      </c>
      <c r="W13" s="78">
        <v>7067021555</v>
      </c>
      <c r="X13" s="78">
        <v>8118815392</v>
      </c>
      <c r="Y13" s="78">
        <v>7001556986.75</v>
      </c>
      <c r="Z13" s="85">
        <v>0.38025244949947329</v>
      </c>
      <c r="AA13" s="78">
        <v>1241202852</v>
      </c>
      <c r="AB13" s="78">
        <v>1630546810</v>
      </c>
      <c r="AC13" s="78">
        <v>2003262818</v>
      </c>
      <c r="AD13" s="78">
        <v>1962260417</v>
      </c>
      <c r="AE13" s="78">
        <v>1709318224.25</v>
      </c>
      <c r="AF13" s="85">
        <v>9.2832557526159376E-2</v>
      </c>
      <c r="AG13" s="52">
        <v>100</v>
      </c>
      <c r="AH13" s="52">
        <v>100</v>
      </c>
      <c r="AI13" s="52">
        <v>100</v>
      </c>
      <c r="AJ13" s="52">
        <v>100</v>
      </c>
      <c r="AK13" s="52">
        <v>100</v>
      </c>
      <c r="AL13" s="52">
        <v>100</v>
      </c>
      <c r="AM13" s="52">
        <v>100</v>
      </c>
      <c r="AN13" s="52">
        <v>100</v>
      </c>
    </row>
    <row r="14" spans="1:40" x14ac:dyDescent="0.25">
      <c r="A14" s="2" t="s">
        <v>23</v>
      </c>
      <c r="B14" s="2" t="s">
        <v>23</v>
      </c>
      <c r="C14" s="78">
        <v>3584175056</v>
      </c>
      <c r="D14" s="78">
        <v>3511124800</v>
      </c>
      <c r="E14" s="78">
        <v>4047338167</v>
      </c>
      <c r="F14" s="78">
        <v>3942742584</v>
      </c>
      <c r="G14" s="78">
        <v>3771345151.75</v>
      </c>
      <c r="H14" s="78">
        <v>3278990282</v>
      </c>
      <c r="I14" s="78">
        <v>3092628855</v>
      </c>
      <c r="J14" s="78">
        <v>3414309956</v>
      </c>
      <c r="K14" s="78">
        <v>3456090955</v>
      </c>
      <c r="L14" s="78">
        <v>3310505012</v>
      </c>
      <c r="M14" s="78">
        <v>460840139.75</v>
      </c>
      <c r="N14" s="85">
        <v>0.1221951641143634</v>
      </c>
      <c r="O14" s="78">
        <v>1281645913</v>
      </c>
      <c r="P14" s="78">
        <v>1370271420</v>
      </c>
      <c r="Q14" s="78">
        <v>1346154090</v>
      </c>
      <c r="R14" s="78">
        <v>1524313013</v>
      </c>
      <c r="S14" s="78">
        <v>1380596109</v>
      </c>
      <c r="T14" s="86">
        <f t="shared" si="0"/>
        <v>1.1040977176910181</v>
      </c>
      <c r="U14" s="78">
        <v>980010513</v>
      </c>
      <c r="V14" s="78">
        <v>1055291903</v>
      </c>
      <c r="W14" s="78">
        <v>1151899096</v>
      </c>
      <c r="X14" s="78">
        <v>1300526566</v>
      </c>
      <c r="Y14" s="78">
        <v>1121932019.5</v>
      </c>
      <c r="Z14" s="85">
        <v>0.33890056515039041</v>
      </c>
      <c r="AA14" s="78">
        <v>1102442361</v>
      </c>
      <c r="AB14" s="78">
        <v>758619458</v>
      </c>
      <c r="AC14" s="78">
        <v>973219357</v>
      </c>
      <c r="AD14" s="78">
        <v>708514637</v>
      </c>
      <c r="AE14" s="78">
        <v>885698953.25</v>
      </c>
      <c r="AF14" s="85">
        <v>0.2675419460292302</v>
      </c>
      <c r="AG14" s="52">
        <v>100</v>
      </c>
      <c r="AH14" s="52">
        <v>100</v>
      </c>
      <c r="AI14" s="52">
        <v>100</v>
      </c>
      <c r="AJ14" s="52">
        <v>100</v>
      </c>
      <c r="AK14" s="52">
        <v>100</v>
      </c>
      <c r="AL14" s="52">
        <v>100</v>
      </c>
      <c r="AM14" s="52">
        <v>100</v>
      </c>
      <c r="AN14" s="52">
        <v>100</v>
      </c>
    </row>
    <row r="15" spans="1:40" x14ac:dyDescent="0.25">
      <c r="A15" s="2" t="s">
        <v>24</v>
      </c>
      <c r="B15" s="2" t="s">
        <v>5</v>
      </c>
      <c r="C15" s="78">
        <v>6170040344</v>
      </c>
      <c r="D15" s="78">
        <v>7388489747</v>
      </c>
      <c r="E15" s="78"/>
      <c r="F15" s="78">
        <v>1932351537</v>
      </c>
      <c r="G15" s="78">
        <v>5163627209.333333</v>
      </c>
      <c r="H15" s="78">
        <v>5723480875</v>
      </c>
      <c r="I15" s="78">
        <v>6896818075</v>
      </c>
      <c r="J15" s="78"/>
      <c r="K15" s="78">
        <v>1456322234</v>
      </c>
      <c r="L15" s="78">
        <v>4692207061.333333</v>
      </c>
      <c r="M15" s="78">
        <v>471420148</v>
      </c>
      <c r="N15" s="85">
        <v>9.1296317276332625E-2</v>
      </c>
      <c r="O15" s="78">
        <v>1171380889</v>
      </c>
      <c r="P15" s="78">
        <v>1536196817</v>
      </c>
      <c r="Q15" s="78"/>
      <c r="R15" s="78">
        <v>87252167</v>
      </c>
      <c r="S15" s="78">
        <v>931609957.66666663</v>
      </c>
      <c r="T15" s="86">
        <f t="shared" si="0"/>
        <v>9.365740059126669E-2</v>
      </c>
      <c r="U15" s="78">
        <v>1488086282</v>
      </c>
      <c r="V15" s="78">
        <v>2192630700</v>
      </c>
      <c r="W15" s="78"/>
      <c r="X15" s="78">
        <v>137492818</v>
      </c>
      <c r="Y15" s="78">
        <v>1272736600</v>
      </c>
      <c r="Z15" s="85">
        <v>0.27124476464138403</v>
      </c>
      <c r="AA15" s="78">
        <v>742051803</v>
      </c>
      <c r="AB15" s="78">
        <v>762722431</v>
      </c>
      <c r="AC15" s="78"/>
      <c r="AD15" s="78">
        <v>15541587</v>
      </c>
      <c r="AE15" s="78">
        <v>506771940.33333331</v>
      </c>
      <c r="AF15" s="85">
        <v>0.10800289367224333</v>
      </c>
      <c r="AG15" s="52">
        <v>50</v>
      </c>
      <c r="AH15" s="52">
        <v>50</v>
      </c>
      <c r="AI15" s="52">
        <v>50</v>
      </c>
      <c r="AJ15" s="52">
        <v>50</v>
      </c>
      <c r="AK15" s="52">
        <v>50</v>
      </c>
      <c r="AL15" s="52">
        <v>-100</v>
      </c>
      <c r="AM15" s="52">
        <v>-100</v>
      </c>
      <c r="AN15" s="52">
        <v>-100</v>
      </c>
    </row>
    <row r="16" spans="1:40" x14ac:dyDescent="0.25">
      <c r="A16" s="2" t="s">
        <v>25</v>
      </c>
      <c r="B16" s="2" t="s">
        <v>7</v>
      </c>
      <c r="C16" s="78">
        <v>1830015239</v>
      </c>
      <c r="D16" s="78">
        <v>2646682377</v>
      </c>
      <c r="E16" s="78">
        <v>2356346043</v>
      </c>
      <c r="F16" s="78">
        <v>2560411982</v>
      </c>
      <c r="G16" s="78">
        <v>2348363910.25</v>
      </c>
      <c r="H16" s="78">
        <v>2078322506</v>
      </c>
      <c r="I16" s="78">
        <v>2799448228</v>
      </c>
      <c r="J16" s="78">
        <v>2468773902</v>
      </c>
      <c r="K16" s="78">
        <v>2593287934</v>
      </c>
      <c r="L16" s="78">
        <v>2484958142.5</v>
      </c>
      <c r="M16" s="78">
        <v>-136594232.25</v>
      </c>
      <c r="N16" s="85">
        <v>-5.8165700662406526E-2</v>
      </c>
      <c r="O16" s="78">
        <v>1173619496</v>
      </c>
      <c r="P16" s="78">
        <v>1352678443</v>
      </c>
      <c r="Q16" s="78">
        <v>1365810534</v>
      </c>
      <c r="R16" s="78">
        <v>1538526497</v>
      </c>
      <c r="S16" s="78">
        <v>1357658742.5</v>
      </c>
      <c r="T16" s="86">
        <f t="shared" si="0"/>
        <v>1.1332203364793638</v>
      </c>
      <c r="U16" s="78">
        <v>653632185</v>
      </c>
      <c r="V16" s="78">
        <v>749555676</v>
      </c>
      <c r="W16" s="78">
        <v>895242492</v>
      </c>
      <c r="X16" s="78">
        <v>839320530</v>
      </c>
      <c r="Y16" s="78">
        <v>784437720.75</v>
      </c>
      <c r="Z16" s="85">
        <v>0.31567442015776326</v>
      </c>
      <c r="AA16" s="78">
        <v>299011061</v>
      </c>
      <c r="AB16" s="78">
        <v>751626471</v>
      </c>
      <c r="AC16" s="78">
        <v>256550066</v>
      </c>
      <c r="AD16" s="78">
        <v>285767125</v>
      </c>
      <c r="AE16" s="78">
        <v>398238680.75</v>
      </c>
      <c r="AF16" s="85">
        <v>0.16025971381125587</v>
      </c>
      <c r="AG16" s="52">
        <v>100</v>
      </c>
      <c r="AH16" s="52">
        <v>100</v>
      </c>
      <c r="AI16" s="52">
        <v>100</v>
      </c>
      <c r="AJ16" s="52">
        <v>100</v>
      </c>
      <c r="AK16" s="52">
        <v>100</v>
      </c>
      <c r="AL16" s="52">
        <v>100</v>
      </c>
      <c r="AM16" s="52">
        <v>100</v>
      </c>
      <c r="AN16" s="52">
        <v>100</v>
      </c>
    </row>
    <row r="17" spans="1:40" x14ac:dyDescent="0.25">
      <c r="A17" s="2" t="s">
        <v>26</v>
      </c>
      <c r="B17" s="2" t="s">
        <v>3</v>
      </c>
      <c r="C17" s="78">
        <v>1766452389</v>
      </c>
      <c r="D17" s="78">
        <v>2462780432</v>
      </c>
      <c r="E17" s="78">
        <v>2301053347</v>
      </c>
      <c r="F17" s="78">
        <v>2225727099</v>
      </c>
      <c r="G17" s="78">
        <v>2189003316.75</v>
      </c>
      <c r="H17" s="78">
        <v>1759953449</v>
      </c>
      <c r="I17" s="78">
        <v>1997952559</v>
      </c>
      <c r="J17" s="78">
        <v>1993779169</v>
      </c>
      <c r="K17" s="78">
        <v>1954059901</v>
      </c>
      <c r="L17" s="78">
        <v>1926436269.5</v>
      </c>
      <c r="M17" s="78">
        <v>262567047.25</v>
      </c>
      <c r="N17" s="85">
        <v>0.11994821809581893</v>
      </c>
      <c r="O17" s="78">
        <v>942684803</v>
      </c>
      <c r="P17" s="78">
        <v>1296570177</v>
      </c>
      <c r="Q17" s="78">
        <v>1164166578</v>
      </c>
      <c r="R17" s="78">
        <v>1241064457</v>
      </c>
      <c r="S17" s="78">
        <v>1161121503.75</v>
      </c>
      <c r="T17" s="86">
        <f t="shared" si="0"/>
        <v>1.0688497741121952</v>
      </c>
      <c r="U17" s="78">
        <v>564781047</v>
      </c>
      <c r="V17" s="78">
        <v>590884495</v>
      </c>
      <c r="W17" s="78">
        <v>637652161</v>
      </c>
      <c r="X17" s="78">
        <v>662960647</v>
      </c>
      <c r="Y17" s="78">
        <v>614069587.5</v>
      </c>
      <c r="Z17" s="85">
        <v>0.3187593574841589</v>
      </c>
      <c r="AA17" s="78">
        <v>181644232</v>
      </c>
      <c r="AB17" s="78">
        <v>335881948</v>
      </c>
      <c r="AC17" s="78">
        <v>210810798</v>
      </c>
      <c r="AD17" s="78">
        <v>147255747</v>
      </c>
      <c r="AE17" s="78">
        <v>218898181.25</v>
      </c>
      <c r="AF17" s="85">
        <v>0.11362856104594328</v>
      </c>
      <c r="AG17" s="52">
        <v>100</v>
      </c>
      <c r="AH17" s="52">
        <v>100</v>
      </c>
      <c r="AI17" s="52">
        <v>100</v>
      </c>
      <c r="AJ17" s="52">
        <v>100</v>
      </c>
      <c r="AK17" s="52">
        <v>100</v>
      </c>
      <c r="AL17" s="52">
        <v>100</v>
      </c>
      <c r="AM17" s="52">
        <v>100</v>
      </c>
      <c r="AN17" s="52">
        <v>100</v>
      </c>
    </row>
    <row r="18" spans="1:40" x14ac:dyDescent="0.25">
      <c r="A18" s="2" t="s">
        <v>27</v>
      </c>
      <c r="B18" s="2" t="s">
        <v>28</v>
      </c>
      <c r="C18" s="78">
        <v>1140530844</v>
      </c>
      <c r="D18" s="78">
        <v>1241550195</v>
      </c>
      <c r="E18" s="78">
        <v>1443568236</v>
      </c>
      <c r="F18" s="78">
        <v>1473015967</v>
      </c>
      <c r="G18" s="78">
        <v>1324666310.5</v>
      </c>
      <c r="H18" s="78">
        <v>1267825360</v>
      </c>
      <c r="I18" s="78">
        <v>1177079737</v>
      </c>
      <c r="J18" s="78">
        <v>1504201337</v>
      </c>
      <c r="K18" s="78">
        <v>1285645631</v>
      </c>
      <c r="L18" s="78">
        <v>1308688016.25</v>
      </c>
      <c r="M18" s="78">
        <v>15978294.25</v>
      </c>
      <c r="N18" s="85">
        <v>1.2062127739905257E-2</v>
      </c>
      <c r="O18" s="78">
        <v>970032116</v>
      </c>
      <c r="P18" s="78">
        <v>1148291538</v>
      </c>
      <c r="Q18" s="78">
        <v>1100299672</v>
      </c>
      <c r="R18" s="78">
        <v>1239533306</v>
      </c>
      <c r="S18" s="78">
        <v>1114539158</v>
      </c>
      <c r="T18" s="86">
        <f t="shared" si="0"/>
        <v>1.1121487272141226</v>
      </c>
      <c r="U18" s="78">
        <v>406247750</v>
      </c>
      <c r="V18" s="78">
        <v>450592006</v>
      </c>
      <c r="W18" s="78">
        <v>600418737</v>
      </c>
      <c r="X18" s="78">
        <v>567589940</v>
      </c>
      <c r="Y18" s="78">
        <v>506212108.25</v>
      </c>
      <c r="Z18" s="85">
        <v>0.38680885128033282</v>
      </c>
      <c r="AA18" s="78">
        <v>13963554</v>
      </c>
      <c r="AB18" s="78">
        <v>40819307</v>
      </c>
      <c r="AC18" s="78">
        <v>210195758</v>
      </c>
      <c r="AD18" s="78">
        <v>102216592</v>
      </c>
      <c r="AE18" s="78">
        <v>91798802.75</v>
      </c>
      <c r="AF18" s="85">
        <v>7.0145673842911982E-2</v>
      </c>
      <c r="AG18" s="52">
        <v>100</v>
      </c>
      <c r="AH18" s="52">
        <v>100</v>
      </c>
      <c r="AI18" s="52">
        <v>100</v>
      </c>
      <c r="AJ18" s="52">
        <v>100</v>
      </c>
      <c r="AK18" s="52">
        <v>100</v>
      </c>
      <c r="AL18" s="52">
        <v>100</v>
      </c>
      <c r="AM18" s="52">
        <v>100</v>
      </c>
      <c r="AN18" s="52">
        <v>-100</v>
      </c>
    </row>
    <row r="19" spans="1:40" x14ac:dyDescent="0.25">
      <c r="A19" s="2" t="s">
        <v>29</v>
      </c>
      <c r="B19" s="2" t="s">
        <v>7</v>
      </c>
      <c r="C19" s="78">
        <v>2833814443</v>
      </c>
      <c r="D19" s="78">
        <v>3005061259</v>
      </c>
      <c r="E19" s="78">
        <v>3077607297</v>
      </c>
      <c r="F19" s="78">
        <v>3267236382</v>
      </c>
      <c r="G19" s="78">
        <v>3045929845.25</v>
      </c>
      <c r="H19" s="78">
        <v>3020300745</v>
      </c>
      <c r="I19" s="78">
        <v>3054655694</v>
      </c>
      <c r="J19" s="78">
        <v>3047743250</v>
      </c>
      <c r="K19" s="78">
        <v>3226647688</v>
      </c>
      <c r="L19" s="78">
        <v>3087336844.25</v>
      </c>
      <c r="M19" s="78">
        <v>-41406999</v>
      </c>
      <c r="N19" s="85">
        <v>-1.3594206401231624E-2</v>
      </c>
      <c r="O19" s="78">
        <v>1336143788</v>
      </c>
      <c r="P19" s="78">
        <v>1421008770</v>
      </c>
      <c r="Q19" s="78">
        <v>1377036503</v>
      </c>
      <c r="R19" s="78">
        <v>1595304723</v>
      </c>
      <c r="S19" s="78">
        <v>1432373446</v>
      </c>
      <c r="T19" s="86">
        <f t="shared" si="0"/>
        <v>1.1137491604965148</v>
      </c>
      <c r="U19" s="78">
        <v>743859072</v>
      </c>
      <c r="V19" s="78">
        <v>760087480</v>
      </c>
      <c r="W19" s="78">
        <v>766827223</v>
      </c>
      <c r="X19" s="78">
        <v>788600793</v>
      </c>
      <c r="Y19" s="78">
        <v>764843642</v>
      </c>
      <c r="Z19" s="85">
        <v>0.24773572842382924</v>
      </c>
      <c r="AA19" s="78">
        <v>346349122</v>
      </c>
      <c r="AB19" s="78">
        <v>298531636</v>
      </c>
      <c r="AC19" s="78">
        <v>312351195</v>
      </c>
      <c r="AD19" s="78">
        <v>268125525</v>
      </c>
      <c r="AE19" s="78">
        <v>306339369.5</v>
      </c>
      <c r="AF19" s="85">
        <v>9.9224472402660149E-2</v>
      </c>
      <c r="AG19" s="52">
        <v>100</v>
      </c>
      <c r="AH19" s="52">
        <v>100</v>
      </c>
      <c r="AI19" s="52">
        <v>100</v>
      </c>
      <c r="AJ19" s="52">
        <v>100</v>
      </c>
      <c r="AK19" s="52">
        <v>100</v>
      </c>
      <c r="AL19" s="52">
        <v>100</v>
      </c>
      <c r="AM19" s="52">
        <v>100</v>
      </c>
      <c r="AN19" s="52">
        <v>100</v>
      </c>
    </row>
    <row r="20" spans="1:40" x14ac:dyDescent="0.25">
      <c r="A20" s="2" t="s">
        <v>30</v>
      </c>
      <c r="B20" s="2" t="s">
        <v>18</v>
      </c>
      <c r="C20" s="78">
        <v>29228932973</v>
      </c>
      <c r="D20" s="78">
        <v>28697846994</v>
      </c>
      <c r="E20" s="78">
        <v>30502260964</v>
      </c>
      <c r="F20" s="78">
        <v>32257788746</v>
      </c>
      <c r="G20" s="78">
        <v>30171707419.25</v>
      </c>
      <c r="H20" s="78">
        <v>12901987547</v>
      </c>
      <c r="I20" s="78">
        <v>12832465674</v>
      </c>
      <c r="J20" s="78">
        <v>14035341702</v>
      </c>
      <c r="K20" s="78">
        <v>14513990642</v>
      </c>
      <c r="L20" s="78">
        <v>13570946391.25</v>
      </c>
      <c r="M20" s="78">
        <v>16600761028</v>
      </c>
      <c r="N20" s="85">
        <v>0.55020953230536984</v>
      </c>
      <c r="O20" s="78">
        <v>2250145537</v>
      </c>
      <c r="P20" s="78">
        <v>2300387390</v>
      </c>
      <c r="Q20" s="78">
        <v>2397450122</v>
      </c>
      <c r="R20" s="78">
        <v>2541995680</v>
      </c>
      <c r="S20" s="78">
        <v>2372494682.25</v>
      </c>
      <c r="T20" s="86">
        <f t="shared" si="0"/>
        <v>1.0714442055521283</v>
      </c>
      <c r="U20" s="78">
        <v>3172410504</v>
      </c>
      <c r="V20" s="78">
        <v>3119113532</v>
      </c>
      <c r="W20" s="78">
        <v>3575348949</v>
      </c>
      <c r="X20" s="78">
        <v>3656274897</v>
      </c>
      <c r="Y20" s="78">
        <v>3380786970.5</v>
      </c>
      <c r="Z20" s="85">
        <v>0.24911946986098149</v>
      </c>
      <c r="AA20" s="78">
        <v>2034791457</v>
      </c>
      <c r="AB20" s="78">
        <v>939779078</v>
      </c>
      <c r="AC20" s="78">
        <v>1110835925</v>
      </c>
      <c r="AD20" s="78">
        <v>1110315550</v>
      </c>
      <c r="AE20" s="78">
        <v>1298930502.5</v>
      </c>
      <c r="AF20" s="85">
        <v>9.5714069236726054E-2</v>
      </c>
      <c r="AG20" s="52">
        <v>100</v>
      </c>
      <c r="AH20" s="52">
        <v>100</v>
      </c>
      <c r="AI20" s="52">
        <v>100</v>
      </c>
      <c r="AJ20" s="52">
        <v>100</v>
      </c>
      <c r="AK20" s="52">
        <v>100</v>
      </c>
      <c r="AL20" s="52">
        <v>100</v>
      </c>
      <c r="AM20" s="52">
        <v>100</v>
      </c>
      <c r="AN20" s="52">
        <v>100</v>
      </c>
    </row>
    <row r="21" spans="1:40" x14ac:dyDescent="0.25">
      <c r="A21" s="2" t="s">
        <v>31</v>
      </c>
      <c r="B21" s="2" t="s">
        <v>13</v>
      </c>
      <c r="C21" s="78">
        <v>3114251133</v>
      </c>
      <c r="D21" s="78">
        <v>3237129446</v>
      </c>
      <c r="E21" s="78">
        <v>3355437479</v>
      </c>
      <c r="F21" s="78">
        <v>3368118692</v>
      </c>
      <c r="G21" s="78">
        <v>3268734187.5</v>
      </c>
      <c r="H21" s="78">
        <v>2942348033</v>
      </c>
      <c r="I21" s="78">
        <v>2806595315</v>
      </c>
      <c r="J21" s="78">
        <v>3287890498</v>
      </c>
      <c r="K21" s="78">
        <v>2980886465</v>
      </c>
      <c r="L21" s="78">
        <v>3004430077.75</v>
      </c>
      <c r="M21" s="78">
        <v>264304109.75</v>
      </c>
      <c r="N21" s="85">
        <v>8.0858244993039827E-2</v>
      </c>
      <c r="O21" s="78">
        <v>1473381919</v>
      </c>
      <c r="P21" s="78">
        <v>1624822645</v>
      </c>
      <c r="Q21" s="78">
        <v>1650878674</v>
      </c>
      <c r="R21" s="78">
        <v>1817433470</v>
      </c>
      <c r="S21" s="78">
        <v>1641629177</v>
      </c>
      <c r="T21" s="86">
        <f t="shared" si="0"/>
        <v>1.1070913550167731</v>
      </c>
      <c r="U21" s="78">
        <v>693191906</v>
      </c>
      <c r="V21" s="78">
        <v>815335296</v>
      </c>
      <c r="W21" s="78">
        <v>857192420</v>
      </c>
      <c r="X21" s="78">
        <v>910264637</v>
      </c>
      <c r="Y21" s="78">
        <v>818996064.75</v>
      </c>
      <c r="Z21" s="85">
        <v>0.27259614754068145</v>
      </c>
      <c r="AA21" s="78">
        <v>766892550</v>
      </c>
      <c r="AB21" s="78">
        <v>607317289</v>
      </c>
      <c r="AC21" s="78">
        <v>684476727</v>
      </c>
      <c r="AD21" s="78">
        <v>439063310</v>
      </c>
      <c r="AE21" s="78">
        <v>624437469</v>
      </c>
      <c r="AF21" s="85">
        <v>0.20783890882481032</v>
      </c>
      <c r="AG21" s="52">
        <v>100</v>
      </c>
      <c r="AH21" s="52">
        <v>100</v>
      </c>
      <c r="AI21" s="52">
        <v>100</v>
      </c>
      <c r="AJ21" s="52">
        <v>100</v>
      </c>
      <c r="AK21" s="52">
        <v>100</v>
      </c>
      <c r="AL21" s="52">
        <v>100</v>
      </c>
      <c r="AM21" s="52">
        <v>100</v>
      </c>
      <c r="AN21" s="52">
        <v>-100</v>
      </c>
    </row>
    <row r="22" spans="1:40" x14ac:dyDescent="0.25">
      <c r="A22" s="2" t="s">
        <v>32</v>
      </c>
      <c r="B22" s="2" t="s">
        <v>9</v>
      </c>
      <c r="C22" s="78">
        <v>2615114768</v>
      </c>
      <c r="D22" s="78">
        <v>3338022812</v>
      </c>
      <c r="E22" s="78">
        <v>3283143809</v>
      </c>
      <c r="F22" s="78">
        <v>3728216517</v>
      </c>
      <c r="G22" s="78">
        <v>3241124476.5</v>
      </c>
      <c r="H22" s="78">
        <v>2911152488</v>
      </c>
      <c r="I22" s="78">
        <v>3286516907</v>
      </c>
      <c r="J22" s="78">
        <v>3506629635</v>
      </c>
      <c r="K22" s="78">
        <v>3503679765</v>
      </c>
      <c r="L22" s="78">
        <v>3301994698.75</v>
      </c>
      <c r="M22" s="78">
        <v>-60870222.25</v>
      </c>
      <c r="N22" s="85">
        <v>-1.8780587629800647E-2</v>
      </c>
      <c r="O22" s="78">
        <v>1533695419</v>
      </c>
      <c r="P22" s="78">
        <v>1695639806</v>
      </c>
      <c r="Q22" s="78">
        <v>1637513757</v>
      </c>
      <c r="R22" s="78">
        <v>1855527342</v>
      </c>
      <c r="S22" s="78">
        <v>1680594081</v>
      </c>
      <c r="T22" s="86">
        <f t="shared" si="0"/>
        <v>1.1040901327558585</v>
      </c>
      <c r="U22" s="78">
        <v>925900851</v>
      </c>
      <c r="V22" s="78">
        <v>1247327177</v>
      </c>
      <c r="W22" s="78">
        <v>1198331433</v>
      </c>
      <c r="X22" s="78">
        <v>1419705394</v>
      </c>
      <c r="Y22" s="78">
        <v>1197816213.75</v>
      </c>
      <c r="Z22" s="85">
        <v>0.36275534124977371</v>
      </c>
      <c r="AA22" s="78">
        <v>124669430</v>
      </c>
      <c r="AB22" s="78">
        <v>202427160</v>
      </c>
      <c r="AC22" s="78">
        <v>475165626</v>
      </c>
      <c r="AD22" s="78">
        <v>234206233</v>
      </c>
      <c r="AE22" s="78">
        <v>259117112.25</v>
      </c>
      <c r="AF22" s="85">
        <v>7.8472903771799246E-2</v>
      </c>
      <c r="AG22" s="52">
        <v>100</v>
      </c>
      <c r="AH22" s="52">
        <v>100</v>
      </c>
      <c r="AI22" s="52">
        <v>100</v>
      </c>
      <c r="AJ22" s="52">
        <v>100</v>
      </c>
      <c r="AK22" s="52">
        <v>100</v>
      </c>
      <c r="AL22" s="52">
        <v>100</v>
      </c>
      <c r="AM22" s="52">
        <v>100</v>
      </c>
      <c r="AN22" s="52">
        <v>50</v>
      </c>
    </row>
    <row r="23" spans="1:40" x14ac:dyDescent="0.25">
      <c r="A23" s="2" t="s">
        <v>33</v>
      </c>
      <c r="B23" s="2" t="s">
        <v>5</v>
      </c>
      <c r="C23" s="78">
        <v>3676466569</v>
      </c>
      <c r="D23" s="78">
        <v>2959884515</v>
      </c>
      <c r="E23" s="78">
        <v>3214618524</v>
      </c>
      <c r="F23" s="78">
        <v>3273122726</v>
      </c>
      <c r="G23" s="78">
        <v>3281023083.5</v>
      </c>
      <c r="H23" s="78">
        <v>2780032585</v>
      </c>
      <c r="I23" s="78">
        <v>3026386123</v>
      </c>
      <c r="J23" s="78">
        <v>3397304846</v>
      </c>
      <c r="K23" s="78">
        <v>4004175176</v>
      </c>
      <c r="L23" s="78">
        <v>3301974682.5</v>
      </c>
      <c r="M23" s="78">
        <v>-20951599</v>
      </c>
      <c r="N23" s="85">
        <v>-6.3856908247198561E-3</v>
      </c>
      <c r="O23" s="78">
        <v>554626545</v>
      </c>
      <c r="P23" s="78">
        <v>561187684</v>
      </c>
      <c r="Q23" s="78">
        <v>786721371</v>
      </c>
      <c r="R23" s="78">
        <v>527477249</v>
      </c>
      <c r="S23" s="78">
        <v>607503212.25</v>
      </c>
      <c r="T23" s="86">
        <f t="shared" si="0"/>
        <v>0.86827071588048221</v>
      </c>
      <c r="U23" s="78">
        <v>1116943697</v>
      </c>
      <c r="V23" s="78">
        <v>1115750674</v>
      </c>
      <c r="W23" s="78">
        <v>1108886394</v>
      </c>
      <c r="X23" s="78">
        <v>1289345128</v>
      </c>
      <c r="Y23" s="78">
        <v>1157731473.25</v>
      </c>
      <c r="Z23" s="85">
        <v>0.3506179133915876</v>
      </c>
      <c r="AA23" s="78">
        <v>397377909</v>
      </c>
      <c r="AB23" s="78">
        <v>270144926</v>
      </c>
      <c r="AC23" s="78">
        <v>404986181</v>
      </c>
      <c r="AD23" s="78">
        <v>201353231</v>
      </c>
      <c r="AE23" s="78">
        <v>318465561.75</v>
      </c>
      <c r="AF23" s="85">
        <v>9.6447002891276709E-2</v>
      </c>
      <c r="AG23" s="52">
        <v>100</v>
      </c>
      <c r="AH23" s="52">
        <v>100</v>
      </c>
      <c r="AI23" s="52">
        <v>100</v>
      </c>
      <c r="AJ23" s="52">
        <v>100</v>
      </c>
      <c r="AK23" s="52">
        <v>100</v>
      </c>
      <c r="AL23" s="52">
        <v>-100</v>
      </c>
      <c r="AM23" s="52">
        <v>-100</v>
      </c>
      <c r="AN23" s="52">
        <v>-100</v>
      </c>
    </row>
    <row r="24" spans="1:40" x14ac:dyDescent="0.25">
      <c r="A24" s="2" t="s">
        <v>34</v>
      </c>
      <c r="B24" s="2" t="s">
        <v>3</v>
      </c>
      <c r="C24" s="78">
        <v>1650257021</v>
      </c>
      <c r="D24" s="78">
        <v>2042711004</v>
      </c>
      <c r="E24" s="78">
        <v>1715286295</v>
      </c>
      <c r="F24" s="78">
        <v>1923590567</v>
      </c>
      <c r="G24" s="78">
        <v>1832961221.75</v>
      </c>
      <c r="H24" s="78">
        <v>1545127398</v>
      </c>
      <c r="I24" s="78">
        <v>1810290407</v>
      </c>
      <c r="J24" s="78">
        <v>1723704664</v>
      </c>
      <c r="K24" s="78">
        <v>1847886360</v>
      </c>
      <c r="L24" s="78">
        <v>1731752207.25</v>
      </c>
      <c r="M24" s="78">
        <v>101209014.5</v>
      </c>
      <c r="N24" s="85">
        <v>5.5216124214221937E-2</v>
      </c>
      <c r="O24" s="78">
        <v>608352212</v>
      </c>
      <c r="P24" s="78">
        <v>778677361</v>
      </c>
      <c r="Q24" s="78">
        <v>791107517</v>
      </c>
      <c r="R24" s="78">
        <v>889818921</v>
      </c>
      <c r="S24" s="78">
        <v>766989002.75</v>
      </c>
      <c r="T24" s="86">
        <f t="shared" si="0"/>
        <v>1.1601456054905606</v>
      </c>
      <c r="U24" s="78">
        <v>371117206</v>
      </c>
      <c r="V24" s="78">
        <v>491132385</v>
      </c>
      <c r="W24" s="78">
        <v>541932881</v>
      </c>
      <c r="X24" s="78">
        <v>641164986</v>
      </c>
      <c r="Y24" s="78">
        <v>511336864.5</v>
      </c>
      <c r="Z24" s="85">
        <v>0.29527138025826238</v>
      </c>
      <c r="AA24" s="78">
        <v>466219583</v>
      </c>
      <c r="AB24" s="78">
        <v>647589593</v>
      </c>
      <c r="AC24" s="78">
        <v>336208880</v>
      </c>
      <c r="AD24" s="78">
        <v>276086389</v>
      </c>
      <c r="AE24" s="78">
        <v>431526111.25</v>
      </c>
      <c r="AF24" s="85">
        <v>0.2491846751766281</v>
      </c>
      <c r="AG24" s="52">
        <v>100</v>
      </c>
      <c r="AH24" s="52">
        <v>100</v>
      </c>
      <c r="AI24" s="52">
        <v>100</v>
      </c>
      <c r="AJ24" s="52">
        <v>100</v>
      </c>
      <c r="AK24" s="52">
        <v>100</v>
      </c>
      <c r="AL24" s="52">
        <v>100</v>
      </c>
      <c r="AM24" s="52">
        <v>100</v>
      </c>
      <c r="AN24" s="52">
        <v>100</v>
      </c>
    </row>
    <row r="25" spans="1:40" x14ac:dyDescent="0.25">
      <c r="A25" s="2" t="s">
        <v>35</v>
      </c>
      <c r="B25" s="2" t="s">
        <v>22</v>
      </c>
      <c r="C25" s="78">
        <v>861660980</v>
      </c>
      <c r="D25" s="78">
        <v>1005497708</v>
      </c>
      <c r="E25" s="78">
        <v>1069179505</v>
      </c>
      <c r="F25" s="78">
        <v>1231929985</v>
      </c>
      <c r="G25" s="78">
        <v>1042067044.5</v>
      </c>
      <c r="H25" s="78">
        <v>849012051</v>
      </c>
      <c r="I25" s="78">
        <v>1401707004</v>
      </c>
      <c r="J25" s="78">
        <v>1200033094</v>
      </c>
      <c r="K25" s="78">
        <v>1184767988</v>
      </c>
      <c r="L25" s="78">
        <v>1158880034.25</v>
      </c>
      <c r="M25" s="78">
        <v>-116812989.75</v>
      </c>
      <c r="N25" s="85">
        <v>-0.11209738410454069</v>
      </c>
      <c r="O25" s="78">
        <v>637990942</v>
      </c>
      <c r="P25" s="78">
        <v>696803873</v>
      </c>
      <c r="Q25" s="78">
        <v>680378597</v>
      </c>
      <c r="R25" s="78">
        <v>731689143</v>
      </c>
      <c r="S25" s="78">
        <v>686715638.75</v>
      </c>
      <c r="T25" s="86">
        <f t="shared" si="0"/>
        <v>1.0654907238341964</v>
      </c>
      <c r="U25" s="78">
        <v>307804414</v>
      </c>
      <c r="V25" s="78">
        <v>358197023</v>
      </c>
      <c r="W25" s="78">
        <v>376699395</v>
      </c>
      <c r="X25" s="78">
        <v>374008331</v>
      </c>
      <c r="Y25" s="78">
        <v>354177290.75</v>
      </c>
      <c r="Z25" s="85">
        <v>0.30562032331432409</v>
      </c>
      <c r="AA25" s="78">
        <v>47143177</v>
      </c>
      <c r="AB25" s="78">
        <v>230661896</v>
      </c>
      <c r="AC25" s="78">
        <v>123165386</v>
      </c>
      <c r="AD25" s="78">
        <v>78191029</v>
      </c>
      <c r="AE25" s="78">
        <v>119790372</v>
      </c>
      <c r="AF25" s="85">
        <v>0.10336736198714953</v>
      </c>
      <c r="AG25" s="52">
        <v>100</v>
      </c>
      <c r="AH25" s="52">
        <v>100</v>
      </c>
      <c r="AI25" s="52">
        <v>100</v>
      </c>
      <c r="AJ25" s="52">
        <v>100</v>
      </c>
      <c r="AK25" s="52">
        <v>100</v>
      </c>
      <c r="AL25" s="52">
        <v>100</v>
      </c>
      <c r="AM25" s="52">
        <v>100</v>
      </c>
      <c r="AN25" s="52">
        <v>100</v>
      </c>
    </row>
    <row r="26" spans="1:40" x14ac:dyDescent="0.25">
      <c r="A26" s="2" t="s">
        <v>36</v>
      </c>
      <c r="B26" s="2" t="s">
        <v>11</v>
      </c>
      <c r="C26" s="78">
        <v>1145067373</v>
      </c>
      <c r="D26" s="78">
        <v>1137196363</v>
      </c>
      <c r="E26" s="78">
        <v>1211258796</v>
      </c>
      <c r="F26" s="78">
        <v>1191759251</v>
      </c>
      <c r="G26" s="78">
        <v>1171320445.75</v>
      </c>
      <c r="H26" s="78">
        <v>1249845297</v>
      </c>
      <c r="I26" s="78">
        <v>1095462832</v>
      </c>
      <c r="J26" s="78">
        <v>1316533569</v>
      </c>
      <c r="K26" s="78">
        <v>1372624533</v>
      </c>
      <c r="L26" s="78">
        <v>1258616557.75</v>
      </c>
      <c r="M26" s="78">
        <v>-87296112</v>
      </c>
      <c r="N26" s="85">
        <v>-7.4527950328830847E-2</v>
      </c>
      <c r="O26" s="78">
        <v>693090482</v>
      </c>
      <c r="P26" s="78">
        <v>786426388</v>
      </c>
      <c r="Q26" s="78">
        <v>781014474</v>
      </c>
      <c r="R26" s="78">
        <v>864071369</v>
      </c>
      <c r="S26" s="78">
        <v>781150678.25</v>
      </c>
      <c r="T26" s="86">
        <f t="shared" si="0"/>
        <v>1.106151979456468</v>
      </c>
      <c r="U26" s="78">
        <v>306168651</v>
      </c>
      <c r="V26" s="78">
        <v>268672192</v>
      </c>
      <c r="W26" s="78">
        <v>283272306</v>
      </c>
      <c r="X26" s="78">
        <v>309537191</v>
      </c>
      <c r="Y26" s="78">
        <v>291912585</v>
      </c>
      <c r="Z26" s="85">
        <v>0.23193130838978113</v>
      </c>
      <c r="AA26" s="78">
        <v>401725798</v>
      </c>
      <c r="AB26" s="78">
        <v>367578701</v>
      </c>
      <c r="AC26" s="78">
        <v>317003407</v>
      </c>
      <c r="AD26" s="78">
        <v>388291744</v>
      </c>
      <c r="AE26" s="78">
        <v>368649912.5</v>
      </c>
      <c r="AF26" s="85">
        <v>0.29290089203897574</v>
      </c>
      <c r="AG26" s="52">
        <v>100</v>
      </c>
      <c r="AH26" s="52">
        <v>100</v>
      </c>
      <c r="AI26" s="52">
        <v>100</v>
      </c>
      <c r="AJ26" s="52">
        <v>100</v>
      </c>
      <c r="AK26" s="52">
        <v>100</v>
      </c>
      <c r="AL26" s="52">
        <v>100</v>
      </c>
      <c r="AM26" s="52">
        <v>100</v>
      </c>
      <c r="AN26" s="52">
        <v>100</v>
      </c>
    </row>
    <row r="27" spans="1:40" x14ac:dyDescent="0.25">
      <c r="A27" s="2" t="s">
        <v>37</v>
      </c>
      <c r="B27" s="2" t="s">
        <v>15</v>
      </c>
      <c r="C27" s="78">
        <v>1895848004</v>
      </c>
      <c r="D27" s="78">
        <v>1689029543</v>
      </c>
      <c r="E27" s="78">
        <v>1721905164</v>
      </c>
      <c r="F27" s="78">
        <v>1963642719</v>
      </c>
      <c r="G27" s="78">
        <v>1817606357.5</v>
      </c>
      <c r="H27" s="78">
        <v>1849420661</v>
      </c>
      <c r="I27" s="78">
        <v>1560715356</v>
      </c>
      <c r="J27" s="78">
        <v>1844410301</v>
      </c>
      <c r="K27" s="78">
        <v>1874298055</v>
      </c>
      <c r="L27" s="78">
        <v>1782211093.25</v>
      </c>
      <c r="M27" s="78">
        <v>35395264.25</v>
      </c>
      <c r="N27" s="85">
        <v>1.9473558784578581E-2</v>
      </c>
      <c r="O27" s="78">
        <v>858500482</v>
      </c>
      <c r="P27" s="78">
        <v>941876874</v>
      </c>
      <c r="Q27" s="78">
        <v>919570920</v>
      </c>
      <c r="R27" s="78">
        <v>1035867813</v>
      </c>
      <c r="S27" s="78">
        <v>938954022.25</v>
      </c>
      <c r="T27" s="86">
        <f t="shared" si="0"/>
        <v>1.1032146286756055</v>
      </c>
      <c r="U27" s="78">
        <v>457892060</v>
      </c>
      <c r="V27" s="78">
        <v>455925613</v>
      </c>
      <c r="W27" s="78">
        <v>462795737</v>
      </c>
      <c r="X27" s="78">
        <v>509645354</v>
      </c>
      <c r="Y27" s="78">
        <v>471564691</v>
      </c>
      <c r="Z27" s="85">
        <v>0.26459530679952464</v>
      </c>
      <c r="AA27" s="78">
        <v>717867882</v>
      </c>
      <c r="AB27" s="78">
        <v>427411823</v>
      </c>
      <c r="AC27" s="78">
        <v>478054189</v>
      </c>
      <c r="AD27" s="78">
        <v>444035497</v>
      </c>
      <c r="AE27" s="78">
        <v>516842347.75</v>
      </c>
      <c r="AF27" s="85">
        <v>0.29000063444083829</v>
      </c>
      <c r="AG27" s="52">
        <v>100</v>
      </c>
      <c r="AH27" s="52">
        <v>100</v>
      </c>
      <c r="AI27" s="52">
        <v>100</v>
      </c>
      <c r="AJ27" s="52">
        <v>100</v>
      </c>
      <c r="AK27" s="52">
        <v>100</v>
      </c>
      <c r="AL27" s="52">
        <v>100</v>
      </c>
      <c r="AM27" s="52">
        <v>100</v>
      </c>
      <c r="AN27" s="52">
        <v>100</v>
      </c>
    </row>
    <row r="28" spans="1:40" x14ac:dyDescent="0.25">
      <c r="A28" s="2" t="s">
        <v>38</v>
      </c>
      <c r="B28" s="2" t="s">
        <v>7</v>
      </c>
      <c r="C28" s="78">
        <v>2767368923</v>
      </c>
      <c r="D28" s="78">
        <v>3382396292</v>
      </c>
      <c r="E28" s="78">
        <v>3855916144</v>
      </c>
      <c r="F28" s="78">
        <v>3983062848</v>
      </c>
      <c r="G28" s="78">
        <v>3497186051.75</v>
      </c>
      <c r="H28" s="78">
        <v>2468879196</v>
      </c>
      <c r="I28" s="78">
        <v>2933000398</v>
      </c>
      <c r="J28" s="78">
        <v>3261598542</v>
      </c>
      <c r="K28" s="78">
        <v>3377515414</v>
      </c>
      <c r="L28" s="78">
        <v>3010248387.5</v>
      </c>
      <c r="M28" s="78">
        <v>486937664.25</v>
      </c>
      <c r="N28" s="85">
        <v>0.13923699141094745</v>
      </c>
      <c r="O28" s="78">
        <v>1581193378</v>
      </c>
      <c r="P28" s="78">
        <v>1921826178</v>
      </c>
      <c r="Q28" s="78">
        <v>1966630589</v>
      </c>
      <c r="R28" s="78">
        <v>2219456916</v>
      </c>
      <c r="S28" s="78">
        <v>1922276765.25</v>
      </c>
      <c r="T28" s="86">
        <f t="shared" si="0"/>
        <v>1.1545980038474588</v>
      </c>
      <c r="U28" s="78">
        <v>668343904</v>
      </c>
      <c r="V28" s="78">
        <v>907898036</v>
      </c>
      <c r="W28" s="78">
        <v>911525157</v>
      </c>
      <c r="X28" s="78">
        <v>940900023</v>
      </c>
      <c r="Y28" s="78">
        <v>857166780</v>
      </c>
      <c r="Z28" s="85">
        <v>0.28474951886341637</v>
      </c>
      <c r="AA28" s="78">
        <v>526723879</v>
      </c>
      <c r="AB28" s="78">
        <v>333941282</v>
      </c>
      <c r="AC28" s="78">
        <v>502118005</v>
      </c>
      <c r="AD28" s="78">
        <v>168660919</v>
      </c>
      <c r="AE28" s="78">
        <v>382861021.25</v>
      </c>
      <c r="AF28" s="85">
        <v>0.12718585710063768</v>
      </c>
      <c r="AG28" s="52">
        <v>100</v>
      </c>
      <c r="AH28" s="52">
        <v>100</v>
      </c>
      <c r="AI28" s="52">
        <v>100</v>
      </c>
      <c r="AJ28" s="52">
        <v>100</v>
      </c>
      <c r="AK28" s="52">
        <v>50</v>
      </c>
      <c r="AL28" s="52">
        <v>50</v>
      </c>
      <c r="AM28" s="52">
        <v>50</v>
      </c>
      <c r="AN28" s="52">
        <v>50</v>
      </c>
    </row>
    <row r="29" spans="1:40" x14ac:dyDescent="0.25">
      <c r="A29" s="2" t="s">
        <v>39</v>
      </c>
      <c r="B29" s="2" t="s">
        <v>17</v>
      </c>
      <c r="C29" s="78">
        <v>2244146499</v>
      </c>
      <c r="D29" s="78">
        <v>2779640141</v>
      </c>
      <c r="E29" s="78">
        <v>3278187839</v>
      </c>
      <c r="F29" s="78">
        <v>3655171211</v>
      </c>
      <c r="G29" s="78">
        <v>2989286422.5</v>
      </c>
      <c r="H29" s="78">
        <v>2175697787</v>
      </c>
      <c r="I29" s="78">
        <v>2782784713</v>
      </c>
      <c r="J29" s="78">
        <v>3326277597</v>
      </c>
      <c r="K29" s="78">
        <v>3383250926</v>
      </c>
      <c r="L29" s="78">
        <v>2917002755.75</v>
      </c>
      <c r="M29" s="78">
        <v>72283666.75</v>
      </c>
      <c r="N29" s="85">
        <v>2.4180910268728189E-2</v>
      </c>
      <c r="O29" s="78">
        <v>1695396876</v>
      </c>
      <c r="P29" s="78">
        <v>2025948908</v>
      </c>
      <c r="Q29" s="78">
        <v>2030421670</v>
      </c>
      <c r="R29" s="78">
        <v>2294542271</v>
      </c>
      <c r="S29" s="78">
        <v>2011577431.25</v>
      </c>
      <c r="T29" s="86">
        <f t="shared" si="0"/>
        <v>1.140668132060999</v>
      </c>
      <c r="U29" s="78">
        <v>771726894</v>
      </c>
      <c r="V29" s="78">
        <v>892703343</v>
      </c>
      <c r="W29" s="78">
        <v>948022195</v>
      </c>
      <c r="X29" s="78">
        <v>1024554525</v>
      </c>
      <c r="Y29" s="78">
        <v>909251739.25</v>
      </c>
      <c r="Z29" s="85">
        <v>0.3117075352286458</v>
      </c>
      <c r="AA29" s="78">
        <v>235936310</v>
      </c>
      <c r="AB29" s="78">
        <v>542471380</v>
      </c>
      <c r="AC29" s="78">
        <v>1033399307</v>
      </c>
      <c r="AD29" s="78">
        <v>801957693</v>
      </c>
      <c r="AE29" s="78">
        <v>653441172.5</v>
      </c>
      <c r="AF29" s="85">
        <v>0.22401116050094086</v>
      </c>
      <c r="AG29" s="52">
        <v>100</v>
      </c>
      <c r="AH29" s="52">
        <v>100</v>
      </c>
      <c r="AI29" s="52">
        <v>100</v>
      </c>
      <c r="AJ29" s="52">
        <v>100</v>
      </c>
      <c r="AK29" s="52">
        <v>100</v>
      </c>
      <c r="AL29" s="52">
        <v>100</v>
      </c>
      <c r="AM29" s="52">
        <v>100</v>
      </c>
      <c r="AN29" s="52">
        <v>50</v>
      </c>
    </row>
    <row r="30" spans="1:40" x14ac:dyDescent="0.25">
      <c r="A30" s="2" t="s">
        <v>40</v>
      </c>
      <c r="B30" s="2" t="s">
        <v>3</v>
      </c>
      <c r="C30" s="78">
        <v>3049264913</v>
      </c>
      <c r="D30" s="78">
        <v>3564949450</v>
      </c>
      <c r="E30" s="78">
        <v>3552956965</v>
      </c>
      <c r="F30" s="78">
        <v>4369685458</v>
      </c>
      <c r="G30" s="78">
        <v>3634214196.5</v>
      </c>
      <c r="H30" s="78">
        <v>2738586220</v>
      </c>
      <c r="I30" s="78">
        <v>3285778207</v>
      </c>
      <c r="J30" s="78">
        <v>3454158271</v>
      </c>
      <c r="K30" s="78">
        <v>3627462393</v>
      </c>
      <c r="L30" s="78">
        <v>3276496272.75</v>
      </c>
      <c r="M30" s="78">
        <v>357717923.75</v>
      </c>
      <c r="N30" s="85">
        <v>9.8430610967979587E-2</v>
      </c>
      <c r="O30" s="78">
        <v>1608957599</v>
      </c>
      <c r="P30" s="78">
        <v>1739547440</v>
      </c>
      <c r="Q30" s="78">
        <v>1747654493</v>
      </c>
      <c r="R30" s="78">
        <v>1981609796</v>
      </c>
      <c r="S30" s="78">
        <v>1769442332</v>
      </c>
      <c r="T30" s="86">
        <f t="shared" si="0"/>
        <v>1.1199064022392791</v>
      </c>
      <c r="U30" s="78">
        <v>1115452405</v>
      </c>
      <c r="V30" s="78">
        <v>1205261998</v>
      </c>
      <c r="W30" s="78">
        <v>1405104434</v>
      </c>
      <c r="X30" s="78">
        <v>1436949806</v>
      </c>
      <c r="Y30" s="78">
        <v>1290692160.75</v>
      </c>
      <c r="Z30" s="85">
        <v>0.39392450145127361</v>
      </c>
      <c r="AA30" s="78">
        <v>341661610</v>
      </c>
      <c r="AB30" s="78">
        <v>644804188</v>
      </c>
      <c r="AC30" s="78">
        <v>589262066</v>
      </c>
      <c r="AD30" s="78">
        <v>377659735</v>
      </c>
      <c r="AE30" s="78">
        <v>488346899.75</v>
      </c>
      <c r="AF30" s="85">
        <v>0.14904546170599639</v>
      </c>
      <c r="AG30" s="52">
        <v>100</v>
      </c>
      <c r="AH30" s="52">
        <v>100</v>
      </c>
      <c r="AI30" s="52">
        <v>100</v>
      </c>
      <c r="AJ30" s="52">
        <v>100</v>
      </c>
      <c r="AK30" s="52">
        <v>100</v>
      </c>
      <c r="AL30" s="52">
        <v>100</v>
      </c>
      <c r="AM30" s="52">
        <v>100</v>
      </c>
      <c r="AN30" s="52">
        <v>100</v>
      </c>
    </row>
    <row r="31" spans="1:40" x14ac:dyDescent="0.25">
      <c r="A31" s="2" t="s">
        <v>41</v>
      </c>
      <c r="B31" s="2" t="s">
        <v>3</v>
      </c>
      <c r="C31" s="78">
        <v>3616617832</v>
      </c>
      <c r="D31" s="78">
        <v>4009533532</v>
      </c>
      <c r="E31" s="78">
        <v>3781363546</v>
      </c>
      <c r="F31" s="78">
        <v>4054459128</v>
      </c>
      <c r="G31" s="78">
        <v>3865493509.5</v>
      </c>
      <c r="H31" s="78">
        <v>3515708582</v>
      </c>
      <c r="I31" s="78">
        <v>3816308897</v>
      </c>
      <c r="J31" s="78">
        <v>3095656105</v>
      </c>
      <c r="K31" s="78">
        <v>3637001710</v>
      </c>
      <c r="L31" s="78">
        <v>3516168823.5</v>
      </c>
      <c r="M31" s="78">
        <v>349324686</v>
      </c>
      <c r="N31" s="85">
        <v>9.0370009713244867E-2</v>
      </c>
      <c r="O31" s="78">
        <v>623206528</v>
      </c>
      <c r="P31" s="78">
        <v>751309423</v>
      </c>
      <c r="Q31" s="78">
        <v>727724890</v>
      </c>
      <c r="R31" s="78">
        <v>827864314</v>
      </c>
      <c r="S31" s="78">
        <v>732526288.75</v>
      </c>
      <c r="T31" s="86">
        <f t="shared" si="0"/>
        <v>1.1301496297323159</v>
      </c>
      <c r="U31" s="78">
        <v>618776976</v>
      </c>
      <c r="V31" s="78">
        <v>742889358</v>
      </c>
      <c r="W31" s="78">
        <v>743432084</v>
      </c>
      <c r="X31" s="78">
        <v>777385394</v>
      </c>
      <c r="Y31" s="78">
        <v>720620953</v>
      </c>
      <c r="Z31" s="85">
        <v>0.20494492419811991</v>
      </c>
      <c r="AA31" s="78">
        <v>1108583702</v>
      </c>
      <c r="AB31" s="78">
        <v>943312316</v>
      </c>
      <c r="AC31" s="78">
        <v>345013508</v>
      </c>
      <c r="AD31" s="78">
        <v>140717876</v>
      </c>
      <c r="AE31" s="78">
        <v>634406850.5</v>
      </c>
      <c r="AF31" s="85">
        <v>0.18042559454483487</v>
      </c>
      <c r="AG31" s="52">
        <v>100</v>
      </c>
      <c r="AH31" s="52">
        <v>100</v>
      </c>
      <c r="AI31" s="52">
        <v>100</v>
      </c>
      <c r="AJ31" s="52">
        <v>100</v>
      </c>
      <c r="AK31" s="52">
        <v>100</v>
      </c>
      <c r="AL31" s="52">
        <v>100</v>
      </c>
      <c r="AM31" s="52">
        <v>100</v>
      </c>
      <c r="AN31" s="52">
        <v>100</v>
      </c>
    </row>
    <row r="32" spans="1:40" x14ac:dyDescent="0.25">
      <c r="A32" s="2" t="s">
        <v>42</v>
      </c>
      <c r="B32" s="2" t="s">
        <v>13</v>
      </c>
      <c r="C32" s="78">
        <v>4156101103</v>
      </c>
      <c r="D32" s="78">
        <v>6055684521</v>
      </c>
      <c r="E32" s="78">
        <v>5439166992</v>
      </c>
      <c r="F32" s="78">
        <v>7893715983</v>
      </c>
      <c r="G32" s="78">
        <v>5886167149.75</v>
      </c>
      <c r="H32" s="78">
        <v>4164391070</v>
      </c>
      <c r="I32" s="78">
        <v>5544565058</v>
      </c>
      <c r="J32" s="78">
        <v>5324950716</v>
      </c>
      <c r="K32" s="78">
        <v>7200301434</v>
      </c>
      <c r="L32" s="78">
        <v>5558552069.5</v>
      </c>
      <c r="M32" s="78">
        <v>327615080.25</v>
      </c>
      <c r="N32" s="85">
        <v>5.5658473827729239E-2</v>
      </c>
      <c r="O32" s="78">
        <v>1891648520</v>
      </c>
      <c r="P32" s="78">
        <v>2107944764</v>
      </c>
      <c r="Q32" s="78">
        <v>1976750474</v>
      </c>
      <c r="R32" s="78">
        <v>2110026482</v>
      </c>
      <c r="S32" s="78">
        <v>2021592560</v>
      </c>
      <c r="T32" s="86">
        <f t="shared" si="0"/>
        <v>1.0437446811735398</v>
      </c>
      <c r="U32" s="78">
        <v>973215575</v>
      </c>
      <c r="V32" s="78">
        <v>1254350235</v>
      </c>
      <c r="W32" s="78">
        <v>1270015612</v>
      </c>
      <c r="X32" s="78">
        <v>1371154041</v>
      </c>
      <c r="Y32" s="78">
        <v>1217183865.75</v>
      </c>
      <c r="Z32" s="85">
        <v>0.21897498674677118</v>
      </c>
      <c r="AA32" s="78">
        <v>914224125</v>
      </c>
      <c r="AB32" s="78">
        <v>1543922578</v>
      </c>
      <c r="AC32" s="78">
        <v>1460391539</v>
      </c>
      <c r="AD32" s="78">
        <v>897617227</v>
      </c>
      <c r="AE32" s="78">
        <v>1204038867.25</v>
      </c>
      <c r="AF32" s="85">
        <v>0.21661016253794041</v>
      </c>
      <c r="AG32" s="52">
        <v>100</v>
      </c>
      <c r="AH32" s="52">
        <v>100</v>
      </c>
      <c r="AI32" s="52">
        <v>100</v>
      </c>
      <c r="AJ32" s="52">
        <v>100</v>
      </c>
      <c r="AK32" s="52">
        <v>100</v>
      </c>
      <c r="AL32" s="52">
        <v>100</v>
      </c>
      <c r="AM32" s="52">
        <v>100</v>
      </c>
      <c r="AN32" s="52">
        <v>-100</v>
      </c>
    </row>
    <row r="33" spans="1:40" x14ac:dyDescent="0.25">
      <c r="A33" s="2" t="s">
        <v>43</v>
      </c>
      <c r="B33" s="2" t="s">
        <v>3</v>
      </c>
      <c r="C33" s="78">
        <v>1672033067</v>
      </c>
      <c r="D33" s="78">
        <v>1936555272</v>
      </c>
      <c r="E33" s="78">
        <v>1628476714</v>
      </c>
      <c r="F33" s="78">
        <v>1803241640</v>
      </c>
      <c r="G33" s="78">
        <v>1760076673.25</v>
      </c>
      <c r="H33" s="78">
        <v>1615188754</v>
      </c>
      <c r="I33" s="78">
        <v>1990585070</v>
      </c>
      <c r="J33" s="78">
        <v>1565195407</v>
      </c>
      <c r="K33" s="78">
        <v>1739962727</v>
      </c>
      <c r="L33" s="78">
        <v>1727732989.5</v>
      </c>
      <c r="M33" s="78">
        <v>32343683.75</v>
      </c>
      <c r="N33" s="85">
        <v>1.8376292488597699E-2</v>
      </c>
      <c r="O33" s="78">
        <v>842895907</v>
      </c>
      <c r="P33" s="78">
        <v>912325447</v>
      </c>
      <c r="Q33" s="78">
        <v>946233691</v>
      </c>
      <c r="R33" s="78">
        <v>1070817510</v>
      </c>
      <c r="S33" s="78">
        <v>943068138.75</v>
      </c>
      <c r="T33" s="86">
        <f t="shared" si="0"/>
        <v>1.1354614433473775</v>
      </c>
      <c r="U33" s="78">
        <v>361630953</v>
      </c>
      <c r="V33" s="78">
        <v>381470930</v>
      </c>
      <c r="W33" s="78">
        <v>389014693</v>
      </c>
      <c r="X33" s="78">
        <v>408995036</v>
      </c>
      <c r="Y33" s="78">
        <v>385277903</v>
      </c>
      <c r="Z33" s="85">
        <v>0.22299620678742615</v>
      </c>
      <c r="AA33" s="78">
        <v>203473323</v>
      </c>
      <c r="AB33" s="78">
        <v>645772581</v>
      </c>
      <c r="AC33" s="78">
        <v>167477890</v>
      </c>
      <c r="AD33" s="78">
        <v>117118548</v>
      </c>
      <c r="AE33" s="78">
        <v>283460585.5</v>
      </c>
      <c r="AF33" s="85">
        <v>0.16406504200746466</v>
      </c>
      <c r="AG33" s="52">
        <v>100</v>
      </c>
      <c r="AH33" s="52">
        <v>100</v>
      </c>
      <c r="AI33" s="52">
        <v>100</v>
      </c>
      <c r="AJ33" s="52">
        <v>100</v>
      </c>
      <c r="AK33" s="52">
        <v>100</v>
      </c>
      <c r="AL33" s="52">
        <v>100</v>
      </c>
      <c r="AM33" s="52">
        <v>100</v>
      </c>
      <c r="AN33" s="52">
        <v>100</v>
      </c>
    </row>
    <row r="34" spans="1:40" x14ac:dyDescent="0.25">
      <c r="A34" s="2" t="s">
        <v>44</v>
      </c>
      <c r="B34" s="2" t="s">
        <v>45</v>
      </c>
      <c r="C34" s="78">
        <v>3932609978</v>
      </c>
      <c r="D34" s="78">
        <v>4628796777</v>
      </c>
      <c r="E34" s="78">
        <v>4660309013</v>
      </c>
      <c r="F34" s="78">
        <v>4966001137</v>
      </c>
      <c r="G34" s="78">
        <v>4546929226.25</v>
      </c>
      <c r="H34" s="78">
        <v>3563573083</v>
      </c>
      <c r="I34" s="78">
        <v>4408290500</v>
      </c>
      <c r="J34" s="78">
        <v>4574886224</v>
      </c>
      <c r="K34" s="78">
        <v>4391687813</v>
      </c>
      <c r="L34" s="78">
        <v>4234609405</v>
      </c>
      <c r="M34" s="78">
        <v>312319821.25</v>
      </c>
      <c r="N34" s="85">
        <v>6.8688076217887445E-2</v>
      </c>
      <c r="O34" s="78">
        <v>2144652594</v>
      </c>
      <c r="P34" s="78">
        <v>2563823157</v>
      </c>
      <c r="Q34" s="78">
        <v>2500638628</v>
      </c>
      <c r="R34" s="78">
        <v>2792390665</v>
      </c>
      <c r="S34" s="78">
        <v>2500376261</v>
      </c>
      <c r="T34" s="86">
        <f t="shared" si="0"/>
        <v>1.1167881844643701</v>
      </c>
      <c r="U34" s="78">
        <v>1083630504</v>
      </c>
      <c r="V34" s="78">
        <v>1228564967</v>
      </c>
      <c r="W34" s="78">
        <v>1270212959</v>
      </c>
      <c r="X34" s="78">
        <v>1323950247</v>
      </c>
      <c r="Y34" s="78">
        <v>1226589669.25</v>
      </c>
      <c r="Z34" s="85">
        <v>0.28965827823499107</v>
      </c>
      <c r="AA34" s="78">
        <v>448101739</v>
      </c>
      <c r="AB34" s="78">
        <v>626873295</v>
      </c>
      <c r="AC34" s="78">
        <v>683156291</v>
      </c>
      <c r="AD34" s="78">
        <v>269640534</v>
      </c>
      <c r="AE34" s="78">
        <v>506942964.75</v>
      </c>
      <c r="AF34" s="85">
        <v>0.11971422066730143</v>
      </c>
      <c r="AG34" s="52">
        <v>100</v>
      </c>
      <c r="AH34" s="52">
        <v>100</v>
      </c>
      <c r="AI34" s="52">
        <v>100</v>
      </c>
      <c r="AJ34" s="52">
        <v>100</v>
      </c>
      <c r="AK34" s="52">
        <v>100</v>
      </c>
      <c r="AL34" s="52">
        <v>100</v>
      </c>
      <c r="AM34" s="52">
        <v>100</v>
      </c>
      <c r="AN34" s="52">
        <v>50</v>
      </c>
    </row>
    <row r="35" spans="1:40" x14ac:dyDescent="0.25">
      <c r="A35" s="2" t="s">
        <v>46</v>
      </c>
      <c r="B35" s="2" t="s">
        <v>5</v>
      </c>
      <c r="C35" s="78">
        <v>9570506455</v>
      </c>
      <c r="D35" s="78">
        <v>10791648463</v>
      </c>
      <c r="E35" s="78">
        <v>10770140022</v>
      </c>
      <c r="F35" s="78">
        <v>14061886728</v>
      </c>
      <c r="G35" s="78">
        <v>11298545417</v>
      </c>
      <c r="H35" s="78">
        <v>10726933201</v>
      </c>
      <c r="I35" s="78">
        <v>10238702151</v>
      </c>
      <c r="J35" s="78">
        <v>10876668252</v>
      </c>
      <c r="K35" s="78">
        <v>12547944196</v>
      </c>
      <c r="L35" s="78">
        <v>11097561950</v>
      </c>
      <c r="M35" s="78">
        <v>200983467</v>
      </c>
      <c r="N35" s="85">
        <v>1.7788437323763513E-2</v>
      </c>
      <c r="O35" s="78">
        <v>1351707936</v>
      </c>
      <c r="P35" s="78">
        <v>1543399614</v>
      </c>
      <c r="Q35" s="78">
        <v>1732970682</v>
      </c>
      <c r="R35" s="78">
        <v>1633533659</v>
      </c>
      <c r="S35" s="78">
        <v>1565402972.75</v>
      </c>
      <c r="T35" s="86">
        <f t="shared" si="0"/>
        <v>1.0435227781191141</v>
      </c>
      <c r="U35" s="78">
        <v>2682338151</v>
      </c>
      <c r="V35" s="78">
        <v>2772100197</v>
      </c>
      <c r="W35" s="78">
        <v>2922396852</v>
      </c>
      <c r="X35" s="78">
        <v>3199614244</v>
      </c>
      <c r="Y35" s="78">
        <v>2894112361</v>
      </c>
      <c r="Z35" s="85">
        <v>0.26078812391761419</v>
      </c>
      <c r="AA35" s="78">
        <v>1480554553</v>
      </c>
      <c r="AB35" s="78">
        <v>975441839</v>
      </c>
      <c r="AC35" s="78">
        <v>383135088</v>
      </c>
      <c r="AD35" s="78">
        <v>893240973</v>
      </c>
      <c r="AE35" s="78">
        <v>933093113.25</v>
      </c>
      <c r="AF35" s="85">
        <v>8.4080910514764004E-2</v>
      </c>
      <c r="AG35" s="52">
        <v>100</v>
      </c>
      <c r="AH35" s="52">
        <v>100</v>
      </c>
      <c r="AI35" s="52">
        <v>100</v>
      </c>
      <c r="AJ35" s="52">
        <v>100</v>
      </c>
      <c r="AK35" s="52">
        <v>100</v>
      </c>
      <c r="AL35" s="52">
        <v>100</v>
      </c>
      <c r="AM35" s="52">
        <v>100</v>
      </c>
      <c r="AN35" s="52">
        <v>100</v>
      </c>
    </row>
    <row r="36" spans="1:40" x14ac:dyDescent="0.25">
      <c r="A36" s="2" t="s">
        <v>47</v>
      </c>
      <c r="B36" s="2" t="s">
        <v>5</v>
      </c>
      <c r="C36" s="78">
        <v>10616127875</v>
      </c>
      <c r="D36" s="78">
        <v>12691281948</v>
      </c>
      <c r="E36" s="78">
        <v>12856730943</v>
      </c>
      <c r="F36" s="78">
        <v>15116990684</v>
      </c>
      <c r="G36" s="78">
        <v>12820282862.5</v>
      </c>
      <c r="H36" s="78">
        <v>9953018608</v>
      </c>
      <c r="I36" s="78">
        <v>10897593525</v>
      </c>
      <c r="J36" s="78">
        <v>11776790088</v>
      </c>
      <c r="K36" s="78">
        <v>14118224923</v>
      </c>
      <c r="L36" s="78">
        <v>11686406786</v>
      </c>
      <c r="M36" s="78">
        <v>1133876076.5</v>
      </c>
      <c r="N36" s="85">
        <v>8.8443920361277448E-2</v>
      </c>
      <c r="O36" s="78">
        <v>6801411867</v>
      </c>
      <c r="P36" s="78">
        <v>7496962244</v>
      </c>
      <c r="Q36" s="78">
        <v>7364319697</v>
      </c>
      <c r="R36" s="78">
        <v>8220666729</v>
      </c>
      <c r="S36" s="78">
        <v>7470840134.25</v>
      </c>
      <c r="T36" s="86">
        <f t="shared" si="0"/>
        <v>1.1003671048069181</v>
      </c>
      <c r="U36" s="78">
        <v>2761271298</v>
      </c>
      <c r="V36" s="78">
        <v>3149766620</v>
      </c>
      <c r="W36" s="78">
        <v>3290462875</v>
      </c>
      <c r="X36" s="78">
        <v>3427801376</v>
      </c>
      <c r="Y36" s="78">
        <v>3157325542.25</v>
      </c>
      <c r="Z36" s="85">
        <v>0.27017077191189259</v>
      </c>
      <c r="AA36" s="78">
        <v>327387009</v>
      </c>
      <c r="AB36" s="78">
        <v>1273398696</v>
      </c>
      <c r="AC36" s="78">
        <v>1433086889</v>
      </c>
      <c r="AD36" s="78">
        <v>1091668658</v>
      </c>
      <c r="AE36" s="78">
        <v>1031385313</v>
      </c>
      <c r="AF36" s="85">
        <v>8.825512682269214E-2</v>
      </c>
      <c r="AG36" s="52">
        <v>100</v>
      </c>
      <c r="AH36" s="52">
        <v>100</v>
      </c>
      <c r="AI36" s="52">
        <v>100</v>
      </c>
      <c r="AJ36" s="52">
        <v>100</v>
      </c>
      <c r="AK36" s="52">
        <v>100</v>
      </c>
      <c r="AL36" s="52">
        <v>100</v>
      </c>
      <c r="AM36" s="52">
        <v>-100</v>
      </c>
      <c r="AN36" s="52">
        <v>-100</v>
      </c>
    </row>
    <row r="37" spans="1:40" x14ac:dyDescent="0.25">
      <c r="A37" s="2" t="s">
        <v>48</v>
      </c>
      <c r="B37" s="2" t="s">
        <v>13</v>
      </c>
      <c r="C37" s="78">
        <v>2012389322</v>
      </c>
      <c r="D37" s="78">
        <v>1618721875</v>
      </c>
      <c r="E37" s="78">
        <v>1749832446</v>
      </c>
      <c r="F37" s="78">
        <v>2749981020</v>
      </c>
      <c r="G37" s="78">
        <v>2032731165.75</v>
      </c>
      <c r="H37" s="78">
        <v>2007472644</v>
      </c>
      <c r="I37" s="78">
        <v>1623333192</v>
      </c>
      <c r="J37" s="78">
        <v>1697135816</v>
      </c>
      <c r="K37" s="78">
        <v>2738488337</v>
      </c>
      <c r="L37" s="78">
        <v>2016607497.25</v>
      </c>
      <c r="M37" s="78">
        <v>16123668.5</v>
      </c>
      <c r="N37" s="85">
        <v>7.9320220851983557E-3</v>
      </c>
      <c r="O37" s="78">
        <v>799781332</v>
      </c>
      <c r="P37" s="78">
        <v>952672337</v>
      </c>
      <c r="Q37" s="78">
        <v>888605391</v>
      </c>
      <c r="R37" s="78">
        <v>979365104</v>
      </c>
      <c r="S37" s="78">
        <v>905106041</v>
      </c>
      <c r="T37" s="86">
        <f t="shared" si="0"/>
        <v>1.0820445998989858</v>
      </c>
      <c r="U37" s="78">
        <v>805756582</v>
      </c>
      <c r="V37" s="78">
        <v>778071288</v>
      </c>
      <c r="W37" s="78">
        <v>713469638</v>
      </c>
      <c r="X37" s="78">
        <v>665262329</v>
      </c>
      <c r="Y37" s="78">
        <v>740639959.25</v>
      </c>
      <c r="Z37" s="85">
        <v>0.36727025971092203</v>
      </c>
      <c r="AA37" s="78">
        <v>199984110</v>
      </c>
      <c r="AB37" s="78">
        <v>93605165</v>
      </c>
      <c r="AC37" s="78">
        <v>125349864</v>
      </c>
      <c r="AD37" s="78">
        <v>285369826</v>
      </c>
      <c r="AE37" s="78">
        <v>176077241.25</v>
      </c>
      <c r="AF37" s="85">
        <v>8.7313590517794054E-2</v>
      </c>
      <c r="AG37" s="52">
        <v>100</v>
      </c>
      <c r="AH37" s="52">
        <v>100</v>
      </c>
      <c r="AI37" s="52">
        <v>100</v>
      </c>
      <c r="AJ37" s="52">
        <v>100</v>
      </c>
      <c r="AK37" s="52">
        <v>100</v>
      </c>
      <c r="AL37" s="52">
        <v>100</v>
      </c>
      <c r="AM37" s="52">
        <v>100</v>
      </c>
      <c r="AN37" s="52">
        <v>100</v>
      </c>
    </row>
    <row r="38" spans="1:40" x14ac:dyDescent="0.25">
      <c r="A38" s="2" t="s">
        <v>50</v>
      </c>
      <c r="B38" s="2" t="s">
        <v>45</v>
      </c>
      <c r="C38" s="78">
        <v>1426690331</v>
      </c>
      <c r="D38" s="78">
        <v>1684475604</v>
      </c>
      <c r="E38" s="78">
        <v>2028817050</v>
      </c>
      <c r="F38" s="78">
        <v>1889604031</v>
      </c>
      <c r="G38" s="78">
        <v>1757396754</v>
      </c>
      <c r="H38" s="78">
        <v>1236859201</v>
      </c>
      <c r="I38" s="78">
        <v>1877992811</v>
      </c>
      <c r="J38" s="78">
        <v>2018597742</v>
      </c>
      <c r="K38" s="78">
        <v>1826241588</v>
      </c>
      <c r="L38" s="78">
        <v>1739922835.5</v>
      </c>
      <c r="M38" s="78">
        <v>17473918.5</v>
      </c>
      <c r="N38" s="85">
        <v>9.9430697480393775E-3</v>
      </c>
      <c r="O38" s="78">
        <v>904412426</v>
      </c>
      <c r="P38" s="78">
        <v>1039373169</v>
      </c>
      <c r="Q38" s="78">
        <v>1099217466</v>
      </c>
      <c r="R38" s="78">
        <v>1164703102</v>
      </c>
      <c r="S38" s="78">
        <v>1051926540.75</v>
      </c>
      <c r="T38" s="86">
        <f t="shared" si="0"/>
        <v>1.1072095406677285</v>
      </c>
      <c r="U38" s="78">
        <v>425783611</v>
      </c>
      <c r="V38" s="78">
        <v>502159492</v>
      </c>
      <c r="W38" s="78">
        <v>515036350</v>
      </c>
      <c r="X38" s="78">
        <v>505388757</v>
      </c>
      <c r="Y38" s="78">
        <v>487092052.5</v>
      </c>
      <c r="Z38" s="85">
        <v>0.27995037628207509</v>
      </c>
      <c r="AA38" s="78">
        <v>23747879</v>
      </c>
      <c r="AB38" s="78">
        <v>328651121</v>
      </c>
      <c r="AC38" s="78">
        <v>310583625</v>
      </c>
      <c r="AD38" s="78">
        <v>242012765</v>
      </c>
      <c r="AE38" s="78">
        <v>226248847.5</v>
      </c>
      <c r="AF38" s="85">
        <v>0.13003383994036902</v>
      </c>
      <c r="AG38" s="52">
        <v>100</v>
      </c>
      <c r="AH38" s="52">
        <v>100</v>
      </c>
      <c r="AI38" s="52">
        <v>100</v>
      </c>
      <c r="AJ38" s="52">
        <v>100</v>
      </c>
      <c r="AK38" s="52">
        <v>100</v>
      </c>
      <c r="AL38" s="52">
        <v>100</v>
      </c>
      <c r="AM38" s="52">
        <v>100</v>
      </c>
      <c r="AN38" s="52">
        <v>50</v>
      </c>
    </row>
    <row r="39" spans="1:40" x14ac:dyDescent="0.25">
      <c r="A39" s="2" t="s">
        <v>51</v>
      </c>
      <c r="B39" s="2" t="s">
        <v>9</v>
      </c>
      <c r="C39" s="78">
        <v>3214860850</v>
      </c>
      <c r="D39" s="78">
        <v>2506260820</v>
      </c>
      <c r="E39" s="78">
        <v>2673498492</v>
      </c>
      <c r="F39" s="78">
        <v>2878233623</v>
      </c>
      <c r="G39" s="78">
        <v>2818213446.25</v>
      </c>
      <c r="H39" s="78">
        <v>3256693290</v>
      </c>
      <c r="I39" s="78">
        <v>2644607182</v>
      </c>
      <c r="J39" s="78">
        <v>2730178255</v>
      </c>
      <c r="K39" s="78">
        <v>2672154029</v>
      </c>
      <c r="L39" s="78">
        <v>2825908189</v>
      </c>
      <c r="M39" s="78">
        <v>-7694742.75</v>
      </c>
      <c r="N39" s="85">
        <v>-2.7303619462318786E-3</v>
      </c>
      <c r="O39" s="78">
        <v>961233505</v>
      </c>
      <c r="P39" s="78">
        <v>1032574046</v>
      </c>
      <c r="Q39" s="78">
        <v>1010761323</v>
      </c>
      <c r="R39" s="78">
        <v>1103109511</v>
      </c>
      <c r="S39" s="78">
        <v>1026919596.25</v>
      </c>
      <c r="T39" s="86">
        <f t="shared" si="0"/>
        <v>1.0741926778184216</v>
      </c>
      <c r="U39" s="78">
        <v>733827852</v>
      </c>
      <c r="V39" s="78">
        <v>838636381</v>
      </c>
      <c r="W39" s="78">
        <v>978405566</v>
      </c>
      <c r="X39" s="78">
        <v>1158381073</v>
      </c>
      <c r="Y39" s="78">
        <v>927312718</v>
      </c>
      <c r="Z39" s="85">
        <v>0.32814679599627999</v>
      </c>
      <c r="AA39" s="78">
        <v>844250823</v>
      </c>
      <c r="AB39" s="78">
        <v>325696741</v>
      </c>
      <c r="AC39" s="78">
        <v>393728329</v>
      </c>
      <c r="AD39" s="78">
        <v>255742100</v>
      </c>
      <c r="AE39" s="78">
        <v>454854498.25</v>
      </c>
      <c r="AF39" s="85">
        <v>0.1609586964008759</v>
      </c>
      <c r="AG39" s="52">
        <v>100</v>
      </c>
      <c r="AH39" s="52">
        <v>100</v>
      </c>
      <c r="AI39" s="52">
        <v>100</v>
      </c>
      <c r="AJ39" s="52">
        <v>100</v>
      </c>
      <c r="AK39" s="52">
        <v>100</v>
      </c>
      <c r="AL39" s="52">
        <v>100</v>
      </c>
      <c r="AM39" s="52">
        <v>100</v>
      </c>
      <c r="AN39" s="52">
        <v>100</v>
      </c>
    </row>
    <row r="40" spans="1:40" x14ac:dyDescent="0.25">
      <c r="A40" s="2" t="s">
        <v>52</v>
      </c>
      <c r="B40" s="2" t="s">
        <v>53</v>
      </c>
      <c r="C40" s="78">
        <v>1592138830</v>
      </c>
      <c r="D40" s="78">
        <v>1798815659</v>
      </c>
      <c r="E40" s="78">
        <v>2200173623</v>
      </c>
      <c r="F40" s="78">
        <v>2380988788</v>
      </c>
      <c r="G40" s="78">
        <v>1993029225</v>
      </c>
      <c r="H40" s="78">
        <v>1448974946</v>
      </c>
      <c r="I40" s="78">
        <v>1686889589</v>
      </c>
      <c r="J40" s="78">
        <v>1999365464</v>
      </c>
      <c r="K40" s="78">
        <v>2231508896</v>
      </c>
      <c r="L40" s="78">
        <v>1841684723.75</v>
      </c>
      <c r="M40" s="78">
        <v>151344501.25</v>
      </c>
      <c r="N40" s="85">
        <v>7.5936920217514622E-2</v>
      </c>
      <c r="O40" s="78">
        <v>938260876</v>
      </c>
      <c r="P40" s="78">
        <v>1047624396</v>
      </c>
      <c r="Q40" s="78">
        <v>1045569413</v>
      </c>
      <c r="R40" s="78">
        <v>1154205528</v>
      </c>
      <c r="S40" s="78">
        <v>1046415053.25</v>
      </c>
      <c r="T40" s="86">
        <f t="shared" si="0"/>
        <v>1.103009292933258</v>
      </c>
      <c r="U40" s="78">
        <v>463929698</v>
      </c>
      <c r="V40" s="78">
        <v>561623490</v>
      </c>
      <c r="W40" s="78">
        <v>625671329</v>
      </c>
      <c r="X40" s="78">
        <v>634502053</v>
      </c>
      <c r="Y40" s="78">
        <v>571431642.5</v>
      </c>
      <c r="Z40" s="85">
        <v>0.3102765827022026</v>
      </c>
      <c r="AA40" s="78">
        <v>248232640</v>
      </c>
      <c r="AB40" s="78">
        <v>231808836</v>
      </c>
      <c r="AC40" s="78">
        <v>399178579</v>
      </c>
      <c r="AD40" s="78">
        <v>337968560</v>
      </c>
      <c r="AE40" s="78">
        <v>304297153.75</v>
      </c>
      <c r="AF40" s="85">
        <v>0.16522760374012144</v>
      </c>
      <c r="AG40" s="52">
        <v>100</v>
      </c>
      <c r="AH40" s="52">
        <v>100</v>
      </c>
      <c r="AI40" s="52">
        <v>100</v>
      </c>
      <c r="AJ40" s="52">
        <v>100</v>
      </c>
      <c r="AK40" s="52">
        <v>100</v>
      </c>
      <c r="AL40" s="52">
        <v>100</v>
      </c>
      <c r="AM40" s="52">
        <v>100</v>
      </c>
      <c r="AN40" s="52">
        <v>50</v>
      </c>
    </row>
    <row r="41" spans="1:40" x14ac:dyDescent="0.25">
      <c r="A41" s="2" t="s">
        <v>54</v>
      </c>
      <c r="B41" s="2" t="s">
        <v>7</v>
      </c>
      <c r="C41" s="78">
        <v>6647324603</v>
      </c>
      <c r="D41" s="78">
        <v>7142525570</v>
      </c>
      <c r="E41" s="78">
        <v>8446042757</v>
      </c>
      <c r="F41" s="78">
        <v>8839863350</v>
      </c>
      <c r="G41" s="78">
        <v>7768939070</v>
      </c>
      <c r="H41" s="78">
        <v>5972883307</v>
      </c>
      <c r="I41" s="78">
        <v>6226958498</v>
      </c>
      <c r="J41" s="78">
        <v>7681425896</v>
      </c>
      <c r="K41" s="78">
        <v>7823980899</v>
      </c>
      <c r="L41" s="78">
        <v>6926312150</v>
      </c>
      <c r="M41" s="78">
        <v>842626920</v>
      </c>
      <c r="N41" s="85">
        <v>0.10846100251369328</v>
      </c>
      <c r="O41" s="78">
        <v>3177948969</v>
      </c>
      <c r="P41" s="78">
        <v>3885047558</v>
      </c>
      <c r="Q41" s="78">
        <v>4030765171</v>
      </c>
      <c r="R41" s="78">
        <v>4675934369</v>
      </c>
      <c r="S41" s="78">
        <v>3942424016.75</v>
      </c>
      <c r="T41" s="86">
        <f t="shared" si="0"/>
        <v>1.1860556726353044</v>
      </c>
      <c r="U41" s="78">
        <v>1186712087</v>
      </c>
      <c r="V41" s="78">
        <v>1482650966</v>
      </c>
      <c r="W41" s="78">
        <v>1397987673</v>
      </c>
      <c r="X41" s="78">
        <v>1560686698</v>
      </c>
      <c r="Y41" s="78">
        <v>1407009356</v>
      </c>
      <c r="Z41" s="85">
        <v>0.20313975540360249</v>
      </c>
      <c r="AA41" s="78">
        <v>829931519</v>
      </c>
      <c r="AB41" s="78">
        <v>309203694</v>
      </c>
      <c r="AC41" s="78">
        <v>1504897434</v>
      </c>
      <c r="AD41" s="78">
        <v>889972065</v>
      </c>
      <c r="AE41" s="78">
        <v>883501178</v>
      </c>
      <c r="AF41" s="85">
        <v>0.12755722798314828</v>
      </c>
      <c r="AG41" s="52">
        <v>100</v>
      </c>
      <c r="AH41" s="52">
        <v>100</v>
      </c>
      <c r="AI41" s="52">
        <v>100</v>
      </c>
      <c r="AJ41" s="52">
        <v>100</v>
      </c>
      <c r="AK41" s="52">
        <v>100</v>
      </c>
      <c r="AL41" s="52">
        <v>100</v>
      </c>
      <c r="AM41" s="52">
        <v>100</v>
      </c>
      <c r="AN41" s="52">
        <v>100</v>
      </c>
    </row>
    <row r="42" spans="1:40" x14ac:dyDescent="0.25">
      <c r="A42" s="2" t="s">
        <v>55</v>
      </c>
      <c r="B42" s="2" t="s">
        <v>23</v>
      </c>
      <c r="C42" s="78">
        <v>1260764475</v>
      </c>
      <c r="D42" s="78">
        <v>1392096347</v>
      </c>
      <c r="E42" s="78">
        <v>1785597434</v>
      </c>
      <c r="F42" s="78">
        <v>1292728315</v>
      </c>
      <c r="G42" s="78">
        <v>1432796642.75</v>
      </c>
      <c r="H42" s="78">
        <v>1103168547</v>
      </c>
      <c r="I42" s="78">
        <v>1456017519</v>
      </c>
      <c r="J42" s="78">
        <v>1723876522</v>
      </c>
      <c r="K42" s="78">
        <v>1281340382</v>
      </c>
      <c r="L42" s="78">
        <v>1391100742.5</v>
      </c>
      <c r="M42" s="78">
        <v>41695900.25</v>
      </c>
      <c r="N42" s="85">
        <v>2.91010594287631E-2</v>
      </c>
      <c r="O42" s="78">
        <v>477260313</v>
      </c>
      <c r="P42" s="78">
        <v>578935161</v>
      </c>
      <c r="Q42" s="78">
        <v>601238514</v>
      </c>
      <c r="R42" s="78">
        <v>671758613</v>
      </c>
      <c r="S42" s="78">
        <v>582298150.25</v>
      </c>
      <c r="T42" s="86">
        <f t="shared" si="0"/>
        <v>1.1536334311067133</v>
      </c>
      <c r="U42" s="78">
        <v>253032423</v>
      </c>
      <c r="V42" s="78">
        <v>286714034</v>
      </c>
      <c r="W42" s="78">
        <v>298156073</v>
      </c>
      <c r="X42" s="78">
        <v>313670224</v>
      </c>
      <c r="Y42" s="78">
        <v>287893188.5</v>
      </c>
      <c r="Z42" s="85">
        <v>0.20695351508663293</v>
      </c>
      <c r="AA42" s="78">
        <v>160921317</v>
      </c>
      <c r="AB42" s="78">
        <v>493899278</v>
      </c>
      <c r="AC42" s="78">
        <v>729724201</v>
      </c>
      <c r="AD42" s="78">
        <v>239854681</v>
      </c>
      <c r="AE42" s="78">
        <v>406099869.25</v>
      </c>
      <c r="AF42" s="85">
        <v>0.29192700200862698</v>
      </c>
      <c r="AG42" s="52">
        <v>100</v>
      </c>
      <c r="AH42" s="52">
        <v>100</v>
      </c>
      <c r="AI42" s="52">
        <v>100</v>
      </c>
      <c r="AJ42" s="52">
        <v>100</v>
      </c>
      <c r="AK42" s="52">
        <v>100</v>
      </c>
      <c r="AL42" s="52">
        <v>100</v>
      </c>
      <c r="AM42" s="52">
        <v>100</v>
      </c>
      <c r="AN42" s="52">
        <v>100</v>
      </c>
    </row>
    <row r="43" spans="1:40" x14ac:dyDescent="0.25">
      <c r="A43" s="2" t="s">
        <v>56</v>
      </c>
      <c r="B43" s="2" t="s">
        <v>7</v>
      </c>
      <c r="C43" s="78">
        <v>12807126028</v>
      </c>
      <c r="D43" s="78">
        <v>14501490452</v>
      </c>
      <c r="E43" s="78">
        <v>15774512785</v>
      </c>
      <c r="F43" s="78">
        <v>18139158808</v>
      </c>
      <c r="G43" s="78">
        <v>15305572018.25</v>
      </c>
      <c r="H43" s="78">
        <v>11923823507</v>
      </c>
      <c r="I43" s="78">
        <v>12891722240</v>
      </c>
      <c r="J43" s="78">
        <v>13948850122</v>
      </c>
      <c r="K43" s="78">
        <v>16026985313</v>
      </c>
      <c r="L43" s="78">
        <v>13697845295.5</v>
      </c>
      <c r="M43" s="78">
        <v>1607726722.75</v>
      </c>
      <c r="N43" s="85">
        <v>0.10504192334876376</v>
      </c>
      <c r="O43" s="78">
        <v>4254140016</v>
      </c>
      <c r="P43" s="78">
        <v>5399659084</v>
      </c>
      <c r="Q43" s="78">
        <v>5441545631</v>
      </c>
      <c r="R43" s="78">
        <v>6098668146</v>
      </c>
      <c r="S43" s="78">
        <v>5298503219.25</v>
      </c>
      <c r="T43" s="86">
        <f t="shared" si="0"/>
        <v>1.1510171634590916</v>
      </c>
      <c r="U43" s="78">
        <v>3073705870</v>
      </c>
      <c r="V43" s="78">
        <v>3367912407</v>
      </c>
      <c r="W43" s="78">
        <v>3588700532</v>
      </c>
      <c r="X43" s="78">
        <v>3915529484</v>
      </c>
      <c r="Y43" s="78">
        <v>3486462073.25</v>
      </c>
      <c r="Z43" s="85">
        <v>0.25452631403242437</v>
      </c>
      <c r="AA43" s="78">
        <v>1209704669</v>
      </c>
      <c r="AB43" s="78">
        <v>681189896</v>
      </c>
      <c r="AC43" s="78">
        <v>1008056269</v>
      </c>
      <c r="AD43" s="78">
        <v>1079330917</v>
      </c>
      <c r="AE43" s="78">
        <v>994570437.75</v>
      </c>
      <c r="AF43" s="85">
        <v>7.2607801905657021E-2</v>
      </c>
      <c r="AG43" s="52">
        <v>100</v>
      </c>
      <c r="AH43" s="52">
        <v>100</v>
      </c>
      <c r="AI43" s="52">
        <v>100</v>
      </c>
      <c r="AJ43" s="52">
        <v>100</v>
      </c>
      <c r="AK43" s="52">
        <v>100</v>
      </c>
      <c r="AL43" s="52">
        <v>100</v>
      </c>
      <c r="AM43" s="52">
        <v>100</v>
      </c>
      <c r="AN43" s="52">
        <v>50</v>
      </c>
    </row>
    <row r="44" spans="1:40" x14ac:dyDescent="0.25">
      <c r="A44" s="2" t="s">
        <v>57</v>
      </c>
      <c r="B44" s="2" t="s">
        <v>7</v>
      </c>
      <c r="C44" s="78">
        <v>3281466946</v>
      </c>
      <c r="D44" s="78">
        <v>2722999634</v>
      </c>
      <c r="E44" s="78">
        <v>3426314841</v>
      </c>
      <c r="F44" s="78">
        <v>3529856460</v>
      </c>
      <c r="G44" s="78">
        <v>3240159470.25</v>
      </c>
      <c r="H44" s="78">
        <v>2881680471</v>
      </c>
      <c r="I44" s="78">
        <v>2238278248</v>
      </c>
      <c r="J44" s="78">
        <v>2997514414</v>
      </c>
      <c r="K44" s="78">
        <v>2859399734</v>
      </c>
      <c r="L44" s="78">
        <v>2744218216.75</v>
      </c>
      <c r="M44" s="78">
        <v>495941253.5</v>
      </c>
      <c r="N44" s="85">
        <v>0.15306075458740764</v>
      </c>
      <c r="O44" s="78">
        <v>1116058981</v>
      </c>
      <c r="P44" s="78">
        <v>1343463908</v>
      </c>
      <c r="Q44" s="78">
        <v>1396962847</v>
      </c>
      <c r="R44" s="78">
        <v>1584334354</v>
      </c>
      <c r="S44" s="78">
        <v>1360205022.5</v>
      </c>
      <c r="T44" s="86">
        <f t="shared" si="0"/>
        <v>1.1647761387383055</v>
      </c>
      <c r="U44" s="78">
        <v>674066737</v>
      </c>
      <c r="V44" s="78">
        <v>851502752</v>
      </c>
      <c r="W44" s="78">
        <v>1076632015</v>
      </c>
      <c r="X44" s="78">
        <v>1036307763</v>
      </c>
      <c r="Y44" s="78">
        <v>909627316.75</v>
      </c>
      <c r="Z44" s="85">
        <v>0.3314704753426202</v>
      </c>
      <c r="AA44" s="78">
        <v>942100406</v>
      </c>
      <c r="AB44" s="78">
        <v>117703519</v>
      </c>
      <c r="AC44" s="78">
        <v>395586592</v>
      </c>
      <c r="AD44" s="78">
        <v>169633020</v>
      </c>
      <c r="AE44" s="78">
        <v>406255884.25</v>
      </c>
      <c r="AF44" s="85">
        <v>0.14804066300934776</v>
      </c>
      <c r="AG44" s="52">
        <v>100</v>
      </c>
      <c r="AH44" s="52">
        <v>100</v>
      </c>
      <c r="AI44" s="52">
        <v>100</v>
      </c>
      <c r="AJ44" s="52">
        <v>100</v>
      </c>
      <c r="AK44" s="52">
        <v>100</v>
      </c>
      <c r="AL44" s="52">
        <v>100</v>
      </c>
      <c r="AM44" s="52">
        <v>100</v>
      </c>
      <c r="AN44" s="52">
        <v>100</v>
      </c>
    </row>
    <row r="45" spans="1:40" x14ac:dyDescent="0.25">
      <c r="A45" s="2" t="s">
        <v>58</v>
      </c>
      <c r="B45" s="2" t="s">
        <v>53</v>
      </c>
      <c r="C45" s="78">
        <v>2498980236</v>
      </c>
      <c r="D45" s="78">
        <v>2901370988</v>
      </c>
      <c r="E45" s="78">
        <v>2973686980</v>
      </c>
      <c r="F45" s="78">
        <v>3787583819</v>
      </c>
      <c r="G45" s="78">
        <v>3040405505.75</v>
      </c>
      <c r="H45" s="78">
        <v>2542424020</v>
      </c>
      <c r="I45" s="78">
        <v>2804345929</v>
      </c>
      <c r="J45" s="78">
        <v>2758259921</v>
      </c>
      <c r="K45" s="78">
        <v>3024939532</v>
      </c>
      <c r="L45" s="78">
        <v>2782492350.5</v>
      </c>
      <c r="M45" s="78">
        <v>257913155.25</v>
      </c>
      <c r="N45" s="85">
        <v>8.4828538417732732E-2</v>
      </c>
      <c r="O45" s="78">
        <v>1117796896</v>
      </c>
      <c r="P45" s="78">
        <v>1274443674</v>
      </c>
      <c r="Q45" s="78">
        <v>1379138647</v>
      </c>
      <c r="R45" s="78">
        <v>1778459006</v>
      </c>
      <c r="S45" s="78">
        <v>1387459555.75</v>
      </c>
      <c r="T45" s="86">
        <f t="shared" si="0"/>
        <v>1.2818096200567395</v>
      </c>
      <c r="U45" s="78">
        <v>705341761</v>
      </c>
      <c r="V45" s="78">
        <v>726048245</v>
      </c>
      <c r="W45" s="78">
        <v>765922019</v>
      </c>
      <c r="X45" s="78">
        <v>824172518</v>
      </c>
      <c r="Y45" s="78">
        <v>755371135.75</v>
      </c>
      <c r="Z45" s="85">
        <v>0.27147285260793746</v>
      </c>
      <c r="AA45" s="78">
        <v>303887348</v>
      </c>
      <c r="AB45" s="78">
        <v>388553104</v>
      </c>
      <c r="AC45" s="78">
        <v>265788743</v>
      </c>
      <c r="AD45" s="78">
        <v>329802948</v>
      </c>
      <c r="AE45" s="78">
        <v>322008035.75</v>
      </c>
      <c r="AF45" s="85">
        <v>0.11572647654975107</v>
      </c>
      <c r="AG45" s="52">
        <v>100</v>
      </c>
      <c r="AH45" s="52">
        <v>100</v>
      </c>
      <c r="AI45" s="52">
        <v>100</v>
      </c>
      <c r="AJ45" s="52">
        <v>100</v>
      </c>
      <c r="AK45" s="52">
        <v>100</v>
      </c>
      <c r="AL45" s="52">
        <v>100</v>
      </c>
      <c r="AM45" s="52">
        <v>100</v>
      </c>
      <c r="AN45" s="52">
        <v>100</v>
      </c>
    </row>
    <row r="46" spans="1:40" x14ac:dyDescent="0.25">
      <c r="A46" s="2" t="s">
        <v>59</v>
      </c>
      <c r="B46" s="2" t="s">
        <v>17</v>
      </c>
      <c r="C46" s="78">
        <v>1579960810</v>
      </c>
      <c r="D46" s="78">
        <v>1565909698</v>
      </c>
      <c r="E46" s="78">
        <v>1758365093</v>
      </c>
      <c r="F46" s="78">
        <v>1973156245</v>
      </c>
      <c r="G46" s="78">
        <v>1719347961.5</v>
      </c>
      <c r="H46" s="78">
        <v>1694485583</v>
      </c>
      <c r="I46" s="78">
        <v>1551913785</v>
      </c>
      <c r="J46" s="78">
        <v>1750907870</v>
      </c>
      <c r="K46" s="78">
        <v>2022514561</v>
      </c>
      <c r="L46" s="78">
        <v>1754955449.75</v>
      </c>
      <c r="M46" s="78">
        <v>-35607488.25</v>
      </c>
      <c r="N46" s="85">
        <v>-2.0709879004907873E-2</v>
      </c>
      <c r="O46" s="78">
        <v>1062006216</v>
      </c>
      <c r="P46" s="78">
        <v>1235113163</v>
      </c>
      <c r="Q46" s="78">
        <v>1244649523</v>
      </c>
      <c r="R46" s="78">
        <v>1378160841</v>
      </c>
      <c r="S46" s="78">
        <v>1229982435.75</v>
      </c>
      <c r="T46" s="86">
        <f t="shared" si="0"/>
        <v>1.12047196849575</v>
      </c>
      <c r="U46" s="78">
        <v>605861849</v>
      </c>
      <c r="V46" s="78">
        <v>712780247</v>
      </c>
      <c r="W46" s="78">
        <v>757705855</v>
      </c>
      <c r="X46" s="78">
        <v>857575607</v>
      </c>
      <c r="Y46" s="78">
        <v>733480889.5</v>
      </c>
      <c r="Z46" s="85">
        <v>0.41794843829482231</v>
      </c>
      <c r="AA46" s="78">
        <v>413358565</v>
      </c>
      <c r="AB46" s="78">
        <v>146571450</v>
      </c>
      <c r="AC46" s="78">
        <v>292645160</v>
      </c>
      <c r="AD46" s="78">
        <v>264684714</v>
      </c>
      <c r="AE46" s="78">
        <v>279314972.25</v>
      </c>
      <c r="AF46" s="85">
        <v>0.15915787052588112</v>
      </c>
      <c r="AG46" s="52">
        <v>100</v>
      </c>
      <c r="AH46" s="52">
        <v>100</v>
      </c>
      <c r="AI46" s="52">
        <v>100</v>
      </c>
      <c r="AJ46" s="52">
        <v>100</v>
      </c>
      <c r="AK46" s="52">
        <v>100</v>
      </c>
      <c r="AL46" s="52">
        <v>100</v>
      </c>
      <c r="AM46" s="52">
        <v>100</v>
      </c>
      <c r="AN46" s="52">
        <v>100</v>
      </c>
    </row>
    <row r="47" spans="1:40" x14ac:dyDescent="0.25">
      <c r="A47" s="2" t="s">
        <v>60</v>
      </c>
      <c r="B47" s="2" t="s">
        <v>13</v>
      </c>
      <c r="C47" s="78">
        <v>2430354810</v>
      </c>
      <c r="D47" s="78">
        <v>3132484487</v>
      </c>
      <c r="E47" s="78">
        <v>3365891574</v>
      </c>
      <c r="F47" s="78">
        <v>3990395553</v>
      </c>
      <c r="G47" s="78">
        <v>3229781606</v>
      </c>
      <c r="H47" s="78">
        <v>2478036702</v>
      </c>
      <c r="I47" s="78">
        <v>2871659016</v>
      </c>
      <c r="J47" s="78">
        <v>3682061797</v>
      </c>
      <c r="K47" s="78">
        <v>3900678458</v>
      </c>
      <c r="L47" s="78">
        <v>3233108993.25</v>
      </c>
      <c r="M47" s="78">
        <v>-3327387.25</v>
      </c>
      <c r="N47" s="85">
        <v>-1.0302205089714664E-3</v>
      </c>
      <c r="O47" s="78">
        <v>1061197386</v>
      </c>
      <c r="P47" s="78">
        <v>1164927900</v>
      </c>
      <c r="Q47" s="78">
        <v>1131723284</v>
      </c>
      <c r="R47" s="78">
        <v>1276239508</v>
      </c>
      <c r="S47" s="78">
        <v>1158522019.5</v>
      </c>
      <c r="T47" s="86">
        <f t="shared" si="0"/>
        <v>1.10161005705425</v>
      </c>
      <c r="U47" s="78">
        <v>443114363</v>
      </c>
      <c r="V47" s="78">
        <v>581716937</v>
      </c>
      <c r="W47" s="78">
        <v>568721159</v>
      </c>
      <c r="X47" s="78">
        <v>644208253</v>
      </c>
      <c r="Y47" s="78">
        <v>559440178</v>
      </c>
      <c r="Z47" s="85">
        <v>0.1730347412252369</v>
      </c>
      <c r="AA47" s="78">
        <v>946646274</v>
      </c>
      <c r="AB47" s="78">
        <v>1353237563</v>
      </c>
      <c r="AC47" s="78">
        <v>1572900219</v>
      </c>
      <c r="AD47" s="78">
        <v>649168529</v>
      </c>
      <c r="AE47" s="78">
        <v>1130488146.25</v>
      </c>
      <c r="AF47" s="85">
        <v>0.3496597697789352</v>
      </c>
      <c r="AG47" s="52">
        <v>100</v>
      </c>
      <c r="AH47" s="52">
        <v>100</v>
      </c>
      <c r="AI47" s="52">
        <v>100</v>
      </c>
      <c r="AJ47" s="52">
        <v>100</v>
      </c>
      <c r="AK47" s="52">
        <v>100</v>
      </c>
      <c r="AL47" s="52">
        <v>100</v>
      </c>
      <c r="AM47" s="52">
        <v>100</v>
      </c>
      <c r="AN47" s="52">
        <v>100</v>
      </c>
    </row>
    <row r="48" spans="1:40" x14ac:dyDescent="0.25">
      <c r="A48" s="2" t="s">
        <v>61</v>
      </c>
      <c r="B48" s="2" t="s">
        <v>23</v>
      </c>
      <c r="C48" s="78">
        <v>1514625769</v>
      </c>
      <c r="D48" s="78">
        <v>1448401071</v>
      </c>
      <c r="E48" s="78">
        <v>2024113226</v>
      </c>
      <c r="F48" s="78">
        <v>1945415776</v>
      </c>
      <c r="G48" s="78">
        <v>1733138960.5</v>
      </c>
      <c r="H48" s="78">
        <v>1465507999</v>
      </c>
      <c r="I48" s="78">
        <v>1405484296</v>
      </c>
      <c r="J48" s="78">
        <v>1958789775</v>
      </c>
      <c r="K48" s="78">
        <v>1713167268</v>
      </c>
      <c r="L48" s="78">
        <v>1635737334.5</v>
      </c>
      <c r="M48" s="78">
        <v>97401626</v>
      </c>
      <c r="N48" s="85">
        <v>5.6199547883858211E-2</v>
      </c>
      <c r="O48" s="78">
        <v>801357101</v>
      </c>
      <c r="P48" s="78">
        <v>956810024</v>
      </c>
      <c r="Q48" s="78">
        <v>905067520</v>
      </c>
      <c r="R48" s="78">
        <v>975548452</v>
      </c>
      <c r="S48" s="78">
        <v>909695774.25</v>
      </c>
      <c r="T48" s="86">
        <f t="shared" si="0"/>
        <v>1.0723897808630498</v>
      </c>
      <c r="U48" s="78">
        <v>487354990</v>
      </c>
      <c r="V48" s="78">
        <v>507349930</v>
      </c>
      <c r="W48" s="78">
        <v>479220278</v>
      </c>
      <c r="X48" s="78">
        <v>494514047</v>
      </c>
      <c r="Y48" s="78">
        <v>492109811.25</v>
      </c>
      <c r="Z48" s="85">
        <v>0.30084892046584266</v>
      </c>
      <c r="AA48" s="78">
        <v>484662563</v>
      </c>
      <c r="AB48" s="78">
        <v>200736994</v>
      </c>
      <c r="AC48" s="78">
        <v>877279145</v>
      </c>
      <c r="AD48" s="78">
        <v>402634817</v>
      </c>
      <c r="AE48" s="78">
        <v>491328379.75</v>
      </c>
      <c r="AF48" s="85">
        <v>0.30037119614940233</v>
      </c>
      <c r="AG48" s="52">
        <v>100</v>
      </c>
      <c r="AH48" s="52">
        <v>100</v>
      </c>
      <c r="AI48" s="52">
        <v>100</v>
      </c>
      <c r="AJ48" s="52">
        <v>100</v>
      </c>
      <c r="AK48" s="52">
        <v>100</v>
      </c>
      <c r="AL48" s="52">
        <v>100</v>
      </c>
      <c r="AM48" s="52">
        <v>100</v>
      </c>
      <c r="AN48" s="52">
        <v>100</v>
      </c>
    </row>
    <row r="49" spans="1:40" x14ac:dyDescent="0.25">
      <c r="A49" s="2" t="s">
        <v>62</v>
      </c>
      <c r="B49" s="2" t="s">
        <v>7</v>
      </c>
      <c r="C49" s="78">
        <v>1185213594</v>
      </c>
      <c r="D49" s="78">
        <v>1197321126</v>
      </c>
      <c r="E49" s="78">
        <v>1442428683</v>
      </c>
      <c r="F49" s="78">
        <v>1514714828</v>
      </c>
      <c r="G49" s="78">
        <v>1334919557.75</v>
      </c>
      <c r="H49" s="78">
        <v>1213028625</v>
      </c>
      <c r="I49" s="78">
        <v>1234950799</v>
      </c>
      <c r="J49" s="78">
        <v>1380473948</v>
      </c>
      <c r="K49" s="78">
        <v>1594005741</v>
      </c>
      <c r="L49" s="78">
        <v>1355614778.25</v>
      </c>
      <c r="M49" s="78">
        <v>-20695220.5</v>
      </c>
      <c r="N49" s="85">
        <v>-1.5502971980485241E-2</v>
      </c>
      <c r="O49" s="78">
        <v>903198968</v>
      </c>
      <c r="P49" s="78">
        <v>988431661</v>
      </c>
      <c r="Q49" s="78">
        <v>964976825</v>
      </c>
      <c r="R49" s="78">
        <v>1087926689</v>
      </c>
      <c r="S49" s="78">
        <v>986133535.75</v>
      </c>
      <c r="T49" s="86">
        <f t="shared" si="0"/>
        <v>1.1032245122589626</v>
      </c>
      <c r="U49" s="78">
        <v>327831746</v>
      </c>
      <c r="V49" s="78">
        <v>398041956</v>
      </c>
      <c r="W49" s="78">
        <v>373826412</v>
      </c>
      <c r="X49" s="78">
        <v>397009778</v>
      </c>
      <c r="Y49" s="78">
        <v>374177473</v>
      </c>
      <c r="Z49" s="85">
        <v>0.27602050302449188</v>
      </c>
      <c r="AA49" s="78">
        <v>193288973</v>
      </c>
      <c r="AB49" s="78">
        <v>52714747</v>
      </c>
      <c r="AC49" s="78">
        <v>76758743</v>
      </c>
      <c r="AD49" s="78">
        <v>219240227</v>
      </c>
      <c r="AE49" s="78">
        <v>135500672.5</v>
      </c>
      <c r="AF49" s="85">
        <v>9.9955145572344306E-2</v>
      </c>
      <c r="AG49" s="52">
        <v>100</v>
      </c>
      <c r="AH49" s="52">
        <v>100</v>
      </c>
      <c r="AI49" s="52">
        <v>100</v>
      </c>
      <c r="AJ49" s="52">
        <v>100</v>
      </c>
      <c r="AK49" s="52">
        <v>100</v>
      </c>
      <c r="AL49" s="52">
        <v>100</v>
      </c>
      <c r="AM49" s="52">
        <v>100</v>
      </c>
      <c r="AN49" s="52">
        <v>100</v>
      </c>
    </row>
    <row r="50" spans="1:40" x14ac:dyDescent="0.25">
      <c r="A50" s="2" t="s">
        <v>63</v>
      </c>
      <c r="B50" s="2" t="s">
        <v>13</v>
      </c>
      <c r="C50" s="78">
        <v>1216317213</v>
      </c>
      <c r="D50" s="78">
        <v>1079822495</v>
      </c>
      <c r="E50" s="78">
        <v>873976559</v>
      </c>
      <c r="F50" s="78">
        <v>1272862944</v>
      </c>
      <c r="G50" s="78">
        <v>1110744802.75</v>
      </c>
      <c r="H50" s="78">
        <v>978752664</v>
      </c>
      <c r="I50" s="78">
        <v>877002397</v>
      </c>
      <c r="J50" s="78">
        <v>1001064411</v>
      </c>
      <c r="K50" s="78">
        <v>1146231654</v>
      </c>
      <c r="L50" s="78">
        <v>1000762781.5</v>
      </c>
      <c r="M50" s="78">
        <v>109982021.25</v>
      </c>
      <c r="N50" s="85">
        <v>9.901646262733324E-2</v>
      </c>
      <c r="O50" s="78"/>
      <c r="P50" s="78">
        <v>867958189</v>
      </c>
      <c r="Q50" s="78">
        <v>718291943</v>
      </c>
      <c r="R50" s="78">
        <v>778730927</v>
      </c>
      <c r="S50" s="78">
        <v>788327019.66666663</v>
      </c>
      <c r="T50" s="86">
        <f t="shared" si="0"/>
        <v>0.98782726910625973</v>
      </c>
      <c r="U50" s="78">
        <v>242802065</v>
      </c>
      <c r="V50" s="78">
        <v>246651589</v>
      </c>
      <c r="W50" s="78">
        <v>261978260</v>
      </c>
      <c r="X50" s="78">
        <v>277345471</v>
      </c>
      <c r="Y50" s="78">
        <v>257194346.25</v>
      </c>
      <c r="Z50" s="85">
        <v>0.25699831269154766</v>
      </c>
      <c r="AA50" s="78">
        <v>55062314</v>
      </c>
      <c r="AB50" s="78">
        <v>25056251</v>
      </c>
      <c r="AC50" s="78">
        <v>37871387</v>
      </c>
      <c r="AD50" s="78">
        <v>18562651</v>
      </c>
      <c r="AE50" s="78">
        <v>34138150.75</v>
      </c>
      <c r="AF50" s="85">
        <v>3.4112130647816263E-2</v>
      </c>
      <c r="AG50" s="52">
        <v>100</v>
      </c>
      <c r="AH50" s="52">
        <v>50</v>
      </c>
      <c r="AI50" s="52">
        <v>50</v>
      </c>
      <c r="AJ50" s="52">
        <v>50</v>
      </c>
      <c r="AK50" s="52">
        <v>50</v>
      </c>
      <c r="AL50" s="52">
        <v>50</v>
      </c>
      <c r="AM50" s="52">
        <v>50</v>
      </c>
      <c r="AN50" s="52">
        <v>-100</v>
      </c>
    </row>
    <row r="51" spans="1:40" x14ac:dyDescent="0.25">
      <c r="A51" s="2" t="s">
        <v>64</v>
      </c>
      <c r="B51" s="2" t="s">
        <v>23</v>
      </c>
      <c r="C51" s="78">
        <v>695637777</v>
      </c>
      <c r="D51" s="78">
        <v>879486186</v>
      </c>
      <c r="E51" s="78">
        <v>1088124023</v>
      </c>
      <c r="F51" s="78">
        <v>1454793048</v>
      </c>
      <c r="G51" s="78">
        <v>1029510258.5</v>
      </c>
      <c r="H51" s="78">
        <v>742251591</v>
      </c>
      <c r="I51" s="78">
        <v>863564146</v>
      </c>
      <c r="J51" s="78">
        <v>1193256283</v>
      </c>
      <c r="K51" s="78">
        <v>1401432655</v>
      </c>
      <c r="L51" s="78">
        <v>1050126168.75</v>
      </c>
      <c r="M51" s="78">
        <v>-20615910.25</v>
      </c>
      <c r="N51" s="85">
        <v>-2.002496826018757E-2</v>
      </c>
      <c r="O51" s="78">
        <v>492035661</v>
      </c>
      <c r="P51" s="78">
        <v>578719417</v>
      </c>
      <c r="Q51" s="78">
        <v>509802085</v>
      </c>
      <c r="R51" s="78">
        <v>610101709</v>
      </c>
      <c r="S51" s="78">
        <v>547664718</v>
      </c>
      <c r="T51" s="86">
        <f t="shared" si="0"/>
        <v>1.1140058669983557</v>
      </c>
      <c r="U51" s="78">
        <v>369862514</v>
      </c>
      <c r="V51" s="78">
        <v>441915880</v>
      </c>
      <c r="W51" s="78">
        <v>448531346</v>
      </c>
      <c r="X51" s="78">
        <v>493125925</v>
      </c>
      <c r="Y51" s="78">
        <v>438358916.25</v>
      </c>
      <c r="Z51" s="85">
        <v>0.41743452291241645</v>
      </c>
      <c r="AA51" s="78">
        <v>94693622</v>
      </c>
      <c r="AB51" s="78">
        <v>96383304</v>
      </c>
      <c r="AC51" s="78">
        <v>334989833</v>
      </c>
      <c r="AD51" s="78">
        <v>511545815</v>
      </c>
      <c r="AE51" s="78">
        <v>259403143.5</v>
      </c>
      <c r="AF51" s="85">
        <v>0.24702093064567296</v>
      </c>
      <c r="AG51" s="52">
        <v>100</v>
      </c>
      <c r="AH51" s="52">
        <v>100</v>
      </c>
      <c r="AI51" s="52">
        <v>100</v>
      </c>
      <c r="AJ51" s="52">
        <v>100</v>
      </c>
      <c r="AK51" s="52">
        <v>100</v>
      </c>
      <c r="AL51" s="52">
        <v>100</v>
      </c>
      <c r="AM51" s="52">
        <v>100</v>
      </c>
      <c r="AN51" s="52">
        <v>100</v>
      </c>
    </row>
    <row r="52" spans="1:40" x14ac:dyDescent="0.25">
      <c r="A52" s="2" t="s">
        <v>65</v>
      </c>
      <c r="B52" s="2" t="s">
        <v>53</v>
      </c>
      <c r="C52" s="78">
        <v>1448633002</v>
      </c>
      <c r="D52" s="78">
        <v>1599369949</v>
      </c>
      <c r="E52" s="78">
        <v>2147713387</v>
      </c>
      <c r="F52" s="78">
        <v>2176039881</v>
      </c>
      <c r="G52" s="78">
        <v>1842939054.75</v>
      </c>
      <c r="H52" s="78">
        <v>1515809034</v>
      </c>
      <c r="I52" s="78">
        <v>1585425308</v>
      </c>
      <c r="J52" s="78">
        <v>2225363898</v>
      </c>
      <c r="K52" s="78">
        <v>2329964779</v>
      </c>
      <c r="L52" s="78">
        <v>1914140754.75</v>
      </c>
      <c r="M52" s="78">
        <v>-71201700</v>
      </c>
      <c r="N52" s="85">
        <v>-3.8634864140777957E-2</v>
      </c>
      <c r="O52" s="78">
        <v>603622240</v>
      </c>
      <c r="P52" s="78">
        <v>722144265</v>
      </c>
      <c r="Q52" s="78">
        <v>738628828</v>
      </c>
      <c r="R52" s="78">
        <v>809942959</v>
      </c>
      <c r="S52" s="78">
        <v>718584573</v>
      </c>
      <c r="T52" s="86">
        <f t="shared" si="0"/>
        <v>1.1271365813192875</v>
      </c>
      <c r="U52" s="78">
        <v>444612383</v>
      </c>
      <c r="V52" s="78">
        <v>465285164</v>
      </c>
      <c r="W52" s="78">
        <v>475788558</v>
      </c>
      <c r="X52" s="78">
        <v>543263457</v>
      </c>
      <c r="Y52" s="78">
        <v>482237390.5</v>
      </c>
      <c r="Z52" s="85">
        <v>0.25193413248389018</v>
      </c>
      <c r="AA52" s="78">
        <v>199319170</v>
      </c>
      <c r="AB52" s="78">
        <v>177462945</v>
      </c>
      <c r="AC52" s="78">
        <v>538958204</v>
      </c>
      <c r="AD52" s="78">
        <v>598557427</v>
      </c>
      <c r="AE52" s="78">
        <v>378574436.5</v>
      </c>
      <c r="AF52" s="85">
        <v>0.19777774208116916</v>
      </c>
      <c r="AG52" s="52">
        <v>100</v>
      </c>
      <c r="AH52" s="52">
        <v>100</v>
      </c>
      <c r="AI52" s="52">
        <v>100</v>
      </c>
      <c r="AJ52" s="52">
        <v>100</v>
      </c>
      <c r="AK52" s="52">
        <v>100</v>
      </c>
      <c r="AL52" s="52">
        <v>100</v>
      </c>
      <c r="AM52" s="52">
        <v>100</v>
      </c>
      <c r="AN52" s="52">
        <v>100</v>
      </c>
    </row>
    <row r="53" spans="1:40" x14ac:dyDescent="0.25">
      <c r="A53" s="2" t="s">
        <v>66</v>
      </c>
      <c r="B53" s="2" t="s">
        <v>7</v>
      </c>
      <c r="C53" s="78">
        <v>1904840302</v>
      </c>
      <c r="D53" s="78">
        <v>1954719110</v>
      </c>
      <c r="E53" s="78">
        <v>2266556852</v>
      </c>
      <c r="F53" s="78">
        <v>2572529692</v>
      </c>
      <c r="G53" s="78">
        <v>2174661489</v>
      </c>
      <c r="H53" s="78">
        <v>1942406941</v>
      </c>
      <c r="I53" s="78">
        <v>1789834618</v>
      </c>
      <c r="J53" s="78">
        <v>2149102135</v>
      </c>
      <c r="K53" s="78">
        <v>2634110603</v>
      </c>
      <c r="L53" s="78">
        <v>2128863574.25</v>
      </c>
      <c r="M53" s="78">
        <v>45797914.75</v>
      </c>
      <c r="N53" s="85">
        <v>2.1059790216388936E-2</v>
      </c>
      <c r="O53" s="78">
        <v>1133190204</v>
      </c>
      <c r="P53" s="78">
        <v>1283073320</v>
      </c>
      <c r="Q53" s="78">
        <v>1269718959</v>
      </c>
      <c r="R53" s="78">
        <v>1407216858</v>
      </c>
      <c r="S53" s="78">
        <v>1273299835.25</v>
      </c>
      <c r="T53" s="86">
        <f t="shared" si="0"/>
        <v>1.1051732035476991</v>
      </c>
      <c r="U53" s="78">
        <v>555597955</v>
      </c>
      <c r="V53" s="78">
        <v>591799054</v>
      </c>
      <c r="W53" s="78">
        <v>608606894</v>
      </c>
      <c r="X53" s="78">
        <v>713437857</v>
      </c>
      <c r="Y53" s="78">
        <v>617360440</v>
      </c>
      <c r="Z53" s="85">
        <v>0.28999530428693465</v>
      </c>
      <c r="AA53" s="78">
        <v>315103684</v>
      </c>
      <c r="AB53" s="78">
        <v>168999368</v>
      </c>
      <c r="AC53" s="78">
        <v>429037234</v>
      </c>
      <c r="AD53" s="78">
        <v>668283379</v>
      </c>
      <c r="AE53" s="78">
        <v>395355916.25</v>
      </c>
      <c r="AF53" s="85">
        <v>0.18571218984254739</v>
      </c>
      <c r="AG53" s="52">
        <v>100</v>
      </c>
      <c r="AH53" s="52">
        <v>100</v>
      </c>
      <c r="AI53" s="52">
        <v>100</v>
      </c>
      <c r="AJ53" s="52">
        <v>100</v>
      </c>
      <c r="AK53" s="52">
        <v>100</v>
      </c>
      <c r="AL53" s="52">
        <v>100</v>
      </c>
      <c r="AM53" s="52">
        <v>100</v>
      </c>
      <c r="AN53" s="52">
        <v>100</v>
      </c>
    </row>
    <row r="54" spans="1:40" x14ac:dyDescent="0.25">
      <c r="A54" s="2" t="s">
        <v>67</v>
      </c>
      <c r="B54" s="2" t="s">
        <v>7</v>
      </c>
      <c r="C54" s="78">
        <v>2153709757</v>
      </c>
      <c r="D54" s="78">
        <v>2296960087</v>
      </c>
      <c r="E54" s="78">
        <v>2339767188</v>
      </c>
      <c r="F54" s="78">
        <v>2693329189</v>
      </c>
      <c r="G54" s="78">
        <v>2370941555.25</v>
      </c>
      <c r="H54" s="78">
        <v>2175880204</v>
      </c>
      <c r="I54" s="78">
        <v>2161091462</v>
      </c>
      <c r="J54" s="78">
        <v>2124307607</v>
      </c>
      <c r="K54" s="78">
        <v>2427688414</v>
      </c>
      <c r="L54" s="78">
        <v>2222241921.75</v>
      </c>
      <c r="M54" s="78">
        <v>148699633.5</v>
      </c>
      <c r="N54" s="85">
        <v>6.2717544922494137E-2</v>
      </c>
      <c r="O54" s="78">
        <v>1372895481</v>
      </c>
      <c r="P54" s="78">
        <v>1666278547</v>
      </c>
      <c r="Q54" s="78">
        <v>1744096327</v>
      </c>
      <c r="R54" s="78">
        <v>1883798791</v>
      </c>
      <c r="S54" s="78">
        <v>1666767286.5</v>
      </c>
      <c r="T54" s="86">
        <f t="shared" si="0"/>
        <v>1.1302110416120168</v>
      </c>
      <c r="U54" s="78">
        <v>518890005</v>
      </c>
      <c r="V54" s="78">
        <v>533726323</v>
      </c>
      <c r="W54" s="78">
        <v>558188012</v>
      </c>
      <c r="X54" s="78">
        <v>618315729</v>
      </c>
      <c r="Y54" s="78">
        <v>557280017.25</v>
      </c>
      <c r="Z54" s="85">
        <v>0.250773784706188</v>
      </c>
      <c r="AA54" s="78">
        <v>527418312</v>
      </c>
      <c r="AB54" s="78">
        <v>235344624</v>
      </c>
      <c r="AC54" s="78">
        <v>187791979</v>
      </c>
      <c r="AD54" s="78">
        <v>208451978</v>
      </c>
      <c r="AE54" s="78">
        <v>289751723.25</v>
      </c>
      <c r="AF54" s="85">
        <v>0.13038711960839194</v>
      </c>
      <c r="AG54" s="52">
        <v>100</v>
      </c>
      <c r="AH54" s="52">
        <v>100</v>
      </c>
      <c r="AI54" s="52">
        <v>100</v>
      </c>
      <c r="AJ54" s="52">
        <v>100</v>
      </c>
      <c r="AK54" s="52">
        <v>100</v>
      </c>
      <c r="AL54" s="52">
        <v>100</v>
      </c>
      <c r="AM54" s="52">
        <v>100</v>
      </c>
      <c r="AN54" s="52">
        <v>100</v>
      </c>
    </row>
    <row r="55" spans="1:40" x14ac:dyDescent="0.25">
      <c r="A55" s="2" t="s">
        <v>68</v>
      </c>
      <c r="B55" s="2" t="s">
        <v>53</v>
      </c>
      <c r="C55" s="78">
        <v>869020864</v>
      </c>
      <c r="D55" s="78">
        <v>1284632480</v>
      </c>
      <c r="E55" s="78">
        <v>1372645206</v>
      </c>
      <c r="F55" s="78">
        <v>1919953618</v>
      </c>
      <c r="G55" s="78">
        <v>1361563042</v>
      </c>
      <c r="H55" s="78">
        <v>978527851</v>
      </c>
      <c r="I55" s="78">
        <v>1183218329</v>
      </c>
      <c r="J55" s="78">
        <v>1265012384</v>
      </c>
      <c r="K55" s="78">
        <v>1589968757</v>
      </c>
      <c r="L55" s="78">
        <v>1254181830.25</v>
      </c>
      <c r="M55" s="78">
        <v>107381211.75</v>
      </c>
      <c r="N55" s="85">
        <v>7.8866132847045953E-2</v>
      </c>
      <c r="O55" s="78">
        <v>513402121</v>
      </c>
      <c r="P55" s="78">
        <v>852152471</v>
      </c>
      <c r="Q55" s="78">
        <v>695341508</v>
      </c>
      <c r="R55" s="78">
        <v>686072066</v>
      </c>
      <c r="S55" s="78">
        <v>686742041.5</v>
      </c>
      <c r="T55" s="86">
        <f t="shared" si="0"/>
        <v>0.99902441461347458</v>
      </c>
      <c r="U55" s="78">
        <v>403591979</v>
      </c>
      <c r="V55" s="78">
        <v>469892237</v>
      </c>
      <c r="W55" s="78">
        <v>485966423</v>
      </c>
      <c r="X55" s="78">
        <v>505809961</v>
      </c>
      <c r="Y55" s="78">
        <v>466315150</v>
      </c>
      <c r="Z55" s="85">
        <v>0.371808248814327</v>
      </c>
      <c r="AA55" s="78">
        <v>120510169</v>
      </c>
      <c r="AB55" s="78">
        <v>243188827</v>
      </c>
      <c r="AC55" s="78">
        <v>107342628</v>
      </c>
      <c r="AD55" s="78">
        <v>299117811</v>
      </c>
      <c r="AE55" s="78">
        <v>192539858.75</v>
      </c>
      <c r="AF55" s="85">
        <v>0.15351829703323036</v>
      </c>
      <c r="AG55" s="52">
        <v>100</v>
      </c>
      <c r="AH55" s="52">
        <v>100</v>
      </c>
      <c r="AI55" s="52">
        <v>100</v>
      </c>
      <c r="AJ55" s="52">
        <v>100</v>
      </c>
      <c r="AK55" s="52">
        <v>100</v>
      </c>
      <c r="AL55" s="52">
        <v>100</v>
      </c>
      <c r="AM55" s="52">
        <v>100</v>
      </c>
      <c r="AN55" s="52">
        <v>100</v>
      </c>
    </row>
    <row r="56" spans="1:40" x14ac:dyDescent="0.25">
      <c r="A56" s="2" t="s">
        <v>69</v>
      </c>
      <c r="B56" s="2" t="s">
        <v>45</v>
      </c>
      <c r="C56" s="78">
        <v>2363858554</v>
      </c>
      <c r="D56" s="78">
        <v>2685847783</v>
      </c>
      <c r="E56" s="78">
        <v>2610644668</v>
      </c>
      <c r="F56" s="78">
        <v>2840433757</v>
      </c>
      <c r="G56" s="78">
        <v>2625196190.5</v>
      </c>
      <c r="H56" s="78">
        <v>2289211915</v>
      </c>
      <c r="I56" s="78">
        <v>2544055235</v>
      </c>
      <c r="J56" s="78">
        <v>2512084235</v>
      </c>
      <c r="K56" s="78">
        <v>2633421280</v>
      </c>
      <c r="L56" s="78">
        <v>2494693166.25</v>
      </c>
      <c r="M56" s="78">
        <v>130503024.25</v>
      </c>
      <c r="N56" s="85">
        <v>4.9711722393267738E-2</v>
      </c>
      <c r="O56" s="78">
        <v>1349207384</v>
      </c>
      <c r="P56" s="78">
        <v>1471248621</v>
      </c>
      <c r="Q56" s="78">
        <v>1527529006</v>
      </c>
      <c r="R56" s="78">
        <v>1650190868</v>
      </c>
      <c r="S56" s="78">
        <v>1499543969.75</v>
      </c>
      <c r="T56" s="86">
        <f t="shared" si="0"/>
        <v>1.1004618079155861</v>
      </c>
      <c r="U56" s="78">
        <v>499267357</v>
      </c>
      <c r="V56" s="78">
        <v>546513152</v>
      </c>
      <c r="W56" s="78">
        <v>590679664</v>
      </c>
      <c r="X56" s="78">
        <v>587631868</v>
      </c>
      <c r="Y56" s="78">
        <v>556023010.25</v>
      </c>
      <c r="Z56" s="85">
        <v>0.22288232387544826</v>
      </c>
      <c r="AA56" s="78">
        <v>448365929</v>
      </c>
      <c r="AB56" s="78">
        <v>471298685</v>
      </c>
      <c r="AC56" s="78">
        <v>326484222</v>
      </c>
      <c r="AD56" s="78">
        <v>240910368</v>
      </c>
      <c r="AE56" s="78">
        <v>371764801</v>
      </c>
      <c r="AF56" s="85">
        <v>0.14902225493279136</v>
      </c>
      <c r="AG56" s="52">
        <v>100</v>
      </c>
      <c r="AH56" s="52">
        <v>100</v>
      </c>
      <c r="AI56" s="52">
        <v>100</v>
      </c>
      <c r="AJ56" s="52">
        <v>100</v>
      </c>
      <c r="AK56" s="52">
        <v>100</v>
      </c>
      <c r="AL56" s="52">
        <v>100</v>
      </c>
      <c r="AM56" s="52">
        <v>100</v>
      </c>
      <c r="AN56" s="52">
        <v>50</v>
      </c>
    </row>
    <row r="57" spans="1:40" x14ac:dyDescent="0.25">
      <c r="A57" s="2" t="s">
        <v>70</v>
      </c>
      <c r="B57" s="2" t="s">
        <v>11</v>
      </c>
      <c r="C57" s="78">
        <v>1146724103</v>
      </c>
      <c r="D57" s="78">
        <v>1180447242</v>
      </c>
      <c r="E57" s="78">
        <v>1171146342</v>
      </c>
      <c r="F57" s="78">
        <v>1365857155</v>
      </c>
      <c r="G57" s="78">
        <v>1216043710.5</v>
      </c>
      <c r="H57" s="78">
        <v>1407096486</v>
      </c>
      <c r="I57" s="78">
        <v>1024172823</v>
      </c>
      <c r="J57" s="78">
        <v>1219359414</v>
      </c>
      <c r="K57" s="78">
        <v>1197878299</v>
      </c>
      <c r="L57" s="78">
        <v>1212126755.5</v>
      </c>
      <c r="M57" s="78">
        <v>3916955</v>
      </c>
      <c r="N57" s="85">
        <v>3.2210643138719641E-3</v>
      </c>
      <c r="O57" s="78">
        <v>633050993</v>
      </c>
      <c r="P57" s="78">
        <v>709029980</v>
      </c>
      <c r="Q57" s="78">
        <v>674593488</v>
      </c>
      <c r="R57" s="78">
        <v>777361898</v>
      </c>
      <c r="S57" s="78">
        <v>698509089.75</v>
      </c>
      <c r="T57" s="86">
        <f t="shared" si="0"/>
        <v>1.1128873044132064</v>
      </c>
      <c r="U57" s="78">
        <v>250728431</v>
      </c>
      <c r="V57" s="78">
        <v>260513877</v>
      </c>
      <c r="W57" s="78">
        <v>257823794</v>
      </c>
      <c r="X57" s="78">
        <v>262062979</v>
      </c>
      <c r="Y57" s="78">
        <v>257782270.25</v>
      </c>
      <c r="Z57" s="85">
        <v>0.21266940035793971</v>
      </c>
      <c r="AA57" s="78">
        <v>255668339</v>
      </c>
      <c r="AB57" s="78">
        <v>116828748</v>
      </c>
      <c r="AC57" s="78">
        <v>117736551</v>
      </c>
      <c r="AD57" s="78">
        <v>181056411</v>
      </c>
      <c r="AE57" s="78">
        <v>167822512.25</v>
      </c>
      <c r="AF57" s="85">
        <v>0.1384529394211528</v>
      </c>
      <c r="AG57" s="52">
        <v>100</v>
      </c>
      <c r="AH57" s="52">
        <v>100</v>
      </c>
      <c r="AI57" s="52">
        <v>100</v>
      </c>
      <c r="AJ57" s="52">
        <v>100</v>
      </c>
      <c r="AK57" s="52">
        <v>100</v>
      </c>
      <c r="AL57" s="52">
        <v>100</v>
      </c>
      <c r="AM57" s="52">
        <v>100</v>
      </c>
      <c r="AN57" s="52">
        <v>100</v>
      </c>
    </row>
    <row r="58" spans="1:40" x14ac:dyDescent="0.25">
      <c r="A58" s="2" t="s">
        <v>71</v>
      </c>
      <c r="B58" s="2" t="s">
        <v>5</v>
      </c>
      <c r="C58" s="78">
        <v>14903380906</v>
      </c>
      <c r="D58" s="78">
        <v>14733077698</v>
      </c>
      <c r="E58" s="78">
        <v>15032076811</v>
      </c>
      <c r="F58" s="78">
        <v>15727985513</v>
      </c>
      <c r="G58" s="78">
        <v>15099130232</v>
      </c>
      <c r="H58" s="78">
        <v>15174497713</v>
      </c>
      <c r="I58" s="78">
        <v>13722581445</v>
      </c>
      <c r="J58" s="78">
        <v>14852820529</v>
      </c>
      <c r="K58" s="78">
        <v>15467238230</v>
      </c>
      <c r="L58" s="78">
        <v>14804284479.25</v>
      </c>
      <c r="M58" s="78">
        <v>294845752.75</v>
      </c>
      <c r="N58" s="85">
        <v>1.9527333576150323E-2</v>
      </c>
      <c r="O58" s="78">
        <v>1605506880</v>
      </c>
      <c r="P58" s="78">
        <v>1871116892</v>
      </c>
      <c r="Q58" s="78">
        <v>1954888170</v>
      </c>
      <c r="R58" s="78">
        <v>2115016651</v>
      </c>
      <c r="S58" s="78">
        <v>1886632148.25</v>
      </c>
      <c r="T58" s="86">
        <f t="shared" si="0"/>
        <v>1.1210540713842094</v>
      </c>
      <c r="U58" s="78">
        <v>1872892806</v>
      </c>
      <c r="V58" s="78">
        <v>2164794655</v>
      </c>
      <c r="W58" s="78">
        <v>2407121455</v>
      </c>
      <c r="X58" s="78">
        <v>2485644924</v>
      </c>
      <c r="Y58" s="78">
        <v>2232613460</v>
      </c>
      <c r="Z58" s="85">
        <v>0.15080860295067139</v>
      </c>
      <c r="AA58" s="78">
        <v>2094846597</v>
      </c>
      <c r="AB58" s="78">
        <v>555031970</v>
      </c>
      <c r="AC58" s="78">
        <v>562699393</v>
      </c>
      <c r="AD58" s="78">
        <v>1366000147</v>
      </c>
      <c r="AE58" s="78">
        <v>1144644526.75</v>
      </c>
      <c r="AF58" s="85">
        <v>7.7318463337715387E-2</v>
      </c>
      <c r="AG58" s="52">
        <v>100</v>
      </c>
      <c r="AH58" s="52">
        <v>100</v>
      </c>
      <c r="AI58" s="52">
        <v>100</v>
      </c>
      <c r="AJ58" s="52">
        <v>100</v>
      </c>
      <c r="AK58" s="52">
        <v>100</v>
      </c>
      <c r="AL58" s="52">
        <v>100</v>
      </c>
      <c r="AM58" s="52">
        <v>100</v>
      </c>
      <c r="AN58" s="52">
        <v>100</v>
      </c>
    </row>
    <row r="59" spans="1:40" x14ac:dyDescent="0.25">
      <c r="A59" s="2" t="s">
        <v>72</v>
      </c>
      <c r="B59" s="2" t="s">
        <v>17</v>
      </c>
      <c r="C59" s="78">
        <v>2534404158</v>
      </c>
      <c r="D59" s="78">
        <v>2754896887</v>
      </c>
      <c r="E59" s="78">
        <v>3388560922</v>
      </c>
      <c r="F59" s="78">
        <v>2833466311</v>
      </c>
      <c r="G59" s="78">
        <v>2877832069.5</v>
      </c>
      <c r="H59" s="78">
        <v>2585706572</v>
      </c>
      <c r="I59" s="78">
        <v>2458083447</v>
      </c>
      <c r="J59" s="78">
        <v>3354134342</v>
      </c>
      <c r="K59" s="78">
        <v>2688871620</v>
      </c>
      <c r="L59" s="78">
        <v>2771698995.25</v>
      </c>
      <c r="M59" s="78">
        <v>106133074.25</v>
      </c>
      <c r="N59" s="85">
        <v>3.6879523087822066E-2</v>
      </c>
      <c r="O59" s="78">
        <v>1038683034</v>
      </c>
      <c r="P59" s="78">
        <v>1333172110</v>
      </c>
      <c r="Q59" s="78">
        <v>1341068031</v>
      </c>
      <c r="R59" s="78">
        <v>1504717852</v>
      </c>
      <c r="S59" s="78">
        <v>1304410256.75</v>
      </c>
      <c r="T59" s="86">
        <f t="shared" si="0"/>
        <v>1.1535618063515354</v>
      </c>
      <c r="U59" s="78">
        <v>663805330</v>
      </c>
      <c r="V59" s="78">
        <v>804342106</v>
      </c>
      <c r="W59" s="78">
        <v>900818496</v>
      </c>
      <c r="X59" s="78">
        <v>954912662</v>
      </c>
      <c r="Y59" s="78">
        <v>830969648.5</v>
      </c>
      <c r="Z59" s="85">
        <v>0.2998051555829383</v>
      </c>
      <c r="AA59" s="78">
        <v>769463005</v>
      </c>
      <c r="AB59" s="78">
        <v>354402967</v>
      </c>
      <c r="AC59" s="78">
        <v>1024425723</v>
      </c>
      <c r="AD59" s="78">
        <v>251620042</v>
      </c>
      <c r="AE59" s="78">
        <v>599977934.25</v>
      </c>
      <c r="AF59" s="85">
        <v>0.21646576171446191</v>
      </c>
      <c r="AG59" s="52">
        <v>100</v>
      </c>
      <c r="AH59" s="52">
        <v>100</v>
      </c>
      <c r="AI59" s="52">
        <v>100</v>
      </c>
      <c r="AJ59" s="52">
        <v>100</v>
      </c>
      <c r="AK59" s="52">
        <v>100</v>
      </c>
      <c r="AL59" s="52">
        <v>100</v>
      </c>
      <c r="AM59" s="52">
        <v>100</v>
      </c>
      <c r="AN59" s="52">
        <v>100</v>
      </c>
    </row>
    <row r="60" spans="1:40" x14ac:dyDescent="0.25">
      <c r="A60" s="2" t="s">
        <v>73</v>
      </c>
      <c r="B60" s="2" t="s">
        <v>53</v>
      </c>
      <c r="C60" s="78">
        <v>1838106404</v>
      </c>
      <c r="D60" s="78">
        <v>2216478283</v>
      </c>
      <c r="E60" s="78">
        <v>2480757577</v>
      </c>
      <c r="F60" s="78">
        <v>2796158789</v>
      </c>
      <c r="G60" s="78">
        <v>2332875263.25</v>
      </c>
      <c r="H60" s="78">
        <v>1762735879</v>
      </c>
      <c r="I60" s="78">
        <v>2330601929</v>
      </c>
      <c r="J60" s="78">
        <v>2439311554</v>
      </c>
      <c r="K60" s="78">
        <v>2846008809</v>
      </c>
      <c r="L60" s="78">
        <v>2344664542.75</v>
      </c>
      <c r="M60" s="78">
        <v>-11789279.5</v>
      </c>
      <c r="N60" s="85">
        <v>-5.0535404467258113E-3</v>
      </c>
      <c r="O60" s="78">
        <v>1021547031</v>
      </c>
      <c r="P60" s="78">
        <v>1234937465</v>
      </c>
      <c r="Q60" s="78">
        <v>1296056560</v>
      </c>
      <c r="R60" s="78">
        <v>1388566799</v>
      </c>
      <c r="S60" s="78">
        <v>1235276963.75</v>
      </c>
      <c r="T60" s="86">
        <f t="shared" si="0"/>
        <v>1.1240934946156929</v>
      </c>
      <c r="U60" s="78">
        <v>540077416</v>
      </c>
      <c r="V60" s="78">
        <v>544773724</v>
      </c>
      <c r="W60" s="78">
        <v>601345708</v>
      </c>
      <c r="X60" s="78">
        <v>677159526</v>
      </c>
      <c r="Y60" s="78">
        <v>590839093.5</v>
      </c>
      <c r="Z60" s="85">
        <v>0.25199301764806797</v>
      </c>
      <c r="AA60" s="78">
        <v>298746657</v>
      </c>
      <c r="AB60" s="78">
        <v>797017158</v>
      </c>
      <c r="AC60" s="78">
        <v>577126258</v>
      </c>
      <c r="AD60" s="78">
        <v>468823891</v>
      </c>
      <c r="AE60" s="78">
        <v>535428491</v>
      </c>
      <c r="AF60" s="85">
        <v>0.22836038215172946</v>
      </c>
      <c r="AG60" s="52">
        <v>100</v>
      </c>
      <c r="AH60" s="52">
        <v>100</v>
      </c>
      <c r="AI60" s="52">
        <v>100</v>
      </c>
      <c r="AJ60" s="52">
        <v>100</v>
      </c>
      <c r="AK60" s="52">
        <v>100</v>
      </c>
      <c r="AL60" s="52">
        <v>100</v>
      </c>
      <c r="AM60" s="52">
        <v>100</v>
      </c>
      <c r="AN60" s="52">
        <v>100</v>
      </c>
    </row>
    <row r="61" spans="1:40" x14ac:dyDescent="0.25">
      <c r="A61" s="2" t="s">
        <v>74</v>
      </c>
      <c r="B61" s="2" t="s">
        <v>15</v>
      </c>
      <c r="C61" s="78">
        <v>1905317028</v>
      </c>
      <c r="D61" s="78">
        <v>2335988250</v>
      </c>
      <c r="E61" s="78">
        <v>1775474346</v>
      </c>
      <c r="F61" s="78">
        <v>2040312446</v>
      </c>
      <c r="G61" s="78">
        <v>2014273017.5</v>
      </c>
      <c r="H61" s="78">
        <v>2014410441</v>
      </c>
      <c r="I61" s="78">
        <v>2313899492</v>
      </c>
      <c r="J61" s="78">
        <v>1818396102</v>
      </c>
      <c r="K61" s="78">
        <v>2270740333</v>
      </c>
      <c r="L61" s="78">
        <v>2104361592</v>
      </c>
      <c r="M61" s="78">
        <v>-90088574.5</v>
      </c>
      <c r="N61" s="85">
        <v>-4.4725106138696513E-2</v>
      </c>
      <c r="O61" s="78">
        <v>1059397503</v>
      </c>
      <c r="P61" s="78">
        <v>1255392487</v>
      </c>
      <c r="Q61" s="78">
        <v>1210493458</v>
      </c>
      <c r="R61" s="78">
        <v>1358330422</v>
      </c>
      <c r="S61" s="78">
        <v>1220903467.5</v>
      </c>
      <c r="T61" s="86">
        <f t="shared" si="0"/>
        <v>1.1125616874374222</v>
      </c>
      <c r="U61" s="78">
        <v>423244236</v>
      </c>
      <c r="V61" s="78">
        <v>617880431</v>
      </c>
      <c r="W61" s="78">
        <v>662048253</v>
      </c>
      <c r="X61" s="78">
        <v>750925904</v>
      </c>
      <c r="Y61" s="78">
        <v>613524706</v>
      </c>
      <c r="Z61" s="85">
        <v>0.29154908943994828</v>
      </c>
      <c r="AA61" s="78">
        <v>551029321</v>
      </c>
      <c r="AB61" s="78">
        <v>609368463</v>
      </c>
      <c r="AC61" s="78">
        <v>256923303</v>
      </c>
      <c r="AD61" s="78">
        <v>240084728</v>
      </c>
      <c r="AE61" s="78">
        <v>414351453.75</v>
      </c>
      <c r="AF61" s="85">
        <v>0.19690126227603189</v>
      </c>
      <c r="AG61" s="52">
        <v>100</v>
      </c>
      <c r="AH61" s="52">
        <v>100</v>
      </c>
      <c r="AI61" s="52">
        <v>100</v>
      </c>
      <c r="AJ61" s="52">
        <v>100</v>
      </c>
      <c r="AK61" s="52">
        <v>100</v>
      </c>
      <c r="AL61" s="52">
        <v>100</v>
      </c>
      <c r="AM61" s="52">
        <v>100</v>
      </c>
      <c r="AN61" s="52">
        <v>100</v>
      </c>
    </row>
    <row r="62" spans="1:40" x14ac:dyDescent="0.25">
      <c r="A62" s="2" t="s">
        <v>75</v>
      </c>
      <c r="B62" s="2" t="s">
        <v>7</v>
      </c>
      <c r="C62" s="78">
        <v>23892025465</v>
      </c>
      <c r="D62" s="78">
        <v>23673051169</v>
      </c>
      <c r="E62" s="78">
        <v>28937624601</v>
      </c>
      <c r="F62" s="78">
        <v>31429224454</v>
      </c>
      <c r="G62" s="78">
        <v>26982981422.25</v>
      </c>
      <c r="H62" s="78">
        <v>21999074645</v>
      </c>
      <c r="I62" s="78">
        <v>20617325046</v>
      </c>
      <c r="J62" s="78">
        <v>23576579873</v>
      </c>
      <c r="K62" s="78">
        <v>24688241890</v>
      </c>
      <c r="L62" s="78">
        <v>22720305363.5</v>
      </c>
      <c r="M62" s="78">
        <v>4262676058.75</v>
      </c>
      <c r="N62" s="85">
        <v>0.15797646642690952</v>
      </c>
      <c r="O62" s="78">
        <v>2240386344</v>
      </c>
      <c r="P62" s="78">
        <v>2367491486</v>
      </c>
      <c r="Q62" s="78">
        <v>2884290261</v>
      </c>
      <c r="R62" s="78">
        <v>2473297533</v>
      </c>
      <c r="S62" s="78">
        <v>2491366406</v>
      </c>
      <c r="T62" s="86">
        <f t="shared" si="0"/>
        <v>0.99274740441370468</v>
      </c>
      <c r="U62" s="78">
        <v>5054613212</v>
      </c>
      <c r="V62" s="78">
        <v>5220456127</v>
      </c>
      <c r="W62" s="78">
        <v>5331685759</v>
      </c>
      <c r="X62" s="78">
        <v>5547643738</v>
      </c>
      <c r="Y62" s="78">
        <v>5288599709</v>
      </c>
      <c r="Z62" s="85">
        <v>0.23276974602181605</v>
      </c>
      <c r="AA62" s="78">
        <v>2844559932</v>
      </c>
      <c r="AB62" s="78">
        <v>1029763672</v>
      </c>
      <c r="AC62" s="78">
        <v>1744551600</v>
      </c>
      <c r="AD62" s="78">
        <v>747925016</v>
      </c>
      <c r="AE62" s="78">
        <v>1591700055</v>
      </c>
      <c r="AF62" s="85">
        <v>7.0056279153582771E-2</v>
      </c>
      <c r="AG62" s="52">
        <v>100</v>
      </c>
      <c r="AH62" s="52">
        <v>100</v>
      </c>
      <c r="AI62" s="52">
        <v>100</v>
      </c>
      <c r="AJ62" s="52">
        <v>100</v>
      </c>
      <c r="AK62" s="52">
        <v>100</v>
      </c>
      <c r="AL62" s="52">
        <v>100</v>
      </c>
      <c r="AM62" s="52">
        <v>100</v>
      </c>
      <c r="AN62" s="52">
        <v>50</v>
      </c>
    </row>
    <row r="63" spans="1:40" x14ac:dyDescent="0.25">
      <c r="A63" s="2" t="s">
        <v>76</v>
      </c>
      <c r="B63" s="2" t="s">
        <v>5</v>
      </c>
      <c r="C63" s="78">
        <v>11516839973</v>
      </c>
      <c r="D63" s="78">
        <v>13162894315</v>
      </c>
      <c r="E63" s="78">
        <v>13534872720</v>
      </c>
      <c r="F63" s="78">
        <v>14899811213</v>
      </c>
      <c r="G63" s="78">
        <v>13278604555.25</v>
      </c>
      <c r="H63" s="78">
        <v>10117296462</v>
      </c>
      <c r="I63" s="78">
        <v>10908186706</v>
      </c>
      <c r="J63" s="78">
        <v>10307119449</v>
      </c>
      <c r="K63" s="78">
        <v>11919880142</v>
      </c>
      <c r="L63" s="78">
        <v>10813120689.75</v>
      </c>
      <c r="M63" s="78">
        <v>2465483865.5</v>
      </c>
      <c r="N63" s="85">
        <v>0.18567341585040384</v>
      </c>
      <c r="O63" s="78">
        <v>3926037762</v>
      </c>
      <c r="P63" s="78">
        <v>4332482402</v>
      </c>
      <c r="Q63" s="78">
        <v>4263451038</v>
      </c>
      <c r="R63" s="78">
        <v>4742507836</v>
      </c>
      <c r="S63" s="78">
        <v>4316119759.5</v>
      </c>
      <c r="T63" s="86">
        <f t="shared" si="0"/>
        <v>1.0987896768993719</v>
      </c>
      <c r="U63" s="78">
        <v>2841613500</v>
      </c>
      <c r="V63" s="78">
        <v>3187024097</v>
      </c>
      <c r="W63" s="78">
        <v>3375981358</v>
      </c>
      <c r="X63" s="78">
        <v>3558980763</v>
      </c>
      <c r="Y63" s="78">
        <v>3240899929.5</v>
      </c>
      <c r="Z63" s="85">
        <v>0.29971920433405702</v>
      </c>
      <c r="AA63" s="78">
        <v>488818084</v>
      </c>
      <c r="AB63" s="78">
        <v>271075116</v>
      </c>
      <c r="AC63" s="78">
        <v>312735436</v>
      </c>
      <c r="AD63" s="78">
        <v>381916889</v>
      </c>
      <c r="AE63" s="78">
        <v>363636381.25</v>
      </c>
      <c r="AF63" s="85">
        <v>3.3629179927187822E-2</v>
      </c>
      <c r="AG63" s="52">
        <v>100</v>
      </c>
      <c r="AH63" s="52">
        <v>100</v>
      </c>
      <c r="AI63" s="52">
        <v>100</v>
      </c>
      <c r="AJ63" s="52">
        <v>100</v>
      </c>
      <c r="AK63" s="52">
        <v>100</v>
      </c>
      <c r="AL63" s="52">
        <v>100</v>
      </c>
      <c r="AM63" s="52">
        <v>100</v>
      </c>
      <c r="AN63" s="52">
        <v>100</v>
      </c>
    </row>
    <row r="64" spans="1:40" x14ac:dyDescent="0.25">
      <c r="A64" s="2" t="s">
        <v>77</v>
      </c>
      <c r="B64" s="2" t="s">
        <v>3</v>
      </c>
      <c r="C64" s="78">
        <v>4821098467</v>
      </c>
      <c r="D64" s="78">
        <v>5409826503</v>
      </c>
      <c r="E64" s="78">
        <v>5534657642</v>
      </c>
      <c r="F64" s="78">
        <v>6629257747</v>
      </c>
      <c r="G64" s="78">
        <v>5598710089.75</v>
      </c>
      <c r="H64" s="78">
        <v>5127961141</v>
      </c>
      <c r="I64" s="78">
        <v>4960190434</v>
      </c>
      <c r="J64" s="78">
        <v>5050760280</v>
      </c>
      <c r="K64" s="78">
        <v>5870447114</v>
      </c>
      <c r="L64" s="78">
        <v>5252339742.25</v>
      </c>
      <c r="M64" s="78">
        <v>346370347.5</v>
      </c>
      <c r="N64" s="85">
        <v>6.1866098073934478E-2</v>
      </c>
      <c r="O64" s="78">
        <v>726604528</v>
      </c>
      <c r="P64" s="78">
        <v>849752019</v>
      </c>
      <c r="Q64" s="78">
        <v>841725525</v>
      </c>
      <c r="R64" s="78">
        <v>839772374</v>
      </c>
      <c r="S64" s="78">
        <v>814463611.5</v>
      </c>
      <c r="T64" s="86">
        <f t="shared" si="0"/>
        <v>1.0310741476262995</v>
      </c>
      <c r="U64" s="78">
        <v>973164346</v>
      </c>
      <c r="V64" s="78">
        <v>1014400807</v>
      </c>
      <c r="W64" s="78">
        <v>1092176949</v>
      </c>
      <c r="X64" s="78">
        <v>1144479303</v>
      </c>
      <c r="Y64" s="78">
        <v>1056055351.25</v>
      </c>
      <c r="Z64" s="85">
        <v>0.20106379310444347</v>
      </c>
      <c r="AA64" s="78">
        <v>452826284</v>
      </c>
      <c r="AB64" s="78">
        <v>318482499</v>
      </c>
      <c r="AC64" s="78">
        <v>250829711</v>
      </c>
      <c r="AD64" s="78">
        <v>420968137</v>
      </c>
      <c r="AE64" s="78">
        <v>360776657.75</v>
      </c>
      <c r="AF64" s="85">
        <v>6.8688751195567235E-2</v>
      </c>
      <c r="AG64" s="52">
        <v>100</v>
      </c>
      <c r="AH64" s="52">
        <v>100</v>
      </c>
      <c r="AI64" s="52">
        <v>100</v>
      </c>
      <c r="AJ64" s="52">
        <v>100</v>
      </c>
      <c r="AK64" s="52">
        <v>100</v>
      </c>
      <c r="AL64" s="52">
        <v>100</v>
      </c>
      <c r="AM64" s="52">
        <v>100</v>
      </c>
      <c r="AN64" s="52">
        <v>100</v>
      </c>
    </row>
    <row r="65" spans="1:40" x14ac:dyDescent="0.25">
      <c r="A65" s="2" t="s">
        <v>78</v>
      </c>
      <c r="B65" s="2" t="s">
        <v>45</v>
      </c>
      <c r="C65" s="78">
        <v>5496146389</v>
      </c>
      <c r="D65" s="78">
        <v>6571377662</v>
      </c>
      <c r="E65" s="78">
        <v>6585859815</v>
      </c>
      <c r="F65" s="78">
        <v>9176758860</v>
      </c>
      <c r="G65" s="78">
        <v>6957535681.5</v>
      </c>
      <c r="H65" s="78">
        <v>5015932711</v>
      </c>
      <c r="I65" s="78">
        <v>4789348248</v>
      </c>
      <c r="J65" s="78">
        <v>5235851274</v>
      </c>
      <c r="K65" s="78">
        <v>6378179378</v>
      </c>
      <c r="L65" s="78">
        <v>5354827902.75</v>
      </c>
      <c r="M65" s="78">
        <v>1602707778.75</v>
      </c>
      <c r="N65" s="85">
        <v>0.23035566788562506</v>
      </c>
      <c r="O65" s="78">
        <v>3033693170</v>
      </c>
      <c r="P65" s="78">
        <v>3301464839</v>
      </c>
      <c r="Q65" s="78">
        <v>3185252545</v>
      </c>
      <c r="R65" s="78">
        <v>3675735041</v>
      </c>
      <c r="S65" s="78">
        <v>3299036398.75</v>
      </c>
      <c r="T65" s="86">
        <f t="shared" si="0"/>
        <v>1.1141844456134919</v>
      </c>
      <c r="U65" s="78">
        <v>981947511</v>
      </c>
      <c r="V65" s="78">
        <v>1086031013</v>
      </c>
      <c r="W65" s="78">
        <v>1153015337</v>
      </c>
      <c r="X65" s="78">
        <v>1187341038</v>
      </c>
      <c r="Y65" s="78">
        <v>1102083724.75</v>
      </c>
      <c r="Z65" s="85">
        <v>0.20581123142800148</v>
      </c>
      <c r="AA65" s="78">
        <v>204778687</v>
      </c>
      <c r="AB65" s="78">
        <v>113623034</v>
      </c>
      <c r="AC65" s="78">
        <v>823702154</v>
      </c>
      <c r="AD65" s="78">
        <v>1465044407</v>
      </c>
      <c r="AE65" s="78">
        <v>651787070.5</v>
      </c>
      <c r="AF65" s="85">
        <v>0.12171951785140869</v>
      </c>
      <c r="AG65" s="52">
        <v>100</v>
      </c>
      <c r="AH65" s="52">
        <v>100</v>
      </c>
      <c r="AI65" s="52">
        <v>100</v>
      </c>
      <c r="AJ65" s="52">
        <v>100</v>
      </c>
      <c r="AK65" s="52">
        <v>100</v>
      </c>
      <c r="AL65" s="52">
        <v>100</v>
      </c>
      <c r="AM65" s="52">
        <v>100</v>
      </c>
      <c r="AN65" s="52">
        <v>100</v>
      </c>
    </row>
    <row r="66" spans="1:40" x14ac:dyDescent="0.25">
      <c r="A66" s="2" t="s">
        <v>79</v>
      </c>
      <c r="B66" s="2" t="s">
        <v>7</v>
      </c>
      <c r="C66" s="78">
        <v>1186400276</v>
      </c>
      <c r="D66" s="78">
        <v>1411362003</v>
      </c>
      <c r="E66" s="78">
        <v>1233058191</v>
      </c>
      <c r="F66" s="78">
        <v>1371275507</v>
      </c>
      <c r="G66" s="78">
        <v>1300523994.25</v>
      </c>
      <c r="H66" s="78">
        <v>1192876268</v>
      </c>
      <c r="I66" s="78">
        <v>1409311651</v>
      </c>
      <c r="J66" s="78">
        <v>1231420621</v>
      </c>
      <c r="K66" s="78">
        <v>1306361258</v>
      </c>
      <c r="L66" s="78">
        <v>1284992449.5</v>
      </c>
      <c r="M66" s="78">
        <v>15531544.75</v>
      </c>
      <c r="N66" s="85">
        <v>1.1942528410601833E-2</v>
      </c>
      <c r="O66" s="78">
        <v>821631718</v>
      </c>
      <c r="P66" s="78">
        <v>937720013</v>
      </c>
      <c r="Q66" s="78">
        <v>898013526</v>
      </c>
      <c r="R66" s="78">
        <v>989706000</v>
      </c>
      <c r="S66" s="78">
        <v>911767814.25</v>
      </c>
      <c r="T66" s="86">
        <f t="shared" si="0"/>
        <v>1.0854802994050741</v>
      </c>
      <c r="U66" s="78">
        <v>443248571</v>
      </c>
      <c r="V66" s="78">
        <v>533624086</v>
      </c>
      <c r="W66" s="78">
        <v>541515800</v>
      </c>
      <c r="X66" s="78">
        <v>585104572</v>
      </c>
      <c r="Y66" s="78">
        <v>525873257.25</v>
      </c>
      <c r="Z66" s="85">
        <v>0.4092422935672666</v>
      </c>
      <c r="AA66" s="78">
        <v>260031100</v>
      </c>
      <c r="AB66" s="78">
        <v>336417485</v>
      </c>
      <c r="AC66" s="78">
        <v>142805029</v>
      </c>
      <c r="AD66" s="78">
        <v>115964881</v>
      </c>
      <c r="AE66" s="78">
        <v>213804623.75</v>
      </c>
      <c r="AF66" s="85">
        <v>0.16638589886905011</v>
      </c>
      <c r="AG66" s="52">
        <v>100</v>
      </c>
      <c r="AH66" s="52">
        <v>100</v>
      </c>
      <c r="AI66" s="52">
        <v>100</v>
      </c>
      <c r="AJ66" s="52">
        <v>100</v>
      </c>
      <c r="AK66" s="52">
        <v>100</v>
      </c>
      <c r="AL66" s="52">
        <v>100</v>
      </c>
      <c r="AM66" s="52">
        <v>100</v>
      </c>
      <c r="AN66" s="52">
        <v>50</v>
      </c>
    </row>
    <row r="67" spans="1:40" x14ac:dyDescent="0.25">
      <c r="A67" s="2" t="s">
        <v>80</v>
      </c>
      <c r="B67" s="2" t="s">
        <v>9</v>
      </c>
      <c r="C67" s="78">
        <v>13086652283</v>
      </c>
      <c r="D67" s="78">
        <v>14470584498</v>
      </c>
      <c r="E67" s="78">
        <v>16140898852</v>
      </c>
      <c r="F67" s="78">
        <v>19232425508</v>
      </c>
      <c r="G67" s="78">
        <v>15732640285.25</v>
      </c>
      <c r="H67" s="78">
        <v>12508326741</v>
      </c>
      <c r="I67" s="78">
        <v>13521562719</v>
      </c>
      <c r="J67" s="78">
        <v>15037425864</v>
      </c>
      <c r="K67" s="78">
        <v>17908755747</v>
      </c>
      <c r="L67" s="78">
        <v>14744017767.75</v>
      </c>
      <c r="M67" s="78">
        <v>988622517.5</v>
      </c>
      <c r="N67" s="85">
        <v>6.2838944994304258E-2</v>
      </c>
      <c r="O67" s="78">
        <v>3850333824</v>
      </c>
      <c r="P67" s="78">
        <v>4380572678</v>
      </c>
      <c r="Q67" s="78">
        <v>4370665265</v>
      </c>
      <c r="R67" s="78">
        <v>4933324583</v>
      </c>
      <c r="S67" s="78">
        <v>4383724087.5</v>
      </c>
      <c r="T67" s="86">
        <f t="shared" ref="T67:T130" si="1">(R67/S67)</f>
        <v>1.1253729670321091</v>
      </c>
      <c r="U67" s="78">
        <v>3309205331</v>
      </c>
      <c r="V67" s="78">
        <v>3402489019</v>
      </c>
      <c r="W67" s="78">
        <v>3543581622</v>
      </c>
      <c r="X67" s="78">
        <v>3979168668</v>
      </c>
      <c r="Y67" s="78">
        <v>3558611160</v>
      </c>
      <c r="Z67" s="85">
        <v>0.24135966302101514</v>
      </c>
      <c r="AA67" s="78">
        <v>1683839635</v>
      </c>
      <c r="AB67" s="78">
        <v>1652100928</v>
      </c>
      <c r="AC67" s="78">
        <v>1773412541</v>
      </c>
      <c r="AD67" s="78">
        <v>1498471341</v>
      </c>
      <c r="AE67" s="78">
        <v>1651956111.25</v>
      </c>
      <c r="AF67" s="85">
        <v>0.11204246612231908</v>
      </c>
      <c r="AG67" s="52">
        <v>100</v>
      </c>
      <c r="AH67" s="52">
        <v>100</v>
      </c>
      <c r="AI67" s="52">
        <v>100</v>
      </c>
      <c r="AJ67" s="52">
        <v>100</v>
      </c>
      <c r="AK67" s="52">
        <v>100</v>
      </c>
      <c r="AL67" s="52">
        <v>100</v>
      </c>
      <c r="AM67" s="52">
        <v>100</v>
      </c>
      <c r="AN67" s="52">
        <v>50</v>
      </c>
    </row>
    <row r="68" spans="1:40" x14ac:dyDescent="0.25">
      <c r="A68" s="2" t="s">
        <v>15</v>
      </c>
      <c r="B68" s="2" t="s">
        <v>15</v>
      </c>
      <c r="C68" s="78">
        <v>18706766923</v>
      </c>
      <c r="D68" s="78">
        <v>20556290833</v>
      </c>
      <c r="E68" s="78">
        <v>22530901032</v>
      </c>
      <c r="F68" s="78">
        <v>26758247034</v>
      </c>
      <c r="G68" s="78">
        <v>22138051455.5</v>
      </c>
      <c r="H68" s="78">
        <v>21710127087</v>
      </c>
      <c r="I68" s="78">
        <v>23646839375</v>
      </c>
      <c r="J68" s="78">
        <v>24255345348</v>
      </c>
      <c r="K68" s="78">
        <v>25252179633</v>
      </c>
      <c r="L68" s="78">
        <v>23716122860.75</v>
      </c>
      <c r="M68" s="78">
        <v>-1578071405.25</v>
      </c>
      <c r="N68" s="85">
        <v>-7.1283211551933692E-2</v>
      </c>
      <c r="O68" s="78">
        <v>7084536706</v>
      </c>
      <c r="P68" s="78">
        <v>7524990722</v>
      </c>
      <c r="Q68" s="78">
        <v>7303009831</v>
      </c>
      <c r="R68" s="78">
        <v>8324469742</v>
      </c>
      <c r="S68" s="78">
        <v>7559251750.25</v>
      </c>
      <c r="T68" s="86">
        <f t="shared" si="1"/>
        <v>1.1012293302342646</v>
      </c>
      <c r="U68" s="78">
        <v>5798001010</v>
      </c>
      <c r="V68" s="78">
        <v>7398132417</v>
      </c>
      <c r="W68" s="78">
        <v>7117145907</v>
      </c>
      <c r="X68" s="78">
        <v>8032795677</v>
      </c>
      <c r="Y68" s="78">
        <v>7086518752.75</v>
      </c>
      <c r="Z68" s="85">
        <v>0.29880595552480183</v>
      </c>
      <c r="AA68" s="78">
        <v>537719185</v>
      </c>
      <c r="AB68" s="78">
        <v>359765614</v>
      </c>
      <c r="AC68" s="78">
        <v>1591209632</v>
      </c>
      <c r="AD68" s="78">
        <v>1842328371</v>
      </c>
      <c r="AE68" s="78">
        <v>1082755700.5</v>
      </c>
      <c r="AF68" s="85">
        <v>4.5654836031059375E-2</v>
      </c>
      <c r="AG68" s="52">
        <v>100</v>
      </c>
      <c r="AH68" s="52">
        <v>100</v>
      </c>
      <c r="AI68" s="52">
        <v>100</v>
      </c>
      <c r="AJ68" s="52">
        <v>100</v>
      </c>
      <c r="AK68" s="52">
        <v>100</v>
      </c>
      <c r="AL68" s="52">
        <v>100</v>
      </c>
      <c r="AM68" s="52">
        <v>100</v>
      </c>
      <c r="AN68" s="52">
        <v>100</v>
      </c>
    </row>
    <row r="69" spans="1:40" x14ac:dyDescent="0.25">
      <c r="A69" s="2" t="s">
        <v>81</v>
      </c>
      <c r="B69" s="2" t="s">
        <v>7</v>
      </c>
      <c r="C69" s="78">
        <v>9640289526</v>
      </c>
      <c r="D69" s="78">
        <v>10401456117</v>
      </c>
      <c r="E69" s="78">
        <v>10840256787</v>
      </c>
      <c r="F69" s="78">
        <v>13062473780</v>
      </c>
      <c r="G69" s="78">
        <v>10986119052.5</v>
      </c>
      <c r="H69" s="78">
        <v>9200220242</v>
      </c>
      <c r="I69" s="78">
        <v>10250431857</v>
      </c>
      <c r="J69" s="78">
        <v>10985309808</v>
      </c>
      <c r="K69" s="78">
        <v>12078916295</v>
      </c>
      <c r="L69" s="78">
        <v>10628719550.5</v>
      </c>
      <c r="M69" s="78">
        <v>357399502</v>
      </c>
      <c r="N69" s="85">
        <v>3.2531915983440046E-2</v>
      </c>
      <c r="O69" s="78">
        <v>4849126062</v>
      </c>
      <c r="P69" s="78">
        <v>5304084487</v>
      </c>
      <c r="Q69" s="78">
        <v>4503507914</v>
      </c>
      <c r="R69" s="78">
        <v>5943178775</v>
      </c>
      <c r="S69" s="78">
        <v>5149974309.5</v>
      </c>
      <c r="T69" s="86">
        <f t="shared" si="1"/>
        <v>1.1540210528889048</v>
      </c>
      <c r="U69" s="78">
        <v>2053263183</v>
      </c>
      <c r="V69" s="78">
        <v>2484151489</v>
      </c>
      <c r="W69" s="78">
        <v>2666218795</v>
      </c>
      <c r="X69" s="78">
        <v>3014348361</v>
      </c>
      <c r="Y69" s="78">
        <v>2554495457</v>
      </c>
      <c r="Z69" s="85">
        <v>0.2403389650900922</v>
      </c>
      <c r="AA69" s="78">
        <v>2093248552</v>
      </c>
      <c r="AB69" s="78">
        <v>2148344469</v>
      </c>
      <c r="AC69" s="78">
        <v>2475576848</v>
      </c>
      <c r="AD69" s="78">
        <v>2415466193</v>
      </c>
      <c r="AE69" s="78">
        <v>2283159015.5</v>
      </c>
      <c r="AF69" s="85">
        <v>0.21481035459182804</v>
      </c>
      <c r="AG69" s="52">
        <v>100</v>
      </c>
      <c r="AH69" s="52">
        <v>100</v>
      </c>
      <c r="AI69" s="52">
        <v>100</v>
      </c>
      <c r="AJ69" s="52">
        <v>100</v>
      </c>
      <c r="AK69" s="52">
        <v>100</v>
      </c>
      <c r="AL69" s="52">
        <v>100</v>
      </c>
      <c r="AM69" s="52">
        <v>100</v>
      </c>
      <c r="AN69" s="52">
        <v>50</v>
      </c>
    </row>
    <row r="70" spans="1:40" x14ac:dyDescent="0.25">
      <c r="A70" s="2" t="s">
        <v>82</v>
      </c>
      <c r="B70" s="2" t="s">
        <v>83</v>
      </c>
      <c r="C70" s="78">
        <v>1541084521</v>
      </c>
      <c r="D70" s="78">
        <v>1511662683</v>
      </c>
      <c r="E70" s="78">
        <v>1519734312</v>
      </c>
      <c r="F70" s="78">
        <v>1461712633</v>
      </c>
      <c r="G70" s="78">
        <v>1508548537.25</v>
      </c>
      <c r="H70" s="78">
        <v>1528158765</v>
      </c>
      <c r="I70" s="78">
        <v>1400481033</v>
      </c>
      <c r="J70" s="78">
        <v>1361544424</v>
      </c>
      <c r="K70" s="78">
        <v>1506741710</v>
      </c>
      <c r="L70" s="78">
        <v>1449231483</v>
      </c>
      <c r="M70" s="78">
        <v>59317054.25</v>
      </c>
      <c r="N70" s="85">
        <v>3.9320613679511889E-2</v>
      </c>
      <c r="O70" s="78">
        <v>872203388</v>
      </c>
      <c r="P70" s="78">
        <v>948551783</v>
      </c>
      <c r="Q70" s="78">
        <v>936034550</v>
      </c>
      <c r="R70" s="78">
        <v>1046405457</v>
      </c>
      <c r="S70" s="78">
        <v>950798794.5</v>
      </c>
      <c r="T70" s="86">
        <f t="shared" si="1"/>
        <v>1.1005540426145335</v>
      </c>
      <c r="U70" s="78">
        <v>314040865</v>
      </c>
      <c r="V70" s="78">
        <v>323043080</v>
      </c>
      <c r="W70" s="78">
        <v>341284036</v>
      </c>
      <c r="X70" s="78">
        <v>387501974</v>
      </c>
      <c r="Y70" s="78">
        <v>341467488.75</v>
      </c>
      <c r="Z70" s="85">
        <v>0.23561970103157082</v>
      </c>
      <c r="AA70" s="78">
        <v>516767769</v>
      </c>
      <c r="AB70" s="78">
        <v>390859677</v>
      </c>
      <c r="AC70" s="78">
        <v>291171608</v>
      </c>
      <c r="AD70" s="78">
        <v>283985793</v>
      </c>
      <c r="AE70" s="78">
        <v>370696211.75</v>
      </c>
      <c r="AF70" s="85">
        <v>0.25578813053566546</v>
      </c>
      <c r="AG70" s="52">
        <v>100</v>
      </c>
      <c r="AH70" s="52">
        <v>100</v>
      </c>
      <c r="AI70" s="52">
        <v>100</v>
      </c>
      <c r="AJ70" s="52">
        <v>100</v>
      </c>
      <c r="AK70" s="52">
        <v>100</v>
      </c>
      <c r="AL70" s="52">
        <v>100</v>
      </c>
      <c r="AM70" s="52">
        <v>50</v>
      </c>
      <c r="AN70" s="52">
        <v>-100</v>
      </c>
    </row>
    <row r="71" spans="1:40" x14ac:dyDescent="0.25">
      <c r="A71" s="2" t="s">
        <v>84</v>
      </c>
      <c r="B71" s="2" t="s">
        <v>23</v>
      </c>
      <c r="C71" s="78">
        <v>5942401526</v>
      </c>
      <c r="D71" s="78">
        <v>6172601691</v>
      </c>
      <c r="E71" s="78">
        <v>6685603192</v>
      </c>
      <c r="F71" s="78">
        <v>6656728266</v>
      </c>
      <c r="G71" s="78">
        <v>6364333668.75</v>
      </c>
      <c r="H71" s="78">
        <v>5860034271</v>
      </c>
      <c r="I71" s="78">
        <v>6813326110</v>
      </c>
      <c r="J71" s="78">
        <v>6604268107</v>
      </c>
      <c r="K71" s="78">
        <v>6758729211</v>
      </c>
      <c r="L71" s="78">
        <v>6509089424.75</v>
      </c>
      <c r="M71" s="78">
        <v>-144755756</v>
      </c>
      <c r="N71" s="85">
        <v>-2.2744840785261823E-2</v>
      </c>
      <c r="O71" s="78">
        <v>2299115264</v>
      </c>
      <c r="P71" s="78">
        <v>2485446030</v>
      </c>
      <c r="Q71" s="78">
        <v>2422996660</v>
      </c>
      <c r="R71" s="78">
        <v>2752613430</v>
      </c>
      <c r="S71" s="78">
        <v>2490042846</v>
      </c>
      <c r="T71" s="86">
        <f t="shared" si="1"/>
        <v>1.1054482192632922</v>
      </c>
      <c r="U71" s="78">
        <v>1644240198</v>
      </c>
      <c r="V71" s="78">
        <v>1814050183</v>
      </c>
      <c r="W71" s="78">
        <v>1830643267</v>
      </c>
      <c r="X71" s="78">
        <v>1896628177</v>
      </c>
      <c r="Y71" s="78">
        <v>1796390456.25</v>
      </c>
      <c r="Z71" s="85">
        <v>0.27598183694011785</v>
      </c>
      <c r="AA71" s="78">
        <v>1320090104</v>
      </c>
      <c r="AB71" s="78">
        <v>1325468305</v>
      </c>
      <c r="AC71" s="78">
        <v>1156743670</v>
      </c>
      <c r="AD71" s="78">
        <v>459377460</v>
      </c>
      <c r="AE71" s="78">
        <v>1065419884.75</v>
      </c>
      <c r="AF71" s="85">
        <v>0.16368186319562208</v>
      </c>
      <c r="AG71" s="52">
        <v>100</v>
      </c>
      <c r="AH71" s="52">
        <v>100</v>
      </c>
      <c r="AI71" s="52">
        <v>100</v>
      </c>
      <c r="AJ71" s="52">
        <v>100</v>
      </c>
      <c r="AK71" s="52">
        <v>100</v>
      </c>
      <c r="AL71" s="52">
        <v>100</v>
      </c>
      <c r="AM71" s="52">
        <v>100</v>
      </c>
      <c r="AN71" s="52">
        <v>100</v>
      </c>
    </row>
    <row r="72" spans="1:40" x14ac:dyDescent="0.25">
      <c r="A72" s="2" t="s">
        <v>85</v>
      </c>
      <c r="B72" s="2" t="s">
        <v>17</v>
      </c>
      <c r="C72" s="78">
        <v>1652378847</v>
      </c>
      <c r="D72" s="78">
        <v>2110330125</v>
      </c>
      <c r="E72" s="78">
        <v>2194102192</v>
      </c>
      <c r="F72" s="78">
        <v>2616043474</v>
      </c>
      <c r="G72" s="78">
        <v>2143213659.5</v>
      </c>
      <c r="H72" s="78">
        <v>1707142913</v>
      </c>
      <c r="I72" s="78">
        <v>2344709439</v>
      </c>
      <c r="J72" s="78">
        <v>2228379529</v>
      </c>
      <c r="K72" s="78">
        <v>2781694653</v>
      </c>
      <c r="L72" s="78">
        <v>2265481633.5</v>
      </c>
      <c r="M72" s="78">
        <v>-122267974</v>
      </c>
      <c r="N72" s="85">
        <v>-5.7048896388857677E-2</v>
      </c>
      <c r="O72" s="78">
        <v>1072292420</v>
      </c>
      <c r="P72" s="78">
        <v>1110624718</v>
      </c>
      <c r="Q72" s="78">
        <v>1345588547</v>
      </c>
      <c r="R72" s="78">
        <v>1515763662</v>
      </c>
      <c r="S72" s="78">
        <v>1261067336.75</v>
      </c>
      <c r="T72" s="86">
        <f t="shared" si="1"/>
        <v>1.2019688543407989</v>
      </c>
      <c r="U72" s="78">
        <v>753630213</v>
      </c>
      <c r="V72" s="78">
        <v>1028709505</v>
      </c>
      <c r="W72" s="78">
        <v>886354922</v>
      </c>
      <c r="X72" s="78">
        <v>1112544186</v>
      </c>
      <c r="Y72" s="78">
        <v>945309706.5</v>
      </c>
      <c r="Z72" s="85">
        <v>0.41726655053017009</v>
      </c>
      <c r="AA72" s="78">
        <v>7356894</v>
      </c>
      <c r="AB72" s="78">
        <v>344805216</v>
      </c>
      <c r="AC72" s="78">
        <v>288641765</v>
      </c>
      <c r="AD72" s="78">
        <v>486861611</v>
      </c>
      <c r="AE72" s="78">
        <v>281916371.5</v>
      </c>
      <c r="AF72" s="85">
        <v>0.12443992806265229</v>
      </c>
      <c r="AG72" s="52">
        <v>100</v>
      </c>
      <c r="AH72" s="52">
        <v>100</v>
      </c>
      <c r="AI72" s="52">
        <v>100</v>
      </c>
      <c r="AJ72" s="52">
        <v>100</v>
      </c>
      <c r="AK72" s="52">
        <v>100</v>
      </c>
      <c r="AL72" s="52">
        <v>100</v>
      </c>
      <c r="AM72" s="52">
        <v>100</v>
      </c>
      <c r="AN72" s="52">
        <v>-100</v>
      </c>
    </row>
    <row r="73" spans="1:40" x14ac:dyDescent="0.25">
      <c r="A73" s="2" t="s">
        <v>86</v>
      </c>
      <c r="B73" s="2" t="s">
        <v>17</v>
      </c>
      <c r="C73" s="78">
        <v>2034999824</v>
      </c>
      <c r="D73" s="78">
        <v>2590441552</v>
      </c>
      <c r="E73" s="78">
        <v>2611018003</v>
      </c>
      <c r="F73" s="78">
        <v>2669641474</v>
      </c>
      <c r="G73" s="78">
        <v>2476525213.25</v>
      </c>
      <c r="H73" s="78">
        <v>2016071092</v>
      </c>
      <c r="I73" s="78">
        <v>2595188760</v>
      </c>
      <c r="J73" s="78">
        <v>2624283642</v>
      </c>
      <c r="K73" s="78">
        <v>2547906236</v>
      </c>
      <c r="L73" s="78">
        <v>2445862432.5</v>
      </c>
      <c r="M73" s="78">
        <v>30662780.75</v>
      </c>
      <c r="N73" s="85">
        <v>1.2381372330048091E-2</v>
      </c>
      <c r="O73" s="78">
        <v>1096744673</v>
      </c>
      <c r="P73" s="78">
        <v>1324646896</v>
      </c>
      <c r="Q73" s="78">
        <v>1435673513</v>
      </c>
      <c r="R73" s="78">
        <v>1536419387</v>
      </c>
      <c r="S73" s="78">
        <v>1348371117.25</v>
      </c>
      <c r="T73" s="86">
        <f t="shared" si="1"/>
        <v>1.1394632882181013</v>
      </c>
      <c r="U73" s="78">
        <v>596419073</v>
      </c>
      <c r="V73" s="78">
        <v>830824574</v>
      </c>
      <c r="W73" s="78">
        <v>889751235</v>
      </c>
      <c r="X73" s="78">
        <v>895421015</v>
      </c>
      <c r="Y73" s="78">
        <v>803103974.25</v>
      </c>
      <c r="Z73" s="85">
        <v>0.32835206247847709</v>
      </c>
      <c r="AA73" s="78">
        <v>242986773</v>
      </c>
      <c r="AB73" s="78">
        <v>619652807</v>
      </c>
      <c r="AC73" s="78">
        <v>484360415</v>
      </c>
      <c r="AD73" s="78">
        <v>237941747</v>
      </c>
      <c r="AE73" s="78">
        <v>396235435.5</v>
      </c>
      <c r="AF73" s="85">
        <v>0.16200233923009077</v>
      </c>
      <c r="AG73" s="52">
        <v>100</v>
      </c>
      <c r="AH73" s="52">
        <v>100</v>
      </c>
      <c r="AI73" s="52">
        <v>100</v>
      </c>
      <c r="AJ73" s="52">
        <v>100</v>
      </c>
      <c r="AK73" s="52">
        <v>100</v>
      </c>
      <c r="AL73" s="52">
        <v>100</v>
      </c>
      <c r="AM73" s="52">
        <v>50</v>
      </c>
      <c r="AN73" s="52">
        <v>50</v>
      </c>
    </row>
    <row r="74" spans="1:40" x14ac:dyDescent="0.25">
      <c r="A74" s="2" t="s">
        <v>87</v>
      </c>
      <c r="B74" s="2" t="s">
        <v>5</v>
      </c>
      <c r="C74" s="78">
        <v>2591371747</v>
      </c>
      <c r="D74" s="78">
        <v>3314354349</v>
      </c>
      <c r="E74" s="78">
        <v>3489186045</v>
      </c>
      <c r="F74" s="78">
        <v>2482738770</v>
      </c>
      <c r="G74" s="78">
        <v>2969412727.75</v>
      </c>
      <c r="H74" s="78">
        <v>2823094572</v>
      </c>
      <c r="I74" s="78">
        <v>3394909105</v>
      </c>
      <c r="J74" s="78">
        <v>3299303896</v>
      </c>
      <c r="K74" s="78">
        <v>2265645791</v>
      </c>
      <c r="L74" s="78">
        <v>2945738341</v>
      </c>
      <c r="M74" s="78">
        <v>23674386.75</v>
      </c>
      <c r="N74" s="85">
        <v>7.9727504798360205E-3</v>
      </c>
      <c r="O74" s="78">
        <v>976900301</v>
      </c>
      <c r="P74" s="78">
        <v>1186150684</v>
      </c>
      <c r="Q74" s="78">
        <v>1225625210</v>
      </c>
      <c r="R74" s="78">
        <v>842659559</v>
      </c>
      <c r="S74" s="78">
        <v>1057833938.5</v>
      </c>
      <c r="T74" s="86">
        <f t="shared" si="1"/>
        <v>0.79658964260012721</v>
      </c>
      <c r="U74" s="78">
        <v>1021863777</v>
      </c>
      <c r="V74" s="78">
        <v>1081350009</v>
      </c>
      <c r="W74" s="78">
        <v>995763110</v>
      </c>
      <c r="X74" s="78">
        <v>641131100</v>
      </c>
      <c r="Y74" s="78">
        <v>935026999</v>
      </c>
      <c r="Z74" s="85">
        <v>0.31741685471038245</v>
      </c>
      <c r="AA74" s="78">
        <v>277903727</v>
      </c>
      <c r="AB74" s="78">
        <v>479207836</v>
      </c>
      <c r="AC74" s="78">
        <v>422616992</v>
      </c>
      <c r="AD74" s="78">
        <v>345244977</v>
      </c>
      <c r="AE74" s="78">
        <v>381243383</v>
      </c>
      <c r="AF74" s="85">
        <v>0.12942201202791759</v>
      </c>
      <c r="AG74" s="52">
        <v>-100</v>
      </c>
      <c r="AH74" s="52">
        <v>-100</v>
      </c>
      <c r="AI74" s="52">
        <v>-100</v>
      </c>
      <c r="AJ74" s="52">
        <v>-100</v>
      </c>
      <c r="AK74" s="52">
        <v>-100</v>
      </c>
      <c r="AL74" s="52">
        <v>-100</v>
      </c>
      <c r="AM74" s="52">
        <v>-100</v>
      </c>
      <c r="AN74" s="52">
        <v>-100</v>
      </c>
    </row>
    <row r="75" spans="1:40" x14ac:dyDescent="0.25">
      <c r="A75" s="2" t="s">
        <v>88</v>
      </c>
      <c r="B75" s="2" t="s">
        <v>13</v>
      </c>
      <c r="C75" s="78">
        <v>1078948905</v>
      </c>
      <c r="D75" s="78">
        <v>1488271208</v>
      </c>
      <c r="E75" s="78">
        <v>1531738335</v>
      </c>
      <c r="F75" s="78">
        <v>1235936566</v>
      </c>
      <c r="G75" s="78">
        <v>1333723753.5</v>
      </c>
      <c r="H75" s="78">
        <v>1193349541</v>
      </c>
      <c r="I75" s="78">
        <v>1458793164</v>
      </c>
      <c r="J75" s="78">
        <v>1509997925</v>
      </c>
      <c r="K75" s="78">
        <v>1240176449</v>
      </c>
      <c r="L75" s="78">
        <v>1350579269.75</v>
      </c>
      <c r="M75" s="78">
        <v>-16855516.25</v>
      </c>
      <c r="N75" s="85">
        <v>-1.2637936608512236E-2</v>
      </c>
      <c r="O75" s="78">
        <v>766887395</v>
      </c>
      <c r="P75" s="78">
        <v>839868042</v>
      </c>
      <c r="Q75" s="78">
        <v>818160760</v>
      </c>
      <c r="R75" s="78">
        <v>922460833</v>
      </c>
      <c r="S75" s="78">
        <v>836844257.5</v>
      </c>
      <c r="T75" s="86">
        <f t="shared" si="1"/>
        <v>1.1023088522537898</v>
      </c>
      <c r="U75" s="78">
        <v>285003006</v>
      </c>
      <c r="V75" s="78">
        <v>338467521</v>
      </c>
      <c r="W75" s="78">
        <v>331512743</v>
      </c>
      <c r="X75" s="78">
        <v>372664456</v>
      </c>
      <c r="Y75" s="78">
        <v>331911931.5</v>
      </c>
      <c r="Z75" s="85">
        <v>0.24575523920298201</v>
      </c>
      <c r="AA75" s="78">
        <v>337115366</v>
      </c>
      <c r="AB75" s="78">
        <v>513897059</v>
      </c>
      <c r="AC75" s="78">
        <v>568107994</v>
      </c>
      <c r="AD75" s="78">
        <v>258034247</v>
      </c>
      <c r="AE75" s="78">
        <v>419288666.5</v>
      </c>
      <c r="AF75" s="85">
        <v>0.3104509863960912</v>
      </c>
      <c r="AG75" s="52">
        <v>100</v>
      </c>
      <c r="AH75" s="52">
        <v>100</v>
      </c>
      <c r="AI75" s="52">
        <v>100</v>
      </c>
      <c r="AJ75" s="52">
        <v>100</v>
      </c>
      <c r="AK75" s="52">
        <v>100</v>
      </c>
      <c r="AL75" s="52">
        <v>100</v>
      </c>
      <c r="AM75" s="52">
        <v>100</v>
      </c>
      <c r="AN75" s="52">
        <v>100</v>
      </c>
    </row>
    <row r="76" spans="1:40" x14ac:dyDescent="0.25">
      <c r="A76" s="2" t="s">
        <v>89</v>
      </c>
      <c r="B76" s="2" t="s">
        <v>7</v>
      </c>
      <c r="C76" s="78">
        <v>3215193936</v>
      </c>
      <c r="D76" s="78">
        <v>3175803861</v>
      </c>
      <c r="E76" s="78">
        <v>5784326193</v>
      </c>
      <c r="F76" s="78">
        <v>6187495776</v>
      </c>
      <c r="G76" s="78">
        <v>4590704941.5</v>
      </c>
      <c r="H76" s="78">
        <v>2902518187</v>
      </c>
      <c r="I76" s="78">
        <v>3072944853</v>
      </c>
      <c r="J76" s="78">
        <v>5290525173</v>
      </c>
      <c r="K76" s="78">
        <v>4655901748</v>
      </c>
      <c r="L76" s="78">
        <v>3980472490.25</v>
      </c>
      <c r="M76" s="78">
        <v>610232451.25</v>
      </c>
      <c r="N76" s="85">
        <v>0.13292783113405851</v>
      </c>
      <c r="O76" s="78">
        <v>1721434269</v>
      </c>
      <c r="P76" s="78">
        <v>1835679685</v>
      </c>
      <c r="Q76" s="78">
        <v>1986229824</v>
      </c>
      <c r="R76" s="78">
        <v>1985561289</v>
      </c>
      <c r="S76" s="78">
        <v>1882226266.75</v>
      </c>
      <c r="T76" s="86">
        <f t="shared" si="1"/>
        <v>1.0549004251377421</v>
      </c>
      <c r="U76" s="78">
        <v>1004527474</v>
      </c>
      <c r="V76" s="78">
        <v>1198030217</v>
      </c>
      <c r="W76" s="78">
        <v>1156971837</v>
      </c>
      <c r="X76" s="78">
        <v>1233798118</v>
      </c>
      <c r="Y76" s="78">
        <v>1148331911.5</v>
      </c>
      <c r="Z76" s="85">
        <v>0.28849135732323</v>
      </c>
      <c r="AA76" s="78">
        <v>564538397</v>
      </c>
      <c r="AB76" s="78">
        <v>372069265</v>
      </c>
      <c r="AC76" s="78">
        <v>2693913269</v>
      </c>
      <c r="AD76" s="78">
        <v>1834060240</v>
      </c>
      <c r="AE76" s="78">
        <v>1366145292.75</v>
      </c>
      <c r="AF76" s="85">
        <v>0.3432118413319814</v>
      </c>
      <c r="AG76" s="52">
        <v>100</v>
      </c>
      <c r="AH76" s="52">
        <v>100</v>
      </c>
      <c r="AI76" s="52">
        <v>100</v>
      </c>
      <c r="AJ76" s="52">
        <v>100</v>
      </c>
      <c r="AK76" s="52">
        <v>100</v>
      </c>
      <c r="AL76" s="52">
        <v>100</v>
      </c>
      <c r="AM76" s="52">
        <v>100</v>
      </c>
      <c r="AN76" s="52">
        <v>50</v>
      </c>
    </row>
    <row r="77" spans="1:40" x14ac:dyDescent="0.25">
      <c r="A77" s="2" t="s">
        <v>90</v>
      </c>
      <c r="B77" s="2" t="s">
        <v>17</v>
      </c>
      <c r="C77" s="78">
        <v>1252532211</v>
      </c>
      <c r="D77" s="78">
        <v>1547291396</v>
      </c>
      <c r="E77" s="78">
        <v>1124594120</v>
      </c>
      <c r="F77" s="78">
        <v>1624159189</v>
      </c>
      <c r="G77" s="78">
        <v>1387144229</v>
      </c>
      <c r="H77" s="78">
        <v>1238830285</v>
      </c>
      <c r="I77" s="78">
        <v>1515854729</v>
      </c>
      <c r="J77" s="78">
        <v>1278888041</v>
      </c>
      <c r="K77" s="78">
        <v>1613087152</v>
      </c>
      <c r="L77" s="78">
        <v>1411665051.75</v>
      </c>
      <c r="M77" s="78">
        <v>-24520822.75</v>
      </c>
      <c r="N77" s="85">
        <v>-1.767719768237597E-2</v>
      </c>
      <c r="O77" s="78">
        <v>802605237</v>
      </c>
      <c r="P77" s="78">
        <v>900351353</v>
      </c>
      <c r="Q77" s="78">
        <v>866586803</v>
      </c>
      <c r="R77" s="78">
        <v>974412755</v>
      </c>
      <c r="S77" s="78">
        <v>885989037</v>
      </c>
      <c r="T77" s="86">
        <f t="shared" si="1"/>
        <v>1.0998022710296809</v>
      </c>
      <c r="U77" s="78">
        <v>410283929</v>
      </c>
      <c r="V77" s="78">
        <v>507969482</v>
      </c>
      <c r="W77" s="78">
        <v>565688087</v>
      </c>
      <c r="X77" s="78">
        <v>607622647</v>
      </c>
      <c r="Y77" s="78">
        <v>522891036.25</v>
      </c>
      <c r="Z77" s="85">
        <v>0.37040729711469955</v>
      </c>
      <c r="AA77" s="78">
        <v>382675442</v>
      </c>
      <c r="AB77" s="78">
        <v>505363196</v>
      </c>
      <c r="AC77" s="78">
        <v>194847882</v>
      </c>
      <c r="AD77" s="78">
        <v>362722709</v>
      </c>
      <c r="AE77" s="78">
        <v>361402307.25</v>
      </c>
      <c r="AF77" s="85">
        <v>0.25601137238750798</v>
      </c>
      <c r="AG77" s="52">
        <v>100</v>
      </c>
      <c r="AH77" s="52">
        <v>100</v>
      </c>
      <c r="AI77" s="52">
        <v>100</v>
      </c>
      <c r="AJ77" s="52">
        <v>100</v>
      </c>
      <c r="AK77" s="52">
        <v>100</v>
      </c>
      <c r="AL77" s="52">
        <v>100</v>
      </c>
      <c r="AM77" s="52">
        <v>-100</v>
      </c>
      <c r="AN77" s="52">
        <v>-100</v>
      </c>
    </row>
    <row r="78" spans="1:40" x14ac:dyDescent="0.25">
      <c r="A78" s="2" t="s">
        <v>91</v>
      </c>
      <c r="B78" s="2" t="s">
        <v>45</v>
      </c>
      <c r="C78" s="78">
        <v>1501494521</v>
      </c>
      <c r="D78" s="78">
        <v>1527276409</v>
      </c>
      <c r="E78" s="78">
        <v>1828269953</v>
      </c>
      <c r="F78" s="78">
        <v>2009785516</v>
      </c>
      <c r="G78" s="78">
        <v>1716706599.75</v>
      </c>
      <c r="H78" s="78">
        <v>1482266753</v>
      </c>
      <c r="I78" s="78">
        <v>1532939161</v>
      </c>
      <c r="J78" s="78">
        <v>1739340137</v>
      </c>
      <c r="K78" s="78">
        <v>1885942599</v>
      </c>
      <c r="L78" s="78">
        <v>1660122162.5</v>
      </c>
      <c r="M78" s="78">
        <v>56584437.25</v>
      </c>
      <c r="N78" s="85">
        <v>3.2961041367371838E-2</v>
      </c>
      <c r="O78" s="78">
        <v>1067004447</v>
      </c>
      <c r="P78" s="78">
        <v>1198438493</v>
      </c>
      <c r="Q78" s="78">
        <v>1197565509</v>
      </c>
      <c r="R78" s="78">
        <v>1324984250</v>
      </c>
      <c r="S78" s="78">
        <v>1196998174.75</v>
      </c>
      <c r="T78" s="86">
        <f t="shared" si="1"/>
        <v>1.1069225316711369</v>
      </c>
      <c r="U78" s="78">
        <v>443661546</v>
      </c>
      <c r="V78" s="78">
        <v>502842776</v>
      </c>
      <c r="W78" s="78">
        <v>579359348</v>
      </c>
      <c r="X78" s="78">
        <v>540107631</v>
      </c>
      <c r="Y78" s="78">
        <v>516492825.25</v>
      </c>
      <c r="Z78" s="85">
        <v>0.31111736046713973</v>
      </c>
      <c r="AA78" s="78">
        <v>335667156</v>
      </c>
      <c r="AB78" s="78">
        <v>65824714</v>
      </c>
      <c r="AC78" s="78">
        <v>233142073</v>
      </c>
      <c r="AD78" s="78">
        <v>286077344</v>
      </c>
      <c r="AE78" s="78">
        <v>230177821.75</v>
      </c>
      <c r="AF78" s="85">
        <v>0.13865113480767716</v>
      </c>
      <c r="AG78" s="52">
        <v>100</v>
      </c>
      <c r="AH78" s="52">
        <v>100</v>
      </c>
      <c r="AI78" s="52">
        <v>100</v>
      </c>
      <c r="AJ78" s="52">
        <v>100</v>
      </c>
      <c r="AK78" s="52">
        <v>100</v>
      </c>
      <c r="AL78" s="52">
        <v>100</v>
      </c>
      <c r="AM78" s="52">
        <v>100</v>
      </c>
      <c r="AN78" s="52">
        <v>100</v>
      </c>
    </row>
    <row r="79" spans="1:40" x14ac:dyDescent="0.25">
      <c r="A79" s="2" t="s">
        <v>92</v>
      </c>
      <c r="B79" s="2" t="s">
        <v>45</v>
      </c>
      <c r="C79" s="78">
        <v>9189369172</v>
      </c>
      <c r="D79" s="78">
        <v>10981842847</v>
      </c>
      <c r="E79" s="78">
        <v>12071866756</v>
      </c>
      <c r="F79" s="78">
        <v>13510769670</v>
      </c>
      <c r="G79" s="78">
        <v>11438462111.25</v>
      </c>
      <c r="H79" s="78">
        <v>9322789676</v>
      </c>
      <c r="I79" s="78">
        <v>10789437395</v>
      </c>
      <c r="J79" s="78">
        <v>11073521986</v>
      </c>
      <c r="K79" s="78">
        <v>12609971098</v>
      </c>
      <c r="L79" s="78">
        <v>10948930038.75</v>
      </c>
      <c r="M79" s="78">
        <v>489532072.5</v>
      </c>
      <c r="N79" s="85">
        <v>4.2797018317570289E-2</v>
      </c>
      <c r="O79" s="78">
        <v>2850209893</v>
      </c>
      <c r="P79" s="78">
        <v>3724595410</v>
      </c>
      <c r="Q79" s="78">
        <v>4110840893</v>
      </c>
      <c r="R79" s="78">
        <v>4344378558</v>
      </c>
      <c r="S79" s="78">
        <v>3757506188.5</v>
      </c>
      <c r="T79" s="86">
        <f t="shared" si="1"/>
        <v>1.1561866674487846</v>
      </c>
      <c r="U79" s="78">
        <v>2047895908</v>
      </c>
      <c r="V79" s="78">
        <v>2369398078</v>
      </c>
      <c r="W79" s="78">
        <v>2786000675</v>
      </c>
      <c r="X79" s="78">
        <v>2908711866</v>
      </c>
      <c r="Y79" s="78">
        <v>2528001631.75</v>
      </c>
      <c r="Z79" s="85">
        <v>0.23089028999208153</v>
      </c>
      <c r="AA79" s="78">
        <v>530410858</v>
      </c>
      <c r="AB79" s="78">
        <v>1125117120</v>
      </c>
      <c r="AC79" s="78">
        <v>688431264</v>
      </c>
      <c r="AD79" s="78">
        <v>847378920</v>
      </c>
      <c r="AE79" s="78">
        <v>797834540.5</v>
      </c>
      <c r="AF79" s="85">
        <v>7.286872211954383E-2</v>
      </c>
      <c r="AG79" s="52">
        <v>100</v>
      </c>
      <c r="AH79" s="52">
        <v>100</v>
      </c>
      <c r="AI79" s="52">
        <v>100</v>
      </c>
      <c r="AJ79" s="52">
        <v>100</v>
      </c>
      <c r="AK79" s="52">
        <v>100</v>
      </c>
      <c r="AL79" s="52">
        <v>100</v>
      </c>
      <c r="AM79" s="52">
        <v>100</v>
      </c>
      <c r="AN79" s="52">
        <v>100</v>
      </c>
    </row>
    <row r="80" spans="1:40" x14ac:dyDescent="0.25">
      <c r="A80" s="2" t="s">
        <v>93</v>
      </c>
      <c r="B80" s="2" t="s">
        <v>13</v>
      </c>
      <c r="C80" s="78">
        <v>1751944150</v>
      </c>
      <c r="D80" s="78">
        <v>2245151983</v>
      </c>
      <c r="E80" s="78">
        <v>2569383476</v>
      </c>
      <c r="F80" s="78">
        <v>2883992658</v>
      </c>
      <c r="G80" s="78">
        <v>2362618066.75</v>
      </c>
      <c r="H80" s="78">
        <v>1751022089</v>
      </c>
      <c r="I80" s="78">
        <v>2175832295</v>
      </c>
      <c r="J80" s="78">
        <v>2681549734</v>
      </c>
      <c r="K80" s="78">
        <v>2859394927</v>
      </c>
      <c r="L80" s="78">
        <v>2366949761.25</v>
      </c>
      <c r="M80" s="78">
        <v>-4331694.5</v>
      </c>
      <c r="N80" s="85">
        <v>-1.8334298551939234E-3</v>
      </c>
      <c r="O80" s="78">
        <v>978076366</v>
      </c>
      <c r="P80" s="78">
        <v>1068552309</v>
      </c>
      <c r="Q80" s="78">
        <v>1043718316</v>
      </c>
      <c r="R80" s="78">
        <v>1178277650</v>
      </c>
      <c r="S80" s="78">
        <v>1067156160.25</v>
      </c>
      <c r="T80" s="86">
        <f t="shared" si="1"/>
        <v>1.1041286119961748</v>
      </c>
      <c r="U80" s="78">
        <v>402981287</v>
      </c>
      <c r="V80" s="78">
        <v>545883147</v>
      </c>
      <c r="W80" s="78">
        <v>555552151</v>
      </c>
      <c r="X80" s="78">
        <v>552288775</v>
      </c>
      <c r="Y80" s="78">
        <v>514176340</v>
      </c>
      <c r="Z80" s="85">
        <v>0.21723162376224683</v>
      </c>
      <c r="AA80" s="78">
        <v>637932665</v>
      </c>
      <c r="AB80" s="78">
        <v>787701033</v>
      </c>
      <c r="AC80" s="78">
        <v>901731604</v>
      </c>
      <c r="AD80" s="78">
        <v>425001743</v>
      </c>
      <c r="AE80" s="78">
        <v>688091761.25</v>
      </c>
      <c r="AF80" s="85">
        <v>0.29070822394076279</v>
      </c>
      <c r="AG80" s="52">
        <v>100</v>
      </c>
      <c r="AH80" s="52">
        <v>100</v>
      </c>
      <c r="AI80" s="52">
        <v>100</v>
      </c>
      <c r="AJ80" s="52">
        <v>100</v>
      </c>
      <c r="AK80" s="52">
        <v>100</v>
      </c>
      <c r="AL80" s="52">
        <v>100</v>
      </c>
      <c r="AM80" s="52">
        <v>100</v>
      </c>
      <c r="AN80" s="52">
        <v>100</v>
      </c>
    </row>
    <row r="81" spans="1:40" x14ac:dyDescent="0.25">
      <c r="A81" s="2" t="s">
        <v>94</v>
      </c>
      <c r="B81" s="2" t="s">
        <v>9</v>
      </c>
      <c r="C81" s="78">
        <v>2854373840</v>
      </c>
      <c r="D81" s="78">
        <v>3120654791</v>
      </c>
      <c r="E81" s="78">
        <v>3255571636</v>
      </c>
      <c r="F81" s="78">
        <v>3755546370</v>
      </c>
      <c r="G81" s="78">
        <v>3246536659.25</v>
      </c>
      <c r="H81" s="78">
        <v>2621974853</v>
      </c>
      <c r="I81" s="78">
        <v>3155567935</v>
      </c>
      <c r="J81" s="78">
        <v>2695911382</v>
      </c>
      <c r="K81" s="78">
        <v>3239942410</v>
      </c>
      <c r="L81" s="78">
        <v>2928349145</v>
      </c>
      <c r="M81" s="78">
        <v>318187514.25</v>
      </c>
      <c r="N81" s="85">
        <v>9.80082924193766E-2</v>
      </c>
      <c r="O81" s="78">
        <v>781117669</v>
      </c>
      <c r="P81" s="78">
        <v>861825531</v>
      </c>
      <c r="Q81" s="78">
        <v>759738488</v>
      </c>
      <c r="R81" s="78">
        <v>857844559</v>
      </c>
      <c r="S81" s="78">
        <v>815131561.75</v>
      </c>
      <c r="T81" s="86">
        <f t="shared" si="1"/>
        <v>1.0524001268682319</v>
      </c>
      <c r="U81" s="78">
        <v>867017598</v>
      </c>
      <c r="V81" s="78">
        <v>904415029</v>
      </c>
      <c r="W81" s="78">
        <v>917498023</v>
      </c>
      <c r="X81" s="78">
        <v>973252360</v>
      </c>
      <c r="Y81" s="78">
        <v>915545752.5</v>
      </c>
      <c r="Z81" s="85">
        <v>0.3126491095036415</v>
      </c>
      <c r="AA81" s="78">
        <v>799841208</v>
      </c>
      <c r="AB81" s="78">
        <v>1179161607</v>
      </c>
      <c r="AC81" s="78">
        <v>702518486</v>
      </c>
      <c r="AD81" s="78">
        <v>1164252632</v>
      </c>
      <c r="AE81" s="78">
        <v>961443483.25</v>
      </c>
      <c r="AF81" s="85">
        <v>0.32832269502139577</v>
      </c>
      <c r="AG81" s="52">
        <v>100</v>
      </c>
      <c r="AH81" s="52">
        <v>100</v>
      </c>
      <c r="AI81" s="52">
        <v>100</v>
      </c>
      <c r="AJ81" s="52">
        <v>100</v>
      </c>
      <c r="AK81" s="52">
        <v>100</v>
      </c>
      <c r="AL81" s="52">
        <v>100</v>
      </c>
      <c r="AM81" s="52">
        <v>100</v>
      </c>
      <c r="AN81" s="52">
        <v>50</v>
      </c>
    </row>
    <row r="82" spans="1:40" x14ac:dyDescent="0.25">
      <c r="A82" s="2" t="s">
        <v>95</v>
      </c>
      <c r="B82" s="2" t="s">
        <v>53</v>
      </c>
      <c r="C82" s="78">
        <v>1974083145</v>
      </c>
      <c r="D82" s="78">
        <v>2262868099</v>
      </c>
      <c r="E82" s="78">
        <v>2396234721</v>
      </c>
      <c r="F82" s="78">
        <v>2588216475</v>
      </c>
      <c r="G82" s="78">
        <v>2305350610</v>
      </c>
      <c r="H82" s="78">
        <v>1980087833</v>
      </c>
      <c r="I82" s="78">
        <v>2181614391</v>
      </c>
      <c r="J82" s="78">
        <v>2119053907</v>
      </c>
      <c r="K82" s="78">
        <v>2525709339</v>
      </c>
      <c r="L82" s="78">
        <v>2201616367.5</v>
      </c>
      <c r="M82" s="78">
        <v>103734242.5</v>
      </c>
      <c r="N82" s="85">
        <v>4.4997165311874185E-2</v>
      </c>
      <c r="O82" s="78">
        <v>1205337588</v>
      </c>
      <c r="P82" s="78">
        <v>1315918348</v>
      </c>
      <c r="Q82" s="78">
        <v>1313384340</v>
      </c>
      <c r="R82" s="78">
        <v>1464875352</v>
      </c>
      <c r="S82" s="78">
        <v>1324878907</v>
      </c>
      <c r="T82" s="86">
        <f t="shared" si="1"/>
        <v>1.1056673513785513</v>
      </c>
      <c r="U82" s="78">
        <v>507773302</v>
      </c>
      <c r="V82" s="78">
        <v>528775098</v>
      </c>
      <c r="W82" s="78">
        <v>501077532</v>
      </c>
      <c r="X82" s="78">
        <v>554347524</v>
      </c>
      <c r="Y82" s="78">
        <v>522993364</v>
      </c>
      <c r="Z82" s="85">
        <v>0.23754972561085849</v>
      </c>
      <c r="AA82" s="78">
        <v>275338347</v>
      </c>
      <c r="AB82" s="78">
        <v>383592574</v>
      </c>
      <c r="AC82" s="78">
        <v>291828220</v>
      </c>
      <c r="AD82" s="78">
        <v>333890718</v>
      </c>
      <c r="AE82" s="78">
        <v>321162464.75</v>
      </c>
      <c r="AF82" s="85">
        <v>0.14587576177710262</v>
      </c>
      <c r="AG82" s="52">
        <v>100</v>
      </c>
      <c r="AH82" s="52">
        <v>100</v>
      </c>
      <c r="AI82" s="52">
        <v>100</v>
      </c>
      <c r="AJ82" s="52">
        <v>100</v>
      </c>
      <c r="AK82" s="52">
        <v>100</v>
      </c>
      <c r="AL82" s="52">
        <v>100</v>
      </c>
      <c r="AM82" s="52">
        <v>100</v>
      </c>
      <c r="AN82" s="52">
        <v>100</v>
      </c>
    </row>
    <row r="83" spans="1:40" x14ac:dyDescent="0.25">
      <c r="A83" s="2" t="s">
        <v>96</v>
      </c>
      <c r="B83" s="2" t="s">
        <v>5</v>
      </c>
      <c r="C83" s="78">
        <v>13546283308</v>
      </c>
      <c r="D83" s="78">
        <v>15686007471</v>
      </c>
      <c r="E83" s="78">
        <v>14042768156</v>
      </c>
      <c r="F83" s="78">
        <v>15330772792</v>
      </c>
      <c r="G83" s="78">
        <v>14651457931.75</v>
      </c>
      <c r="H83" s="78">
        <v>12243295606</v>
      </c>
      <c r="I83" s="78">
        <v>14121489529</v>
      </c>
      <c r="J83" s="78">
        <v>12378790584</v>
      </c>
      <c r="K83" s="78">
        <v>12950895508</v>
      </c>
      <c r="L83" s="78">
        <v>12923617806.75</v>
      </c>
      <c r="M83" s="78">
        <v>1727840125</v>
      </c>
      <c r="N83" s="85">
        <v>0.11792956940180924</v>
      </c>
      <c r="O83" s="78">
        <v>7981942643</v>
      </c>
      <c r="P83" s="78">
        <v>8799203485</v>
      </c>
      <c r="Q83" s="78">
        <v>8610755800</v>
      </c>
      <c r="R83" s="78">
        <v>9668296132</v>
      </c>
      <c r="S83" s="78">
        <v>8765049515</v>
      </c>
      <c r="T83" s="86">
        <f t="shared" si="1"/>
        <v>1.1030509428901953</v>
      </c>
      <c r="U83" s="78">
        <v>3611924801</v>
      </c>
      <c r="V83" s="78">
        <v>3966779908</v>
      </c>
      <c r="W83" s="78">
        <v>4005144595</v>
      </c>
      <c r="X83" s="78">
        <v>4280480595</v>
      </c>
      <c r="Y83" s="78">
        <v>3966082474.75</v>
      </c>
      <c r="Z83" s="85">
        <v>0.30688639466562662</v>
      </c>
      <c r="AA83" s="78">
        <v>1437806590</v>
      </c>
      <c r="AB83" s="78">
        <v>2009578713</v>
      </c>
      <c r="AC83" s="78">
        <v>766292835</v>
      </c>
      <c r="AD83" s="78">
        <v>558913408</v>
      </c>
      <c r="AE83" s="78">
        <v>1193147886.5</v>
      </c>
      <c r="AF83" s="85">
        <v>9.2323055690862299E-2</v>
      </c>
      <c r="AG83" s="52">
        <v>100</v>
      </c>
      <c r="AH83" s="52">
        <v>100</v>
      </c>
      <c r="AI83" s="52">
        <v>100</v>
      </c>
      <c r="AJ83" s="52">
        <v>100</v>
      </c>
      <c r="AK83" s="52">
        <v>100</v>
      </c>
      <c r="AL83" s="52">
        <v>100</v>
      </c>
      <c r="AM83" s="52">
        <v>-100</v>
      </c>
      <c r="AN83" s="52">
        <v>-100</v>
      </c>
    </row>
    <row r="84" spans="1:40" x14ac:dyDescent="0.25">
      <c r="A84" s="2" t="s">
        <v>97</v>
      </c>
      <c r="B84" s="2" t="s">
        <v>7</v>
      </c>
      <c r="C84" s="78">
        <v>1426527671</v>
      </c>
      <c r="D84" s="78">
        <v>2015511164</v>
      </c>
      <c r="E84" s="78">
        <v>1686990276</v>
      </c>
      <c r="F84" s="78">
        <v>2649189902</v>
      </c>
      <c r="G84" s="78">
        <v>1944554753.25</v>
      </c>
      <c r="H84" s="78">
        <v>1485172738</v>
      </c>
      <c r="I84" s="78">
        <v>1598631342</v>
      </c>
      <c r="J84" s="78">
        <v>1659225437</v>
      </c>
      <c r="K84" s="78">
        <v>2673527529</v>
      </c>
      <c r="L84" s="78">
        <v>1854139261.5</v>
      </c>
      <c r="M84" s="78">
        <v>90415491.75</v>
      </c>
      <c r="N84" s="85">
        <v>4.6496757984770314E-2</v>
      </c>
      <c r="O84" s="78">
        <v>1033528671</v>
      </c>
      <c r="P84" s="78">
        <v>1169267030</v>
      </c>
      <c r="Q84" s="78">
        <v>1154268554</v>
      </c>
      <c r="R84" s="78">
        <v>1300500056</v>
      </c>
      <c r="S84" s="78">
        <v>1164391077.75</v>
      </c>
      <c r="T84" s="86">
        <f t="shared" si="1"/>
        <v>1.11689283854099</v>
      </c>
      <c r="U84" s="78">
        <v>533378139</v>
      </c>
      <c r="V84" s="78">
        <v>555358627</v>
      </c>
      <c r="W84" s="78">
        <v>608166398</v>
      </c>
      <c r="X84" s="78">
        <v>738084724</v>
      </c>
      <c r="Y84" s="78">
        <v>608746972</v>
      </c>
      <c r="Z84" s="85">
        <v>0.32831782630368511</v>
      </c>
      <c r="AA84" s="78">
        <v>228018086</v>
      </c>
      <c r="AB84" s="78">
        <v>243045343</v>
      </c>
      <c r="AC84" s="78">
        <v>225769609</v>
      </c>
      <c r="AD84" s="78">
        <v>984658125</v>
      </c>
      <c r="AE84" s="78">
        <v>420372790.75</v>
      </c>
      <c r="AF84" s="85">
        <v>0.22672126062953768</v>
      </c>
      <c r="AG84" s="52">
        <v>100</v>
      </c>
      <c r="AH84" s="52">
        <v>100</v>
      </c>
      <c r="AI84" s="52">
        <v>100</v>
      </c>
      <c r="AJ84" s="52">
        <v>100</v>
      </c>
      <c r="AK84" s="52">
        <v>100</v>
      </c>
      <c r="AL84" s="52">
        <v>100</v>
      </c>
      <c r="AM84" s="52">
        <v>100</v>
      </c>
      <c r="AN84" s="52">
        <v>50</v>
      </c>
    </row>
    <row r="85" spans="1:40" x14ac:dyDescent="0.25">
      <c r="A85" s="2" t="s">
        <v>98</v>
      </c>
      <c r="B85" s="2" t="s">
        <v>5</v>
      </c>
      <c r="C85" s="78"/>
      <c r="D85" s="78"/>
      <c r="E85" s="78"/>
      <c r="F85" s="78"/>
      <c r="G85" s="78" t="e">
        <v>#DIV/0!</v>
      </c>
      <c r="H85" s="78"/>
      <c r="I85" s="78"/>
      <c r="J85" s="78"/>
      <c r="K85" s="78"/>
      <c r="L85" s="78" t="e">
        <v>#DIV/0!</v>
      </c>
      <c r="M85" s="78" t="e">
        <v>#DIV/0!</v>
      </c>
      <c r="N85" s="85" t="e">
        <v>#DIV/0!</v>
      </c>
      <c r="O85" s="78"/>
      <c r="P85" s="78"/>
      <c r="Q85" s="78"/>
      <c r="R85" s="78"/>
      <c r="S85" s="78" t="e">
        <v>#DIV/0!</v>
      </c>
      <c r="T85" s="86" t="e">
        <f t="shared" si="1"/>
        <v>#DIV/0!</v>
      </c>
      <c r="U85" s="78"/>
      <c r="V85" s="78"/>
      <c r="W85" s="78"/>
      <c r="X85" s="78"/>
      <c r="Y85" s="78" t="e">
        <v>#DIV/0!</v>
      </c>
      <c r="Z85" s="85" t="e">
        <v>#DIV/0!</v>
      </c>
      <c r="AA85" s="78"/>
      <c r="AB85" s="78"/>
      <c r="AC85" s="78"/>
      <c r="AD85" s="78"/>
      <c r="AE85" s="78" t="e">
        <v>#DIV/0!</v>
      </c>
      <c r="AF85" s="85" t="e">
        <v>#DIV/0!</v>
      </c>
      <c r="AG85" s="52">
        <v>-100</v>
      </c>
      <c r="AH85" s="52">
        <v>-100</v>
      </c>
      <c r="AI85" s="52">
        <v>-100</v>
      </c>
      <c r="AJ85" s="52">
        <v>-100</v>
      </c>
      <c r="AK85" s="52">
        <v>-100</v>
      </c>
      <c r="AL85" s="52">
        <v>-100</v>
      </c>
      <c r="AM85" s="52">
        <v>-100</v>
      </c>
      <c r="AN85" s="52">
        <v>-100</v>
      </c>
    </row>
    <row r="86" spans="1:40" x14ac:dyDescent="0.25">
      <c r="A86" s="2" t="s">
        <v>99</v>
      </c>
      <c r="B86" s="2" t="s">
        <v>3</v>
      </c>
      <c r="C86" s="78">
        <v>2393401144</v>
      </c>
      <c r="D86" s="78">
        <v>2802746029</v>
      </c>
      <c r="E86" s="78">
        <v>2601085637</v>
      </c>
      <c r="F86" s="78">
        <v>2659223052</v>
      </c>
      <c r="G86" s="78">
        <v>2614113965.5</v>
      </c>
      <c r="H86" s="78">
        <v>2303025219</v>
      </c>
      <c r="I86" s="78">
        <v>2761096061</v>
      </c>
      <c r="J86" s="78">
        <v>2564235705</v>
      </c>
      <c r="K86" s="78">
        <v>2494925929</v>
      </c>
      <c r="L86" s="78">
        <v>2530820728.5</v>
      </c>
      <c r="M86" s="78">
        <v>83293237</v>
      </c>
      <c r="N86" s="85">
        <v>3.1862894311139395E-2</v>
      </c>
      <c r="O86" s="78">
        <v>962116834</v>
      </c>
      <c r="P86" s="78">
        <v>1023016790</v>
      </c>
      <c r="Q86" s="78">
        <v>988785385</v>
      </c>
      <c r="R86" s="78">
        <v>1062854592</v>
      </c>
      <c r="S86" s="78">
        <v>1009193400.25</v>
      </c>
      <c r="T86" s="86">
        <f t="shared" si="1"/>
        <v>1.0531723569899554</v>
      </c>
      <c r="U86" s="78">
        <v>770144182</v>
      </c>
      <c r="V86" s="78">
        <v>874183909</v>
      </c>
      <c r="W86" s="78">
        <v>825737457</v>
      </c>
      <c r="X86" s="78">
        <v>816397422</v>
      </c>
      <c r="Y86" s="78">
        <v>821615742.5</v>
      </c>
      <c r="Z86" s="85">
        <v>0.32464399127431126</v>
      </c>
      <c r="AA86" s="78">
        <v>75772393</v>
      </c>
      <c r="AB86" s="78">
        <v>435855054</v>
      </c>
      <c r="AC86" s="78">
        <v>206255670</v>
      </c>
      <c r="AD86" s="78">
        <v>181964227</v>
      </c>
      <c r="AE86" s="78">
        <v>224961836</v>
      </c>
      <c r="AF86" s="85">
        <v>8.8888886307381135E-2</v>
      </c>
      <c r="AG86" s="52">
        <v>100</v>
      </c>
      <c r="AH86" s="52">
        <v>100</v>
      </c>
      <c r="AI86" s="52">
        <v>100</v>
      </c>
      <c r="AJ86" s="52">
        <v>100</v>
      </c>
      <c r="AK86" s="52">
        <v>100</v>
      </c>
      <c r="AL86" s="52">
        <v>100</v>
      </c>
      <c r="AM86" s="52">
        <v>50</v>
      </c>
      <c r="AN86" s="52">
        <v>-100</v>
      </c>
    </row>
    <row r="87" spans="1:40" x14ac:dyDescent="0.25">
      <c r="A87" s="2" t="s">
        <v>100</v>
      </c>
      <c r="B87" s="2" t="s">
        <v>3</v>
      </c>
      <c r="C87" s="78">
        <v>2326076561</v>
      </c>
      <c r="D87" s="78">
        <v>2428336442</v>
      </c>
      <c r="E87" s="78">
        <v>2678450452</v>
      </c>
      <c r="F87" s="78">
        <v>2699036260</v>
      </c>
      <c r="G87" s="78">
        <v>2532974928.75</v>
      </c>
      <c r="H87" s="78">
        <v>2133126192</v>
      </c>
      <c r="I87" s="78">
        <v>2382912905</v>
      </c>
      <c r="J87" s="78">
        <v>2556955633</v>
      </c>
      <c r="K87" s="78">
        <v>2667916037</v>
      </c>
      <c r="L87" s="78">
        <v>2435227691.75</v>
      </c>
      <c r="M87" s="78">
        <v>97747237</v>
      </c>
      <c r="N87" s="85">
        <v>3.8589895182356726E-2</v>
      </c>
      <c r="O87" s="78">
        <v>1057216331</v>
      </c>
      <c r="P87" s="78">
        <v>1219414001</v>
      </c>
      <c r="Q87" s="78">
        <v>1305390305</v>
      </c>
      <c r="R87" s="78">
        <v>1424504738</v>
      </c>
      <c r="S87" s="78">
        <v>1251631343.75</v>
      </c>
      <c r="T87" s="86">
        <f t="shared" si="1"/>
        <v>1.1381184604502279</v>
      </c>
      <c r="U87" s="78">
        <v>729348148</v>
      </c>
      <c r="V87" s="78">
        <v>737071197</v>
      </c>
      <c r="W87" s="78">
        <v>766227221</v>
      </c>
      <c r="X87" s="78">
        <v>790107882</v>
      </c>
      <c r="Y87" s="78">
        <v>755688612</v>
      </c>
      <c r="Z87" s="85">
        <v>0.31031538223719363</v>
      </c>
      <c r="AA87" s="78">
        <v>187120141</v>
      </c>
      <c r="AB87" s="78">
        <v>217549707</v>
      </c>
      <c r="AC87" s="78">
        <v>302320299</v>
      </c>
      <c r="AD87" s="78">
        <v>243494430</v>
      </c>
      <c r="AE87" s="78">
        <v>237621144.25</v>
      </c>
      <c r="AF87" s="85">
        <v>9.7576561343732507E-2</v>
      </c>
      <c r="AG87" s="52">
        <v>100</v>
      </c>
      <c r="AH87" s="52">
        <v>100</v>
      </c>
      <c r="AI87" s="52">
        <v>100</v>
      </c>
      <c r="AJ87" s="52">
        <v>100</v>
      </c>
      <c r="AK87" s="52">
        <v>100</v>
      </c>
      <c r="AL87" s="52">
        <v>100</v>
      </c>
      <c r="AM87" s="52">
        <v>100</v>
      </c>
      <c r="AN87" s="52">
        <v>100</v>
      </c>
    </row>
    <row r="88" spans="1:40" x14ac:dyDescent="0.25">
      <c r="A88" s="2" t="s">
        <v>101</v>
      </c>
      <c r="B88" s="2" t="s">
        <v>45</v>
      </c>
      <c r="C88" s="78">
        <v>1252360321</v>
      </c>
      <c r="D88" s="78">
        <v>1234324653</v>
      </c>
      <c r="E88" s="78">
        <v>1403760346</v>
      </c>
      <c r="F88" s="78">
        <v>1467540036</v>
      </c>
      <c r="G88" s="78">
        <v>1339496339</v>
      </c>
      <c r="H88" s="78">
        <v>1325941307</v>
      </c>
      <c r="I88" s="78">
        <v>1233715242</v>
      </c>
      <c r="J88" s="78">
        <v>1319252328</v>
      </c>
      <c r="K88" s="78">
        <v>1405233057</v>
      </c>
      <c r="L88" s="78">
        <v>1321035483.5</v>
      </c>
      <c r="M88" s="78">
        <v>18460855.5</v>
      </c>
      <c r="N88" s="85">
        <v>1.3781938003490131E-2</v>
      </c>
      <c r="O88" s="78">
        <v>822443578</v>
      </c>
      <c r="P88" s="78">
        <v>905492927</v>
      </c>
      <c r="Q88" s="78">
        <v>906509612</v>
      </c>
      <c r="R88" s="78">
        <v>997597657</v>
      </c>
      <c r="S88" s="78">
        <v>908010943.5</v>
      </c>
      <c r="T88" s="86">
        <f t="shared" si="1"/>
        <v>1.0986625922752438</v>
      </c>
      <c r="U88" s="78">
        <v>279141841</v>
      </c>
      <c r="V88" s="78">
        <v>324468958</v>
      </c>
      <c r="W88" s="78">
        <v>322731129</v>
      </c>
      <c r="X88" s="78">
        <v>382543872</v>
      </c>
      <c r="Y88" s="78">
        <v>327221450</v>
      </c>
      <c r="Z88" s="85">
        <v>0.24770072726059367</v>
      </c>
      <c r="AA88" s="78">
        <v>166886189</v>
      </c>
      <c r="AB88" s="78">
        <v>82966334</v>
      </c>
      <c r="AC88" s="78">
        <v>165006927</v>
      </c>
      <c r="AD88" s="78">
        <v>117101815</v>
      </c>
      <c r="AE88" s="78">
        <v>132990316.25</v>
      </c>
      <c r="AF88" s="85">
        <v>0.10067126728318498</v>
      </c>
      <c r="AG88" s="52">
        <v>100</v>
      </c>
      <c r="AH88" s="52">
        <v>100</v>
      </c>
      <c r="AI88" s="52">
        <v>100</v>
      </c>
      <c r="AJ88" s="52">
        <v>100</v>
      </c>
      <c r="AK88" s="52">
        <v>100</v>
      </c>
      <c r="AL88" s="52">
        <v>100</v>
      </c>
      <c r="AM88" s="52">
        <v>100</v>
      </c>
      <c r="AN88" s="52">
        <v>100</v>
      </c>
    </row>
    <row r="89" spans="1:40" x14ac:dyDescent="0.25">
      <c r="A89" s="2" t="s">
        <v>102</v>
      </c>
      <c r="B89" s="2" t="s">
        <v>17</v>
      </c>
      <c r="C89" s="78">
        <v>1475298733</v>
      </c>
      <c r="D89" s="78">
        <v>1491339231</v>
      </c>
      <c r="E89" s="78">
        <v>1797998724</v>
      </c>
      <c r="F89" s="78">
        <v>3286939377</v>
      </c>
      <c r="G89" s="78">
        <v>2012894016.25</v>
      </c>
      <c r="H89" s="78">
        <v>1482593860</v>
      </c>
      <c r="I89" s="78">
        <v>1309107998</v>
      </c>
      <c r="J89" s="78">
        <v>1920263619</v>
      </c>
      <c r="K89" s="78">
        <v>3234869006</v>
      </c>
      <c r="L89" s="78">
        <v>1986708620.75</v>
      </c>
      <c r="M89" s="78">
        <v>26185395.5</v>
      </c>
      <c r="N89" s="85">
        <v>1.3008829719104194E-2</v>
      </c>
      <c r="O89" s="78">
        <v>756185824</v>
      </c>
      <c r="P89" s="78">
        <v>903352683</v>
      </c>
      <c r="Q89" s="78">
        <v>930684721</v>
      </c>
      <c r="R89" s="78">
        <v>1030327169</v>
      </c>
      <c r="S89" s="78">
        <v>905137599.25</v>
      </c>
      <c r="T89" s="86">
        <f t="shared" si="1"/>
        <v>1.1383099871817639</v>
      </c>
      <c r="U89" s="78">
        <v>374650338</v>
      </c>
      <c r="V89" s="78">
        <v>425041852</v>
      </c>
      <c r="W89" s="78">
        <v>527914117</v>
      </c>
      <c r="X89" s="78">
        <v>529399489</v>
      </c>
      <c r="Y89" s="78">
        <v>464251449</v>
      </c>
      <c r="Z89" s="85">
        <v>0.23367868048246601</v>
      </c>
      <c r="AA89" s="78">
        <v>573362327</v>
      </c>
      <c r="AB89" s="78">
        <v>244566622</v>
      </c>
      <c r="AC89" s="78">
        <v>757416382</v>
      </c>
      <c r="AD89" s="78">
        <v>1962729488</v>
      </c>
      <c r="AE89" s="78">
        <v>884518704.75</v>
      </c>
      <c r="AF89" s="85">
        <v>0.44521813390837678</v>
      </c>
      <c r="AG89" s="52">
        <v>100</v>
      </c>
      <c r="AH89" s="52">
        <v>100</v>
      </c>
      <c r="AI89" s="52">
        <v>100</v>
      </c>
      <c r="AJ89" s="52">
        <v>100</v>
      </c>
      <c r="AK89" s="52">
        <v>100</v>
      </c>
      <c r="AL89" s="52">
        <v>100</v>
      </c>
      <c r="AM89" s="52">
        <v>100</v>
      </c>
      <c r="AN89" s="52">
        <v>-100</v>
      </c>
    </row>
    <row r="90" spans="1:40" x14ac:dyDescent="0.25">
      <c r="A90" s="2" t="s">
        <v>103</v>
      </c>
      <c r="B90" s="2" t="s">
        <v>5</v>
      </c>
      <c r="C90" s="78">
        <v>13655411467</v>
      </c>
      <c r="D90" s="78">
        <v>15511343701</v>
      </c>
      <c r="E90" s="78">
        <v>16483287255</v>
      </c>
      <c r="F90" s="78">
        <v>16154639574</v>
      </c>
      <c r="G90" s="78">
        <v>15451170499.25</v>
      </c>
      <c r="H90" s="78">
        <v>13086528193</v>
      </c>
      <c r="I90" s="78">
        <v>14553494338</v>
      </c>
      <c r="J90" s="78">
        <v>15452417834</v>
      </c>
      <c r="K90" s="78">
        <v>17400355568</v>
      </c>
      <c r="L90" s="78">
        <v>15123198983.25</v>
      </c>
      <c r="M90" s="78">
        <v>327971516</v>
      </c>
      <c r="N90" s="85">
        <v>2.1226321722093464E-2</v>
      </c>
      <c r="O90" s="78">
        <v>1845954374</v>
      </c>
      <c r="P90" s="78">
        <v>2074781090</v>
      </c>
      <c r="Q90" s="78">
        <v>2060537643</v>
      </c>
      <c r="R90" s="78">
        <v>2531430426</v>
      </c>
      <c r="S90" s="78">
        <v>2128175883.25</v>
      </c>
      <c r="T90" s="86">
        <f t="shared" si="1"/>
        <v>1.1894836540174387</v>
      </c>
      <c r="U90" s="78">
        <v>3580885612</v>
      </c>
      <c r="V90" s="78">
        <v>4185845476</v>
      </c>
      <c r="W90" s="78">
        <v>4601284833</v>
      </c>
      <c r="X90" s="78">
        <v>4656260385</v>
      </c>
      <c r="Y90" s="78">
        <v>4256069076.5</v>
      </c>
      <c r="Z90" s="85">
        <v>0.28142650779202827</v>
      </c>
      <c r="AA90" s="78">
        <v>270400331</v>
      </c>
      <c r="AB90" s="78">
        <v>255843821</v>
      </c>
      <c r="AC90" s="78">
        <v>149071366</v>
      </c>
      <c r="AD90" s="78">
        <v>308999085</v>
      </c>
      <c r="AE90" s="78">
        <v>246078650.75</v>
      </c>
      <c r="AF90" s="85">
        <v>1.6271600408256832E-2</v>
      </c>
      <c r="AG90" s="52">
        <v>100</v>
      </c>
      <c r="AH90" s="52">
        <v>100</v>
      </c>
      <c r="AI90" s="52">
        <v>100</v>
      </c>
      <c r="AJ90" s="52">
        <v>100</v>
      </c>
      <c r="AK90" s="52">
        <v>100</v>
      </c>
      <c r="AL90" s="52">
        <v>100</v>
      </c>
      <c r="AM90" s="52">
        <v>100</v>
      </c>
      <c r="AN90" s="52">
        <v>100</v>
      </c>
    </row>
    <row r="91" spans="1:40" x14ac:dyDescent="0.25">
      <c r="A91" s="2" t="s">
        <v>104</v>
      </c>
      <c r="B91" s="2" t="s">
        <v>7</v>
      </c>
      <c r="C91" s="78">
        <v>1329040397</v>
      </c>
      <c r="D91" s="78">
        <v>2336019654</v>
      </c>
      <c r="E91" s="78">
        <v>1800774267</v>
      </c>
      <c r="F91" s="78">
        <v>1744417963</v>
      </c>
      <c r="G91" s="78">
        <v>1802563070.25</v>
      </c>
      <c r="H91" s="78">
        <v>1457892882</v>
      </c>
      <c r="I91" s="78">
        <v>2186208411</v>
      </c>
      <c r="J91" s="78">
        <v>1793302242</v>
      </c>
      <c r="K91" s="78">
        <v>1862521704</v>
      </c>
      <c r="L91" s="78">
        <v>1824981309.75</v>
      </c>
      <c r="M91" s="78">
        <v>-22418239.5</v>
      </c>
      <c r="N91" s="85">
        <v>-1.2436868296037365E-2</v>
      </c>
      <c r="O91" s="78">
        <v>886245682</v>
      </c>
      <c r="P91" s="78">
        <v>1059693615</v>
      </c>
      <c r="Q91" s="78">
        <v>1021142141</v>
      </c>
      <c r="R91" s="78">
        <v>1152377154</v>
      </c>
      <c r="S91" s="78">
        <v>1029864648</v>
      </c>
      <c r="T91" s="86">
        <f t="shared" si="1"/>
        <v>1.1189598130569096</v>
      </c>
      <c r="U91" s="78">
        <v>494388258</v>
      </c>
      <c r="V91" s="78">
        <v>514356137</v>
      </c>
      <c r="W91" s="78">
        <v>501435142</v>
      </c>
      <c r="X91" s="78">
        <v>544086218</v>
      </c>
      <c r="Y91" s="78">
        <v>513566438.75</v>
      </c>
      <c r="Z91" s="85">
        <v>0.28140914978485576</v>
      </c>
      <c r="AA91" s="78">
        <v>322364279</v>
      </c>
      <c r="AB91" s="78">
        <v>948274280</v>
      </c>
      <c r="AC91" s="78">
        <v>495681763</v>
      </c>
      <c r="AD91" s="78">
        <v>512042566</v>
      </c>
      <c r="AE91" s="78">
        <v>569590722</v>
      </c>
      <c r="AF91" s="85">
        <v>0.31210770157313389</v>
      </c>
      <c r="AG91" s="52">
        <v>100</v>
      </c>
      <c r="AH91" s="52">
        <v>100</v>
      </c>
      <c r="AI91" s="52">
        <v>100</v>
      </c>
      <c r="AJ91" s="52">
        <v>100</v>
      </c>
      <c r="AK91" s="52">
        <v>100</v>
      </c>
      <c r="AL91" s="52">
        <v>100</v>
      </c>
      <c r="AM91" s="52">
        <v>100</v>
      </c>
      <c r="AN91" s="52">
        <v>100</v>
      </c>
    </row>
    <row r="92" spans="1:40" x14ac:dyDescent="0.25">
      <c r="A92" s="2" t="s">
        <v>105</v>
      </c>
      <c r="B92" s="2" t="s">
        <v>17</v>
      </c>
      <c r="C92" s="78">
        <v>2128505901</v>
      </c>
      <c r="D92" s="78">
        <v>2518163811</v>
      </c>
      <c r="E92" s="78">
        <v>2613328708</v>
      </c>
      <c r="F92" s="78">
        <v>3210551327</v>
      </c>
      <c r="G92" s="78">
        <v>2617637436.75</v>
      </c>
      <c r="H92" s="78">
        <v>1909073315</v>
      </c>
      <c r="I92" s="78">
        <v>2466196255</v>
      </c>
      <c r="J92" s="78">
        <v>2386540498</v>
      </c>
      <c r="K92" s="78">
        <v>3155014973</v>
      </c>
      <c r="L92" s="78">
        <v>2479206260.25</v>
      </c>
      <c r="M92" s="78">
        <v>138431176.5</v>
      </c>
      <c r="N92" s="85">
        <v>5.2884014629571104E-2</v>
      </c>
      <c r="O92" s="78">
        <v>1527626235</v>
      </c>
      <c r="P92" s="78">
        <v>1831882392</v>
      </c>
      <c r="Q92" s="78">
        <v>1865784142</v>
      </c>
      <c r="R92" s="78">
        <v>2093566688</v>
      </c>
      <c r="S92" s="78">
        <v>1829714864.25</v>
      </c>
      <c r="T92" s="86">
        <f t="shared" si="1"/>
        <v>1.1442037931184172</v>
      </c>
      <c r="U92" s="78">
        <v>597836410</v>
      </c>
      <c r="V92" s="78">
        <v>674110069</v>
      </c>
      <c r="W92" s="78">
        <v>763084033</v>
      </c>
      <c r="X92" s="78">
        <v>959770226</v>
      </c>
      <c r="Y92" s="78">
        <v>748700184.5</v>
      </c>
      <c r="Z92" s="85">
        <v>0.30199189010780492</v>
      </c>
      <c r="AA92" s="78">
        <v>178630853</v>
      </c>
      <c r="AB92" s="78">
        <v>215854513</v>
      </c>
      <c r="AC92" s="78">
        <v>176874439</v>
      </c>
      <c r="AD92" s="78">
        <v>301701841</v>
      </c>
      <c r="AE92" s="78">
        <v>218265411.5</v>
      </c>
      <c r="AF92" s="85">
        <v>8.8038423829242179E-2</v>
      </c>
      <c r="AG92" s="52">
        <v>100</v>
      </c>
      <c r="AH92" s="52">
        <v>100</v>
      </c>
      <c r="AI92" s="52">
        <v>100</v>
      </c>
      <c r="AJ92" s="52">
        <v>100</v>
      </c>
      <c r="AK92" s="52">
        <v>100</v>
      </c>
      <c r="AL92" s="52">
        <v>100</v>
      </c>
      <c r="AM92" s="52">
        <v>100</v>
      </c>
      <c r="AN92" s="52">
        <v>50</v>
      </c>
    </row>
    <row r="93" spans="1:40" x14ac:dyDescent="0.25">
      <c r="A93" s="2" t="s">
        <v>106</v>
      </c>
      <c r="B93" s="2" t="s">
        <v>9</v>
      </c>
      <c r="C93" s="78">
        <v>1478708102</v>
      </c>
      <c r="D93" s="78">
        <v>1280336311</v>
      </c>
      <c r="E93" s="78">
        <v>1225196461</v>
      </c>
      <c r="F93" s="78">
        <v>1573643510</v>
      </c>
      <c r="G93" s="78">
        <v>1389471096</v>
      </c>
      <c r="H93" s="78">
        <v>1533237178</v>
      </c>
      <c r="I93" s="78">
        <v>1071696061</v>
      </c>
      <c r="J93" s="78">
        <v>1306773268</v>
      </c>
      <c r="K93" s="78">
        <v>1385386270</v>
      </c>
      <c r="L93" s="78">
        <v>1324273194.25</v>
      </c>
      <c r="M93" s="78">
        <v>65197901.75</v>
      </c>
      <c r="N93" s="85">
        <v>4.692281972449177E-2</v>
      </c>
      <c r="O93" s="78">
        <v>723842352</v>
      </c>
      <c r="P93" s="78">
        <v>772228809</v>
      </c>
      <c r="Q93" s="78">
        <v>764347305</v>
      </c>
      <c r="R93" s="78">
        <v>854631503</v>
      </c>
      <c r="S93" s="78">
        <v>778762492.25</v>
      </c>
      <c r="T93" s="86">
        <f t="shared" si="1"/>
        <v>1.097422528055761</v>
      </c>
      <c r="U93" s="78">
        <v>329962449</v>
      </c>
      <c r="V93" s="78">
        <v>345773194</v>
      </c>
      <c r="W93" s="78">
        <v>394661998</v>
      </c>
      <c r="X93" s="78">
        <v>411888547</v>
      </c>
      <c r="Y93" s="78">
        <v>370571547</v>
      </c>
      <c r="Z93" s="85">
        <v>0.2798301352085229</v>
      </c>
      <c r="AA93" s="78">
        <v>679659917</v>
      </c>
      <c r="AB93" s="78">
        <v>235144467</v>
      </c>
      <c r="AC93" s="78">
        <v>181412988</v>
      </c>
      <c r="AD93" s="78">
        <v>217436451</v>
      </c>
      <c r="AE93" s="78">
        <v>328413455.75</v>
      </c>
      <c r="AF93" s="85">
        <v>0.24799524537381915</v>
      </c>
      <c r="AG93" s="52">
        <v>100</v>
      </c>
      <c r="AH93" s="52">
        <v>100</v>
      </c>
      <c r="AI93" s="52">
        <v>100</v>
      </c>
      <c r="AJ93" s="52">
        <v>100</v>
      </c>
      <c r="AK93" s="52">
        <v>100</v>
      </c>
      <c r="AL93" s="52">
        <v>100</v>
      </c>
      <c r="AM93" s="52">
        <v>100</v>
      </c>
      <c r="AN93" s="52">
        <v>100</v>
      </c>
    </row>
    <row r="94" spans="1:40" x14ac:dyDescent="0.25">
      <c r="A94" s="2" t="s">
        <v>107</v>
      </c>
      <c r="B94" s="2" t="s">
        <v>13</v>
      </c>
      <c r="C94" s="78">
        <v>1536494158</v>
      </c>
      <c r="D94" s="78">
        <v>1970438383</v>
      </c>
      <c r="E94" s="78">
        <v>2246070128</v>
      </c>
      <c r="F94" s="78">
        <v>1880451798</v>
      </c>
      <c r="G94" s="78">
        <v>1908363616.75</v>
      </c>
      <c r="H94" s="78">
        <v>1447828108</v>
      </c>
      <c r="I94" s="78">
        <v>1915728062</v>
      </c>
      <c r="J94" s="78">
        <v>2111926163</v>
      </c>
      <c r="K94" s="78">
        <v>1776816748</v>
      </c>
      <c r="L94" s="78">
        <v>1813074770.25</v>
      </c>
      <c r="M94" s="78">
        <v>95288846.5</v>
      </c>
      <c r="N94" s="85">
        <v>4.9932227623517442E-2</v>
      </c>
      <c r="O94" s="78">
        <v>741465599</v>
      </c>
      <c r="P94" s="78">
        <v>883576743</v>
      </c>
      <c r="Q94" s="78">
        <v>888905861</v>
      </c>
      <c r="R94" s="78">
        <v>1011058646</v>
      </c>
      <c r="S94" s="78">
        <v>881251712.25</v>
      </c>
      <c r="T94" s="86">
        <f t="shared" si="1"/>
        <v>1.1472983620293669</v>
      </c>
      <c r="U94" s="78">
        <v>474351130</v>
      </c>
      <c r="V94" s="78">
        <v>536602274</v>
      </c>
      <c r="W94" s="78">
        <v>533174623</v>
      </c>
      <c r="X94" s="78">
        <v>577433322</v>
      </c>
      <c r="Y94" s="78">
        <v>530390337.25</v>
      </c>
      <c r="Z94" s="85">
        <v>0.29253638402174992</v>
      </c>
      <c r="AA94" s="78">
        <v>523365593</v>
      </c>
      <c r="AB94" s="78">
        <v>805774630</v>
      </c>
      <c r="AC94" s="78">
        <v>944986497</v>
      </c>
      <c r="AD94" s="78">
        <v>476039591</v>
      </c>
      <c r="AE94" s="78">
        <v>687541577.75</v>
      </c>
      <c r="AF94" s="85">
        <v>0.3792130302796044</v>
      </c>
      <c r="AG94" s="52">
        <v>100</v>
      </c>
      <c r="AH94" s="52">
        <v>100</v>
      </c>
      <c r="AI94" s="52">
        <v>100</v>
      </c>
      <c r="AJ94" s="52">
        <v>100</v>
      </c>
      <c r="AK94" s="52">
        <v>100</v>
      </c>
      <c r="AL94" s="52">
        <v>100</v>
      </c>
      <c r="AM94" s="52">
        <v>100</v>
      </c>
      <c r="AN94" s="52">
        <v>100</v>
      </c>
    </row>
    <row r="95" spans="1:40" x14ac:dyDescent="0.25">
      <c r="A95" s="2" t="s">
        <v>108</v>
      </c>
      <c r="B95" s="2" t="s">
        <v>13</v>
      </c>
      <c r="C95" s="78">
        <v>1883830091</v>
      </c>
      <c r="D95" s="78">
        <v>2469611144</v>
      </c>
      <c r="E95" s="78">
        <v>2481125534</v>
      </c>
      <c r="F95" s="78">
        <v>2119351730</v>
      </c>
      <c r="G95" s="78">
        <v>2238479624.75</v>
      </c>
      <c r="H95" s="78">
        <v>1796088612</v>
      </c>
      <c r="I95" s="78">
        <v>2397721539</v>
      </c>
      <c r="J95" s="78">
        <v>2345746726</v>
      </c>
      <c r="K95" s="78">
        <v>1957834791</v>
      </c>
      <c r="L95" s="78">
        <v>2124347917</v>
      </c>
      <c r="M95" s="78">
        <v>114131707.75</v>
      </c>
      <c r="N95" s="85">
        <v>5.0986261607248964E-2</v>
      </c>
      <c r="O95" s="78">
        <v>694878213</v>
      </c>
      <c r="P95" s="78">
        <v>838800153</v>
      </c>
      <c r="Q95" s="78">
        <v>847395454</v>
      </c>
      <c r="R95" s="78">
        <v>974865013</v>
      </c>
      <c r="S95" s="78">
        <v>838984708.25</v>
      </c>
      <c r="T95" s="86">
        <f t="shared" si="1"/>
        <v>1.1619580230889148</v>
      </c>
      <c r="U95" s="78">
        <v>505065036</v>
      </c>
      <c r="V95" s="78">
        <v>676789721</v>
      </c>
      <c r="W95" s="78">
        <v>667843945</v>
      </c>
      <c r="X95" s="78">
        <v>748122031</v>
      </c>
      <c r="Y95" s="78">
        <v>649455183.25</v>
      </c>
      <c r="Z95" s="85">
        <v>0.30571978255198395</v>
      </c>
      <c r="AA95" s="78">
        <v>511343493</v>
      </c>
      <c r="AB95" s="78">
        <v>766228295</v>
      </c>
      <c r="AC95" s="78">
        <v>817460159</v>
      </c>
      <c r="AD95" s="78">
        <v>349768842</v>
      </c>
      <c r="AE95" s="78">
        <v>611200197.25</v>
      </c>
      <c r="AF95" s="85">
        <v>0.28771191025674164</v>
      </c>
      <c r="AG95" s="52">
        <v>100</v>
      </c>
      <c r="AH95" s="52">
        <v>100</v>
      </c>
      <c r="AI95" s="52">
        <v>100</v>
      </c>
      <c r="AJ95" s="52">
        <v>100</v>
      </c>
      <c r="AK95" s="52">
        <v>100</v>
      </c>
      <c r="AL95" s="52">
        <v>100</v>
      </c>
      <c r="AM95" s="52">
        <v>100</v>
      </c>
      <c r="AN95" s="52">
        <v>100</v>
      </c>
    </row>
    <row r="96" spans="1:40" x14ac:dyDescent="0.25">
      <c r="A96" s="2" t="s">
        <v>109</v>
      </c>
      <c r="B96" s="2" t="s">
        <v>13</v>
      </c>
      <c r="C96" s="78">
        <v>874099276</v>
      </c>
      <c r="D96" s="78">
        <v>1674076991</v>
      </c>
      <c r="E96" s="78">
        <v>977712667</v>
      </c>
      <c r="F96" s="78">
        <v>1037448107</v>
      </c>
      <c r="G96" s="78">
        <v>1140834260.25</v>
      </c>
      <c r="H96" s="78">
        <v>872328306</v>
      </c>
      <c r="I96" s="78">
        <v>1430111305</v>
      </c>
      <c r="J96" s="78">
        <v>1192626513</v>
      </c>
      <c r="K96" s="78">
        <v>1058743754</v>
      </c>
      <c r="L96" s="78">
        <v>1138452469.5</v>
      </c>
      <c r="M96" s="78">
        <v>2381790.75</v>
      </c>
      <c r="N96" s="85">
        <v>2.0877622920248374E-3</v>
      </c>
      <c r="O96" s="78">
        <v>608037018</v>
      </c>
      <c r="P96" s="78">
        <v>682721407</v>
      </c>
      <c r="Q96" s="78">
        <v>663428163</v>
      </c>
      <c r="R96" s="78">
        <v>735536030</v>
      </c>
      <c r="S96" s="78">
        <v>672430654.5</v>
      </c>
      <c r="T96" s="86">
        <f t="shared" si="1"/>
        <v>1.0938466666825641</v>
      </c>
      <c r="U96" s="78">
        <v>366458417</v>
      </c>
      <c r="V96" s="78">
        <v>396017452</v>
      </c>
      <c r="W96" s="78">
        <v>420812115</v>
      </c>
      <c r="X96" s="78">
        <v>453101998</v>
      </c>
      <c r="Y96" s="78">
        <v>409097495.5</v>
      </c>
      <c r="Z96" s="85">
        <v>0.35934525723298105</v>
      </c>
      <c r="AA96" s="78">
        <v>268160045</v>
      </c>
      <c r="AB96" s="78">
        <v>644695889</v>
      </c>
      <c r="AC96" s="78">
        <v>414903533</v>
      </c>
      <c r="AD96" s="78">
        <v>234126379</v>
      </c>
      <c r="AE96" s="78">
        <v>390471461.5</v>
      </c>
      <c r="AF96" s="85">
        <v>0.34298442136235358</v>
      </c>
      <c r="AG96" s="52">
        <v>100</v>
      </c>
      <c r="AH96" s="52">
        <v>100</v>
      </c>
      <c r="AI96" s="52">
        <v>100</v>
      </c>
      <c r="AJ96" s="52">
        <v>100</v>
      </c>
      <c r="AK96" s="52">
        <v>100</v>
      </c>
      <c r="AL96" s="52">
        <v>100</v>
      </c>
      <c r="AM96" s="52">
        <v>50</v>
      </c>
      <c r="AN96" s="52">
        <v>50</v>
      </c>
    </row>
    <row r="97" spans="1:40" x14ac:dyDescent="0.25">
      <c r="A97" s="2" t="s">
        <v>110</v>
      </c>
      <c r="B97" s="2" t="s">
        <v>83</v>
      </c>
      <c r="C97" s="78">
        <v>1706162738</v>
      </c>
      <c r="D97" s="78">
        <v>2097372130</v>
      </c>
      <c r="E97" s="78">
        <v>1788566779</v>
      </c>
      <c r="F97" s="78">
        <v>1908715067</v>
      </c>
      <c r="G97" s="78">
        <v>1875204178.5</v>
      </c>
      <c r="H97" s="78">
        <v>1855327941</v>
      </c>
      <c r="I97" s="78">
        <v>2111174489</v>
      </c>
      <c r="J97" s="78">
        <v>1899627862</v>
      </c>
      <c r="K97" s="78">
        <v>1665522240</v>
      </c>
      <c r="L97" s="78">
        <v>1882913133</v>
      </c>
      <c r="M97" s="78">
        <v>-7708954.5</v>
      </c>
      <c r="N97" s="85">
        <v>-4.1109947324064157E-3</v>
      </c>
      <c r="O97" s="78">
        <v>957357986</v>
      </c>
      <c r="P97" s="78">
        <v>966791492</v>
      </c>
      <c r="Q97" s="78">
        <v>975673539</v>
      </c>
      <c r="R97" s="78">
        <v>1046040794</v>
      </c>
      <c r="S97" s="78">
        <v>986465952.75</v>
      </c>
      <c r="T97" s="86">
        <f t="shared" si="1"/>
        <v>1.0603921920304715</v>
      </c>
      <c r="U97" s="78">
        <v>479921097</v>
      </c>
      <c r="V97" s="78">
        <v>490813336</v>
      </c>
      <c r="W97" s="78">
        <v>513182837</v>
      </c>
      <c r="X97" s="78">
        <v>427942977</v>
      </c>
      <c r="Y97" s="78">
        <v>477965061.75</v>
      </c>
      <c r="Z97" s="85">
        <v>0.25384339477651302</v>
      </c>
      <c r="AA97" s="78">
        <v>239104105</v>
      </c>
      <c r="AB97" s="78">
        <v>390465584</v>
      </c>
      <c r="AC97" s="78">
        <v>195435200</v>
      </c>
      <c r="AD97" s="78">
        <v>236251559</v>
      </c>
      <c r="AE97" s="78">
        <v>265314112</v>
      </c>
      <c r="AF97" s="85">
        <v>0.14090618804983396</v>
      </c>
      <c r="AG97" s="52">
        <v>-100</v>
      </c>
      <c r="AH97" s="52">
        <v>-100</v>
      </c>
      <c r="AI97" s="52">
        <v>-100</v>
      </c>
      <c r="AJ97" s="52">
        <v>-100</v>
      </c>
      <c r="AK97" s="52">
        <v>-100</v>
      </c>
      <c r="AL97" s="52">
        <v>-100</v>
      </c>
      <c r="AM97" s="52">
        <v>-100</v>
      </c>
      <c r="AN97" s="52">
        <v>-100</v>
      </c>
    </row>
    <row r="98" spans="1:40" x14ac:dyDescent="0.25">
      <c r="A98" s="2" t="s">
        <v>111</v>
      </c>
      <c r="B98" s="2" t="s">
        <v>17</v>
      </c>
      <c r="C98" s="78">
        <v>1583307558</v>
      </c>
      <c r="D98" s="78">
        <v>1990823848</v>
      </c>
      <c r="E98" s="78">
        <v>1877637801</v>
      </c>
      <c r="F98" s="78">
        <v>2261015028</v>
      </c>
      <c r="G98" s="78">
        <v>1928196058.75</v>
      </c>
      <c r="H98" s="78">
        <v>1711683249</v>
      </c>
      <c r="I98" s="78">
        <v>1981301185</v>
      </c>
      <c r="J98" s="78">
        <v>1973227309</v>
      </c>
      <c r="K98" s="78">
        <v>2356286175</v>
      </c>
      <c r="L98" s="78">
        <v>2005624479.5</v>
      </c>
      <c r="M98" s="78">
        <v>-77428420.75</v>
      </c>
      <c r="N98" s="85">
        <v>-4.0155885807688488E-2</v>
      </c>
      <c r="O98" s="78">
        <v>1083987941</v>
      </c>
      <c r="P98" s="78">
        <v>1287705875</v>
      </c>
      <c r="Q98" s="78">
        <v>1276078671</v>
      </c>
      <c r="R98" s="78">
        <v>1367128500</v>
      </c>
      <c r="S98" s="78">
        <v>1253725246.75</v>
      </c>
      <c r="T98" s="86">
        <f t="shared" si="1"/>
        <v>1.0904530347011614</v>
      </c>
      <c r="U98" s="78">
        <v>506017949</v>
      </c>
      <c r="V98" s="78">
        <v>603273592</v>
      </c>
      <c r="W98" s="78">
        <v>596027030</v>
      </c>
      <c r="X98" s="78">
        <v>653298922</v>
      </c>
      <c r="Y98" s="78">
        <v>589654373.25</v>
      </c>
      <c r="Z98" s="85">
        <v>0.29400038705002252</v>
      </c>
      <c r="AA98" s="78">
        <v>372239250</v>
      </c>
      <c r="AB98" s="78">
        <v>453892435</v>
      </c>
      <c r="AC98" s="78">
        <v>454351535</v>
      </c>
      <c r="AD98" s="78">
        <v>644046051</v>
      </c>
      <c r="AE98" s="78">
        <v>481132317.75</v>
      </c>
      <c r="AF98" s="85">
        <v>0.23989152638880124</v>
      </c>
      <c r="AG98" s="52">
        <v>100</v>
      </c>
      <c r="AH98" s="52">
        <v>100</v>
      </c>
      <c r="AI98" s="52">
        <v>100</v>
      </c>
      <c r="AJ98" s="52">
        <v>100</v>
      </c>
      <c r="AK98" s="52">
        <v>100</v>
      </c>
      <c r="AL98" s="52">
        <v>100</v>
      </c>
      <c r="AM98" s="52">
        <v>100</v>
      </c>
      <c r="AN98" s="52">
        <v>100</v>
      </c>
    </row>
    <row r="99" spans="1:40" x14ac:dyDescent="0.25">
      <c r="A99" s="2" t="s">
        <v>112</v>
      </c>
      <c r="B99" s="2" t="s">
        <v>22</v>
      </c>
      <c r="C99" s="78">
        <v>714284770</v>
      </c>
      <c r="D99" s="78">
        <v>802855420</v>
      </c>
      <c r="E99" s="78">
        <v>812055368</v>
      </c>
      <c r="F99" s="78">
        <v>973309709</v>
      </c>
      <c r="G99" s="78">
        <v>825626316.75</v>
      </c>
      <c r="H99" s="78">
        <v>697659358</v>
      </c>
      <c r="I99" s="78">
        <v>746918762</v>
      </c>
      <c r="J99" s="78">
        <v>831661162</v>
      </c>
      <c r="K99" s="78">
        <v>843517045</v>
      </c>
      <c r="L99" s="78">
        <v>779939081.75</v>
      </c>
      <c r="M99" s="78">
        <v>45687235</v>
      </c>
      <c r="N99" s="85">
        <v>5.5336456788155061E-2</v>
      </c>
      <c r="O99" s="78">
        <v>530243738</v>
      </c>
      <c r="P99" s="78">
        <v>590078221</v>
      </c>
      <c r="Q99" s="78">
        <v>580124659</v>
      </c>
      <c r="R99" s="78">
        <v>641326486</v>
      </c>
      <c r="S99" s="78">
        <v>585443276</v>
      </c>
      <c r="T99" s="86">
        <f t="shared" si="1"/>
        <v>1.0954545252988779</v>
      </c>
      <c r="U99" s="78">
        <v>250410546</v>
      </c>
      <c r="V99" s="78">
        <v>296946155</v>
      </c>
      <c r="W99" s="78">
        <v>277975533</v>
      </c>
      <c r="X99" s="78">
        <v>310891947</v>
      </c>
      <c r="Y99" s="78">
        <v>284056045.25</v>
      </c>
      <c r="Z99" s="85">
        <v>0.36420286134738239</v>
      </c>
      <c r="AA99" s="78">
        <v>54782134</v>
      </c>
      <c r="AB99" s="78">
        <v>67081475</v>
      </c>
      <c r="AC99" s="78">
        <v>150336801</v>
      </c>
      <c r="AD99" s="78">
        <v>123382395</v>
      </c>
      <c r="AE99" s="78">
        <v>98895701.25</v>
      </c>
      <c r="AF99" s="85">
        <v>0.12679926364005414</v>
      </c>
      <c r="AG99" s="52">
        <v>100</v>
      </c>
      <c r="AH99" s="52">
        <v>100</v>
      </c>
      <c r="AI99" s="52">
        <v>100</v>
      </c>
      <c r="AJ99" s="52">
        <v>100</v>
      </c>
      <c r="AK99" s="52">
        <v>100</v>
      </c>
      <c r="AL99" s="52">
        <v>100</v>
      </c>
      <c r="AM99" s="52">
        <v>100</v>
      </c>
      <c r="AN99" s="52">
        <v>50</v>
      </c>
    </row>
    <row r="100" spans="1:40" x14ac:dyDescent="0.25">
      <c r="A100" s="2" t="s">
        <v>113</v>
      </c>
      <c r="B100" s="2" t="s">
        <v>17</v>
      </c>
      <c r="C100" s="78">
        <v>2020867404</v>
      </c>
      <c r="D100" s="78">
        <v>2449683293</v>
      </c>
      <c r="E100" s="78">
        <v>2121953546</v>
      </c>
      <c r="F100" s="78">
        <v>2547606537</v>
      </c>
      <c r="G100" s="78">
        <v>2285027695</v>
      </c>
      <c r="H100" s="78">
        <v>1931643712</v>
      </c>
      <c r="I100" s="78">
        <v>2277979855</v>
      </c>
      <c r="J100" s="78">
        <v>1837898554</v>
      </c>
      <c r="K100" s="78">
        <v>2159658028</v>
      </c>
      <c r="L100" s="78">
        <v>2051795037.25</v>
      </c>
      <c r="M100" s="78">
        <v>233232657.75</v>
      </c>
      <c r="N100" s="85">
        <v>0.10206994788743687</v>
      </c>
      <c r="O100" s="78">
        <v>1020225425</v>
      </c>
      <c r="P100" s="78">
        <v>1226631896</v>
      </c>
      <c r="Q100" s="78">
        <v>1225747961</v>
      </c>
      <c r="R100" s="78">
        <v>999289324</v>
      </c>
      <c r="S100" s="78">
        <v>1117973651.5</v>
      </c>
      <c r="T100" s="86">
        <f t="shared" si="1"/>
        <v>0.8938397811605312</v>
      </c>
      <c r="U100" s="78">
        <v>599581928</v>
      </c>
      <c r="V100" s="78">
        <v>683284033</v>
      </c>
      <c r="W100" s="78">
        <v>717715906</v>
      </c>
      <c r="X100" s="78">
        <v>748998569</v>
      </c>
      <c r="Y100" s="78">
        <v>687395109</v>
      </c>
      <c r="Z100" s="85">
        <v>0.33502133328156825</v>
      </c>
      <c r="AA100" s="78">
        <v>304333200</v>
      </c>
      <c r="AB100" s="78">
        <v>428045543</v>
      </c>
      <c r="AC100" s="78">
        <v>164759942</v>
      </c>
      <c r="AD100" s="78">
        <v>288193893</v>
      </c>
      <c r="AE100" s="78">
        <v>296333144.5</v>
      </c>
      <c r="AF100" s="85">
        <v>0.14442628972198523</v>
      </c>
      <c r="AG100" s="52">
        <v>100</v>
      </c>
      <c r="AH100" s="52">
        <v>100</v>
      </c>
      <c r="AI100" s="52">
        <v>100</v>
      </c>
      <c r="AJ100" s="52">
        <v>100</v>
      </c>
      <c r="AK100" s="52">
        <v>100</v>
      </c>
      <c r="AL100" s="52">
        <v>100</v>
      </c>
      <c r="AM100" s="52">
        <v>100</v>
      </c>
      <c r="AN100" s="52">
        <v>50</v>
      </c>
    </row>
    <row r="101" spans="1:40" x14ac:dyDescent="0.25">
      <c r="A101" s="2" t="s">
        <v>114</v>
      </c>
      <c r="B101" s="2" t="s">
        <v>53</v>
      </c>
      <c r="C101" s="78">
        <v>2558406173</v>
      </c>
      <c r="D101" s="78">
        <v>2927931552</v>
      </c>
      <c r="E101" s="78">
        <v>3440167837</v>
      </c>
      <c r="F101" s="78">
        <v>3509050355</v>
      </c>
      <c r="G101" s="78">
        <v>3108888979.25</v>
      </c>
      <c r="H101" s="78">
        <v>2387115552</v>
      </c>
      <c r="I101" s="78">
        <v>3027886444</v>
      </c>
      <c r="J101" s="78">
        <v>3142714082</v>
      </c>
      <c r="K101" s="78">
        <v>3215948538</v>
      </c>
      <c r="L101" s="78">
        <v>2943416154</v>
      </c>
      <c r="M101" s="78">
        <v>165472825.25</v>
      </c>
      <c r="N101" s="85">
        <v>5.3225710649184806E-2</v>
      </c>
      <c r="O101" s="78">
        <v>1127677432</v>
      </c>
      <c r="P101" s="78">
        <v>1318644276</v>
      </c>
      <c r="Q101" s="78">
        <v>1404868624</v>
      </c>
      <c r="R101" s="78">
        <v>1486096774</v>
      </c>
      <c r="S101" s="78">
        <v>1334321776.5</v>
      </c>
      <c r="T101" s="86">
        <f t="shared" si="1"/>
        <v>1.1137469238477951</v>
      </c>
      <c r="U101" s="78">
        <v>755287822</v>
      </c>
      <c r="V101" s="78">
        <v>805582051</v>
      </c>
      <c r="W101" s="78">
        <v>886419860</v>
      </c>
      <c r="X101" s="78">
        <v>787992614</v>
      </c>
      <c r="Y101" s="78">
        <v>808820586.75</v>
      </c>
      <c r="Z101" s="85">
        <v>0.27478974920037758</v>
      </c>
      <c r="AA101" s="78">
        <v>284297774</v>
      </c>
      <c r="AB101" s="78">
        <v>422781172</v>
      </c>
      <c r="AC101" s="78">
        <v>526087476</v>
      </c>
      <c r="AD101" s="78">
        <v>392783917</v>
      </c>
      <c r="AE101" s="78">
        <v>406487584.75</v>
      </c>
      <c r="AF101" s="85">
        <v>0.13810061625081371</v>
      </c>
      <c r="AG101" s="52">
        <v>100</v>
      </c>
      <c r="AH101" s="52">
        <v>100</v>
      </c>
      <c r="AI101" s="52">
        <v>100</v>
      </c>
      <c r="AJ101" s="52">
        <v>100</v>
      </c>
      <c r="AK101" s="52">
        <v>100</v>
      </c>
      <c r="AL101" s="52">
        <v>100</v>
      </c>
      <c r="AM101" s="52">
        <v>100</v>
      </c>
      <c r="AN101" s="52">
        <v>100</v>
      </c>
    </row>
    <row r="102" spans="1:40" x14ac:dyDescent="0.25">
      <c r="A102" s="2" t="s">
        <v>115</v>
      </c>
      <c r="B102" s="2" t="s">
        <v>23</v>
      </c>
      <c r="C102" s="78">
        <v>624162421</v>
      </c>
      <c r="D102" s="78">
        <v>714221528</v>
      </c>
      <c r="E102" s="78">
        <v>691450848</v>
      </c>
      <c r="F102" s="78">
        <v>849954543</v>
      </c>
      <c r="G102" s="78">
        <v>719947335</v>
      </c>
      <c r="H102" s="78">
        <v>594393791</v>
      </c>
      <c r="I102" s="78">
        <v>708276767</v>
      </c>
      <c r="J102" s="78">
        <v>709428242</v>
      </c>
      <c r="K102" s="78">
        <v>803399804</v>
      </c>
      <c r="L102" s="78">
        <v>703874651</v>
      </c>
      <c r="M102" s="78">
        <v>16072684</v>
      </c>
      <c r="N102" s="85">
        <v>2.2324805188701755E-2</v>
      </c>
      <c r="O102" s="78">
        <v>575359106</v>
      </c>
      <c r="P102" s="78">
        <v>647602585</v>
      </c>
      <c r="Q102" s="78">
        <v>630255310</v>
      </c>
      <c r="R102" s="78">
        <v>703153339</v>
      </c>
      <c r="S102" s="78">
        <v>639092585</v>
      </c>
      <c r="T102" s="86">
        <f t="shared" si="1"/>
        <v>1.1002370478136592</v>
      </c>
      <c r="U102" s="78">
        <v>260732254</v>
      </c>
      <c r="V102" s="78">
        <v>310193514</v>
      </c>
      <c r="W102" s="78">
        <v>344504585</v>
      </c>
      <c r="X102" s="78">
        <v>321969882</v>
      </c>
      <c r="Y102" s="78">
        <v>309350058.75</v>
      </c>
      <c r="Z102" s="85">
        <v>0.43949595046575984</v>
      </c>
      <c r="AA102" s="78">
        <v>40887806</v>
      </c>
      <c r="AB102" s="78">
        <v>17605663</v>
      </c>
      <c r="AC102" s="78">
        <v>14210945</v>
      </c>
      <c r="AD102" s="78">
        <v>116926706</v>
      </c>
      <c r="AE102" s="78">
        <v>47407780</v>
      </c>
      <c r="AF102" s="85">
        <v>6.7352588891569559E-2</v>
      </c>
      <c r="AG102" s="52">
        <v>100</v>
      </c>
      <c r="AH102" s="52">
        <v>100</v>
      </c>
      <c r="AI102" s="52">
        <v>100</v>
      </c>
      <c r="AJ102" s="52">
        <v>100</v>
      </c>
      <c r="AK102" s="52">
        <v>100</v>
      </c>
      <c r="AL102" s="52">
        <v>100</v>
      </c>
      <c r="AM102" s="52">
        <v>100</v>
      </c>
      <c r="AN102" s="52">
        <v>50</v>
      </c>
    </row>
    <row r="103" spans="1:40" x14ac:dyDescent="0.25">
      <c r="A103" s="2" t="s">
        <v>116</v>
      </c>
      <c r="B103" s="2" t="s">
        <v>3</v>
      </c>
      <c r="C103" s="78">
        <v>1824105498</v>
      </c>
      <c r="D103" s="78">
        <v>2566142102</v>
      </c>
      <c r="E103" s="78">
        <v>2452599220</v>
      </c>
      <c r="F103" s="78">
        <v>2798730235</v>
      </c>
      <c r="G103" s="78">
        <v>2410394263.75</v>
      </c>
      <c r="H103" s="78">
        <v>1788077918</v>
      </c>
      <c r="I103" s="78">
        <v>2401782492</v>
      </c>
      <c r="J103" s="78">
        <v>1905355762</v>
      </c>
      <c r="K103" s="78">
        <v>2699698359</v>
      </c>
      <c r="L103" s="78">
        <v>2198728632.75</v>
      </c>
      <c r="M103" s="78">
        <v>211665631</v>
      </c>
      <c r="N103" s="85">
        <v>8.7813696781164186E-2</v>
      </c>
      <c r="O103" s="78">
        <v>896109559</v>
      </c>
      <c r="P103" s="78">
        <v>1014738370</v>
      </c>
      <c r="Q103" s="78">
        <v>966784688</v>
      </c>
      <c r="R103" s="78">
        <v>1095010721</v>
      </c>
      <c r="S103" s="78">
        <v>993160834.5</v>
      </c>
      <c r="T103" s="86">
        <f t="shared" si="1"/>
        <v>1.1025512514811115</v>
      </c>
      <c r="U103" s="78">
        <v>606814037</v>
      </c>
      <c r="V103" s="78">
        <v>723724405</v>
      </c>
      <c r="W103" s="78">
        <v>676316857</v>
      </c>
      <c r="X103" s="78">
        <v>705010842</v>
      </c>
      <c r="Y103" s="78">
        <v>677966535.25</v>
      </c>
      <c r="Z103" s="85">
        <v>0.30834479760335493</v>
      </c>
      <c r="AA103" s="78">
        <v>267966635</v>
      </c>
      <c r="AB103" s="78">
        <v>571995138</v>
      </c>
      <c r="AC103" s="78">
        <v>97727275</v>
      </c>
      <c r="AD103" s="78">
        <v>558503225</v>
      </c>
      <c r="AE103" s="78">
        <v>374048068.25</v>
      </c>
      <c r="AF103" s="85">
        <v>0.17012016065946689</v>
      </c>
      <c r="AG103" s="52">
        <v>100</v>
      </c>
      <c r="AH103" s="52">
        <v>100</v>
      </c>
      <c r="AI103" s="52">
        <v>100</v>
      </c>
      <c r="AJ103" s="52">
        <v>100</v>
      </c>
      <c r="AK103" s="52">
        <v>100</v>
      </c>
      <c r="AL103" s="52">
        <v>100</v>
      </c>
      <c r="AM103" s="52">
        <v>100</v>
      </c>
      <c r="AN103" s="52">
        <v>100</v>
      </c>
    </row>
    <row r="104" spans="1:40" x14ac:dyDescent="0.25">
      <c r="A104" s="2" t="s">
        <v>117</v>
      </c>
      <c r="B104" s="2" t="s">
        <v>13</v>
      </c>
      <c r="C104" s="78">
        <v>1575409432</v>
      </c>
      <c r="D104" s="78">
        <v>2093296159</v>
      </c>
      <c r="E104" s="78">
        <v>1843483054</v>
      </c>
      <c r="F104" s="78">
        <v>2035757947</v>
      </c>
      <c r="G104" s="78">
        <v>1886986648</v>
      </c>
      <c r="H104" s="78">
        <v>1725661078</v>
      </c>
      <c r="I104" s="78">
        <v>2047763991</v>
      </c>
      <c r="J104" s="78">
        <v>1796813811</v>
      </c>
      <c r="K104" s="78">
        <v>1962279526</v>
      </c>
      <c r="L104" s="78">
        <v>1883129601.5</v>
      </c>
      <c r="M104" s="78">
        <v>3857046.5</v>
      </c>
      <c r="N104" s="85">
        <v>2.0440242669909976E-3</v>
      </c>
      <c r="O104" s="78">
        <v>740493877</v>
      </c>
      <c r="P104" s="78">
        <v>818391959</v>
      </c>
      <c r="Q104" s="78">
        <v>797283024</v>
      </c>
      <c r="R104" s="78">
        <v>847147935</v>
      </c>
      <c r="S104" s="78">
        <v>800829198.75</v>
      </c>
      <c r="T104" s="86">
        <f t="shared" si="1"/>
        <v>1.0578384708278596</v>
      </c>
      <c r="U104" s="78">
        <v>386956333</v>
      </c>
      <c r="V104" s="78">
        <v>401994932</v>
      </c>
      <c r="W104" s="78">
        <v>470864582</v>
      </c>
      <c r="X104" s="78">
        <v>481459663</v>
      </c>
      <c r="Y104" s="78">
        <v>435318877.5</v>
      </c>
      <c r="Z104" s="85">
        <v>0.23116777366424932</v>
      </c>
      <c r="AA104" s="78">
        <v>688686527</v>
      </c>
      <c r="AB104" s="78">
        <v>947920674</v>
      </c>
      <c r="AC104" s="78">
        <v>661548035</v>
      </c>
      <c r="AD104" s="78">
        <v>711502563</v>
      </c>
      <c r="AE104" s="78">
        <v>752414449.75</v>
      </c>
      <c r="AF104" s="85">
        <v>0.39955531958643048</v>
      </c>
      <c r="AG104" s="52">
        <v>100</v>
      </c>
      <c r="AH104" s="52">
        <v>100</v>
      </c>
      <c r="AI104" s="52">
        <v>100</v>
      </c>
      <c r="AJ104" s="52">
        <v>100</v>
      </c>
      <c r="AK104" s="52">
        <v>100</v>
      </c>
      <c r="AL104" s="52">
        <v>100</v>
      </c>
      <c r="AM104" s="52">
        <v>100</v>
      </c>
      <c r="AN104" s="52">
        <v>100</v>
      </c>
    </row>
    <row r="105" spans="1:40" x14ac:dyDescent="0.25">
      <c r="A105" s="2" t="s">
        <v>118</v>
      </c>
      <c r="B105" s="2" t="s">
        <v>45</v>
      </c>
      <c r="C105" s="78">
        <v>1162096032</v>
      </c>
      <c r="D105" s="78">
        <v>1503505784</v>
      </c>
      <c r="E105" s="78">
        <v>1810293234</v>
      </c>
      <c r="F105" s="78">
        <v>2190102563</v>
      </c>
      <c r="G105" s="78">
        <v>1666499403.25</v>
      </c>
      <c r="H105" s="78">
        <v>970913414</v>
      </c>
      <c r="I105" s="78">
        <v>1712203777</v>
      </c>
      <c r="J105" s="78">
        <v>1868888847</v>
      </c>
      <c r="K105" s="78">
        <v>2068457249</v>
      </c>
      <c r="L105" s="78">
        <v>1655115821.75</v>
      </c>
      <c r="M105" s="78">
        <v>11383581.5</v>
      </c>
      <c r="N105" s="85">
        <v>6.83083442922319E-3</v>
      </c>
      <c r="O105" s="78">
        <v>878791881</v>
      </c>
      <c r="P105" s="78">
        <v>931696876</v>
      </c>
      <c r="Q105" s="78">
        <v>945050300</v>
      </c>
      <c r="R105" s="78">
        <v>1040834287</v>
      </c>
      <c r="S105" s="78">
        <v>949093336</v>
      </c>
      <c r="T105" s="86">
        <f t="shared" si="1"/>
        <v>1.0966616743793047</v>
      </c>
      <c r="U105" s="78">
        <v>373928867</v>
      </c>
      <c r="V105" s="78">
        <v>475311856</v>
      </c>
      <c r="W105" s="78">
        <v>440559731</v>
      </c>
      <c r="X105" s="78">
        <v>461676968</v>
      </c>
      <c r="Y105" s="78">
        <v>437869355.5</v>
      </c>
      <c r="Z105" s="85">
        <v>0.26455511435872114</v>
      </c>
      <c r="AA105" s="78">
        <v>11457262</v>
      </c>
      <c r="AB105" s="78">
        <v>260768817</v>
      </c>
      <c r="AC105" s="78">
        <v>379855342</v>
      </c>
      <c r="AD105" s="78">
        <v>657195424</v>
      </c>
      <c r="AE105" s="78">
        <v>327319211.25</v>
      </c>
      <c r="AF105" s="85">
        <v>0.19776211848661823</v>
      </c>
      <c r="AG105" s="52">
        <v>100</v>
      </c>
      <c r="AH105" s="52">
        <v>100</v>
      </c>
      <c r="AI105" s="52">
        <v>100</v>
      </c>
      <c r="AJ105" s="52">
        <v>100</v>
      </c>
      <c r="AK105" s="52">
        <v>100</v>
      </c>
      <c r="AL105" s="52">
        <v>100</v>
      </c>
      <c r="AM105" s="52">
        <v>100</v>
      </c>
      <c r="AN105" s="52">
        <v>50</v>
      </c>
    </row>
    <row r="106" spans="1:40" x14ac:dyDescent="0.25">
      <c r="A106" s="2" t="s">
        <v>119</v>
      </c>
      <c r="B106" s="2" t="s">
        <v>7</v>
      </c>
      <c r="C106" s="78">
        <v>8394057799</v>
      </c>
      <c r="D106" s="78">
        <v>8081693401</v>
      </c>
      <c r="E106" s="78">
        <v>8946952830</v>
      </c>
      <c r="F106" s="78">
        <v>9936275749</v>
      </c>
      <c r="G106" s="78">
        <v>8839744944.75</v>
      </c>
      <c r="H106" s="78">
        <v>8145278072</v>
      </c>
      <c r="I106" s="78">
        <v>8913402839</v>
      </c>
      <c r="J106" s="78">
        <v>8841067798</v>
      </c>
      <c r="K106" s="78">
        <v>9090810640</v>
      </c>
      <c r="L106" s="78">
        <v>8747639837.25</v>
      </c>
      <c r="M106" s="78">
        <v>92105107.5</v>
      </c>
      <c r="N106" s="85">
        <v>1.0419430433307016E-2</v>
      </c>
      <c r="O106" s="78">
        <v>2598387934</v>
      </c>
      <c r="P106" s="78">
        <v>2813087488</v>
      </c>
      <c r="Q106" s="78">
        <v>2802691294</v>
      </c>
      <c r="R106" s="78">
        <v>3069412734</v>
      </c>
      <c r="S106" s="78">
        <v>2820894862.5</v>
      </c>
      <c r="T106" s="86">
        <f t="shared" si="1"/>
        <v>1.0880989486009247</v>
      </c>
      <c r="U106" s="78">
        <v>2009095073</v>
      </c>
      <c r="V106" s="78">
        <v>2351396744</v>
      </c>
      <c r="W106" s="78">
        <v>2235737670</v>
      </c>
      <c r="X106" s="78">
        <v>2250066998</v>
      </c>
      <c r="Y106" s="78">
        <v>2211574121.25</v>
      </c>
      <c r="Z106" s="85">
        <v>0.25281952188205931</v>
      </c>
      <c r="AA106" s="78">
        <v>436720150</v>
      </c>
      <c r="AB106" s="78">
        <v>473403121</v>
      </c>
      <c r="AC106" s="78">
        <v>336317467</v>
      </c>
      <c r="AD106" s="78">
        <v>219270697</v>
      </c>
      <c r="AE106" s="78">
        <v>366427858.75</v>
      </c>
      <c r="AF106" s="85">
        <v>4.1888768349794582E-2</v>
      </c>
      <c r="AG106" s="52">
        <v>100</v>
      </c>
      <c r="AH106" s="52">
        <v>100</v>
      </c>
      <c r="AI106" s="52">
        <v>100</v>
      </c>
      <c r="AJ106" s="52">
        <v>100</v>
      </c>
      <c r="AK106" s="52">
        <v>100</v>
      </c>
      <c r="AL106" s="52">
        <v>100</v>
      </c>
      <c r="AM106" s="52">
        <v>100</v>
      </c>
      <c r="AN106" s="52">
        <v>100</v>
      </c>
    </row>
    <row r="107" spans="1:40" x14ac:dyDescent="0.25">
      <c r="A107" s="2" t="s">
        <v>120</v>
      </c>
      <c r="B107" s="2" t="s">
        <v>7</v>
      </c>
      <c r="C107" s="78">
        <v>1813885418</v>
      </c>
      <c r="D107" s="78">
        <v>2306294422</v>
      </c>
      <c r="E107" s="78">
        <v>2295969614</v>
      </c>
      <c r="F107" s="78">
        <v>2491551035</v>
      </c>
      <c r="G107" s="78">
        <v>2226925122.25</v>
      </c>
      <c r="H107" s="78">
        <v>1617913509</v>
      </c>
      <c r="I107" s="78">
        <v>2095868395</v>
      </c>
      <c r="J107" s="78">
        <v>1983079496</v>
      </c>
      <c r="K107" s="78">
        <v>2485570548</v>
      </c>
      <c r="L107" s="78">
        <v>2045607987</v>
      </c>
      <c r="M107" s="78">
        <v>181317135.25</v>
      </c>
      <c r="N107" s="85">
        <v>8.1420400460884876E-2</v>
      </c>
      <c r="O107" s="78">
        <v>1294006424</v>
      </c>
      <c r="P107" s="78">
        <v>1537645876</v>
      </c>
      <c r="Q107" s="78">
        <v>1600792670</v>
      </c>
      <c r="R107" s="78">
        <v>1798964007</v>
      </c>
      <c r="S107" s="78">
        <v>1557852244.25</v>
      </c>
      <c r="T107" s="86">
        <f t="shared" si="1"/>
        <v>1.1547719070534055</v>
      </c>
      <c r="U107" s="78">
        <v>522013117</v>
      </c>
      <c r="V107" s="78">
        <v>642525776</v>
      </c>
      <c r="W107" s="78">
        <v>690918448</v>
      </c>
      <c r="X107" s="78">
        <v>832332578</v>
      </c>
      <c r="Y107" s="78">
        <v>671947479.75</v>
      </c>
      <c r="Z107" s="85">
        <v>0.32848301532858654</v>
      </c>
      <c r="AA107" s="78">
        <v>113972439</v>
      </c>
      <c r="AB107" s="78">
        <v>381032175</v>
      </c>
      <c r="AC107" s="78">
        <v>29883344</v>
      </c>
      <c r="AD107" s="78">
        <v>346972109</v>
      </c>
      <c r="AE107" s="78">
        <v>217965016.75</v>
      </c>
      <c r="AF107" s="85">
        <v>0.10655268171379113</v>
      </c>
      <c r="AG107" s="52">
        <v>100</v>
      </c>
      <c r="AH107" s="52">
        <v>100</v>
      </c>
      <c r="AI107" s="52">
        <v>100</v>
      </c>
      <c r="AJ107" s="52">
        <v>100</v>
      </c>
      <c r="AK107" s="52">
        <v>100</v>
      </c>
      <c r="AL107" s="52">
        <v>100</v>
      </c>
      <c r="AM107" s="52">
        <v>100</v>
      </c>
      <c r="AN107" s="52">
        <v>100</v>
      </c>
    </row>
    <row r="108" spans="1:40" x14ac:dyDescent="0.25">
      <c r="A108" s="2" t="s">
        <v>121</v>
      </c>
      <c r="B108" s="2" t="s">
        <v>11</v>
      </c>
      <c r="C108" s="78">
        <v>1648699698</v>
      </c>
      <c r="D108" s="78">
        <v>1893496398</v>
      </c>
      <c r="E108" s="78">
        <v>1767902608</v>
      </c>
      <c r="F108" s="78">
        <v>1879376893</v>
      </c>
      <c r="G108" s="78">
        <v>1797368899.25</v>
      </c>
      <c r="H108" s="78">
        <v>1440789325</v>
      </c>
      <c r="I108" s="78">
        <v>1732111202</v>
      </c>
      <c r="J108" s="78">
        <v>1847489321</v>
      </c>
      <c r="K108" s="78">
        <v>2251698572</v>
      </c>
      <c r="L108" s="78">
        <v>1818022105</v>
      </c>
      <c r="M108" s="78">
        <v>-20653205.75</v>
      </c>
      <c r="N108" s="85">
        <v>-1.1490799556294815E-2</v>
      </c>
      <c r="O108" s="78">
        <v>609452475</v>
      </c>
      <c r="P108" s="78">
        <v>700436508</v>
      </c>
      <c r="Q108" s="78">
        <v>704137534</v>
      </c>
      <c r="R108" s="78">
        <v>786362484</v>
      </c>
      <c r="S108" s="78">
        <v>700097250.25</v>
      </c>
      <c r="T108" s="86">
        <f t="shared" si="1"/>
        <v>1.1232189295404249</v>
      </c>
      <c r="U108" s="78">
        <v>345450348</v>
      </c>
      <c r="V108" s="78">
        <v>362073677</v>
      </c>
      <c r="W108" s="78">
        <v>406411549</v>
      </c>
      <c r="X108" s="78">
        <v>582311724</v>
      </c>
      <c r="Y108" s="78">
        <v>424061824.5</v>
      </c>
      <c r="Z108" s="85">
        <v>0.23325449307449428</v>
      </c>
      <c r="AA108" s="78">
        <v>375878258</v>
      </c>
      <c r="AB108" s="78">
        <v>391455518</v>
      </c>
      <c r="AC108" s="78">
        <v>279500256</v>
      </c>
      <c r="AD108" s="78">
        <v>338430487</v>
      </c>
      <c r="AE108" s="78">
        <v>346316129.75</v>
      </c>
      <c r="AF108" s="85">
        <v>0.19049060448580191</v>
      </c>
      <c r="AG108" s="52">
        <v>100</v>
      </c>
      <c r="AH108" s="52">
        <v>50</v>
      </c>
      <c r="AI108" s="52">
        <v>-100</v>
      </c>
      <c r="AJ108" s="52">
        <v>-100</v>
      </c>
      <c r="AK108" s="52">
        <v>-100</v>
      </c>
      <c r="AL108" s="52">
        <v>-100</v>
      </c>
      <c r="AM108" s="52">
        <v>-100</v>
      </c>
      <c r="AN108" s="52">
        <v>-100</v>
      </c>
    </row>
    <row r="109" spans="1:40" x14ac:dyDescent="0.25">
      <c r="A109" s="2" t="s">
        <v>122</v>
      </c>
      <c r="B109" s="2" t="s">
        <v>9</v>
      </c>
      <c r="C109" s="78">
        <v>1932322637</v>
      </c>
      <c r="D109" s="78">
        <v>1893412999</v>
      </c>
      <c r="E109" s="78">
        <v>2468852128</v>
      </c>
      <c r="F109" s="78">
        <v>2191000626</v>
      </c>
      <c r="G109" s="78">
        <v>2121397097.5</v>
      </c>
      <c r="H109" s="78">
        <v>1986248782</v>
      </c>
      <c r="I109" s="78">
        <v>1931173079</v>
      </c>
      <c r="J109" s="78">
        <v>2411076742</v>
      </c>
      <c r="K109" s="78">
        <v>2336599546</v>
      </c>
      <c r="L109" s="78">
        <v>2166274537.25</v>
      </c>
      <c r="M109" s="78">
        <v>-44877439.75</v>
      </c>
      <c r="N109" s="85">
        <v>-2.1154662558408633E-2</v>
      </c>
      <c r="O109" s="78">
        <v>512482309</v>
      </c>
      <c r="P109" s="78">
        <v>613195882</v>
      </c>
      <c r="Q109" s="78">
        <v>613248510</v>
      </c>
      <c r="R109" s="78">
        <v>657586195</v>
      </c>
      <c r="S109" s="78">
        <v>599128224</v>
      </c>
      <c r="T109" s="86">
        <f t="shared" si="1"/>
        <v>1.097571719472191</v>
      </c>
      <c r="U109" s="78">
        <v>527614560</v>
      </c>
      <c r="V109" s="78">
        <v>648353490</v>
      </c>
      <c r="W109" s="78">
        <v>708368033</v>
      </c>
      <c r="X109" s="78">
        <v>826885995</v>
      </c>
      <c r="Y109" s="78">
        <v>677805519.5</v>
      </c>
      <c r="Z109" s="85">
        <v>0.3128899443929426</v>
      </c>
      <c r="AA109" s="78">
        <v>484012691</v>
      </c>
      <c r="AB109" s="78">
        <v>267862686</v>
      </c>
      <c r="AC109" s="78">
        <v>457924726</v>
      </c>
      <c r="AD109" s="78">
        <v>267286535</v>
      </c>
      <c r="AE109" s="78">
        <v>369271659.5</v>
      </c>
      <c r="AF109" s="85">
        <v>0.17046392465507895</v>
      </c>
      <c r="AG109" s="52">
        <v>100</v>
      </c>
      <c r="AH109" s="52">
        <v>100</v>
      </c>
      <c r="AI109" s="52">
        <v>100</v>
      </c>
      <c r="AJ109" s="52">
        <v>100</v>
      </c>
      <c r="AK109" s="52">
        <v>100</v>
      </c>
      <c r="AL109" s="52">
        <v>100</v>
      </c>
      <c r="AM109" s="52">
        <v>100</v>
      </c>
      <c r="AN109" s="52">
        <v>50</v>
      </c>
    </row>
    <row r="110" spans="1:40" x14ac:dyDescent="0.25">
      <c r="A110" s="2" t="s">
        <v>123</v>
      </c>
      <c r="B110" s="2" t="s">
        <v>5</v>
      </c>
      <c r="C110" s="78">
        <v>19568456889</v>
      </c>
      <c r="D110" s="78">
        <v>18728361996</v>
      </c>
      <c r="E110" s="78">
        <v>18991383564</v>
      </c>
      <c r="F110" s="78">
        <v>22296136508</v>
      </c>
      <c r="G110" s="78">
        <v>19896084739.25</v>
      </c>
      <c r="H110" s="78">
        <v>16800227068</v>
      </c>
      <c r="I110" s="78">
        <v>16148076747</v>
      </c>
      <c r="J110" s="78">
        <v>16970301503</v>
      </c>
      <c r="K110" s="78">
        <v>16522701163</v>
      </c>
      <c r="L110" s="78">
        <v>16610326620.25</v>
      </c>
      <c r="M110" s="78">
        <v>3285758119</v>
      </c>
      <c r="N110" s="85">
        <v>0.16514596525204886</v>
      </c>
      <c r="O110" s="78">
        <v>1229185568</v>
      </c>
      <c r="P110" s="78">
        <v>1373719233</v>
      </c>
      <c r="Q110" s="78">
        <v>1325379811</v>
      </c>
      <c r="R110" s="78">
        <v>1487468121</v>
      </c>
      <c r="S110" s="78">
        <v>1353938183.25</v>
      </c>
      <c r="T110" s="86">
        <f t="shared" si="1"/>
        <v>1.0986233636084286</v>
      </c>
      <c r="U110" s="78">
        <v>3594090353</v>
      </c>
      <c r="V110" s="78">
        <v>4000914070</v>
      </c>
      <c r="W110" s="78">
        <v>3815857149</v>
      </c>
      <c r="X110" s="78">
        <v>4034945364</v>
      </c>
      <c r="Y110" s="78">
        <v>3861451734</v>
      </c>
      <c r="Z110" s="85">
        <v>0.23247295626880826</v>
      </c>
      <c r="AA110" s="78">
        <v>3267735282</v>
      </c>
      <c r="AB110" s="78">
        <v>1804894609</v>
      </c>
      <c r="AC110" s="78">
        <v>2074736407</v>
      </c>
      <c r="AD110" s="78">
        <v>1023203051</v>
      </c>
      <c r="AE110" s="78">
        <v>2042642337.25</v>
      </c>
      <c r="AF110" s="85">
        <v>0.12297424270753181</v>
      </c>
      <c r="AG110" s="52">
        <v>100</v>
      </c>
      <c r="AH110" s="52">
        <v>100</v>
      </c>
      <c r="AI110" s="52">
        <v>100</v>
      </c>
      <c r="AJ110" s="52">
        <v>100</v>
      </c>
      <c r="AK110" s="52">
        <v>100</v>
      </c>
      <c r="AL110" s="52">
        <v>100</v>
      </c>
      <c r="AM110" s="52">
        <v>100</v>
      </c>
      <c r="AN110" s="52">
        <v>-100</v>
      </c>
    </row>
    <row r="111" spans="1:40" x14ac:dyDescent="0.25">
      <c r="A111" s="2" t="s">
        <v>124</v>
      </c>
      <c r="B111" s="2" t="s">
        <v>15</v>
      </c>
      <c r="C111" s="78">
        <v>3090139836</v>
      </c>
      <c r="D111" s="78">
        <v>3347435694</v>
      </c>
      <c r="E111" s="78">
        <v>3298983875</v>
      </c>
      <c r="F111" s="78">
        <v>4344834513</v>
      </c>
      <c r="G111" s="78">
        <v>3520348479.5</v>
      </c>
      <c r="H111" s="78">
        <v>3172048811</v>
      </c>
      <c r="I111" s="78">
        <v>3902698274</v>
      </c>
      <c r="J111" s="78">
        <v>3061055929</v>
      </c>
      <c r="K111" s="78">
        <v>4007890765</v>
      </c>
      <c r="L111" s="78">
        <v>3535923444.75</v>
      </c>
      <c r="M111" s="78">
        <v>-15574965.25</v>
      </c>
      <c r="N111" s="85">
        <v>-4.4242680350247976E-3</v>
      </c>
      <c r="O111" s="78">
        <v>1537628814</v>
      </c>
      <c r="P111" s="78">
        <v>1594102352</v>
      </c>
      <c r="Q111" s="78">
        <v>1727041181</v>
      </c>
      <c r="R111" s="78">
        <v>1973160909</v>
      </c>
      <c r="S111" s="78">
        <v>1707983314</v>
      </c>
      <c r="T111" s="86">
        <f t="shared" si="1"/>
        <v>1.1552577199240719</v>
      </c>
      <c r="U111" s="78">
        <v>948059187</v>
      </c>
      <c r="V111" s="78">
        <v>980531311</v>
      </c>
      <c r="W111" s="78">
        <v>1008359370</v>
      </c>
      <c r="X111" s="78">
        <v>1089552036</v>
      </c>
      <c r="Y111" s="78">
        <v>1006625476</v>
      </c>
      <c r="Z111" s="85">
        <v>0.28468531395796987</v>
      </c>
      <c r="AA111" s="78">
        <v>498257703</v>
      </c>
      <c r="AB111" s="78">
        <v>740542382</v>
      </c>
      <c r="AC111" s="78">
        <v>400440101</v>
      </c>
      <c r="AD111" s="78">
        <v>1233016681</v>
      </c>
      <c r="AE111" s="78">
        <v>718064216.75</v>
      </c>
      <c r="AF111" s="85">
        <v>0.2030768561508744</v>
      </c>
      <c r="AG111" s="52">
        <v>100</v>
      </c>
      <c r="AH111" s="52">
        <v>100</v>
      </c>
      <c r="AI111" s="52">
        <v>100</v>
      </c>
      <c r="AJ111" s="52">
        <v>100</v>
      </c>
      <c r="AK111" s="52">
        <v>100</v>
      </c>
      <c r="AL111" s="52">
        <v>100</v>
      </c>
      <c r="AM111" s="52">
        <v>100</v>
      </c>
      <c r="AN111" s="52">
        <v>100</v>
      </c>
    </row>
    <row r="112" spans="1:40" x14ac:dyDescent="0.25">
      <c r="A112" s="2" t="s">
        <v>125</v>
      </c>
      <c r="B112" s="2" t="s">
        <v>5</v>
      </c>
      <c r="C112" s="78">
        <v>7762740314</v>
      </c>
      <c r="D112" s="78">
        <v>8575569928</v>
      </c>
      <c r="E112" s="78">
        <v>9491420848</v>
      </c>
      <c r="F112" s="78">
        <v>10114062924</v>
      </c>
      <c r="G112" s="78">
        <v>8985948503.5</v>
      </c>
      <c r="H112" s="78">
        <v>8191129703</v>
      </c>
      <c r="I112" s="78">
        <v>8566516885</v>
      </c>
      <c r="J112" s="78">
        <v>8262024845</v>
      </c>
      <c r="K112" s="78">
        <v>8418958288</v>
      </c>
      <c r="L112" s="78">
        <v>8359657430.25</v>
      </c>
      <c r="M112" s="78">
        <v>626291073.25</v>
      </c>
      <c r="N112" s="85">
        <v>6.9696712929754878E-2</v>
      </c>
      <c r="O112" s="78">
        <v>1101330513</v>
      </c>
      <c r="P112" s="78">
        <v>1227278273</v>
      </c>
      <c r="Q112" s="78">
        <v>1267196310</v>
      </c>
      <c r="R112" s="78">
        <v>1340500618</v>
      </c>
      <c r="S112" s="78">
        <v>1234076428.5</v>
      </c>
      <c r="T112" s="86">
        <f t="shared" si="1"/>
        <v>1.0862379242016289</v>
      </c>
      <c r="U112" s="78">
        <v>2044314844</v>
      </c>
      <c r="V112" s="78">
        <v>2051148037</v>
      </c>
      <c r="W112" s="78">
        <v>2101395288</v>
      </c>
      <c r="X112" s="78">
        <v>2259841149</v>
      </c>
      <c r="Y112" s="78">
        <v>2114174829.5</v>
      </c>
      <c r="Z112" s="85">
        <v>0.25290208924706792</v>
      </c>
      <c r="AA112" s="78">
        <v>368896691</v>
      </c>
      <c r="AB112" s="78">
        <v>927063393</v>
      </c>
      <c r="AC112" s="78">
        <v>216435187</v>
      </c>
      <c r="AD112" s="78">
        <v>329332218</v>
      </c>
      <c r="AE112" s="78">
        <v>460431872.25</v>
      </c>
      <c r="AF112" s="85">
        <v>5.5077839743037239E-2</v>
      </c>
      <c r="AG112" s="52">
        <v>100</v>
      </c>
      <c r="AH112" s="52">
        <v>100</v>
      </c>
      <c r="AI112" s="52">
        <v>100</v>
      </c>
      <c r="AJ112" s="52">
        <v>100</v>
      </c>
      <c r="AK112" s="52">
        <v>100</v>
      </c>
      <c r="AL112" s="52">
        <v>100</v>
      </c>
      <c r="AM112" s="52">
        <v>100</v>
      </c>
      <c r="AN112" s="52">
        <v>-100</v>
      </c>
    </row>
    <row r="113" spans="1:40" x14ac:dyDescent="0.25">
      <c r="A113" s="2" t="s">
        <v>126</v>
      </c>
      <c r="B113" s="2" t="s">
        <v>11</v>
      </c>
      <c r="C113" s="78">
        <v>36433338842</v>
      </c>
      <c r="D113" s="78">
        <v>40172565428</v>
      </c>
      <c r="E113" s="78">
        <v>45498452190</v>
      </c>
      <c r="F113" s="78">
        <v>53074708435</v>
      </c>
      <c r="G113" s="78">
        <v>43794766223.75</v>
      </c>
      <c r="H113" s="78">
        <v>28268751767</v>
      </c>
      <c r="I113" s="78">
        <v>29958422226</v>
      </c>
      <c r="J113" s="78">
        <v>32948635401</v>
      </c>
      <c r="K113" s="78">
        <v>37063640446</v>
      </c>
      <c r="L113" s="78">
        <v>32059862460</v>
      </c>
      <c r="M113" s="78">
        <v>11734903763.75</v>
      </c>
      <c r="N113" s="85">
        <v>0.26795219556135308</v>
      </c>
      <c r="O113" s="78">
        <v>1806044733</v>
      </c>
      <c r="P113" s="78">
        <v>1986505724</v>
      </c>
      <c r="Q113" s="78">
        <v>1943785173</v>
      </c>
      <c r="R113" s="78">
        <v>2112512086</v>
      </c>
      <c r="S113" s="78">
        <v>1962211929</v>
      </c>
      <c r="T113" s="86">
        <f t="shared" si="1"/>
        <v>1.0765973108096418</v>
      </c>
      <c r="U113" s="78">
        <v>5122368776</v>
      </c>
      <c r="V113" s="78">
        <v>5874551016</v>
      </c>
      <c r="W113" s="78">
        <v>6976341132</v>
      </c>
      <c r="X113" s="78">
        <v>7523515997</v>
      </c>
      <c r="Y113" s="78">
        <v>6374194230.25</v>
      </c>
      <c r="Z113" s="85">
        <v>0.1988216336923736</v>
      </c>
      <c r="AA113" s="78">
        <v>3258515336</v>
      </c>
      <c r="AB113" s="78">
        <v>1043560901</v>
      </c>
      <c r="AC113" s="78">
        <v>764971198</v>
      </c>
      <c r="AD113" s="78">
        <v>1093331765</v>
      </c>
      <c r="AE113" s="78">
        <v>1540094800</v>
      </c>
      <c r="AF113" s="85">
        <v>4.803809754085888E-2</v>
      </c>
      <c r="AG113" s="52">
        <v>100</v>
      </c>
      <c r="AH113" s="52">
        <v>100</v>
      </c>
      <c r="AI113" s="52">
        <v>100</v>
      </c>
      <c r="AJ113" s="52">
        <v>100</v>
      </c>
      <c r="AK113" s="52">
        <v>100</v>
      </c>
      <c r="AL113" s="52">
        <v>100</v>
      </c>
      <c r="AM113" s="52">
        <v>100</v>
      </c>
      <c r="AN113" s="52">
        <v>100</v>
      </c>
    </row>
    <row r="114" spans="1:40" x14ac:dyDescent="0.25">
      <c r="A114" s="2" t="s">
        <v>127</v>
      </c>
      <c r="B114" s="2" t="s">
        <v>5</v>
      </c>
      <c r="C114" s="78">
        <v>3120861709</v>
      </c>
      <c r="D114" s="78">
        <v>3015382730</v>
      </c>
      <c r="E114" s="78">
        <v>3206162259</v>
      </c>
      <c r="F114" s="78">
        <v>3629697710</v>
      </c>
      <c r="G114" s="78">
        <v>3243026102</v>
      </c>
      <c r="H114" s="78">
        <v>3038734871</v>
      </c>
      <c r="I114" s="78">
        <v>3013460180</v>
      </c>
      <c r="J114" s="78">
        <v>3500025475</v>
      </c>
      <c r="K114" s="78">
        <v>3499809397</v>
      </c>
      <c r="L114" s="78">
        <v>3263007480.75</v>
      </c>
      <c r="M114" s="78">
        <v>-19981378.75</v>
      </c>
      <c r="N114" s="85">
        <v>-6.1613376277413635E-3</v>
      </c>
      <c r="O114" s="78">
        <v>1317471193</v>
      </c>
      <c r="P114" s="78">
        <v>1527570442</v>
      </c>
      <c r="Q114" s="78">
        <v>1458602453</v>
      </c>
      <c r="R114" s="78">
        <v>1632812075</v>
      </c>
      <c r="S114" s="78">
        <v>1484114040.75</v>
      </c>
      <c r="T114" s="86">
        <f t="shared" si="1"/>
        <v>1.1001931321765914</v>
      </c>
      <c r="U114" s="78">
        <v>823069426</v>
      </c>
      <c r="V114" s="78">
        <v>912115758</v>
      </c>
      <c r="W114" s="78">
        <v>992004608</v>
      </c>
      <c r="X114" s="78">
        <v>1127598697</v>
      </c>
      <c r="Y114" s="78">
        <v>963697122.25</v>
      </c>
      <c r="Z114" s="85">
        <v>0.29534015105245631</v>
      </c>
      <c r="AA114" s="78">
        <v>601336485</v>
      </c>
      <c r="AB114" s="78">
        <v>227691043</v>
      </c>
      <c r="AC114" s="78">
        <v>590339140</v>
      </c>
      <c r="AD114" s="78">
        <v>468015058</v>
      </c>
      <c r="AE114" s="78">
        <v>471845431.5</v>
      </c>
      <c r="AF114" s="85">
        <v>0.14460445901017263</v>
      </c>
      <c r="AG114" s="52">
        <v>100</v>
      </c>
      <c r="AH114" s="52">
        <v>100</v>
      </c>
      <c r="AI114" s="52">
        <v>100</v>
      </c>
      <c r="AJ114" s="52">
        <v>100</v>
      </c>
      <c r="AK114" s="52">
        <v>100</v>
      </c>
      <c r="AL114" s="52">
        <v>100</v>
      </c>
      <c r="AM114" s="52">
        <v>100</v>
      </c>
      <c r="AN114" s="52">
        <v>100</v>
      </c>
    </row>
    <row r="115" spans="1:40" x14ac:dyDescent="0.25">
      <c r="A115" s="2" t="s">
        <v>128</v>
      </c>
      <c r="B115" s="2" t="s">
        <v>3</v>
      </c>
      <c r="C115" s="78">
        <v>1927683802</v>
      </c>
      <c r="D115" s="78">
        <v>2142490851</v>
      </c>
      <c r="E115" s="78">
        <v>2301588993</v>
      </c>
      <c r="F115" s="78">
        <v>3140694876</v>
      </c>
      <c r="G115" s="78">
        <v>2378114630.5</v>
      </c>
      <c r="H115" s="78">
        <v>1837364400</v>
      </c>
      <c r="I115" s="78">
        <v>2181921511</v>
      </c>
      <c r="J115" s="78">
        <v>2157377122</v>
      </c>
      <c r="K115" s="78">
        <v>2819108046</v>
      </c>
      <c r="L115" s="78">
        <v>2248942769.75</v>
      </c>
      <c r="M115" s="78">
        <v>129171860.75</v>
      </c>
      <c r="N115" s="85">
        <v>5.4316919417312336E-2</v>
      </c>
      <c r="O115" s="78">
        <v>1570132375</v>
      </c>
      <c r="P115" s="78">
        <v>1778356385</v>
      </c>
      <c r="Q115" s="78">
        <v>1937310662</v>
      </c>
      <c r="R115" s="78">
        <v>2776765784</v>
      </c>
      <c r="S115" s="78">
        <v>2015641301.5</v>
      </c>
      <c r="T115" s="86">
        <f t="shared" si="1"/>
        <v>1.377609092418173</v>
      </c>
      <c r="U115" s="78">
        <v>647731532</v>
      </c>
      <c r="V115" s="78">
        <v>729214457</v>
      </c>
      <c r="W115" s="78">
        <v>831653985</v>
      </c>
      <c r="X115" s="78">
        <v>916279194</v>
      </c>
      <c r="Y115" s="78">
        <v>781219792</v>
      </c>
      <c r="Z115" s="85">
        <v>0.34737201964763337</v>
      </c>
      <c r="AA115" s="78">
        <v>252258961</v>
      </c>
      <c r="AB115" s="78">
        <v>315198819</v>
      </c>
      <c r="AC115" s="78">
        <v>153469911</v>
      </c>
      <c r="AD115" s="78">
        <v>338339503</v>
      </c>
      <c r="AE115" s="78">
        <v>264816798.5</v>
      </c>
      <c r="AF115" s="85">
        <v>0.11775168406328006</v>
      </c>
      <c r="AG115" s="52">
        <v>100</v>
      </c>
      <c r="AH115" s="52">
        <v>100</v>
      </c>
      <c r="AI115" s="52">
        <v>100</v>
      </c>
      <c r="AJ115" s="52">
        <v>100</v>
      </c>
      <c r="AK115" s="52">
        <v>100</v>
      </c>
      <c r="AL115" s="52">
        <v>100</v>
      </c>
      <c r="AM115" s="52">
        <v>100</v>
      </c>
      <c r="AN115" s="52">
        <v>100</v>
      </c>
    </row>
    <row r="116" spans="1:40" x14ac:dyDescent="0.25">
      <c r="A116" s="2" t="s">
        <v>129</v>
      </c>
      <c r="B116" s="2" t="s">
        <v>3</v>
      </c>
      <c r="C116" s="78"/>
      <c r="D116" s="78"/>
      <c r="E116" s="78"/>
      <c r="F116" s="78">
        <v>0</v>
      </c>
      <c r="G116" s="78">
        <v>0</v>
      </c>
      <c r="H116" s="78"/>
      <c r="I116" s="78"/>
      <c r="J116" s="78"/>
      <c r="K116" s="78">
        <v>0</v>
      </c>
      <c r="L116" s="78">
        <v>0</v>
      </c>
      <c r="M116" s="78">
        <v>0</v>
      </c>
      <c r="N116" s="85" t="e">
        <v>#DIV/0!</v>
      </c>
      <c r="O116" s="78"/>
      <c r="P116" s="78"/>
      <c r="Q116" s="78"/>
      <c r="R116" s="78">
        <v>0</v>
      </c>
      <c r="S116" s="78">
        <v>0</v>
      </c>
      <c r="T116" s="86" t="e">
        <f t="shared" si="1"/>
        <v>#DIV/0!</v>
      </c>
      <c r="U116" s="78"/>
      <c r="V116" s="78"/>
      <c r="W116" s="78"/>
      <c r="X116" s="78">
        <v>0</v>
      </c>
      <c r="Y116" s="78">
        <v>0</v>
      </c>
      <c r="Z116" s="85" t="e">
        <v>#DIV/0!</v>
      </c>
      <c r="AA116" s="78"/>
      <c r="AB116" s="78"/>
      <c r="AC116" s="78"/>
      <c r="AD116" s="78">
        <v>0</v>
      </c>
      <c r="AE116" s="78">
        <v>0</v>
      </c>
      <c r="AF116" s="85" t="e">
        <v>#DIV/0!</v>
      </c>
      <c r="AG116" s="52">
        <v>100</v>
      </c>
      <c r="AH116" s="52">
        <v>50</v>
      </c>
      <c r="AI116" s="52">
        <v>50</v>
      </c>
      <c r="AJ116" s="52">
        <v>50</v>
      </c>
      <c r="AK116" s="52">
        <v>50</v>
      </c>
      <c r="AL116" s="52">
        <v>50</v>
      </c>
      <c r="AM116" s="52">
        <v>50</v>
      </c>
      <c r="AN116" s="52">
        <v>50</v>
      </c>
    </row>
    <row r="117" spans="1:40" x14ac:dyDescent="0.25">
      <c r="A117" s="2" t="s">
        <v>130</v>
      </c>
      <c r="B117" s="2" t="s">
        <v>3</v>
      </c>
      <c r="C117" s="78">
        <v>3993797064</v>
      </c>
      <c r="D117" s="78">
        <v>4141991931</v>
      </c>
      <c r="E117" s="78">
        <v>5202517644</v>
      </c>
      <c r="F117" s="78">
        <v>5929483229</v>
      </c>
      <c r="G117" s="78">
        <v>4816947467</v>
      </c>
      <c r="H117" s="78">
        <v>4169456822</v>
      </c>
      <c r="I117" s="78">
        <v>4109713717</v>
      </c>
      <c r="J117" s="78">
        <v>4972724110</v>
      </c>
      <c r="K117" s="78">
        <v>5445997697</v>
      </c>
      <c r="L117" s="78">
        <v>4674473086.5</v>
      </c>
      <c r="M117" s="78">
        <v>142474380.5</v>
      </c>
      <c r="N117" s="85">
        <v>2.9577731846997534E-2</v>
      </c>
      <c r="O117" s="78">
        <v>1799344865</v>
      </c>
      <c r="P117" s="78">
        <v>2154287757</v>
      </c>
      <c r="Q117" s="78">
        <v>2340920578</v>
      </c>
      <c r="R117" s="78">
        <v>2538092537</v>
      </c>
      <c r="S117" s="78">
        <v>2208161434.25</v>
      </c>
      <c r="T117" s="86">
        <f t="shared" si="1"/>
        <v>1.14941439408938</v>
      </c>
      <c r="U117" s="78">
        <v>1076054591</v>
      </c>
      <c r="V117" s="78">
        <v>1090907446</v>
      </c>
      <c r="W117" s="78">
        <v>1226703081</v>
      </c>
      <c r="X117" s="78">
        <v>1344134904</v>
      </c>
      <c r="Y117" s="78">
        <v>1184450005.5</v>
      </c>
      <c r="Z117" s="85">
        <v>0.25338684886660756</v>
      </c>
      <c r="AA117" s="78">
        <v>484980168</v>
      </c>
      <c r="AB117" s="78">
        <v>201176671</v>
      </c>
      <c r="AC117" s="78">
        <v>510535135</v>
      </c>
      <c r="AD117" s="78">
        <v>505997660</v>
      </c>
      <c r="AE117" s="78">
        <v>425672408.5</v>
      </c>
      <c r="AF117" s="85">
        <v>9.1063185223881807E-2</v>
      </c>
      <c r="AG117" s="52">
        <v>100</v>
      </c>
      <c r="AH117" s="52">
        <v>100</v>
      </c>
      <c r="AI117" s="52">
        <v>100</v>
      </c>
      <c r="AJ117" s="52">
        <v>100</v>
      </c>
      <c r="AK117" s="52">
        <v>100</v>
      </c>
      <c r="AL117" s="52">
        <v>100</v>
      </c>
      <c r="AM117" s="52">
        <v>100</v>
      </c>
      <c r="AN117" s="52">
        <v>100</v>
      </c>
    </row>
    <row r="118" spans="1:40" x14ac:dyDescent="0.25">
      <c r="A118" s="2" t="s">
        <v>131</v>
      </c>
      <c r="B118" s="2" t="s">
        <v>5</v>
      </c>
      <c r="C118" s="78">
        <v>6877177034</v>
      </c>
      <c r="D118" s="78">
        <v>8374196170</v>
      </c>
      <c r="E118" s="78">
        <v>9752258985</v>
      </c>
      <c r="F118" s="78">
        <v>8796197182</v>
      </c>
      <c r="G118" s="78">
        <v>8449957342.75</v>
      </c>
      <c r="H118" s="78">
        <v>7321690804</v>
      </c>
      <c r="I118" s="78">
        <v>7777826461</v>
      </c>
      <c r="J118" s="78">
        <v>8997489361</v>
      </c>
      <c r="K118" s="78">
        <v>8582742248</v>
      </c>
      <c r="L118" s="78">
        <v>8169937218.5</v>
      </c>
      <c r="M118" s="78">
        <v>280020124.25</v>
      </c>
      <c r="N118" s="85">
        <v>3.3138643532946967E-2</v>
      </c>
      <c r="O118" s="78">
        <v>990184174</v>
      </c>
      <c r="P118" s="78">
        <v>1154333907</v>
      </c>
      <c r="Q118" s="78">
        <v>1258257386</v>
      </c>
      <c r="R118" s="78">
        <v>1185220913</v>
      </c>
      <c r="S118" s="78">
        <v>1146999095</v>
      </c>
      <c r="T118" s="86">
        <f t="shared" si="1"/>
        <v>1.0333233201025325</v>
      </c>
      <c r="U118" s="78">
        <v>2328269031</v>
      </c>
      <c r="V118" s="78">
        <v>2359422507</v>
      </c>
      <c r="W118" s="78">
        <v>2381893990</v>
      </c>
      <c r="X118" s="78">
        <v>2410973860</v>
      </c>
      <c r="Y118" s="78">
        <v>2370139847</v>
      </c>
      <c r="Z118" s="85">
        <v>0.29010502573178371</v>
      </c>
      <c r="AA118" s="78">
        <v>594004015</v>
      </c>
      <c r="AB118" s="78">
        <v>158277430</v>
      </c>
      <c r="AC118" s="78">
        <v>522357658</v>
      </c>
      <c r="AD118" s="78">
        <v>310196988</v>
      </c>
      <c r="AE118" s="78">
        <v>396209022.75</v>
      </c>
      <c r="AF118" s="85">
        <v>4.8495969081968536E-2</v>
      </c>
      <c r="AG118" s="52">
        <v>100</v>
      </c>
      <c r="AH118" s="52">
        <v>100</v>
      </c>
      <c r="AI118" s="52">
        <v>100</v>
      </c>
      <c r="AJ118" s="52">
        <v>100</v>
      </c>
      <c r="AK118" s="52">
        <v>100</v>
      </c>
      <c r="AL118" s="52">
        <v>100</v>
      </c>
      <c r="AM118" s="52">
        <v>100</v>
      </c>
      <c r="AN118" s="52">
        <v>100</v>
      </c>
    </row>
    <row r="119" spans="1:40" x14ac:dyDescent="0.25">
      <c r="A119" s="2" t="s">
        <v>132</v>
      </c>
      <c r="B119" s="2" t="s">
        <v>3</v>
      </c>
      <c r="C119" s="78">
        <v>1543752392</v>
      </c>
      <c r="D119" s="78">
        <v>1798081792</v>
      </c>
      <c r="E119" s="78">
        <v>1821435029</v>
      </c>
      <c r="F119" s="78">
        <v>2089735872</v>
      </c>
      <c r="G119" s="78">
        <v>1813251271.25</v>
      </c>
      <c r="H119" s="78">
        <v>1629094125</v>
      </c>
      <c r="I119" s="78">
        <v>1745800891</v>
      </c>
      <c r="J119" s="78">
        <v>1753810490</v>
      </c>
      <c r="K119" s="78">
        <v>2069000678</v>
      </c>
      <c r="L119" s="78">
        <v>1799426546</v>
      </c>
      <c r="M119" s="78">
        <v>13824725.25</v>
      </c>
      <c r="N119" s="85">
        <v>7.6242744010153966E-3</v>
      </c>
      <c r="O119" s="78">
        <v>754174927</v>
      </c>
      <c r="P119" s="78">
        <v>846134176</v>
      </c>
      <c r="Q119" s="78">
        <v>906905024</v>
      </c>
      <c r="R119" s="78">
        <v>1016439870</v>
      </c>
      <c r="S119" s="78">
        <v>880913499.25</v>
      </c>
      <c r="T119" s="86">
        <f t="shared" si="1"/>
        <v>1.1538475353884186</v>
      </c>
      <c r="U119" s="78">
        <v>353121606</v>
      </c>
      <c r="V119" s="78">
        <v>417267496</v>
      </c>
      <c r="W119" s="78">
        <v>460979400</v>
      </c>
      <c r="X119" s="78">
        <v>528254034</v>
      </c>
      <c r="Y119" s="78">
        <v>439905634</v>
      </c>
      <c r="Z119" s="85">
        <v>0.24446990346890216</v>
      </c>
      <c r="AA119" s="78">
        <v>319422773</v>
      </c>
      <c r="AB119" s="78">
        <v>347019831</v>
      </c>
      <c r="AC119" s="78">
        <v>244943734</v>
      </c>
      <c r="AD119" s="78">
        <v>234220396</v>
      </c>
      <c r="AE119" s="78">
        <v>286401683.5</v>
      </c>
      <c r="AF119" s="85">
        <v>0.15916275334308644</v>
      </c>
      <c r="AG119" s="52">
        <v>100</v>
      </c>
      <c r="AH119" s="52">
        <v>100</v>
      </c>
      <c r="AI119" s="52">
        <v>100</v>
      </c>
      <c r="AJ119" s="52">
        <v>100</v>
      </c>
      <c r="AK119" s="52">
        <v>100</v>
      </c>
      <c r="AL119" s="52">
        <v>100</v>
      </c>
      <c r="AM119" s="52">
        <v>100</v>
      </c>
      <c r="AN119" s="52">
        <v>-100</v>
      </c>
    </row>
    <row r="120" spans="1:40" x14ac:dyDescent="0.25">
      <c r="A120" s="2" t="s">
        <v>133</v>
      </c>
      <c r="B120" s="2" t="s">
        <v>53</v>
      </c>
      <c r="C120" s="78">
        <v>831213191</v>
      </c>
      <c r="D120" s="78">
        <v>879295256</v>
      </c>
      <c r="E120" s="78">
        <v>938578165</v>
      </c>
      <c r="F120" s="78">
        <v>1115914788</v>
      </c>
      <c r="G120" s="78">
        <v>941250350</v>
      </c>
      <c r="H120" s="78">
        <v>816940215</v>
      </c>
      <c r="I120" s="78">
        <v>1007102732</v>
      </c>
      <c r="J120" s="78">
        <v>941198982</v>
      </c>
      <c r="K120" s="78">
        <v>1147124800</v>
      </c>
      <c r="L120" s="78">
        <v>978091682.25</v>
      </c>
      <c r="M120" s="78">
        <v>-36841332.25</v>
      </c>
      <c r="N120" s="85">
        <v>-3.914084308175822E-2</v>
      </c>
      <c r="O120" s="78">
        <v>531777788</v>
      </c>
      <c r="P120" s="78">
        <v>506334065</v>
      </c>
      <c r="Q120" s="78">
        <v>555183173</v>
      </c>
      <c r="R120" s="78">
        <v>582286390</v>
      </c>
      <c r="S120" s="78">
        <v>543895354</v>
      </c>
      <c r="T120" s="86">
        <f t="shared" si="1"/>
        <v>1.0705853354283295</v>
      </c>
      <c r="U120" s="78">
        <v>367542281</v>
      </c>
      <c r="V120" s="78">
        <v>397396280</v>
      </c>
      <c r="W120" s="78">
        <v>414382887</v>
      </c>
      <c r="X120" s="78">
        <v>435641337</v>
      </c>
      <c r="Y120" s="78">
        <v>403740696.25</v>
      </c>
      <c r="Z120" s="85">
        <v>0.41278410150798517</v>
      </c>
      <c r="AA120" s="78">
        <v>3274123</v>
      </c>
      <c r="AB120" s="78">
        <v>38929165</v>
      </c>
      <c r="AC120" s="78">
        <v>3414614</v>
      </c>
      <c r="AD120" s="78">
        <v>48588327</v>
      </c>
      <c r="AE120" s="78">
        <v>23551557.25</v>
      </c>
      <c r="AF120" s="85">
        <v>2.4079089595999886E-2</v>
      </c>
      <c r="AG120" s="52">
        <v>100</v>
      </c>
      <c r="AH120" s="52">
        <v>100</v>
      </c>
      <c r="AI120" s="52">
        <v>100</v>
      </c>
      <c r="AJ120" s="52">
        <v>100</v>
      </c>
      <c r="AK120" s="52">
        <v>100</v>
      </c>
      <c r="AL120" s="52">
        <v>100</v>
      </c>
      <c r="AM120" s="52">
        <v>100</v>
      </c>
      <c r="AN120" s="52">
        <v>100</v>
      </c>
    </row>
    <row r="121" spans="1:40" x14ac:dyDescent="0.25">
      <c r="A121" s="2" t="s">
        <v>134</v>
      </c>
      <c r="B121" s="2" t="s">
        <v>5</v>
      </c>
      <c r="C121" s="78">
        <v>28415750544</v>
      </c>
      <c r="D121" s="78">
        <v>31623662725</v>
      </c>
      <c r="E121" s="78">
        <v>34968885948</v>
      </c>
      <c r="F121" s="78">
        <v>38331417281</v>
      </c>
      <c r="G121" s="78">
        <v>33334929124.5</v>
      </c>
      <c r="H121" s="78">
        <v>24891939702</v>
      </c>
      <c r="I121" s="78">
        <v>26540199753</v>
      </c>
      <c r="J121" s="78">
        <v>29560743288</v>
      </c>
      <c r="K121" s="78">
        <v>32275922382</v>
      </c>
      <c r="L121" s="78">
        <v>28317201281.25</v>
      </c>
      <c r="M121" s="78">
        <v>5017727843.25</v>
      </c>
      <c r="N121" s="85">
        <v>0.15052462912129447</v>
      </c>
      <c r="O121" s="78">
        <v>12788417629</v>
      </c>
      <c r="P121" s="78">
        <v>14214960901</v>
      </c>
      <c r="Q121" s="78">
        <v>13940501341</v>
      </c>
      <c r="R121" s="78">
        <v>15349736454</v>
      </c>
      <c r="S121" s="78">
        <v>14073404081.25</v>
      </c>
      <c r="T121" s="86">
        <f t="shared" si="1"/>
        <v>1.0906910911803107</v>
      </c>
      <c r="U121" s="78">
        <v>6355203459</v>
      </c>
      <c r="V121" s="78">
        <v>7431258841</v>
      </c>
      <c r="W121" s="78">
        <v>7806918086</v>
      </c>
      <c r="X121" s="78">
        <v>7759862867</v>
      </c>
      <c r="Y121" s="78">
        <v>7338310813.25</v>
      </c>
      <c r="Z121" s="85">
        <v>0.25914675466565268</v>
      </c>
      <c r="AA121" s="78">
        <v>513761606</v>
      </c>
      <c r="AB121" s="78">
        <v>437361883</v>
      </c>
      <c r="AC121" s="78">
        <v>595903185</v>
      </c>
      <c r="AD121" s="78">
        <v>823099513</v>
      </c>
      <c r="AE121" s="78">
        <v>592531546.75</v>
      </c>
      <c r="AF121" s="85">
        <v>2.0924791997094003E-2</v>
      </c>
      <c r="AG121" s="52">
        <v>100</v>
      </c>
      <c r="AH121" s="52">
        <v>100</v>
      </c>
      <c r="AI121" s="52">
        <v>100</v>
      </c>
      <c r="AJ121" s="52">
        <v>100</v>
      </c>
      <c r="AK121" s="52">
        <v>100</v>
      </c>
      <c r="AL121" s="52">
        <v>100</v>
      </c>
      <c r="AM121" s="52">
        <v>100</v>
      </c>
      <c r="AN121" s="52">
        <v>100</v>
      </c>
    </row>
    <row r="122" spans="1:40" x14ac:dyDescent="0.25">
      <c r="A122" s="2" t="s">
        <v>135</v>
      </c>
      <c r="B122" s="2" t="s">
        <v>5</v>
      </c>
      <c r="C122" s="78">
        <v>9583819704</v>
      </c>
      <c r="D122" s="78">
        <v>10445281435</v>
      </c>
      <c r="E122" s="78">
        <v>10663849658</v>
      </c>
      <c r="F122" s="78">
        <v>11425306334</v>
      </c>
      <c r="G122" s="78">
        <v>10529564282.75</v>
      </c>
      <c r="H122" s="78">
        <v>9695468431</v>
      </c>
      <c r="I122" s="78">
        <v>10336924198</v>
      </c>
      <c r="J122" s="78">
        <v>10509233838</v>
      </c>
      <c r="K122" s="78">
        <v>10734844733</v>
      </c>
      <c r="L122" s="78">
        <v>10319117800</v>
      </c>
      <c r="M122" s="78">
        <v>210446482.75</v>
      </c>
      <c r="N122" s="85">
        <v>1.9986247967996432E-2</v>
      </c>
      <c r="O122" s="78">
        <v>5624767355</v>
      </c>
      <c r="P122" s="78">
        <v>6346053927</v>
      </c>
      <c r="Q122" s="78">
        <v>6339361422</v>
      </c>
      <c r="R122" s="78">
        <v>7088761221</v>
      </c>
      <c r="S122" s="78">
        <v>6349735981.25</v>
      </c>
      <c r="T122" s="86">
        <f t="shared" si="1"/>
        <v>1.1163867666202583</v>
      </c>
      <c r="U122" s="78">
        <v>2590899487</v>
      </c>
      <c r="V122" s="78">
        <v>3034189199</v>
      </c>
      <c r="W122" s="78">
        <v>2967432018</v>
      </c>
      <c r="X122" s="78">
        <v>3416183281</v>
      </c>
      <c r="Y122" s="78">
        <v>3002175996.25</v>
      </c>
      <c r="Z122" s="85">
        <v>0.29093339706326443</v>
      </c>
      <c r="AA122" s="78">
        <v>984372525</v>
      </c>
      <c r="AB122" s="78">
        <v>794127789</v>
      </c>
      <c r="AC122" s="78">
        <v>1017567144</v>
      </c>
      <c r="AD122" s="78">
        <v>344292065</v>
      </c>
      <c r="AE122" s="78">
        <v>785089880.75</v>
      </c>
      <c r="AF122" s="85">
        <v>7.6081104602759742E-2</v>
      </c>
      <c r="AG122" s="52">
        <v>100</v>
      </c>
      <c r="AH122" s="52">
        <v>100</v>
      </c>
      <c r="AI122" s="52">
        <v>100</v>
      </c>
      <c r="AJ122" s="52">
        <v>100</v>
      </c>
      <c r="AK122" s="52">
        <v>100</v>
      </c>
      <c r="AL122" s="52">
        <v>100</v>
      </c>
      <c r="AM122" s="52">
        <v>100</v>
      </c>
      <c r="AN122" s="52">
        <v>100</v>
      </c>
    </row>
    <row r="123" spans="1:40" x14ac:dyDescent="0.25">
      <c r="A123" s="2" t="s">
        <v>136</v>
      </c>
      <c r="B123" s="2" t="s">
        <v>15</v>
      </c>
      <c r="C123" s="78">
        <v>1491079034</v>
      </c>
      <c r="D123" s="78">
        <v>1477512863</v>
      </c>
      <c r="E123" s="78">
        <v>1705014501</v>
      </c>
      <c r="F123" s="78">
        <v>1925420852</v>
      </c>
      <c r="G123" s="78">
        <v>1649756812.5</v>
      </c>
      <c r="H123" s="78">
        <v>1473067707</v>
      </c>
      <c r="I123" s="78">
        <v>1400364196</v>
      </c>
      <c r="J123" s="78">
        <v>1562267383</v>
      </c>
      <c r="K123" s="78">
        <v>1662573695</v>
      </c>
      <c r="L123" s="78">
        <v>1524568245.25</v>
      </c>
      <c r="M123" s="78">
        <v>125188567.25</v>
      </c>
      <c r="N123" s="85">
        <v>7.5883043065172975E-2</v>
      </c>
      <c r="O123" s="78">
        <v>531039970</v>
      </c>
      <c r="P123" s="78">
        <v>603939511</v>
      </c>
      <c r="Q123" s="78">
        <v>608118059</v>
      </c>
      <c r="R123" s="78">
        <v>696411304</v>
      </c>
      <c r="S123" s="78">
        <v>609877211</v>
      </c>
      <c r="T123" s="86">
        <f t="shared" si="1"/>
        <v>1.1418877299220811</v>
      </c>
      <c r="U123" s="78">
        <v>290765978</v>
      </c>
      <c r="V123" s="78">
        <v>319538392</v>
      </c>
      <c r="W123" s="78">
        <v>327304119</v>
      </c>
      <c r="X123" s="78">
        <v>342762431</v>
      </c>
      <c r="Y123" s="78">
        <v>320092730</v>
      </c>
      <c r="Z123" s="85">
        <v>0.20995631451546529</v>
      </c>
      <c r="AA123" s="78">
        <v>155886472</v>
      </c>
      <c r="AB123" s="78">
        <v>126198560</v>
      </c>
      <c r="AC123" s="78">
        <v>221807378</v>
      </c>
      <c r="AD123" s="78">
        <v>170864270</v>
      </c>
      <c r="AE123" s="78">
        <v>168689170</v>
      </c>
      <c r="AF123" s="85">
        <v>0.11064717537281396</v>
      </c>
      <c r="AG123" s="52">
        <v>100</v>
      </c>
      <c r="AH123" s="52">
        <v>100</v>
      </c>
      <c r="AI123" s="52">
        <v>100</v>
      </c>
      <c r="AJ123" s="52">
        <v>100</v>
      </c>
      <c r="AK123" s="52">
        <v>100</v>
      </c>
      <c r="AL123" s="52">
        <v>100</v>
      </c>
      <c r="AM123" s="52">
        <v>100</v>
      </c>
      <c r="AN123" s="52">
        <v>100</v>
      </c>
    </row>
    <row r="124" spans="1:40" x14ac:dyDescent="0.25">
      <c r="A124" s="2" t="s">
        <v>137</v>
      </c>
      <c r="B124" s="2" t="s">
        <v>3</v>
      </c>
      <c r="C124" s="78">
        <v>3875005698</v>
      </c>
      <c r="D124" s="78">
        <v>4472129946</v>
      </c>
      <c r="E124" s="78">
        <v>5506566860</v>
      </c>
      <c r="F124" s="78">
        <v>5833668371</v>
      </c>
      <c r="G124" s="78">
        <v>4921842718.75</v>
      </c>
      <c r="H124" s="78">
        <v>2931263165</v>
      </c>
      <c r="I124" s="78">
        <v>3152951811</v>
      </c>
      <c r="J124" s="78">
        <v>3861824969</v>
      </c>
      <c r="K124" s="78">
        <v>4086795845</v>
      </c>
      <c r="L124" s="78">
        <v>3508208947.5</v>
      </c>
      <c r="M124" s="78">
        <v>1413633771.25</v>
      </c>
      <c r="N124" s="85">
        <v>0.28721636428256703</v>
      </c>
      <c r="O124" s="78">
        <v>1268471655</v>
      </c>
      <c r="P124" s="78">
        <v>1486953457</v>
      </c>
      <c r="Q124" s="78">
        <v>1611094844</v>
      </c>
      <c r="R124" s="78">
        <v>1863283917</v>
      </c>
      <c r="S124" s="78">
        <v>1557450968.25</v>
      </c>
      <c r="T124" s="86">
        <f t="shared" si="1"/>
        <v>1.1963676256811111</v>
      </c>
      <c r="U124" s="78">
        <v>840257809</v>
      </c>
      <c r="V124" s="78">
        <v>899048460</v>
      </c>
      <c r="W124" s="78">
        <v>977887522</v>
      </c>
      <c r="X124" s="78">
        <v>1043418862</v>
      </c>
      <c r="Y124" s="78">
        <v>940153163.25</v>
      </c>
      <c r="Z124" s="85">
        <v>0.26798664997418886</v>
      </c>
      <c r="AA124" s="78">
        <v>178788577</v>
      </c>
      <c r="AB124" s="78">
        <v>107538692</v>
      </c>
      <c r="AC124" s="78">
        <v>499583037</v>
      </c>
      <c r="AD124" s="78">
        <v>356624312</v>
      </c>
      <c r="AE124" s="78">
        <v>285633654.5</v>
      </c>
      <c r="AF124" s="85">
        <v>8.1418655152666039E-2</v>
      </c>
      <c r="AG124" s="52">
        <v>100</v>
      </c>
      <c r="AH124" s="52">
        <v>100</v>
      </c>
      <c r="AI124" s="52">
        <v>100</v>
      </c>
      <c r="AJ124" s="52">
        <v>100</v>
      </c>
      <c r="AK124" s="52">
        <v>100</v>
      </c>
      <c r="AL124" s="52">
        <v>100</v>
      </c>
      <c r="AM124" s="52">
        <v>100</v>
      </c>
      <c r="AN124" s="52">
        <v>50</v>
      </c>
    </row>
    <row r="125" spans="1:40" x14ac:dyDescent="0.25">
      <c r="A125" s="2" t="s">
        <v>138</v>
      </c>
      <c r="B125" s="2" t="s">
        <v>5</v>
      </c>
      <c r="C125" s="78">
        <v>12495383186</v>
      </c>
      <c r="D125" s="78">
        <v>13985708083</v>
      </c>
      <c r="E125" s="78">
        <v>14069581267</v>
      </c>
      <c r="F125" s="78">
        <v>15094979874</v>
      </c>
      <c r="G125" s="78">
        <v>13911413102.5</v>
      </c>
      <c r="H125" s="78">
        <v>12787362900</v>
      </c>
      <c r="I125" s="78">
        <v>12978496225</v>
      </c>
      <c r="J125" s="78">
        <v>12360690544</v>
      </c>
      <c r="K125" s="78">
        <v>13232600422</v>
      </c>
      <c r="L125" s="78">
        <v>12839787522.75</v>
      </c>
      <c r="M125" s="78">
        <v>1071625579.75</v>
      </c>
      <c r="N125" s="85">
        <v>7.703211541877221E-2</v>
      </c>
      <c r="O125" s="78">
        <v>9275431468</v>
      </c>
      <c r="P125" s="78">
        <v>10682475845</v>
      </c>
      <c r="Q125" s="78">
        <v>10512585944</v>
      </c>
      <c r="R125" s="78">
        <v>11827550044</v>
      </c>
      <c r="S125" s="78">
        <v>10574510825.25</v>
      </c>
      <c r="T125" s="86">
        <f t="shared" si="1"/>
        <v>1.1184961876210833</v>
      </c>
      <c r="U125" s="78">
        <v>3883811641</v>
      </c>
      <c r="V125" s="78">
        <v>4177968161</v>
      </c>
      <c r="W125" s="78">
        <v>4072428972</v>
      </c>
      <c r="X125" s="78">
        <v>4352613050</v>
      </c>
      <c r="Y125" s="78">
        <v>4121705456</v>
      </c>
      <c r="Z125" s="85">
        <v>0.32101040992282881</v>
      </c>
      <c r="AA125" s="78">
        <v>2395776336</v>
      </c>
      <c r="AB125" s="78">
        <v>1604722056</v>
      </c>
      <c r="AC125" s="78">
        <v>1263729457</v>
      </c>
      <c r="AD125" s="78">
        <v>1027867769</v>
      </c>
      <c r="AE125" s="78">
        <v>1573023904.5</v>
      </c>
      <c r="AF125" s="85">
        <v>0.12251167721528564</v>
      </c>
      <c r="AG125" s="52">
        <v>100</v>
      </c>
      <c r="AH125" s="52">
        <v>100</v>
      </c>
      <c r="AI125" s="52">
        <v>100</v>
      </c>
      <c r="AJ125" s="52">
        <v>100</v>
      </c>
      <c r="AK125" s="52">
        <v>100</v>
      </c>
      <c r="AL125" s="52">
        <v>100</v>
      </c>
      <c r="AM125" s="52">
        <v>100</v>
      </c>
      <c r="AN125" s="52">
        <v>-100</v>
      </c>
    </row>
    <row r="126" spans="1:40" x14ac:dyDescent="0.25">
      <c r="A126" s="2" t="s">
        <v>139</v>
      </c>
      <c r="B126" s="2" t="s">
        <v>5</v>
      </c>
      <c r="C126" s="78">
        <v>12509298280</v>
      </c>
      <c r="D126" s="78">
        <v>13051538513</v>
      </c>
      <c r="E126" s="78">
        <v>19703741346</v>
      </c>
      <c r="F126" s="78">
        <v>18590257709</v>
      </c>
      <c r="G126" s="78">
        <v>15963708962</v>
      </c>
      <c r="H126" s="78">
        <v>13354049122</v>
      </c>
      <c r="I126" s="78">
        <v>14649108234</v>
      </c>
      <c r="J126" s="78">
        <v>19563436584</v>
      </c>
      <c r="K126" s="78">
        <v>19370230997</v>
      </c>
      <c r="L126" s="78">
        <v>16734206234.25</v>
      </c>
      <c r="M126" s="78">
        <v>-770497272.25</v>
      </c>
      <c r="N126" s="85">
        <v>-4.8265554958693564E-2</v>
      </c>
      <c r="O126" s="78">
        <v>843718200</v>
      </c>
      <c r="P126" s="78">
        <v>942155275</v>
      </c>
      <c r="Q126" s="78">
        <v>1103503279</v>
      </c>
      <c r="R126" s="78">
        <v>1045558922</v>
      </c>
      <c r="S126" s="78">
        <v>983733919</v>
      </c>
      <c r="T126" s="86">
        <f t="shared" si="1"/>
        <v>1.0628472819793051</v>
      </c>
      <c r="U126" s="78">
        <v>2924569151</v>
      </c>
      <c r="V126" s="78">
        <v>3386789953</v>
      </c>
      <c r="W126" s="78">
        <v>3293325350</v>
      </c>
      <c r="X126" s="78">
        <v>3359400147</v>
      </c>
      <c r="Y126" s="78">
        <v>3241021150.25</v>
      </c>
      <c r="Z126" s="85">
        <v>0.19367641971667485</v>
      </c>
      <c r="AA126" s="78">
        <v>153199445</v>
      </c>
      <c r="AB126" s="78">
        <v>256844321</v>
      </c>
      <c r="AC126" s="78">
        <v>479538048</v>
      </c>
      <c r="AD126" s="78">
        <v>856723279</v>
      </c>
      <c r="AE126" s="78">
        <v>436576273.25</v>
      </c>
      <c r="AF126" s="85">
        <v>2.6088854597504405E-2</v>
      </c>
      <c r="AG126" s="52">
        <v>100</v>
      </c>
      <c r="AH126" s="52">
        <v>100</v>
      </c>
      <c r="AI126" s="52">
        <v>100</v>
      </c>
      <c r="AJ126" s="52">
        <v>100</v>
      </c>
      <c r="AK126" s="52">
        <v>100</v>
      </c>
      <c r="AL126" s="52">
        <v>100</v>
      </c>
      <c r="AM126" s="52">
        <v>100</v>
      </c>
      <c r="AN126" s="52">
        <v>100</v>
      </c>
    </row>
    <row r="127" spans="1:40" x14ac:dyDescent="0.25">
      <c r="A127" s="2" t="s">
        <v>140</v>
      </c>
      <c r="B127" s="2" t="s">
        <v>15</v>
      </c>
      <c r="C127" s="78">
        <v>19255425304</v>
      </c>
      <c r="D127" s="78">
        <v>21226930580</v>
      </c>
      <c r="E127" s="78">
        <v>22930921946</v>
      </c>
      <c r="F127" s="78">
        <v>33711906884</v>
      </c>
      <c r="G127" s="78">
        <v>24281296178.5</v>
      </c>
      <c r="H127" s="78">
        <v>17527164115</v>
      </c>
      <c r="I127" s="78">
        <v>19057488236</v>
      </c>
      <c r="J127" s="78">
        <v>19283242307</v>
      </c>
      <c r="K127" s="78">
        <v>31236775811</v>
      </c>
      <c r="L127" s="78">
        <v>21776167617.25</v>
      </c>
      <c r="M127" s="78">
        <v>2505128561.25</v>
      </c>
      <c r="N127" s="85">
        <v>0.10317112162521946</v>
      </c>
      <c r="O127" s="78">
        <v>4999392978</v>
      </c>
      <c r="P127" s="78">
        <v>5257861781</v>
      </c>
      <c r="Q127" s="78">
        <v>5243236294</v>
      </c>
      <c r="R127" s="78">
        <v>5938588114</v>
      </c>
      <c r="S127" s="78">
        <v>5359769791.75</v>
      </c>
      <c r="T127" s="86">
        <f t="shared" si="1"/>
        <v>1.1079931311865192</v>
      </c>
      <c r="U127" s="78">
        <v>4252164261</v>
      </c>
      <c r="V127" s="78">
        <v>4453743081</v>
      </c>
      <c r="W127" s="78">
        <v>4833698477</v>
      </c>
      <c r="X127" s="78">
        <v>5012027156</v>
      </c>
      <c r="Y127" s="78">
        <v>4637908243.75</v>
      </c>
      <c r="Z127" s="85">
        <v>0.21298092140308836</v>
      </c>
      <c r="AA127" s="78">
        <v>857962933</v>
      </c>
      <c r="AB127" s="78">
        <v>829020313</v>
      </c>
      <c r="AC127" s="78">
        <v>792072262</v>
      </c>
      <c r="AD127" s="78">
        <v>612567309</v>
      </c>
      <c r="AE127" s="78">
        <v>772905704.25</v>
      </c>
      <c r="AF127" s="85">
        <v>3.5493192274922723E-2</v>
      </c>
      <c r="AG127" s="52">
        <v>100</v>
      </c>
      <c r="AH127" s="52">
        <v>100</v>
      </c>
      <c r="AI127" s="52">
        <v>100</v>
      </c>
      <c r="AJ127" s="52">
        <v>100</v>
      </c>
      <c r="AK127" s="52">
        <v>100</v>
      </c>
      <c r="AL127" s="52">
        <v>100</v>
      </c>
      <c r="AM127" s="52">
        <v>100</v>
      </c>
      <c r="AN127" s="52">
        <v>50</v>
      </c>
    </row>
    <row r="128" spans="1:40" x14ac:dyDescent="0.25">
      <c r="A128" s="2" t="s">
        <v>141</v>
      </c>
      <c r="B128" s="2" t="s">
        <v>83</v>
      </c>
      <c r="C128" s="78">
        <v>2875768305</v>
      </c>
      <c r="D128" s="78">
        <v>3727452622</v>
      </c>
      <c r="E128" s="78">
        <v>3681265042</v>
      </c>
      <c r="F128" s="78">
        <v>4125579091</v>
      </c>
      <c r="G128" s="78">
        <v>3602516265</v>
      </c>
      <c r="H128" s="78">
        <v>2803360556</v>
      </c>
      <c r="I128" s="78">
        <v>3202191250</v>
      </c>
      <c r="J128" s="78">
        <v>3278934028</v>
      </c>
      <c r="K128" s="78">
        <v>3378887718</v>
      </c>
      <c r="L128" s="78">
        <v>3165843388</v>
      </c>
      <c r="M128" s="78">
        <v>436672877</v>
      </c>
      <c r="N128" s="85">
        <v>0.12121329783919796</v>
      </c>
      <c r="O128" s="78">
        <v>1424141696</v>
      </c>
      <c r="P128" s="78">
        <v>1772240219</v>
      </c>
      <c r="Q128" s="78">
        <v>1790817499</v>
      </c>
      <c r="R128" s="78">
        <v>2029923144</v>
      </c>
      <c r="S128" s="78">
        <v>1754280639.5</v>
      </c>
      <c r="T128" s="86">
        <f t="shared" si="1"/>
        <v>1.1571256606802449</v>
      </c>
      <c r="U128" s="78">
        <v>980996164</v>
      </c>
      <c r="V128" s="78">
        <v>1030364276</v>
      </c>
      <c r="W128" s="78">
        <v>994599441</v>
      </c>
      <c r="X128" s="78">
        <v>1054101944</v>
      </c>
      <c r="Y128" s="78">
        <v>1015015456.25</v>
      </c>
      <c r="Z128" s="85">
        <v>0.32061455095895602</v>
      </c>
      <c r="AA128" s="78">
        <v>215133265</v>
      </c>
      <c r="AB128" s="78">
        <v>438673501</v>
      </c>
      <c r="AC128" s="78">
        <v>473687676</v>
      </c>
      <c r="AD128" s="78">
        <v>272286539</v>
      </c>
      <c r="AE128" s="78">
        <v>349945245.25</v>
      </c>
      <c r="AF128" s="85">
        <v>0.11053776272586735</v>
      </c>
      <c r="AG128" s="52">
        <v>100</v>
      </c>
      <c r="AH128" s="52">
        <v>100</v>
      </c>
      <c r="AI128" s="52">
        <v>100</v>
      </c>
      <c r="AJ128" s="52">
        <v>100</v>
      </c>
      <c r="AK128" s="52">
        <v>100</v>
      </c>
      <c r="AL128" s="52">
        <v>100</v>
      </c>
      <c r="AM128" s="52">
        <v>100</v>
      </c>
      <c r="AN128" s="52">
        <v>50</v>
      </c>
    </row>
    <row r="129" spans="1:40" x14ac:dyDescent="0.25">
      <c r="A129" s="2" t="s">
        <v>142</v>
      </c>
      <c r="B129" s="2" t="s">
        <v>83</v>
      </c>
      <c r="C129" s="78">
        <v>1263065892</v>
      </c>
      <c r="D129" s="78">
        <v>1401484257</v>
      </c>
      <c r="E129" s="78">
        <v>1679513860</v>
      </c>
      <c r="F129" s="78">
        <v>1403103173</v>
      </c>
      <c r="G129" s="78">
        <v>1436791795.5</v>
      </c>
      <c r="H129" s="78">
        <v>1241544990</v>
      </c>
      <c r="I129" s="78">
        <v>1345292545</v>
      </c>
      <c r="J129" s="78">
        <v>1736437152</v>
      </c>
      <c r="K129" s="78">
        <v>1294859085</v>
      </c>
      <c r="L129" s="78">
        <v>1404533443</v>
      </c>
      <c r="M129" s="78">
        <v>32258352.5</v>
      </c>
      <c r="N129" s="85">
        <v>2.2451654165225918E-2</v>
      </c>
      <c r="O129" s="78">
        <v>890789791</v>
      </c>
      <c r="P129" s="78">
        <v>974215028</v>
      </c>
      <c r="Q129" s="78">
        <v>957302089</v>
      </c>
      <c r="R129" s="78">
        <v>1067038678</v>
      </c>
      <c r="S129" s="78">
        <v>972336396.5</v>
      </c>
      <c r="T129" s="86">
        <f t="shared" si="1"/>
        <v>1.097396623062644</v>
      </c>
      <c r="U129" s="78">
        <v>374295628</v>
      </c>
      <c r="V129" s="78">
        <v>403416214</v>
      </c>
      <c r="W129" s="78">
        <v>431407480</v>
      </c>
      <c r="X129" s="78">
        <v>446213309</v>
      </c>
      <c r="Y129" s="78">
        <v>413833157.75</v>
      </c>
      <c r="Z129" s="85">
        <v>0.29464101393419079</v>
      </c>
      <c r="AA129" s="78">
        <v>294859652</v>
      </c>
      <c r="AB129" s="78">
        <v>316597308</v>
      </c>
      <c r="AC129" s="78">
        <v>589886493</v>
      </c>
      <c r="AD129" s="78">
        <v>216113205</v>
      </c>
      <c r="AE129" s="78">
        <v>354364164.5</v>
      </c>
      <c r="AF129" s="85">
        <v>0.25230026829628149</v>
      </c>
      <c r="AG129" s="52">
        <v>100</v>
      </c>
      <c r="AH129" s="52">
        <v>100</v>
      </c>
      <c r="AI129" s="52">
        <v>100</v>
      </c>
      <c r="AJ129" s="52">
        <v>100</v>
      </c>
      <c r="AK129" s="52">
        <v>100</v>
      </c>
      <c r="AL129" s="52">
        <v>100</v>
      </c>
      <c r="AM129" s="52">
        <v>50</v>
      </c>
      <c r="AN129" s="52">
        <v>-100</v>
      </c>
    </row>
    <row r="130" spans="1:40" x14ac:dyDescent="0.25">
      <c r="A130" s="2" t="s">
        <v>143</v>
      </c>
      <c r="B130" s="2" t="s">
        <v>23</v>
      </c>
      <c r="C130" s="78">
        <v>746885901</v>
      </c>
      <c r="D130" s="78">
        <v>808158939</v>
      </c>
      <c r="E130" s="78">
        <v>894482095</v>
      </c>
      <c r="F130" s="78">
        <v>1141544731</v>
      </c>
      <c r="G130" s="78">
        <v>897767916.5</v>
      </c>
      <c r="H130" s="78">
        <v>811423706</v>
      </c>
      <c r="I130" s="78">
        <v>747778238</v>
      </c>
      <c r="J130" s="78">
        <v>820710812</v>
      </c>
      <c r="K130" s="78">
        <v>1148666882</v>
      </c>
      <c r="L130" s="78">
        <v>882144909.5</v>
      </c>
      <c r="M130" s="78">
        <v>15623007</v>
      </c>
      <c r="N130" s="85">
        <v>1.7402055378529447E-2</v>
      </c>
      <c r="O130" s="78">
        <v>502188677</v>
      </c>
      <c r="P130" s="78">
        <v>592762241</v>
      </c>
      <c r="Q130" s="78">
        <v>565077619</v>
      </c>
      <c r="R130" s="78">
        <v>639836708</v>
      </c>
      <c r="S130" s="78">
        <v>574966311.25</v>
      </c>
      <c r="T130" s="86">
        <f t="shared" si="1"/>
        <v>1.1128246916049205</v>
      </c>
      <c r="U130" s="78">
        <v>209405859</v>
      </c>
      <c r="V130" s="78">
        <v>229669739</v>
      </c>
      <c r="W130" s="78">
        <v>224257528</v>
      </c>
      <c r="X130" s="78">
        <v>240123958</v>
      </c>
      <c r="Y130" s="78">
        <v>225864271</v>
      </c>
      <c r="Z130" s="85">
        <v>0.25603987345800128</v>
      </c>
      <c r="AA130" s="78">
        <v>280853097</v>
      </c>
      <c r="AB130" s="78">
        <v>207243471</v>
      </c>
      <c r="AC130" s="78">
        <v>244309990</v>
      </c>
      <c r="AD130" s="78">
        <v>365017041</v>
      </c>
      <c r="AE130" s="78">
        <v>274355899.75</v>
      </c>
      <c r="AF130" s="85">
        <v>0.31101001297565162</v>
      </c>
      <c r="AG130" s="52">
        <v>100</v>
      </c>
      <c r="AH130" s="52">
        <v>100</v>
      </c>
      <c r="AI130" s="52">
        <v>100</v>
      </c>
      <c r="AJ130" s="52">
        <v>100</v>
      </c>
      <c r="AK130" s="52">
        <v>100</v>
      </c>
      <c r="AL130" s="52">
        <v>100</v>
      </c>
      <c r="AM130" s="52">
        <v>100</v>
      </c>
      <c r="AN130" s="52">
        <v>100</v>
      </c>
    </row>
    <row r="131" spans="1:40" x14ac:dyDescent="0.25">
      <c r="A131" s="2" t="s">
        <v>144</v>
      </c>
      <c r="B131" s="2" t="s">
        <v>28</v>
      </c>
      <c r="C131" s="78">
        <v>740304059</v>
      </c>
      <c r="D131" s="78">
        <v>800760927</v>
      </c>
      <c r="E131" s="78">
        <v>836831856</v>
      </c>
      <c r="F131" s="78">
        <v>834398879</v>
      </c>
      <c r="G131" s="78">
        <v>803073930.25</v>
      </c>
      <c r="H131" s="78">
        <v>726390977</v>
      </c>
      <c r="I131" s="78">
        <v>813872124</v>
      </c>
      <c r="J131" s="78">
        <v>732854346</v>
      </c>
      <c r="K131" s="78">
        <v>1057088262</v>
      </c>
      <c r="L131" s="78">
        <v>832551427.25</v>
      </c>
      <c r="M131" s="78">
        <v>-29477497</v>
      </c>
      <c r="N131" s="85">
        <v>-3.6705832289716515E-2</v>
      </c>
      <c r="O131" s="78">
        <v>453191651</v>
      </c>
      <c r="P131" s="78">
        <v>548161752</v>
      </c>
      <c r="Q131" s="78">
        <v>511365784</v>
      </c>
      <c r="R131" s="78">
        <v>577950557</v>
      </c>
      <c r="S131" s="78">
        <v>522667436</v>
      </c>
      <c r="T131" s="86">
        <f t="shared" ref="T131:T194" si="2">(R131/S131)</f>
        <v>1.105771121734854</v>
      </c>
      <c r="U131" s="78">
        <v>238114580</v>
      </c>
      <c r="V131" s="78">
        <v>272084715</v>
      </c>
      <c r="W131" s="78">
        <v>268975190</v>
      </c>
      <c r="X131" s="78">
        <v>271571399</v>
      </c>
      <c r="Y131" s="78">
        <v>262686471</v>
      </c>
      <c r="Z131" s="85">
        <v>0.31551981343384333</v>
      </c>
      <c r="AA131" s="78">
        <v>90438459</v>
      </c>
      <c r="AB131" s="78">
        <v>148115874</v>
      </c>
      <c r="AC131" s="78">
        <v>88642280</v>
      </c>
      <c r="AD131" s="78">
        <v>166279673</v>
      </c>
      <c r="AE131" s="78">
        <v>123369071.5</v>
      </c>
      <c r="AF131" s="85">
        <v>0.14818192301645591</v>
      </c>
      <c r="AG131" s="52">
        <v>100</v>
      </c>
      <c r="AH131" s="52">
        <v>100</v>
      </c>
      <c r="AI131" s="52">
        <v>100</v>
      </c>
      <c r="AJ131" s="52">
        <v>100</v>
      </c>
      <c r="AK131" s="52">
        <v>100</v>
      </c>
      <c r="AL131" s="52">
        <v>100</v>
      </c>
      <c r="AM131" s="52">
        <v>100</v>
      </c>
      <c r="AN131" s="52">
        <v>100</v>
      </c>
    </row>
    <row r="132" spans="1:40" x14ac:dyDescent="0.25">
      <c r="A132" s="2" t="s">
        <v>145</v>
      </c>
      <c r="B132" s="2" t="s">
        <v>7</v>
      </c>
      <c r="C132" s="78">
        <v>2016201645</v>
      </c>
      <c r="D132" s="78">
        <v>2325052857</v>
      </c>
      <c r="E132" s="78">
        <v>2495905817</v>
      </c>
      <c r="F132" s="78">
        <v>2762427274</v>
      </c>
      <c r="G132" s="78">
        <v>2399896898.25</v>
      </c>
      <c r="H132" s="78">
        <v>1890926576</v>
      </c>
      <c r="I132" s="78">
        <v>2429062137</v>
      </c>
      <c r="J132" s="78">
        <v>2482802274</v>
      </c>
      <c r="K132" s="78">
        <v>2576154947</v>
      </c>
      <c r="L132" s="78">
        <v>2344736483.5</v>
      </c>
      <c r="M132" s="78">
        <v>55160414.75</v>
      </c>
      <c r="N132" s="85">
        <v>2.298449353812777E-2</v>
      </c>
      <c r="O132" s="78">
        <v>1233279449</v>
      </c>
      <c r="P132" s="78">
        <v>1464907017</v>
      </c>
      <c r="Q132" s="78">
        <v>1361020659</v>
      </c>
      <c r="R132" s="78">
        <v>1524191313</v>
      </c>
      <c r="S132" s="78">
        <v>1395849609.5</v>
      </c>
      <c r="T132" s="86">
        <f t="shared" si="2"/>
        <v>1.0919452229140736</v>
      </c>
      <c r="U132" s="78">
        <v>572154682</v>
      </c>
      <c r="V132" s="78">
        <v>678869901</v>
      </c>
      <c r="W132" s="78">
        <v>778274239</v>
      </c>
      <c r="X132" s="78">
        <v>820977025</v>
      </c>
      <c r="Y132" s="78">
        <v>712568961.75</v>
      </c>
      <c r="Z132" s="85">
        <v>0.30390151164720425</v>
      </c>
      <c r="AA132" s="78">
        <v>230474726</v>
      </c>
      <c r="AB132" s="78">
        <v>307814474</v>
      </c>
      <c r="AC132" s="78">
        <v>126669216</v>
      </c>
      <c r="AD132" s="78">
        <v>228656202</v>
      </c>
      <c r="AE132" s="78">
        <v>223403654.5</v>
      </c>
      <c r="AF132" s="85">
        <v>9.5278789779619177E-2</v>
      </c>
      <c r="AG132" s="52">
        <v>100</v>
      </c>
      <c r="AH132" s="52">
        <v>100</v>
      </c>
      <c r="AI132" s="52">
        <v>100</v>
      </c>
      <c r="AJ132" s="52">
        <v>100</v>
      </c>
      <c r="AK132" s="52">
        <v>100</v>
      </c>
      <c r="AL132" s="52">
        <v>100</v>
      </c>
      <c r="AM132" s="52">
        <v>100</v>
      </c>
      <c r="AN132" s="52">
        <v>100</v>
      </c>
    </row>
    <row r="133" spans="1:40" x14ac:dyDescent="0.25">
      <c r="A133" s="2" t="s">
        <v>146</v>
      </c>
      <c r="B133" s="2" t="s">
        <v>5</v>
      </c>
      <c r="C133" s="78">
        <v>9212739824</v>
      </c>
      <c r="D133" s="78">
        <v>8321628127</v>
      </c>
      <c r="E133" s="78">
        <v>10059033262</v>
      </c>
      <c r="F133" s="78">
        <v>4277158705</v>
      </c>
      <c r="G133" s="78">
        <v>7967639979.5</v>
      </c>
      <c r="H133" s="78">
        <v>8866128725</v>
      </c>
      <c r="I133" s="78">
        <v>7635998485</v>
      </c>
      <c r="J133" s="78">
        <v>9244249693</v>
      </c>
      <c r="K133" s="78">
        <v>3212926970</v>
      </c>
      <c r="L133" s="78">
        <v>7239825968.25</v>
      </c>
      <c r="M133" s="78">
        <v>727814011.25</v>
      </c>
      <c r="N133" s="85">
        <v>9.1346247210290388E-2</v>
      </c>
      <c r="O133" s="78">
        <v>967062300</v>
      </c>
      <c r="P133" s="78">
        <v>1148906071</v>
      </c>
      <c r="Q133" s="78">
        <v>1207261160</v>
      </c>
      <c r="R133" s="78">
        <v>296435421</v>
      </c>
      <c r="S133" s="78">
        <v>904916238</v>
      </c>
      <c r="T133" s="86">
        <f t="shared" si="2"/>
        <v>0.32758327075129801</v>
      </c>
      <c r="U133" s="78">
        <v>1800416322</v>
      </c>
      <c r="V133" s="78">
        <v>1934672485</v>
      </c>
      <c r="W133" s="78">
        <v>2086155024</v>
      </c>
      <c r="X133" s="78">
        <v>533563997</v>
      </c>
      <c r="Y133" s="78">
        <v>1588701957</v>
      </c>
      <c r="Z133" s="85">
        <v>0.21943924673979678</v>
      </c>
      <c r="AA133" s="78">
        <v>2528089736</v>
      </c>
      <c r="AB133" s="78">
        <v>298234013</v>
      </c>
      <c r="AC133" s="78">
        <v>1119217616</v>
      </c>
      <c r="AD133" s="78">
        <v>124160468</v>
      </c>
      <c r="AE133" s="78">
        <v>1017425458.25</v>
      </c>
      <c r="AF133" s="85">
        <v>0.14053175624826941</v>
      </c>
      <c r="AG133" s="52">
        <v>100</v>
      </c>
      <c r="AH133" s="52">
        <v>50</v>
      </c>
      <c r="AI133" s="52">
        <v>50</v>
      </c>
      <c r="AJ133" s="52">
        <v>50</v>
      </c>
      <c r="AK133" s="52">
        <v>50</v>
      </c>
      <c r="AL133" s="52">
        <v>50</v>
      </c>
      <c r="AM133" s="52">
        <v>50</v>
      </c>
      <c r="AN133" s="52">
        <v>50</v>
      </c>
    </row>
    <row r="134" spans="1:40" x14ac:dyDescent="0.25">
      <c r="A134" s="2" t="s">
        <v>147</v>
      </c>
      <c r="B134" s="2" t="s">
        <v>83</v>
      </c>
      <c r="C134" s="78">
        <v>1770395406</v>
      </c>
      <c r="D134" s="78">
        <v>3352822551</v>
      </c>
      <c r="E134" s="78">
        <v>3297911982</v>
      </c>
      <c r="F134" s="78">
        <v>2706232509</v>
      </c>
      <c r="G134" s="78">
        <v>2781840612</v>
      </c>
      <c r="H134" s="78">
        <v>1775763361</v>
      </c>
      <c r="I134" s="78">
        <v>3235673484</v>
      </c>
      <c r="J134" s="78">
        <v>3343779081</v>
      </c>
      <c r="K134" s="78">
        <v>2625668562</v>
      </c>
      <c r="L134" s="78">
        <v>2745221122</v>
      </c>
      <c r="M134" s="78">
        <v>36619490</v>
      </c>
      <c r="N134" s="85">
        <v>1.3163762813022013E-2</v>
      </c>
      <c r="O134" s="78">
        <v>983673036</v>
      </c>
      <c r="P134" s="78">
        <v>1171678371</v>
      </c>
      <c r="Q134" s="78">
        <v>1173885567</v>
      </c>
      <c r="R134" s="78">
        <v>1344448117</v>
      </c>
      <c r="S134" s="78">
        <v>1168421272.75</v>
      </c>
      <c r="T134" s="86">
        <f t="shared" si="2"/>
        <v>1.1506535770576161</v>
      </c>
      <c r="U134" s="78">
        <v>487852295</v>
      </c>
      <c r="V134" s="78">
        <v>611025557</v>
      </c>
      <c r="W134" s="78">
        <v>596407950</v>
      </c>
      <c r="X134" s="78">
        <v>643015168</v>
      </c>
      <c r="Y134" s="78">
        <v>584575242.5</v>
      </c>
      <c r="Z134" s="85">
        <v>0.21294286198487147</v>
      </c>
      <c r="AA134" s="78">
        <v>606098663</v>
      </c>
      <c r="AB134" s="78">
        <v>1824358864</v>
      </c>
      <c r="AC134" s="78">
        <v>1749812085</v>
      </c>
      <c r="AD134" s="78">
        <v>814064037</v>
      </c>
      <c r="AE134" s="78">
        <v>1248583412.25</v>
      </c>
      <c r="AF134" s="85">
        <v>0.4548207072442888</v>
      </c>
      <c r="AG134" s="52">
        <v>100</v>
      </c>
      <c r="AH134" s="52">
        <v>100</v>
      </c>
      <c r="AI134" s="52">
        <v>100</v>
      </c>
      <c r="AJ134" s="52">
        <v>100</v>
      </c>
      <c r="AK134" s="52">
        <v>100</v>
      </c>
      <c r="AL134" s="52">
        <v>100</v>
      </c>
      <c r="AM134" s="52">
        <v>100</v>
      </c>
      <c r="AN134" s="52">
        <v>-100</v>
      </c>
    </row>
    <row r="135" spans="1:40" x14ac:dyDescent="0.25">
      <c r="A135" s="2" t="s">
        <v>148</v>
      </c>
      <c r="B135" s="2" t="s">
        <v>53</v>
      </c>
      <c r="C135" s="78">
        <v>2817162801</v>
      </c>
      <c r="D135" s="78">
        <v>2756682522</v>
      </c>
      <c r="E135" s="78">
        <v>2625637945</v>
      </c>
      <c r="F135" s="78">
        <v>3018883195</v>
      </c>
      <c r="G135" s="78">
        <v>2804591615.75</v>
      </c>
      <c r="H135" s="78">
        <v>3180245857</v>
      </c>
      <c r="I135" s="78">
        <v>3171799345</v>
      </c>
      <c r="J135" s="78">
        <v>2774691825</v>
      </c>
      <c r="K135" s="78">
        <v>2867273025</v>
      </c>
      <c r="L135" s="78">
        <v>2998502513</v>
      </c>
      <c r="M135" s="78">
        <v>-193910897.25</v>
      </c>
      <c r="N135" s="85">
        <v>-6.9140510925382842E-2</v>
      </c>
      <c r="O135" s="78">
        <v>930772387</v>
      </c>
      <c r="P135" s="78">
        <v>963959955</v>
      </c>
      <c r="Q135" s="78">
        <v>934892474</v>
      </c>
      <c r="R135" s="78">
        <v>1046355303</v>
      </c>
      <c r="S135" s="78">
        <v>968995029.75</v>
      </c>
      <c r="T135" s="86">
        <f t="shared" si="2"/>
        <v>1.0798355728098614</v>
      </c>
      <c r="U135" s="78">
        <v>691146339</v>
      </c>
      <c r="V135" s="78">
        <v>702622320</v>
      </c>
      <c r="W135" s="78">
        <v>704966331</v>
      </c>
      <c r="X135" s="78">
        <v>753028482</v>
      </c>
      <c r="Y135" s="78">
        <v>712940868</v>
      </c>
      <c r="Z135" s="85">
        <v>0.23776563965147493</v>
      </c>
      <c r="AA135" s="78">
        <v>440322182</v>
      </c>
      <c r="AB135" s="78">
        <v>384541703</v>
      </c>
      <c r="AC135" s="78">
        <v>176017073</v>
      </c>
      <c r="AD135" s="78">
        <v>360914597</v>
      </c>
      <c r="AE135" s="78">
        <v>340448888.75</v>
      </c>
      <c r="AF135" s="85">
        <v>0.11353963762711043</v>
      </c>
      <c r="AG135" s="52">
        <v>100</v>
      </c>
      <c r="AH135" s="52">
        <v>100</v>
      </c>
      <c r="AI135" s="52">
        <v>100</v>
      </c>
      <c r="AJ135" s="52">
        <v>100</v>
      </c>
      <c r="AK135" s="52">
        <v>100</v>
      </c>
      <c r="AL135" s="52">
        <v>100</v>
      </c>
      <c r="AM135" s="52">
        <v>100</v>
      </c>
      <c r="AN135" s="52">
        <v>100</v>
      </c>
    </row>
    <row r="136" spans="1:40" x14ac:dyDescent="0.25">
      <c r="A136" s="2" t="s">
        <v>149</v>
      </c>
      <c r="B136" s="2" t="s">
        <v>5</v>
      </c>
      <c r="C136" s="78">
        <v>108918984154</v>
      </c>
      <c r="D136" s="78">
        <v>125512386769</v>
      </c>
      <c r="E136" s="78">
        <v>132915034231</v>
      </c>
      <c r="F136" s="78">
        <v>169819073399</v>
      </c>
      <c r="G136" s="78">
        <v>134291369638.25</v>
      </c>
      <c r="H136" s="78">
        <v>104883949245</v>
      </c>
      <c r="I136" s="78">
        <v>110941244798</v>
      </c>
      <c r="J136" s="78">
        <v>117839062690</v>
      </c>
      <c r="K136" s="78">
        <v>128409815885</v>
      </c>
      <c r="L136" s="78">
        <v>115518518154.5</v>
      </c>
      <c r="M136" s="78">
        <v>18772851483.75</v>
      </c>
      <c r="N136" s="85">
        <v>0.13979194295448572</v>
      </c>
      <c r="O136" s="78">
        <v>1449380208</v>
      </c>
      <c r="P136" s="78">
        <v>1585997903</v>
      </c>
      <c r="Q136" s="78">
        <v>1559964546</v>
      </c>
      <c r="R136" s="78">
        <v>1728566431</v>
      </c>
      <c r="S136" s="78">
        <v>1580977272</v>
      </c>
      <c r="T136" s="86">
        <f t="shared" si="2"/>
        <v>1.0933531187411023</v>
      </c>
      <c r="U136" s="78">
        <v>12227518716</v>
      </c>
      <c r="V136" s="78">
        <v>13663989952</v>
      </c>
      <c r="W136" s="78">
        <v>14474213107</v>
      </c>
      <c r="X136" s="78">
        <v>15070091307</v>
      </c>
      <c r="Y136" s="78">
        <v>13858953270.5</v>
      </c>
      <c r="Z136" s="85">
        <v>0.11997170230286691</v>
      </c>
      <c r="AA136" s="78">
        <v>14848480184</v>
      </c>
      <c r="AB136" s="78">
        <v>8484029266</v>
      </c>
      <c r="AC136" s="78">
        <v>12659008314</v>
      </c>
      <c r="AD136" s="78">
        <v>10515660675</v>
      </c>
      <c r="AE136" s="78">
        <v>11626794609.75</v>
      </c>
      <c r="AF136" s="85">
        <v>0.10064875134737937</v>
      </c>
      <c r="AG136" s="52">
        <v>100</v>
      </c>
      <c r="AH136" s="52">
        <v>100</v>
      </c>
      <c r="AI136" s="52">
        <v>100</v>
      </c>
      <c r="AJ136" s="52">
        <v>100</v>
      </c>
      <c r="AK136" s="52">
        <v>100</v>
      </c>
      <c r="AL136" s="52">
        <v>100</v>
      </c>
      <c r="AM136" s="52">
        <v>100</v>
      </c>
      <c r="AN136" s="52">
        <v>100</v>
      </c>
    </row>
    <row r="137" spans="1:40" x14ac:dyDescent="0.25">
      <c r="A137" s="2" t="s">
        <v>150</v>
      </c>
      <c r="B137" s="2" t="s">
        <v>17</v>
      </c>
      <c r="C137" s="78">
        <v>3906228955</v>
      </c>
      <c r="D137" s="78">
        <v>3727234815</v>
      </c>
      <c r="E137" s="78">
        <v>3983175960</v>
      </c>
      <c r="F137" s="78">
        <v>4284426850</v>
      </c>
      <c r="G137" s="78">
        <v>3975266645</v>
      </c>
      <c r="H137" s="78">
        <v>3864274370</v>
      </c>
      <c r="I137" s="78">
        <v>3691320012</v>
      </c>
      <c r="J137" s="78">
        <v>4001394025</v>
      </c>
      <c r="K137" s="78">
        <v>4219876403</v>
      </c>
      <c r="L137" s="78">
        <v>3944216202.5</v>
      </c>
      <c r="M137" s="78">
        <v>31050442.5</v>
      </c>
      <c r="N137" s="85">
        <v>7.8109081158252722E-3</v>
      </c>
      <c r="O137" s="78">
        <v>1670708240</v>
      </c>
      <c r="P137" s="78">
        <v>1961934704</v>
      </c>
      <c r="Q137" s="78">
        <v>2009771306</v>
      </c>
      <c r="R137" s="78">
        <v>2210109151</v>
      </c>
      <c r="S137" s="78">
        <v>1963130850.25</v>
      </c>
      <c r="T137" s="86">
        <f t="shared" si="2"/>
        <v>1.1258083742703895</v>
      </c>
      <c r="U137" s="78">
        <v>964019661</v>
      </c>
      <c r="V137" s="78">
        <v>1130039435</v>
      </c>
      <c r="W137" s="78">
        <v>1203458845</v>
      </c>
      <c r="X137" s="78">
        <v>1363870005</v>
      </c>
      <c r="Y137" s="78">
        <v>1165346986.5</v>
      </c>
      <c r="Z137" s="85">
        <v>0.29545717746439892</v>
      </c>
      <c r="AA137" s="78">
        <v>1145550255</v>
      </c>
      <c r="AB137" s="78">
        <v>645445181</v>
      </c>
      <c r="AC137" s="78">
        <v>689840513</v>
      </c>
      <c r="AD137" s="78">
        <v>552870660</v>
      </c>
      <c r="AE137" s="78">
        <v>758426652.25</v>
      </c>
      <c r="AF137" s="85">
        <v>0.19228830604399405</v>
      </c>
      <c r="AG137" s="52">
        <v>100</v>
      </c>
      <c r="AH137" s="52">
        <v>100</v>
      </c>
      <c r="AI137" s="52">
        <v>100</v>
      </c>
      <c r="AJ137" s="52">
        <v>100</v>
      </c>
      <c r="AK137" s="52">
        <v>100</v>
      </c>
      <c r="AL137" s="52">
        <v>100</v>
      </c>
      <c r="AM137" s="52">
        <v>100</v>
      </c>
      <c r="AN137" s="52">
        <v>-100</v>
      </c>
    </row>
    <row r="138" spans="1:40" x14ac:dyDescent="0.25">
      <c r="A138" s="2" t="s">
        <v>151</v>
      </c>
      <c r="B138" s="2" t="s">
        <v>7</v>
      </c>
      <c r="C138" s="78">
        <v>2904272123</v>
      </c>
      <c r="D138" s="78">
        <v>2867956405</v>
      </c>
      <c r="E138" s="78">
        <v>3280252881</v>
      </c>
      <c r="F138" s="78">
        <v>3006331285</v>
      </c>
      <c r="G138" s="78">
        <v>3014703173.5</v>
      </c>
      <c r="H138" s="78">
        <v>2982169390</v>
      </c>
      <c r="I138" s="78">
        <v>2772204179</v>
      </c>
      <c r="J138" s="78">
        <v>3107874811</v>
      </c>
      <c r="K138" s="78">
        <v>2878312212</v>
      </c>
      <c r="L138" s="78">
        <v>2935140148</v>
      </c>
      <c r="M138" s="78">
        <v>79563025.5</v>
      </c>
      <c r="N138" s="85">
        <v>2.6391661440960102E-2</v>
      </c>
      <c r="O138" s="78">
        <v>1531285843</v>
      </c>
      <c r="P138" s="78">
        <v>1801003953</v>
      </c>
      <c r="Q138" s="78">
        <v>1969587029</v>
      </c>
      <c r="R138" s="78">
        <v>2038878315</v>
      </c>
      <c r="S138" s="78">
        <v>1835188785</v>
      </c>
      <c r="T138" s="86">
        <f t="shared" si="2"/>
        <v>1.11099104989354</v>
      </c>
      <c r="U138" s="78">
        <v>731584953</v>
      </c>
      <c r="V138" s="78">
        <v>851833491</v>
      </c>
      <c r="W138" s="78">
        <v>879386193</v>
      </c>
      <c r="X138" s="78">
        <v>879057022</v>
      </c>
      <c r="Y138" s="78">
        <v>835465414.75</v>
      </c>
      <c r="Z138" s="85">
        <v>0.28464242680857499</v>
      </c>
      <c r="AA138" s="78">
        <v>1104862501</v>
      </c>
      <c r="AB138" s="78">
        <v>643082875</v>
      </c>
      <c r="AC138" s="78">
        <v>876193864</v>
      </c>
      <c r="AD138" s="78">
        <v>774989943</v>
      </c>
      <c r="AE138" s="78">
        <v>849782295.75</v>
      </c>
      <c r="AF138" s="85">
        <v>0.28952017719802592</v>
      </c>
      <c r="AG138" s="52">
        <v>100</v>
      </c>
      <c r="AH138" s="52">
        <v>100</v>
      </c>
      <c r="AI138" s="52">
        <v>100</v>
      </c>
      <c r="AJ138" s="52">
        <v>100</v>
      </c>
      <c r="AK138" s="52">
        <v>100</v>
      </c>
      <c r="AL138" s="52">
        <v>100</v>
      </c>
      <c r="AM138" s="52">
        <v>100</v>
      </c>
      <c r="AN138" s="52">
        <v>100</v>
      </c>
    </row>
    <row r="139" spans="1:40" x14ac:dyDescent="0.25">
      <c r="A139" s="2" t="s">
        <v>152</v>
      </c>
      <c r="B139" s="2" t="s">
        <v>45</v>
      </c>
      <c r="C139" s="78">
        <v>1127181463</v>
      </c>
      <c r="D139" s="78">
        <v>1276239962</v>
      </c>
      <c r="E139" s="78">
        <v>1658265336</v>
      </c>
      <c r="F139" s="78">
        <v>1954120951</v>
      </c>
      <c r="G139" s="78">
        <v>1503951928</v>
      </c>
      <c r="H139" s="78">
        <v>1164247188</v>
      </c>
      <c r="I139" s="78">
        <v>1277258816</v>
      </c>
      <c r="J139" s="78">
        <v>1679556000</v>
      </c>
      <c r="K139" s="78">
        <v>1984332219</v>
      </c>
      <c r="L139" s="78">
        <v>1526348555.75</v>
      </c>
      <c r="M139" s="78">
        <v>-22396627.75</v>
      </c>
      <c r="N139" s="85">
        <v>-1.4891850818518982E-2</v>
      </c>
      <c r="O139" s="78">
        <v>732211621</v>
      </c>
      <c r="P139" s="78">
        <v>817393014</v>
      </c>
      <c r="Q139" s="78">
        <v>817009507</v>
      </c>
      <c r="R139" s="78">
        <v>906509638</v>
      </c>
      <c r="S139" s="78">
        <v>818280945</v>
      </c>
      <c r="T139" s="86">
        <f t="shared" si="2"/>
        <v>1.1078220060470796</v>
      </c>
      <c r="U139" s="78">
        <v>404396868</v>
      </c>
      <c r="V139" s="78">
        <v>463810981</v>
      </c>
      <c r="W139" s="78">
        <v>502131732</v>
      </c>
      <c r="X139" s="78">
        <v>565040682</v>
      </c>
      <c r="Y139" s="78">
        <v>483845065.75</v>
      </c>
      <c r="Z139" s="85">
        <v>0.31699513451713107</v>
      </c>
      <c r="AA139" s="78">
        <v>164310543</v>
      </c>
      <c r="AB139" s="78">
        <v>192748165</v>
      </c>
      <c r="AC139" s="78">
        <v>466891889</v>
      </c>
      <c r="AD139" s="78">
        <v>664426745</v>
      </c>
      <c r="AE139" s="78">
        <v>372094335.5</v>
      </c>
      <c r="AF139" s="85">
        <v>0.24378071057116077</v>
      </c>
      <c r="AG139" s="52">
        <v>100</v>
      </c>
      <c r="AH139" s="52">
        <v>100</v>
      </c>
      <c r="AI139" s="52">
        <v>100</v>
      </c>
      <c r="AJ139" s="52">
        <v>100</v>
      </c>
      <c r="AK139" s="52">
        <v>100</v>
      </c>
      <c r="AL139" s="52">
        <v>100</v>
      </c>
      <c r="AM139" s="52">
        <v>100</v>
      </c>
      <c r="AN139" s="52">
        <v>100</v>
      </c>
    </row>
    <row r="140" spans="1:40" x14ac:dyDescent="0.25">
      <c r="A140" s="2" t="s">
        <v>153</v>
      </c>
      <c r="B140" s="2" t="s">
        <v>3</v>
      </c>
      <c r="C140" s="78">
        <v>3490089026</v>
      </c>
      <c r="D140" s="78">
        <v>3979746426</v>
      </c>
      <c r="E140" s="78">
        <v>3577282998</v>
      </c>
      <c r="F140" s="78">
        <v>4040111203</v>
      </c>
      <c r="G140" s="78">
        <v>3771807413.25</v>
      </c>
      <c r="H140" s="78">
        <v>3646689958</v>
      </c>
      <c r="I140" s="78">
        <v>3958884890</v>
      </c>
      <c r="J140" s="78">
        <v>3624992985</v>
      </c>
      <c r="K140" s="78">
        <v>3849538316</v>
      </c>
      <c r="L140" s="78">
        <v>3770026537.25</v>
      </c>
      <c r="M140" s="78">
        <v>1780876</v>
      </c>
      <c r="N140" s="85">
        <v>4.7215454154524232E-4</v>
      </c>
      <c r="O140" s="78">
        <v>1277185083</v>
      </c>
      <c r="P140" s="78">
        <v>1583298936</v>
      </c>
      <c r="Q140" s="78">
        <v>1595119837</v>
      </c>
      <c r="R140" s="78">
        <v>1800193229</v>
      </c>
      <c r="S140" s="78">
        <v>1563949271.25</v>
      </c>
      <c r="T140" s="86">
        <f t="shared" si="2"/>
        <v>1.1510560234227929</v>
      </c>
      <c r="U140" s="78">
        <v>795480810</v>
      </c>
      <c r="V140" s="78">
        <v>763455902</v>
      </c>
      <c r="W140" s="78">
        <v>841462912</v>
      </c>
      <c r="X140" s="78">
        <v>875988972</v>
      </c>
      <c r="Y140" s="78">
        <v>819097149</v>
      </c>
      <c r="Z140" s="85">
        <v>0.21726561893049179</v>
      </c>
      <c r="AA140" s="78">
        <v>275526444</v>
      </c>
      <c r="AB140" s="78">
        <v>403514572</v>
      </c>
      <c r="AC140" s="78">
        <v>171650684</v>
      </c>
      <c r="AD140" s="78">
        <v>170672168</v>
      </c>
      <c r="AE140" s="78">
        <v>255340967</v>
      </c>
      <c r="AF140" s="85">
        <v>6.7729222719544929E-2</v>
      </c>
      <c r="AG140" s="52">
        <v>100</v>
      </c>
      <c r="AH140" s="52">
        <v>100</v>
      </c>
      <c r="AI140" s="52">
        <v>100</v>
      </c>
      <c r="AJ140" s="52">
        <v>100</v>
      </c>
      <c r="AK140" s="52">
        <v>100</v>
      </c>
      <c r="AL140" s="52">
        <v>100</v>
      </c>
      <c r="AM140" s="52">
        <v>100</v>
      </c>
      <c r="AN140" s="52">
        <v>100</v>
      </c>
    </row>
    <row r="141" spans="1:40" x14ac:dyDescent="0.25">
      <c r="A141" s="2" t="s">
        <v>154</v>
      </c>
      <c r="B141" s="2" t="s">
        <v>45</v>
      </c>
      <c r="C141" s="78">
        <v>6521031204</v>
      </c>
      <c r="D141" s="78">
        <v>7718592480</v>
      </c>
      <c r="E141" s="78">
        <v>8005594211</v>
      </c>
      <c r="F141" s="78">
        <v>9098502687</v>
      </c>
      <c r="G141" s="78">
        <v>7835930145.5</v>
      </c>
      <c r="H141" s="78">
        <v>5885006089</v>
      </c>
      <c r="I141" s="78">
        <v>7051464083</v>
      </c>
      <c r="J141" s="78">
        <v>7477814897</v>
      </c>
      <c r="K141" s="78">
        <v>8188001482</v>
      </c>
      <c r="L141" s="78">
        <v>7150571637.75</v>
      </c>
      <c r="M141" s="78">
        <v>685358507.75</v>
      </c>
      <c r="N141" s="85">
        <v>8.7463580586356574E-2</v>
      </c>
      <c r="O141" s="78">
        <v>2599385824</v>
      </c>
      <c r="P141" s="78">
        <v>3318466527</v>
      </c>
      <c r="Q141" s="78">
        <v>3448225764</v>
      </c>
      <c r="R141" s="78">
        <v>3929484540</v>
      </c>
      <c r="S141" s="78">
        <v>3323890663.75</v>
      </c>
      <c r="T141" s="86">
        <f t="shared" si="2"/>
        <v>1.1821942829993004</v>
      </c>
      <c r="U141" s="78">
        <v>1824515453</v>
      </c>
      <c r="V141" s="78">
        <v>2179454870</v>
      </c>
      <c r="W141" s="78">
        <v>2246740950</v>
      </c>
      <c r="X141" s="78">
        <v>2297443349</v>
      </c>
      <c r="Y141" s="78">
        <v>2137038655.5</v>
      </c>
      <c r="Z141" s="85">
        <v>0.29886263137592184</v>
      </c>
      <c r="AA141" s="78">
        <v>530720761</v>
      </c>
      <c r="AB141" s="78">
        <v>392252373</v>
      </c>
      <c r="AC141" s="78">
        <v>445427820</v>
      </c>
      <c r="AD141" s="78">
        <v>622108461</v>
      </c>
      <c r="AE141" s="78">
        <v>497627353.75</v>
      </c>
      <c r="AF141" s="85">
        <v>6.9592667406180059E-2</v>
      </c>
      <c r="AG141" s="52">
        <v>100</v>
      </c>
      <c r="AH141" s="52">
        <v>100</v>
      </c>
      <c r="AI141" s="52">
        <v>100</v>
      </c>
      <c r="AJ141" s="52">
        <v>100</v>
      </c>
      <c r="AK141" s="52">
        <v>100</v>
      </c>
      <c r="AL141" s="52">
        <v>100</v>
      </c>
      <c r="AM141" s="52">
        <v>100</v>
      </c>
      <c r="AN141" s="52">
        <v>-100</v>
      </c>
    </row>
    <row r="142" spans="1:40" x14ac:dyDescent="0.25">
      <c r="A142" s="2" t="s">
        <v>155</v>
      </c>
      <c r="B142" s="2" t="s">
        <v>53</v>
      </c>
      <c r="C142" s="78">
        <v>1309782129</v>
      </c>
      <c r="D142" s="78">
        <v>1410614313</v>
      </c>
      <c r="E142" s="78">
        <v>1495577428</v>
      </c>
      <c r="F142" s="78">
        <v>1773183425</v>
      </c>
      <c r="G142" s="78">
        <v>1497289323.75</v>
      </c>
      <c r="H142" s="78">
        <v>1412557421</v>
      </c>
      <c r="I142" s="78">
        <v>1538215423</v>
      </c>
      <c r="J142" s="78">
        <v>1678051894</v>
      </c>
      <c r="K142" s="78">
        <v>1858328277</v>
      </c>
      <c r="L142" s="78">
        <v>1621788253.75</v>
      </c>
      <c r="M142" s="78">
        <v>-124498930</v>
      </c>
      <c r="N142" s="85">
        <v>-8.3149547669377086E-2</v>
      </c>
      <c r="O142" s="78">
        <v>485040419</v>
      </c>
      <c r="P142" s="78">
        <v>570282775</v>
      </c>
      <c r="Q142" s="78">
        <v>560191176</v>
      </c>
      <c r="R142" s="78">
        <v>634950963</v>
      </c>
      <c r="S142" s="78">
        <v>562616333.25</v>
      </c>
      <c r="T142" s="86">
        <f t="shared" si="2"/>
        <v>1.1285683075216693</v>
      </c>
      <c r="U142" s="78">
        <v>294645672</v>
      </c>
      <c r="V142" s="78">
        <v>297364040</v>
      </c>
      <c r="W142" s="78">
        <v>335449932</v>
      </c>
      <c r="X142" s="78">
        <v>381592007</v>
      </c>
      <c r="Y142" s="78">
        <v>327262912.75</v>
      </c>
      <c r="Z142" s="85">
        <v>0.20179139415597708</v>
      </c>
      <c r="AA142" s="78">
        <v>306730342</v>
      </c>
      <c r="AB142" s="78">
        <v>285717367</v>
      </c>
      <c r="AC142" s="78">
        <v>264357343</v>
      </c>
      <c r="AD142" s="78">
        <v>358230957</v>
      </c>
      <c r="AE142" s="78">
        <v>303759002.25</v>
      </c>
      <c r="AF142" s="85">
        <v>0.18729880522172329</v>
      </c>
      <c r="AG142" s="52">
        <v>100</v>
      </c>
      <c r="AH142" s="52">
        <v>100</v>
      </c>
      <c r="AI142" s="52">
        <v>100</v>
      </c>
      <c r="AJ142" s="52">
        <v>100</v>
      </c>
      <c r="AK142" s="52">
        <v>100</v>
      </c>
      <c r="AL142" s="52">
        <v>100</v>
      </c>
      <c r="AM142" s="52">
        <v>100</v>
      </c>
      <c r="AN142" s="52">
        <v>50</v>
      </c>
    </row>
    <row r="143" spans="1:40" x14ac:dyDescent="0.25">
      <c r="A143" s="2" t="s">
        <v>156</v>
      </c>
      <c r="B143" s="2" t="s">
        <v>3</v>
      </c>
      <c r="C143" s="78">
        <v>1691190193</v>
      </c>
      <c r="D143" s="78">
        <v>1870374172</v>
      </c>
      <c r="E143" s="78">
        <v>2122134952</v>
      </c>
      <c r="F143" s="78">
        <v>2149871063</v>
      </c>
      <c r="G143" s="78">
        <v>1958392595</v>
      </c>
      <c r="H143" s="78">
        <v>1760159616</v>
      </c>
      <c r="I143" s="78">
        <v>1950973868</v>
      </c>
      <c r="J143" s="78">
        <v>1964051945</v>
      </c>
      <c r="K143" s="78">
        <v>2003588451</v>
      </c>
      <c r="L143" s="78">
        <v>1919693470</v>
      </c>
      <c r="M143" s="78">
        <v>38699125</v>
      </c>
      <c r="N143" s="85">
        <v>1.9760657336431564E-2</v>
      </c>
      <c r="O143" s="78">
        <v>654660775</v>
      </c>
      <c r="P143" s="78">
        <v>741776699</v>
      </c>
      <c r="Q143" s="78">
        <v>1109980194</v>
      </c>
      <c r="R143" s="78">
        <v>956094795</v>
      </c>
      <c r="S143" s="78">
        <v>865628115.75</v>
      </c>
      <c r="T143" s="86">
        <f t="shared" si="2"/>
        <v>1.1045098670017408</v>
      </c>
      <c r="U143" s="78">
        <v>430180886</v>
      </c>
      <c r="V143" s="78">
        <v>668534928</v>
      </c>
      <c r="W143" s="78">
        <v>712699303</v>
      </c>
      <c r="X143" s="78">
        <v>745202508</v>
      </c>
      <c r="Y143" s="78">
        <v>639154406.25</v>
      </c>
      <c r="Z143" s="85">
        <v>0.33294607510958507</v>
      </c>
      <c r="AA143" s="78">
        <v>330221778</v>
      </c>
      <c r="AB143" s="78">
        <v>250563899</v>
      </c>
      <c r="AC143" s="78">
        <v>264279624</v>
      </c>
      <c r="AD143" s="78">
        <v>318964524</v>
      </c>
      <c r="AE143" s="78">
        <v>291007456.25</v>
      </c>
      <c r="AF143" s="85">
        <v>0.1515905850583531</v>
      </c>
      <c r="AG143" s="52">
        <v>100</v>
      </c>
      <c r="AH143" s="52">
        <v>100</v>
      </c>
      <c r="AI143" s="52">
        <v>100</v>
      </c>
      <c r="AJ143" s="52">
        <v>100</v>
      </c>
      <c r="AK143" s="52">
        <v>50</v>
      </c>
      <c r="AL143" s="52">
        <v>-100</v>
      </c>
      <c r="AM143" s="52">
        <v>-100</v>
      </c>
      <c r="AN143" s="52">
        <v>-100</v>
      </c>
    </row>
    <row r="144" spans="1:40" x14ac:dyDescent="0.25">
      <c r="A144" s="2" t="s">
        <v>157</v>
      </c>
      <c r="B144" s="2" t="s">
        <v>13</v>
      </c>
      <c r="C144" s="78">
        <v>2373917634</v>
      </c>
      <c r="D144" s="78">
        <v>2467210388</v>
      </c>
      <c r="E144" s="78">
        <v>2678313784</v>
      </c>
      <c r="F144" s="78">
        <v>2601778402</v>
      </c>
      <c r="G144" s="78">
        <v>2530305052</v>
      </c>
      <c r="H144" s="78">
        <v>2112589173</v>
      </c>
      <c r="I144" s="78">
        <v>2297530547</v>
      </c>
      <c r="J144" s="78">
        <v>2324084808</v>
      </c>
      <c r="K144" s="78">
        <v>2595292780</v>
      </c>
      <c r="L144" s="78">
        <v>2332374327</v>
      </c>
      <c r="M144" s="78">
        <v>197930725</v>
      </c>
      <c r="N144" s="85">
        <v>7.8224056361722819E-2</v>
      </c>
      <c r="O144" s="78">
        <v>973191725</v>
      </c>
      <c r="P144" s="78">
        <v>1135407069</v>
      </c>
      <c r="Q144" s="78">
        <v>1332142935</v>
      </c>
      <c r="R144" s="78">
        <v>1253309338</v>
      </c>
      <c r="S144" s="78">
        <v>1173512766.75</v>
      </c>
      <c r="T144" s="86">
        <f t="shared" si="2"/>
        <v>1.0679980427234665</v>
      </c>
      <c r="U144" s="78">
        <v>664685028</v>
      </c>
      <c r="V144" s="78">
        <v>732668865</v>
      </c>
      <c r="W144" s="78">
        <v>813956767</v>
      </c>
      <c r="X144" s="78">
        <v>885876050</v>
      </c>
      <c r="Y144" s="78">
        <v>774296677.5</v>
      </c>
      <c r="Z144" s="85">
        <v>0.33197787702282489</v>
      </c>
      <c r="AA144" s="78">
        <v>413859243</v>
      </c>
      <c r="AB144" s="78">
        <v>355599784</v>
      </c>
      <c r="AC144" s="78">
        <v>342801878</v>
      </c>
      <c r="AD144" s="78">
        <v>293689623</v>
      </c>
      <c r="AE144" s="78">
        <v>351487632</v>
      </c>
      <c r="AF144" s="85">
        <v>0.15069949447269834</v>
      </c>
      <c r="AG144" s="52">
        <v>100</v>
      </c>
      <c r="AH144" s="52">
        <v>100</v>
      </c>
      <c r="AI144" s="52">
        <v>100</v>
      </c>
      <c r="AJ144" s="52">
        <v>100</v>
      </c>
      <c r="AK144" s="52">
        <v>100</v>
      </c>
      <c r="AL144" s="52">
        <v>100</v>
      </c>
      <c r="AM144" s="52">
        <v>100</v>
      </c>
      <c r="AN144" s="52">
        <v>100</v>
      </c>
    </row>
    <row r="145" spans="1:40" x14ac:dyDescent="0.25">
      <c r="A145" s="2" t="s">
        <v>158</v>
      </c>
      <c r="B145" s="2" t="s">
        <v>5</v>
      </c>
      <c r="C145" s="78">
        <v>25492670517</v>
      </c>
      <c r="D145" s="78">
        <v>29120761134</v>
      </c>
      <c r="E145" s="78">
        <v>35781460546</v>
      </c>
      <c r="F145" s="78">
        <v>46091585991</v>
      </c>
      <c r="G145" s="78">
        <v>34121619547</v>
      </c>
      <c r="H145" s="78">
        <v>23501958056</v>
      </c>
      <c r="I145" s="78">
        <v>25201143279</v>
      </c>
      <c r="J145" s="78">
        <v>29223846809</v>
      </c>
      <c r="K145" s="78">
        <v>30653720088</v>
      </c>
      <c r="L145" s="78">
        <v>27145167058</v>
      </c>
      <c r="M145" s="78">
        <v>6976452489</v>
      </c>
      <c r="N145" s="85">
        <v>0.20445842200984787</v>
      </c>
      <c r="O145" s="78">
        <v>681736179</v>
      </c>
      <c r="P145" s="78">
        <v>952948254</v>
      </c>
      <c r="Q145" s="78">
        <v>931918625</v>
      </c>
      <c r="R145" s="78">
        <v>1026418483</v>
      </c>
      <c r="S145" s="78">
        <v>898255385.25</v>
      </c>
      <c r="T145" s="86">
        <f t="shared" si="2"/>
        <v>1.1426800215779724</v>
      </c>
      <c r="U145" s="78">
        <v>4429521031</v>
      </c>
      <c r="V145" s="78">
        <v>4466938832</v>
      </c>
      <c r="W145" s="78">
        <v>4676303131</v>
      </c>
      <c r="X145" s="78">
        <v>4882522991</v>
      </c>
      <c r="Y145" s="78">
        <v>4613821496.25</v>
      </c>
      <c r="Z145" s="85">
        <v>0.16996843255345714</v>
      </c>
      <c r="AA145" s="78">
        <v>1698072216</v>
      </c>
      <c r="AB145" s="78">
        <v>1710770643</v>
      </c>
      <c r="AC145" s="78">
        <v>1646258367</v>
      </c>
      <c r="AD145" s="78">
        <v>618390608</v>
      </c>
      <c r="AE145" s="78">
        <v>1418372958.5</v>
      </c>
      <c r="AF145" s="85">
        <v>5.2251399133754414E-2</v>
      </c>
      <c r="AG145" s="52">
        <v>100</v>
      </c>
      <c r="AH145" s="52">
        <v>100</v>
      </c>
      <c r="AI145" s="52">
        <v>100</v>
      </c>
      <c r="AJ145" s="52">
        <v>100</v>
      </c>
      <c r="AK145" s="52">
        <v>100</v>
      </c>
      <c r="AL145" s="52">
        <v>100</v>
      </c>
      <c r="AM145" s="52">
        <v>50</v>
      </c>
      <c r="AN145" s="52">
        <v>50</v>
      </c>
    </row>
    <row r="146" spans="1:40" x14ac:dyDescent="0.25">
      <c r="A146" s="2" t="s">
        <v>159</v>
      </c>
      <c r="B146" s="2" t="s">
        <v>5</v>
      </c>
      <c r="C146" s="78">
        <v>9300919993</v>
      </c>
      <c r="D146" s="78">
        <v>10140683049</v>
      </c>
      <c r="E146" s="78">
        <v>10543723677</v>
      </c>
      <c r="F146" s="78">
        <v>11531966187</v>
      </c>
      <c r="G146" s="78">
        <v>10379323226.5</v>
      </c>
      <c r="H146" s="78">
        <v>7805461712</v>
      </c>
      <c r="I146" s="78">
        <v>8696019010</v>
      </c>
      <c r="J146" s="78">
        <v>9127147338</v>
      </c>
      <c r="K146" s="78">
        <v>9522084152</v>
      </c>
      <c r="L146" s="78">
        <v>8787678053</v>
      </c>
      <c r="M146" s="78">
        <v>1591645173.5</v>
      </c>
      <c r="N146" s="85">
        <v>0.15334768354031855</v>
      </c>
      <c r="O146" s="78">
        <v>4799535016</v>
      </c>
      <c r="P146" s="78">
        <v>5268818580</v>
      </c>
      <c r="Q146" s="78">
        <v>5015879857</v>
      </c>
      <c r="R146" s="78">
        <v>6226836368</v>
      </c>
      <c r="S146" s="78">
        <v>5327767455.25</v>
      </c>
      <c r="T146" s="86">
        <f t="shared" si="2"/>
        <v>1.168751530599192</v>
      </c>
      <c r="U146" s="78">
        <v>2884583090</v>
      </c>
      <c r="V146" s="78">
        <v>3308636898</v>
      </c>
      <c r="W146" s="78">
        <v>3333995225</v>
      </c>
      <c r="X146" s="78">
        <v>3252595601</v>
      </c>
      <c r="Y146" s="78">
        <v>3194952703.5</v>
      </c>
      <c r="Z146" s="85">
        <v>0.36357188829980913</v>
      </c>
      <c r="AA146" s="78">
        <v>538389567</v>
      </c>
      <c r="AB146" s="78">
        <v>294896478</v>
      </c>
      <c r="AC146" s="78">
        <v>829479505</v>
      </c>
      <c r="AD146" s="78">
        <v>229384290</v>
      </c>
      <c r="AE146" s="78">
        <v>473037460</v>
      </c>
      <c r="AF146" s="85">
        <v>5.3829630210281899E-2</v>
      </c>
      <c r="AG146" s="52">
        <v>100</v>
      </c>
      <c r="AH146" s="52">
        <v>100</v>
      </c>
      <c r="AI146" s="52">
        <v>100</v>
      </c>
      <c r="AJ146" s="52">
        <v>100</v>
      </c>
      <c r="AK146" s="52">
        <v>100</v>
      </c>
      <c r="AL146" s="52">
        <v>50</v>
      </c>
      <c r="AM146" s="52">
        <v>-100</v>
      </c>
      <c r="AN146" s="52">
        <v>-100</v>
      </c>
    </row>
    <row r="147" spans="1:40" x14ac:dyDescent="0.25">
      <c r="A147" s="2" t="s">
        <v>160</v>
      </c>
      <c r="B147" s="2" t="s">
        <v>5</v>
      </c>
      <c r="C147" s="78">
        <v>8325095181</v>
      </c>
      <c r="D147" s="78">
        <v>8915098995</v>
      </c>
      <c r="E147" s="78">
        <v>9245089533</v>
      </c>
      <c r="F147" s="78">
        <v>9272526877</v>
      </c>
      <c r="G147" s="78">
        <v>8939452646.5</v>
      </c>
      <c r="H147" s="78">
        <v>9078425211</v>
      </c>
      <c r="I147" s="78">
        <v>9224475112</v>
      </c>
      <c r="J147" s="78">
        <v>9667753663</v>
      </c>
      <c r="K147" s="78">
        <v>9929623578</v>
      </c>
      <c r="L147" s="78">
        <v>9475069391</v>
      </c>
      <c r="M147" s="78">
        <v>-535616744.5</v>
      </c>
      <c r="N147" s="85">
        <v>-5.9916055901890836E-2</v>
      </c>
      <c r="O147" s="78">
        <v>4439768273</v>
      </c>
      <c r="P147" s="78">
        <v>5026310253</v>
      </c>
      <c r="Q147" s="78">
        <v>4869259349</v>
      </c>
      <c r="R147" s="78">
        <v>5458588396</v>
      </c>
      <c r="S147" s="78">
        <v>4948481567.75</v>
      </c>
      <c r="T147" s="86">
        <f t="shared" si="2"/>
        <v>1.1030835057716377</v>
      </c>
      <c r="U147" s="78">
        <v>2595524764</v>
      </c>
      <c r="V147" s="78">
        <v>2833129183</v>
      </c>
      <c r="W147" s="78">
        <v>2828451794</v>
      </c>
      <c r="X147" s="78">
        <v>2937357498</v>
      </c>
      <c r="Y147" s="78">
        <v>2798615809.75</v>
      </c>
      <c r="Z147" s="85">
        <v>0.29536626005169908</v>
      </c>
      <c r="AA147" s="78">
        <v>321296635</v>
      </c>
      <c r="AB147" s="78">
        <v>655879214</v>
      </c>
      <c r="AC147" s="78">
        <v>724106556</v>
      </c>
      <c r="AD147" s="78">
        <v>309304383</v>
      </c>
      <c r="AE147" s="78">
        <v>502646697</v>
      </c>
      <c r="AF147" s="85">
        <v>5.3049394812606288E-2</v>
      </c>
      <c r="AG147" s="52">
        <v>100</v>
      </c>
      <c r="AH147" s="52">
        <v>100</v>
      </c>
      <c r="AI147" s="52">
        <v>100</v>
      </c>
      <c r="AJ147" s="52">
        <v>100</v>
      </c>
      <c r="AK147" s="52">
        <v>100</v>
      </c>
      <c r="AL147" s="52">
        <v>100</v>
      </c>
      <c r="AM147" s="52">
        <v>100</v>
      </c>
      <c r="AN147" s="52">
        <v>100</v>
      </c>
    </row>
    <row r="148" spans="1:40" x14ac:dyDescent="0.25">
      <c r="A148" s="2" t="s">
        <v>161</v>
      </c>
      <c r="B148" s="2" t="s">
        <v>53</v>
      </c>
      <c r="C148" s="78">
        <v>1535783081</v>
      </c>
      <c r="D148" s="78">
        <v>1358410989</v>
      </c>
      <c r="E148" s="78">
        <v>1357417899</v>
      </c>
      <c r="F148" s="78">
        <v>1895674320</v>
      </c>
      <c r="G148" s="78">
        <v>1536821572.25</v>
      </c>
      <c r="H148" s="78">
        <v>1529495049</v>
      </c>
      <c r="I148" s="78">
        <v>1590080958</v>
      </c>
      <c r="J148" s="78">
        <v>1913505006</v>
      </c>
      <c r="K148" s="78">
        <v>2185443311</v>
      </c>
      <c r="L148" s="78">
        <v>1804631081</v>
      </c>
      <c r="M148" s="78">
        <v>-267809508.75</v>
      </c>
      <c r="N148" s="85">
        <v>-0.17426194008840637</v>
      </c>
      <c r="O148" s="78">
        <v>800012557</v>
      </c>
      <c r="P148" s="78">
        <v>661485217</v>
      </c>
      <c r="Q148" s="78">
        <v>687860966</v>
      </c>
      <c r="R148" s="78">
        <v>809789661</v>
      </c>
      <c r="S148" s="78">
        <v>739787100.25</v>
      </c>
      <c r="T148" s="86">
        <f t="shared" si="2"/>
        <v>1.0946252789841073</v>
      </c>
      <c r="U148" s="78">
        <v>314656892</v>
      </c>
      <c r="V148" s="78">
        <v>367882539</v>
      </c>
      <c r="W148" s="78">
        <v>369626035</v>
      </c>
      <c r="X148" s="78">
        <v>425163650</v>
      </c>
      <c r="Y148" s="78">
        <v>369332279</v>
      </c>
      <c r="Z148" s="85">
        <v>0.20465805055033295</v>
      </c>
      <c r="AA148" s="78">
        <v>555140642</v>
      </c>
      <c r="AB148" s="78">
        <v>324440997</v>
      </c>
      <c r="AC148" s="78">
        <v>214935130</v>
      </c>
      <c r="AD148" s="78">
        <v>230372458</v>
      </c>
      <c r="AE148" s="78">
        <v>331222306.75</v>
      </c>
      <c r="AF148" s="85">
        <v>0.18354017629268571</v>
      </c>
      <c r="AG148" s="52">
        <v>100</v>
      </c>
      <c r="AH148" s="52">
        <v>100</v>
      </c>
      <c r="AI148" s="52">
        <v>100</v>
      </c>
      <c r="AJ148" s="52">
        <v>100</v>
      </c>
      <c r="AK148" s="52">
        <v>100</v>
      </c>
      <c r="AL148" s="52">
        <v>100</v>
      </c>
      <c r="AM148" s="52">
        <v>100</v>
      </c>
      <c r="AN148" s="52">
        <v>100</v>
      </c>
    </row>
    <row r="149" spans="1:40" x14ac:dyDescent="0.25">
      <c r="A149" s="2" t="s">
        <v>162</v>
      </c>
      <c r="B149" s="2" t="s">
        <v>17</v>
      </c>
      <c r="C149" s="78">
        <v>2379316847</v>
      </c>
      <c r="D149" s="78">
        <v>2347376513</v>
      </c>
      <c r="E149" s="78">
        <v>2743297069</v>
      </c>
      <c r="F149" s="78">
        <v>3224826379</v>
      </c>
      <c r="G149" s="78">
        <v>2673704202</v>
      </c>
      <c r="H149" s="78">
        <v>2180146926</v>
      </c>
      <c r="I149" s="78">
        <v>2203244150</v>
      </c>
      <c r="J149" s="78">
        <v>2555719579</v>
      </c>
      <c r="K149" s="78">
        <v>2633293061</v>
      </c>
      <c r="L149" s="78">
        <v>2393100929</v>
      </c>
      <c r="M149" s="78">
        <v>280603273</v>
      </c>
      <c r="N149" s="85">
        <v>0.10494925833235459</v>
      </c>
      <c r="O149" s="78">
        <v>1238199076</v>
      </c>
      <c r="P149" s="78">
        <v>1432753396</v>
      </c>
      <c r="Q149" s="78">
        <v>1505521227</v>
      </c>
      <c r="R149" s="78">
        <v>1687118908</v>
      </c>
      <c r="S149" s="78">
        <v>1465898151.75</v>
      </c>
      <c r="T149" s="86">
        <f t="shared" si="2"/>
        <v>1.150911409490424</v>
      </c>
      <c r="U149" s="78">
        <v>748555263</v>
      </c>
      <c r="V149" s="78">
        <v>872164943</v>
      </c>
      <c r="W149" s="78">
        <v>903442422</v>
      </c>
      <c r="X149" s="78">
        <v>915091378</v>
      </c>
      <c r="Y149" s="78">
        <v>859813501.5</v>
      </c>
      <c r="Z149" s="85">
        <v>0.35928844081778383</v>
      </c>
      <c r="AA149" s="78">
        <v>455269298</v>
      </c>
      <c r="AB149" s="78">
        <v>286057480</v>
      </c>
      <c r="AC149" s="78">
        <v>221663419</v>
      </c>
      <c r="AD149" s="78">
        <v>385249498</v>
      </c>
      <c r="AE149" s="78">
        <v>337059923.75</v>
      </c>
      <c r="AF149" s="85">
        <v>0.14084651410454574</v>
      </c>
      <c r="AG149" s="52">
        <v>100</v>
      </c>
      <c r="AH149" s="52">
        <v>100</v>
      </c>
      <c r="AI149" s="52">
        <v>100</v>
      </c>
      <c r="AJ149" s="52">
        <v>100</v>
      </c>
      <c r="AK149" s="52">
        <v>100</v>
      </c>
      <c r="AL149" s="52">
        <v>100</v>
      </c>
      <c r="AM149" s="52">
        <v>100</v>
      </c>
      <c r="AN149" s="52">
        <v>100</v>
      </c>
    </row>
    <row r="150" spans="1:40" x14ac:dyDescent="0.25">
      <c r="A150" s="2" t="s">
        <v>163</v>
      </c>
      <c r="B150" s="2" t="s">
        <v>45</v>
      </c>
      <c r="C150" s="78">
        <v>2313714298</v>
      </c>
      <c r="D150" s="78">
        <v>2589686672</v>
      </c>
      <c r="E150" s="78">
        <v>2682435854</v>
      </c>
      <c r="F150" s="78">
        <v>3164539422</v>
      </c>
      <c r="G150" s="78">
        <v>2687594061.5</v>
      </c>
      <c r="H150" s="78">
        <v>2381216219</v>
      </c>
      <c r="I150" s="78">
        <v>2538382314</v>
      </c>
      <c r="J150" s="78">
        <v>2631116506</v>
      </c>
      <c r="K150" s="78">
        <v>2780509743</v>
      </c>
      <c r="L150" s="78">
        <v>2582806195.5</v>
      </c>
      <c r="M150" s="78">
        <v>104787866</v>
      </c>
      <c r="N150" s="85">
        <v>3.8989469243549305E-2</v>
      </c>
      <c r="O150" s="78">
        <v>1480167648</v>
      </c>
      <c r="P150" s="78">
        <v>1717180907</v>
      </c>
      <c r="Q150" s="78">
        <v>1695820897</v>
      </c>
      <c r="R150" s="78">
        <v>1956879705</v>
      </c>
      <c r="S150" s="78">
        <v>1712512289.25</v>
      </c>
      <c r="T150" s="86">
        <f t="shared" si="2"/>
        <v>1.1426952771574104</v>
      </c>
      <c r="U150" s="78">
        <v>564173167</v>
      </c>
      <c r="V150" s="78">
        <v>726504484</v>
      </c>
      <c r="W150" s="78">
        <v>751990435</v>
      </c>
      <c r="X150" s="78">
        <v>759542967</v>
      </c>
      <c r="Y150" s="78">
        <v>700552763.25</v>
      </c>
      <c r="Z150" s="85">
        <v>0.2712370616388356</v>
      </c>
      <c r="AA150" s="78">
        <v>548469446</v>
      </c>
      <c r="AB150" s="78">
        <v>310319394</v>
      </c>
      <c r="AC150" s="78">
        <v>290645627</v>
      </c>
      <c r="AD150" s="78">
        <v>438927917</v>
      </c>
      <c r="AE150" s="78">
        <v>397090596</v>
      </c>
      <c r="AF150" s="85">
        <v>0.15374386072476029</v>
      </c>
      <c r="AG150" s="52">
        <v>100</v>
      </c>
      <c r="AH150" s="52">
        <v>100</v>
      </c>
      <c r="AI150" s="52">
        <v>100</v>
      </c>
      <c r="AJ150" s="52">
        <v>100</v>
      </c>
      <c r="AK150" s="52">
        <v>100</v>
      </c>
      <c r="AL150" s="52">
        <v>100</v>
      </c>
      <c r="AM150" s="52">
        <v>100</v>
      </c>
      <c r="AN150" s="52">
        <v>100</v>
      </c>
    </row>
    <row r="151" spans="1:40" x14ac:dyDescent="0.25">
      <c r="A151" s="2" t="s">
        <v>164</v>
      </c>
      <c r="B151" s="2" t="s">
        <v>17</v>
      </c>
      <c r="C151" s="78">
        <v>1659722073</v>
      </c>
      <c r="D151" s="78">
        <v>2426868923</v>
      </c>
      <c r="E151" s="78">
        <v>1843099801</v>
      </c>
      <c r="F151" s="78">
        <v>1801261050</v>
      </c>
      <c r="G151" s="78">
        <v>1932737961.75</v>
      </c>
      <c r="H151" s="78">
        <v>1729703571</v>
      </c>
      <c r="I151" s="78">
        <v>2196901231</v>
      </c>
      <c r="J151" s="78">
        <v>2029051320</v>
      </c>
      <c r="K151" s="78">
        <v>1680406860</v>
      </c>
      <c r="L151" s="78">
        <v>1909015745.5</v>
      </c>
      <c r="M151" s="78">
        <v>23722216.25</v>
      </c>
      <c r="N151" s="85">
        <v>1.2273891608420982E-2</v>
      </c>
      <c r="O151" s="78">
        <v>930886749</v>
      </c>
      <c r="P151" s="78">
        <v>1129049280</v>
      </c>
      <c r="Q151" s="78">
        <v>1082306615</v>
      </c>
      <c r="R151" s="78">
        <v>1237931431</v>
      </c>
      <c r="S151" s="78">
        <v>1095043518.75</v>
      </c>
      <c r="T151" s="86">
        <f t="shared" si="2"/>
        <v>1.1304860581368561</v>
      </c>
      <c r="U151" s="78">
        <v>645660976</v>
      </c>
      <c r="V151" s="78">
        <v>745607040</v>
      </c>
      <c r="W151" s="78">
        <v>809923493</v>
      </c>
      <c r="X151" s="78">
        <v>826332124</v>
      </c>
      <c r="Y151" s="78">
        <v>756880908.25</v>
      </c>
      <c r="Z151" s="85">
        <v>0.39647703798889383</v>
      </c>
      <c r="AA151" s="78">
        <v>310765580</v>
      </c>
      <c r="AB151" s="78">
        <v>595707507</v>
      </c>
      <c r="AC151" s="78">
        <v>465419326</v>
      </c>
      <c r="AD151" s="78">
        <v>157985109</v>
      </c>
      <c r="AE151" s="78">
        <v>382469380.5</v>
      </c>
      <c r="AF151" s="85">
        <v>0.20034899209268989</v>
      </c>
      <c r="AG151" s="52">
        <v>100</v>
      </c>
      <c r="AH151" s="52">
        <v>100</v>
      </c>
      <c r="AI151" s="52">
        <v>100</v>
      </c>
      <c r="AJ151" s="52">
        <v>100</v>
      </c>
      <c r="AK151" s="52">
        <v>100</v>
      </c>
      <c r="AL151" s="52">
        <v>100</v>
      </c>
      <c r="AM151" s="52">
        <v>100</v>
      </c>
      <c r="AN151" s="52">
        <v>100</v>
      </c>
    </row>
    <row r="152" spans="1:40" x14ac:dyDescent="0.25">
      <c r="A152" s="2" t="s">
        <v>165</v>
      </c>
      <c r="B152" s="2" t="s">
        <v>7</v>
      </c>
      <c r="C152" s="78">
        <v>4952193523</v>
      </c>
      <c r="D152" s="78">
        <v>4058510216</v>
      </c>
      <c r="E152" s="78">
        <v>61193838</v>
      </c>
      <c r="F152" s="78">
        <v>1874764490</v>
      </c>
      <c r="G152" s="78">
        <v>2736665516.75</v>
      </c>
      <c r="H152" s="78">
        <v>1979111292</v>
      </c>
      <c r="I152" s="78">
        <v>1818376631</v>
      </c>
      <c r="J152" s="78">
        <v>170145205</v>
      </c>
      <c r="K152" s="78">
        <v>1798715270</v>
      </c>
      <c r="L152" s="78">
        <v>1441587099.5</v>
      </c>
      <c r="M152" s="78">
        <v>1295078417.25</v>
      </c>
      <c r="N152" s="85">
        <v>0.47323226361546911</v>
      </c>
      <c r="O152" s="78">
        <v>1423555308</v>
      </c>
      <c r="P152" s="78">
        <v>1247056231</v>
      </c>
      <c r="Q152" s="78"/>
      <c r="R152" s="78">
        <v>1571662614</v>
      </c>
      <c r="S152" s="78">
        <v>1414091384.3333333</v>
      </c>
      <c r="T152" s="86">
        <f t="shared" si="2"/>
        <v>1.1114293117208638</v>
      </c>
      <c r="U152" s="78">
        <v>455558732</v>
      </c>
      <c r="V152" s="78">
        <v>510791602</v>
      </c>
      <c r="W152" s="78">
        <v>49030320</v>
      </c>
      <c r="X152" s="78">
        <v>515528472</v>
      </c>
      <c r="Y152" s="78">
        <v>382727281.5</v>
      </c>
      <c r="Z152" s="85">
        <v>0.26549022367968272</v>
      </c>
      <c r="AA152" s="78">
        <v>78323673</v>
      </c>
      <c r="AB152" s="78">
        <v>74289322</v>
      </c>
      <c r="AC152" s="78"/>
      <c r="AD152" s="78">
        <v>109799022</v>
      </c>
      <c r="AE152" s="78">
        <v>87470672.333333328</v>
      </c>
      <c r="AF152" s="85">
        <v>6.0676647539140476E-2</v>
      </c>
      <c r="AG152" s="52">
        <v>50</v>
      </c>
      <c r="AH152" s="52">
        <v>50</v>
      </c>
      <c r="AI152" s="52">
        <v>50</v>
      </c>
      <c r="AJ152" s="52">
        <v>50</v>
      </c>
      <c r="AK152" s="52">
        <v>50</v>
      </c>
      <c r="AL152" s="52">
        <v>50</v>
      </c>
      <c r="AM152" s="52">
        <v>50</v>
      </c>
      <c r="AN152" s="52">
        <v>50</v>
      </c>
    </row>
    <row r="153" spans="1:40" x14ac:dyDescent="0.25">
      <c r="A153" s="2" t="s">
        <v>166</v>
      </c>
      <c r="B153" s="2" t="s">
        <v>3</v>
      </c>
      <c r="C153" s="78">
        <v>5753891232</v>
      </c>
      <c r="D153" s="78">
        <v>6415429689</v>
      </c>
      <c r="E153" s="78">
        <v>7168853443</v>
      </c>
      <c r="F153" s="78">
        <v>9143007069</v>
      </c>
      <c r="G153" s="78">
        <v>7120295358.25</v>
      </c>
      <c r="H153" s="78">
        <v>5616566926</v>
      </c>
      <c r="I153" s="78">
        <v>5956243716</v>
      </c>
      <c r="J153" s="78">
        <v>6456568248</v>
      </c>
      <c r="K153" s="78">
        <v>8382543155</v>
      </c>
      <c r="L153" s="78">
        <v>6602980511.25</v>
      </c>
      <c r="M153" s="78">
        <v>517314847</v>
      </c>
      <c r="N153" s="85">
        <v>7.2653565754208227E-2</v>
      </c>
      <c r="O153" s="78">
        <v>1960734657</v>
      </c>
      <c r="P153" s="78">
        <v>2329608486</v>
      </c>
      <c r="Q153" s="78">
        <v>2427947561</v>
      </c>
      <c r="R153" s="78">
        <v>2787882956</v>
      </c>
      <c r="S153" s="78">
        <v>2376543415</v>
      </c>
      <c r="T153" s="86">
        <f t="shared" si="2"/>
        <v>1.1730831165985662</v>
      </c>
      <c r="U153" s="78">
        <v>1260492793</v>
      </c>
      <c r="V153" s="78">
        <v>1384274303</v>
      </c>
      <c r="W153" s="78">
        <v>1610071977</v>
      </c>
      <c r="X153" s="78">
        <v>1960105630</v>
      </c>
      <c r="Y153" s="78">
        <v>1553736175.75</v>
      </c>
      <c r="Z153" s="85">
        <v>0.23530830858924717</v>
      </c>
      <c r="AA153" s="78">
        <v>872385474</v>
      </c>
      <c r="AB153" s="78">
        <v>524697152</v>
      </c>
      <c r="AC153" s="78">
        <v>520009004</v>
      </c>
      <c r="AD153" s="78">
        <v>826471435</v>
      </c>
      <c r="AE153" s="78">
        <v>685890766.25</v>
      </c>
      <c r="AF153" s="85">
        <v>0.10387593376678846</v>
      </c>
      <c r="AG153" s="52">
        <v>100</v>
      </c>
      <c r="AH153" s="52">
        <v>100</v>
      </c>
      <c r="AI153" s="52">
        <v>100</v>
      </c>
      <c r="AJ153" s="52">
        <v>100</v>
      </c>
      <c r="AK153" s="52">
        <v>100</v>
      </c>
      <c r="AL153" s="52">
        <v>100</v>
      </c>
      <c r="AM153" s="52">
        <v>100</v>
      </c>
      <c r="AN153" s="52">
        <v>100</v>
      </c>
    </row>
    <row r="154" spans="1:40" x14ac:dyDescent="0.25">
      <c r="A154" s="2" t="s">
        <v>167</v>
      </c>
      <c r="B154" s="2" t="s">
        <v>7</v>
      </c>
      <c r="C154" s="78">
        <v>14327863549</v>
      </c>
      <c r="D154" s="78">
        <v>13542918930</v>
      </c>
      <c r="E154" s="78">
        <v>14933879430</v>
      </c>
      <c r="F154" s="78">
        <v>18508303581</v>
      </c>
      <c r="G154" s="78">
        <v>15328241372.5</v>
      </c>
      <c r="H154" s="78">
        <v>12549751585</v>
      </c>
      <c r="I154" s="78">
        <v>14438013338</v>
      </c>
      <c r="J154" s="78">
        <v>14731882359</v>
      </c>
      <c r="K154" s="78">
        <v>17994881395</v>
      </c>
      <c r="L154" s="78">
        <v>14928632169.25</v>
      </c>
      <c r="M154" s="78">
        <v>399609203.25</v>
      </c>
      <c r="N154" s="85">
        <v>2.6070127259799583E-2</v>
      </c>
      <c r="O154" s="78">
        <v>4900423179</v>
      </c>
      <c r="P154" s="78">
        <v>6138276610</v>
      </c>
      <c r="Q154" s="78">
        <v>6224077208</v>
      </c>
      <c r="R154" s="78">
        <v>7113036646</v>
      </c>
      <c r="S154" s="78">
        <v>6093953410.75</v>
      </c>
      <c r="T154" s="86">
        <f t="shared" si="2"/>
        <v>1.1672285898104</v>
      </c>
      <c r="U154" s="78">
        <v>3099699498</v>
      </c>
      <c r="V154" s="78">
        <v>3608704080</v>
      </c>
      <c r="W154" s="78">
        <v>3501990152</v>
      </c>
      <c r="X154" s="78">
        <v>3559578205</v>
      </c>
      <c r="Y154" s="78">
        <v>3442492983.75</v>
      </c>
      <c r="Z154" s="85">
        <v>0.23059667789530294</v>
      </c>
      <c r="AA154" s="78">
        <v>1000928751</v>
      </c>
      <c r="AB154" s="78">
        <v>1845440344</v>
      </c>
      <c r="AC154" s="78">
        <v>718901517</v>
      </c>
      <c r="AD154" s="78">
        <v>2440717550</v>
      </c>
      <c r="AE154" s="78">
        <v>1501497040.5</v>
      </c>
      <c r="AF154" s="85">
        <v>0.10057833989592053</v>
      </c>
      <c r="AG154" s="52">
        <v>100</v>
      </c>
      <c r="AH154" s="52">
        <v>100</v>
      </c>
      <c r="AI154" s="52">
        <v>100</v>
      </c>
      <c r="AJ154" s="52">
        <v>100</v>
      </c>
      <c r="AK154" s="52">
        <v>100</v>
      </c>
      <c r="AL154" s="52">
        <v>100</v>
      </c>
      <c r="AM154" s="52">
        <v>100</v>
      </c>
      <c r="AN154" s="52">
        <v>50</v>
      </c>
    </row>
    <row r="155" spans="1:40" x14ac:dyDescent="0.25">
      <c r="A155" s="2" t="s">
        <v>13</v>
      </c>
      <c r="B155" s="2" t="s">
        <v>83</v>
      </c>
      <c r="C155" s="78">
        <v>1758993235</v>
      </c>
      <c r="D155" s="78">
        <v>2650495330</v>
      </c>
      <c r="E155" s="78">
        <v>2309691110</v>
      </c>
      <c r="F155" s="78">
        <v>2402320051</v>
      </c>
      <c r="G155" s="78">
        <v>2280374931.5</v>
      </c>
      <c r="H155" s="78">
        <v>1889051408</v>
      </c>
      <c r="I155" s="78">
        <v>2757714798</v>
      </c>
      <c r="J155" s="78">
        <v>2469258222</v>
      </c>
      <c r="K155" s="78">
        <v>2393426044</v>
      </c>
      <c r="L155" s="78">
        <v>2377362618</v>
      </c>
      <c r="M155" s="78">
        <v>-96987686.5</v>
      </c>
      <c r="N155" s="85">
        <v>-4.2531464962300217E-2</v>
      </c>
      <c r="O155" s="78">
        <v>917807670</v>
      </c>
      <c r="P155" s="78">
        <v>954082057</v>
      </c>
      <c r="Q155" s="78">
        <v>1049404337</v>
      </c>
      <c r="R155" s="78">
        <v>1220785982</v>
      </c>
      <c r="S155" s="78">
        <v>1035520011.5</v>
      </c>
      <c r="T155" s="86">
        <f t="shared" si="2"/>
        <v>1.1789110480169605</v>
      </c>
      <c r="U155" s="78">
        <v>496362170</v>
      </c>
      <c r="V155" s="78">
        <v>539726635</v>
      </c>
      <c r="W155" s="78">
        <v>611980240</v>
      </c>
      <c r="X155" s="78">
        <v>670301264</v>
      </c>
      <c r="Y155" s="78">
        <v>579592577.25</v>
      </c>
      <c r="Z155" s="85">
        <v>0.24379645446666984</v>
      </c>
      <c r="AA155" s="78">
        <v>342784426</v>
      </c>
      <c r="AB155" s="78">
        <v>1029839040</v>
      </c>
      <c r="AC155" s="78">
        <v>567051746</v>
      </c>
      <c r="AD155" s="78">
        <v>349821034</v>
      </c>
      <c r="AE155" s="78">
        <v>572374061.5</v>
      </c>
      <c r="AF155" s="85">
        <v>0.24076009993861189</v>
      </c>
      <c r="AG155" s="52">
        <v>100</v>
      </c>
      <c r="AH155" s="52">
        <v>100</v>
      </c>
      <c r="AI155" s="52">
        <v>100</v>
      </c>
      <c r="AJ155" s="52">
        <v>100</v>
      </c>
      <c r="AK155" s="52">
        <v>100</v>
      </c>
      <c r="AL155" s="52">
        <v>100</v>
      </c>
      <c r="AM155" s="52">
        <v>100</v>
      </c>
      <c r="AN155" s="52">
        <v>50</v>
      </c>
    </row>
    <row r="156" spans="1:40" x14ac:dyDescent="0.25">
      <c r="A156" s="2" t="s">
        <v>168</v>
      </c>
      <c r="B156" s="2" t="s">
        <v>13</v>
      </c>
      <c r="C156" s="78">
        <v>1424860231</v>
      </c>
      <c r="D156" s="78">
        <v>1839271846</v>
      </c>
      <c r="E156" s="78">
        <v>1995555150</v>
      </c>
      <c r="F156" s="78">
        <v>2139060509</v>
      </c>
      <c r="G156" s="78">
        <v>1849686934</v>
      </c>
      <c r="H156" s="78">
        <v>1406159205</v>
      </c>
      <c r="I156" s="78">
        <v>1710127595</v>
      </c>
      <c r="J156" s="78">
        <v>2139748290</v>
      </c>
      <c r="K156" s="78">
        <v>2000761915</v>
      </c>
      <c r="L156" s="78">
        <v>1814199251.25</v>
      </c>
      <c r="M156" s="78">
        <v>35487682.75</v>
      </c>
      <c r="N156" s="85">
        <v>1.9185777926893223E-2</v>
      </c>
      <c r="O156" s="78">
        <v>875603257</v>
      </c>
      <c r="P156" s="78">
        <v>1052536977</v>
      </c>
      <c r="Q156" s="78">
        <v>985551722</v>
      </c>
      <c r="R156" s="78">
        <v>1126258644</v>
      </c>
      <c r="S156" s="78">
        <v>1009987650</v>
      </c>
      <c r="T156" s="86">
        <f t="shared" si="2"/>
        <v>1.1151212037097682</v>
      </c>
      <c r="U156" s="78">
        <v>414062516</v>
      </c>
      <c r="V156" s="78">
        <v>480440313</v>
      </c>
      <c r="W156" s="78">
        <v>492044373</v>
      </c>
      <c r="X156" s="78">
        <v>553732645</v>
      </c>
      <c r="Y156" s="78">
        <v>485069961.75</v>
      </c>
      <c r="Z156" s="85">
        <v>0.26737413843368213</v>
      </c>
      <c r="AA156" s="78">
        <v>233441311</v>
      </c>
      <c r="AB156" s="78">
        <v>370361788</v>
      </c>
      <c r="AC156" s="78">
        <v>679321037</v>
      </c>
      <c r="AD156" s="78">
        <v>409786640</v>
      </c>
      <c r="AE156" s="78">
        <v>423227694</v>
      </c>
      <c r="AF156" s="85">
        <v>0.23328622460206189</v>
      </c>
      <c r="AG156" s="52">
        <v>100</v>
      </c>
      <c r="AH156" s="52">
        <v>100</v>
      </c>
      <c r="AI156" s="52">
        <v>100</v>
      </c>
      <c r="AJ156" s="52">
        <v>100</v>
      </c>
      <c r="AK156" s="52">
        <v>100</v>
      </c>
      <c r="AL156" s="52">
        <v>100</v>
      </c>
      <c r="AM156" s="52">
        <v>100</v>
      </c>
      <c r="AN156" s="52">
        <v>50</v>
      </c>
    </row>
    <row r="157" spans="1:40" x14ac:dyDescent="0.25">
      <c r="A157" s="2" t="s">
        <v>169</v>
      </c>
      <c r="B157" s="2" t="s">
        <v>17</v>
      </c>
      <c r="C157" s="78">
        <v>1378549923</v>
      </c>
      <c r="D157" s="78">
        <v>2397580109</v>
      </c>
      <c r="E157" s="78">
        <v>1939640650</v>
      </c>
      <c r="F157" s="78">
        <v>3004349720</v>
      </c>
      <c r="G157" s="78">
        <v>2180030100.5</v>
      </c>
      <c r="H157" s="78">
        <v>1395071355</v>
      </c>
      <c r="I157" s="78">
        <v>2409541286</v>
      </c>
      <c r="J157" s="78">
        <v>1736018465</v>
      </c>
      <c r="K157" s="78">
        <v>3157141340</v>
      </c>
      <c r="L157" s="78">
        <v>2174443111.5</v>
      </c>
      <c r="M157" s="78">
        <v>5586989</v>
      </c>
      <c r="N157" s="85">
        <v>2.5628036047385758E-3</v>
      </c>
      <c r="O157" s="78">
        <v>842767369</v>
      </c>
      <c r="P157" s="78">
        <v>924316057</v>
      </c>
      <c r="Q157" s="78">
        <v>911122860</v>
      </c>
      <c r="R157" s="78">
        <v>1008302685</v>
      </c>
      <c r="S157" s="78">
        <v>921627242.75</v>
      </c>
      <c r="T157" s="86">
        <f t="shared" si="2"/>
        <v>1.0940460939407273</v>
      </c>
      <c r="U157" s="78">
        <v>464164181</v>
      </c>
      <c r="V157" s="78">
        <v>565628770</v>
      </c>
      <c r="W157" s="78">
        <v>541996939</v>
      </c>
      <c r="X157" s="78">
        <v>563386716</v>
      </c>
      <c r="Y157" s="78">
        <v>533794151.5</v>
      </c>
      <c r="Z157" s="85">
        <v>0.24548545265540281</v>
      </c>
      <c r="AA157" s="78">
        <v>351492416</v>
      </c>
      <c r="AB157" s="78">
        <v>1237009420</v>
      </c>
      <c r="AC157" s="78">
        <v>584577539</v>
      </c>
      <c r="AD157" s="78">
        <v>1910780728</v>
      </c>
      <c r="AE157" s="78">
        <v>1020965025.75</v>
      </c>
      <c r="AF157" s="85">
        <v>0.46952942587939489</v>
      </c>
      <c r="AG157" s="52">
        <v>100</v>
      </c>
      <c r="AH157" s="52">
        <v>100</v>
      </c>
      <c r="AI157" s="52">
        <v>100</v>
      </c>
      <c r="AJ157" s="52">
        <v>100</v>
      </c>
      <c r="AK157" s="52">
        <v>100</v>
      </c>
      <c r="AL157" s="52">
        <v>100</v>
      </c>
      <c r="AM157" s="52">
        <v>50</v>
      </c>
      <c r="AN157" s="52">
        <v>-100</v>
      </c>
    </row>
    <row r="158" spans="1:40" x14ac:dyDescent="0.25">
      <c r="A158" s="2" t="s">
        <v>170</v>
      </c>
      <c r="B158" s="2" t="s">
        <v>15</v>
      </c>
      <c r="C158" s="78">
        <v>2574401178</v>
      </c>
      <c r="D158" s="78">
        <v>3107284777</v>
      </c>
      <c r="E158" s="78">
        <v>3223369065</v>
      </c>
      <c r="F158" s="78">
        <v>3593045583</v>
      </c>
      <c r="G158" s="78">
        <v>3124525150.75</v>
      </c>
      <c r="H158" s="78">
        <v>2620660511</v>
      </c>
      <c r="I158" s="78">
        <v>2697936026</v>
      </c>
      <c r="J158" s="78">
        <v>3041867390</v>
      </c>
      <c r="K158" s="78">
        <v>3738929564</v>
      </c>
      <c r="L158" s="78">
        <v>3024848372.75</v>
      </c>
      <c r="M158" s="78">
        <v>99676778</v>
      </c>
      <c r="N158" s="85">
        <v>3.1901416436374001E-2</v>
      </c>
      <c r="O158" s="78">
        <v>1578207325</v>
      </c>
      <c r="P158" s="78">
        <v>1648298044</v>
      </c>
      <c r="Q158" s="78">
        <v>1682391992</v>
      </c>
      <c r="R158" s="78">
        <v>1872984209</v>
      </c>
      <c r="S158" s="78">
        <v>1695470392.5</v>
      </c>
      <c r="T158" s="86">
        <f t="shared" si="2"/>
        <v>1.1046988595526299</v>
      </c>
      <c r="U158" s="78">
        <v>696278985</v>
      </c>
      <c r="V158" s="78">
        <v>906963839</v>
      </c>
      <c r="W158" s="78">
        <v>1021156429</v>
      </c>
      <c r="X158" s="78">
        <v>1200221125</v>
      </c>
      <c r="Y158" s="78">
        <v>956155094.5</v>
      </c>
      <c r="Z158" s="85">
        <v>0.31610017319007777</v>
      </c>
      <c r="AA158" s="78">
        <v>180896750</v>
      </c>
      <c r="AB158" s="78">
        <v>254986459</v>
      </c>
      <c r="AC158" s="78">
        <v>383979070</v>
      </c>
      <c r="AD158" s="78">
        <v>313619053</v>
      </c>
      <c r="AE158" s="78">
        <v>283370333</v>
      </c>
      <c r="AF158" s="85">
        <v>9.3680838865446231E-2</v>
      </c>
      <c r="AG158" s="52">
        <v>100</v>
      </c>
      <c r="AH158" s="52">
        <v>100</v>
      </c>
      <c r="AI158" s="52">
        <v>100</v>
      </c>
      <c r="AJ158" s="52">
        <v>100</v>
      </c>
      <c r="AK158" s="52">
        <v>100</v>
      </c>
      <c r="AL158" s="52">
        <v>100</v>
      </c>
      <c r="AM158" s="52">
        <v>100</v>
      </c>
      <c r="AN158" s="52">
        <v>100</v>
      </c>
    </row>
    <row r="159" spans="1:40" x14ac:dyDescent="0.25">
      <c r="A159" s="2" t="s">
        <v>171</v>
      </c>
      <c r="B159" s="2" t="s">
        <v>7</v>
      </c>
      <c r="C159" s="78">
        <v>7026384563</v>
      </c>
      <c r="D159" s="78">
        <v>7965407590</v>
      </c>
      <c r="E159" s="78">
        <v>9899481091</v>
      </c>
      <c r="F159" s="78">
        <v>8817774677</v>
      </c>
      <c r="G159" s="78">
        <v>8427261980.25</v>
      </c>
      <c r="H159" s="78">
        <v>6808559676</v>
      </c>
      <c r="I159" s="78">
        <v>7577651687</v>
      </c>
      <c r="J159" s="78">
        <v>9960377405</v>
      </c>
      <c r="K159" s="78">
        <v>9135789526</v>
      </c>
      <c r="L159" s="78">
        <v>8370594573.5</v>
      </c>
      <c r="M159" s="78">
        <v>56667406.75</v>
      </c>
      <c r="N159" s="85">
        <v>6.724296323385324E-3</v>
      </c>
      <c r="O159" s="78">
        <v>3078285317</v>
      </c>
      <c r="P159" s="78">
        <v>3362190511</v>
      </c>
      <c r="Q159" s="78">
        <v>3280424802</v>
      </c>
      <c r="R159" s="78">
        <v>3703671590</v>
      </c>
      <c r="S159" s="78">
        <v>3356143055</v>
      </c>
      <c r="T159" s="86">
        <f t="shared" si="2"/>
        <v>1.1035499766561649</v>
      </c>
      <c r="U159" s="78">
        <v>1287665921</v>
      </c>
      <c r="V159" s="78">
        <v>1359678239</v>
      </c>
      <c r="W159" s="78">
        <v>1371619662</v>
      </c>
      <c r="X159" s="78">
        <v>1464608442</v>
      </c>
      <c r="Y159" s="78">
        <v>1370893066</v>
      </c>
      <c r="Z159" s="85">
        <v>0.16377487333337518</v>
      </c>
      <c r="AA159" s="78">
        <v>3193929513</v>
      </c>
      <c r="AB159" s="78">
        <v>3435457863</v>
      </c>
      <c r="AC159" s="78">
        <v>5071624736</v>
      </c>
      <c r="AD159" s="78">
        <v>4155760188</v>
      </c>
      <c r="AE159" s="78">
        <v>3964193075</v>
      </c>
      <c r="AF159" s="85">
        <v>0.47358560257475835</v>
      </c>
      <c r="AG159" s="52">
        <v>100</v>
      </c>
      <c r="AH159" s="52">
        <v>100</v>
      </c>
      <c r="AI159" s="52">
        <v>100</v>
      </c>
      <c r="AJ159" s="52">
        <v>100</v>
      </c>
      <c r="AK159" s="52">
        <v>100</v>
      </c>
      <c r="AL159" s="52">
        <v>100</v>
      </c>
      <c r="AM159" s="52">
        <v>100</v>
      </c>
      <c r="AN159" s="52">
        <v>50</v>
      </c>
    </row>
    <row r="160" spans="1:40" x14ac:dyDescent="0.25">
      <c r="A160" s="2" t="s">
        <v>172</v>
      </c>
      <c r="B160" s="2" t="s">
        <v>17</v>
      </c>
      <c r="C160" s="78">
        <v>1646493935</v>
      </c>
      <c r="D160" s="78">
        <v>2312363965</v>
      </c>
      <c r="E160" s="78">
        <v>1877705648</v>
      </c>
      <c r="F160" s="78">
        <v>1694145141</v>
      </c>
      <c r="G160" s="78">
        <v>1882677172.25</v>
      </c>
      <c r="H160" s="78">
        <v>1758722222</v>
      </c>
      <c r="I160" s="78">
        <v>2212801162</v>
      </c>
      <c r="J160" s="78">
        <v>1927377242</v>
      </c>
      <c r="K160" s="78">
        <v>1586277688</v>
      </c>
      <c r="L160" s="78">
        <v>1871294578.5</v>
      </c>
      <c r="M160" s="78">
        <v>11382593.75</v>
      </c>
      <c r="N160" s="85">
        <v>6.045961526370762E-3</v>
      </c>
      <c r="O160" s="78">
        <v>1052832714</v>
      </c>
      <c r="P160" s="78">
        <v>1187200815</v>
      </c>
      <c r="Q160" s="78">
        <v>1155334421</v>
      </c>
      <c r="R160" s="78">
        <v>1291644864</v>
      </c>
      <c r="S160" s="78">
        <v>1171753203.5</v>
      </c>
      <c r="T160" s="86">
        <f t="shared" si="2"/>
        <v>1.1023181845305703</v>
      </c>
      <c r="U160" s="78">
        <v>492587471</v>
      </c>
      <c r="V160" s="78">
        <v>559415069</v>
      </c>
      <c r="W160" s="78">
        <v>581333435</v>
      </c>
      <c r="X160" s="78">
        <v>628526644</v>
      </c>
      <c r="Y160" s="78">
        <v>565465654.75</v>
      </c>
      <c r="Z160" s="85">
        <v>0.30217885588236371</v>
      </c>
      <c r="AA160" s="78">
        <v>555256292</v>
      </c>
      <c r="AB160" s="78">
        <v>961711931</v>
      </c>
      <c r="AC160" s="78">
        <v>646682731</v>
      </c>
      <c r="AD160" s="78">
        <v>128031729</v>
      </c>
      <c r="AE160" s="78">
        <v>572920670.75</v>
      </c>
      <c r="AF160" s="85">
        <v>0.30616273746127354</v>
      </c>
      <c r="AG160" s="52">
        <v>100</v>
      </c>
      <c r="AH160" s="52">
        <v>100</v>
      </c>
      <c r="AI160" s="52">
        <v>100</v>
      </c>
      <c r="AJ160" s="52">
        <v>100</v>
      </c>
      <c r="AK160" s="52">
        <v>100</v>
      </c>
      <c r="AL160" s="52">
        <v>100</v>
      </c>
      <c r="AM160" s="52">
        <v>100</v>
      </c>
      <c r="AN160" s="52">
        <v>-100</v>
      </c>
    </row>
    <row r="161" spans="1:40" x14ac:dyDescent="0.25">
      <c r="A161" s="2" t="s">
        <v>173</v>
      </c>
      <c r="B161" s="2" t="s">
        <v>53</v>
      </c>
      <c r="C161" s="78">
        <v>3432789766</v>
      </c>
      <c r="D161" s="78">
        <v>4415728381</v>
      </c>
      <c r="E161" s="78">
        <v>5008494646</v>
      </c>
      <c r="F161" s="78">
        <v>5999995878</v>
      </c>
      <c r="G161" s="78">
        <v>4714252167.75</v>
      </c>
      <c r="H161" s="78">
        <v>3438717321</v>
      </c>
      <c r="I161" s="78">
        <v>4437023005</v>
      </c>
      <c r="J161" s="78">
        <v>4880515849</v>
      </c>
      <c r="K161" s="78">
        <v>6125756534</v>
      </c>
      <c r="L161" s="78">
        <v>4720503177.25</v>
      </c>
      <c r="M161" s="78">
        <v>-6251009.5</v>
      </c>
      <c r="N161" s="85">
        <v>-1.3259811477126515E-3</v>
      </c>
      <c r="O161" s="78">
        <v>795331497</v>
      </c>
      <c r="P161" s="78">
        <v>922333654</v>
      </c>
      <c r="Q161" s="78">
        <v>1000021292</v>
      </c>
      <c r="R161" s="78">
        <v>1030013311</v>
      </c>
      <c r="S161" s="78">
        <v>936924938.5</v>
      </c>
      <c r="T161" s="86">
        <f t="shared" si="2"/>
        <v>1.0993552083788407</v>
      </c>
      <c r="U161" s="78">
        <v>758032543</v>
      </c>
      <c r="V161" s="78">
        <v>888586210</v>
      </c>
      <c r="W161" s="78">
        <v>1050700669</v>
      </c>
      <c r="X161" s="78">
        <v>1045333706</v>
      </c>
      <c r="Y161" s="78">
        <v>935663282</v>
      </c>
      <c r="Z161" s="85">
        <v>0.1982126156612577</v>
      </c>
      <c r="AA161" s="78">
        <v>343746381</v>
      </c>
      <c r="AB161" s="78">
        <v>895301890</v>
      </c>
      <c r="AC161" s="78">
        <v>662107671</v>
      </c>
      <c r="AD161" s="78">
        <v>1535036111</v>
      </c>
      <c r="AE161" s="78">
        <v>859048013.25</v>
      </c>
      <c r="AF161" s="85">
        <v>0.18198229743602276</v>
      </c>
      <c r="AG161" s="52">
        <v>100</v>
      </c>
      <c r="AH161" s="52">
        <v>100</v>
      </c>
      <c r="AI161" s="52">
        <v>100</v>
      </c>
      <c r="AJ161" s="52">
        <v>100</v>
      </c>
      <c r="AK161" s="52">
        <v>100</v>
      </c>
      <c r="AL161" s="52">
        <v>100</v>
      </c>
      <c r="AM161" s="52">
        <v>100</v>
      </c>
      <c r="AN161" s="52">
        <v>100</v>
      </c>
    </row>
    <row r="162" spans="1:40" x14ac:dyDescent="0.25">
      <c r="A162" s="2" t="s">
        <v>174</v>
      </c>
      <c r="B162" s="2" t="s">
        <v>5</v>
      </c>
      <c r="C162" s="78">
        <v>15227874461</v>
      </c>
      <c r="D162" s="78">
        <v>15762258895</v>
      </c>
      <c r="E162" s="78">
        <v>16704239621</v>
      </c>
      <c r="F162" s="78">
        <v>20257335602</v>
      </c>
      <c r="G162" s="78">
        <v>16987927144.75</v>
      </c>
      <c r="H162" s="78">
        <v>12520125767</v>
      </c>
      <c r="I162" s="78">
        <v>12719041002</v>
      </c>
      <c r="J162" s="78">
        <v>12129537839</v>
      </c>
      <c r="K162" s="78">
        <v>15166517280</v>
      </c>
      <c r="L162" s="78">
        <v>13133805472</v>
      </c>
      <c r="M162" s="78">
        <v>3854121672.75</v>
      </c>
      <c r="N162" s="85">
        <v>0.22687415833079372</v>
      </c>
      <c r="O162" s="78">
        <v>1692700049</v>
      </c>
      <c r="P162" s="78">
        <v>1856257401</v>
      </c>
      <c r="Q162" s="78">
        <v>1774891250</v>
      </c>
      <c r="R162" s="78">
        <v>1941802041</v>
      </c>
      <c r="S162" s="78">
        <v>1816412685.25</v>
      </c>
      <c r="T162" s="86">
        <f t="shared" si="2"/>
        <v>1.0690313147272159</v>
      </c>
      <c r="U162" s="78">
        <v>3542251960</v>
      </c>
      <c r="V162" s="78">
        <v>4011055171</v>
      </c>
      <c r="W162" s="78">
        <v>3783132879</v>
      </c>
      <c r="X162" s="78">
        <v>4008857920</v>
      </c>
      <c r="Y162" s="78">
        <v>3836324482.5</v>
      </c>
      <c r="Z162" s="85">
        <v>0.29209542433673713</v>
      </c>
      <c r="AA162" s="78">
        <v>607976695</v>
      </c>
      <c r="AB162" s="78">
        <v>429851821</v>
      </c>
      <c r="AC162" s="78">
        <v>428740668</v>
      </c>
      <c r="AD162" s="78">
        <v>335069407</v>
      </c>
      <c r="AE162" s="78">
        <v>450409647.75</v>
      </c>
      <c r="AF162" s="85">
        <v>3.4293917989742552E-2</v>
      </c>
      <c r="AG162" s="52">
        <v>100</v>
      </c>
      <c r="AH162" s="52">
        <v>100</v>
      </c>
      <c r="AI162" s="52">
        <v>100</v>
      </c>
      <c r="AJ162" s="52">
        <v>100</v>
      </c>
      <c r="AK162" s="52">
        <v>100</v>
      </c>
      <c r="AL162" s="52">
        <v>100</v>
      </c>
      <c r="AM162" s="52">
        <v>100</v>
      </c>
      <c r="AN162" s="52">
        <v>50</v>
      </c>
    </row>
    <row r="163" spans="1:40" x14ac:dyDescent="0.25">
      <c r="A163" s="2" t="s">
        <v>175</v>
      </c>
      <c r="B163" s="2" t="s">
        <v>83</v>
      </c>
      <c r="C163" s="78">
        <v>873966108</v>
      </c>
      <c r="D163" s="78">
        <v>901570744</v>
      </c>
      <c r="E163" s="78">
        <v>1242853704</v>
      </c>
      <c r="F163" s="78">
        <v>1293210572</v>
      </c>
      <c r="G163" s="78">
        <v>1077900282</v>
      </c>
      <c r="H163" s="78">
        <v>845129620</v>
      </c>
      <c r="I163" s="78">
        <v>1152612689</v>
      </c>
      <c r="J163" s="78">
        <v>1215946854</v>
      </c>
      <c r="K163" s="78">
        <v>1210290403</v>
      </c>
      <c r="L163" s="78">
        <v>1105994891.5</v>
      </c>
      <c r="M163" s="78">
        <v>-28094609.5</v>
      </c>
      <c r="N163" s="85">
        <v>-2.6064200899800858E-2</v>
      </c>
      <c r="O163" s="78">
        <v>579713934</v>
      </c>
      <c r="P163" s="78">
        <v>652128830</v>
      </c>
      <c r="Q163" s="78">
        <v>704781000</v>
      </c>
      <c r="R163" s="78">
        <v>801626977</v>
      </c>
      <c r="S163" s="78">
        <v>684562685.25</v>
      </c>
      <c r="T163" s="86">
        <f t="shared" si="2"/>
        <v>1.1710059491589853</v>
      </c>
      <c r="U163" s="78">
        <v>308472345</v>
      </c>
      <c r="V163" s="78">
        <v>383233770</v>
      </c>
      <c r="W163" s="78">
        <v>425051082</v>
      </c>
      <c r="X163" s="78">
        <v>514170234</v>
      </c>
      <c r="Y163" s="78">
        <v>407731857.75</v>
      </c>
      <c r="Z163" s="85">
        <v>0.36865618537985806</v>
      </c>
      <c r="AA163" s="78">
        <v>111023964</v>
      </c>
      <c r="AB163" s="78">
        <v>166272763</v>
      </c>
      <c r="AC163" s="78">
        <v>129646344</v>
      </c>
      <c r="AD163" s="78">
        <v>50523515</v>
      </c>
      <c r="AE163" s="78">
        <v>114366646.5</v>
      </c>
      <c r="AF163" s="85">
        <v>0.10340612545225306</v>
      </c>
      <c r="AG163" s="52">
        <v>100</v>
      </c>
      <c r="AH163" s="52">
        <v>100</v>
      </c>
      <c r="AI163" s="52">
        <v>100</v>
      </c>
      <c r="AJ163" s="52">
        <v>100</v>
      </c>
      <c r="AK163" s="52">
        <v>100</v>
      </c>
      <c r="AL163" s="52">
        <v>50</v>
      </c>
      <c r="AM163" s="52">
        <v>-100</v>
      </c>
      <c r="AN163" s="52">
        <v>50</v>
      </c>
    </row>
    <row r="164" spans="1:40" x14ac:dyDescent="0.25">
      <c r="A164" s="2" t="s">
        <v>176</v>
      </c>
      <c r="B164" s="2" t="s">
        <v>5</v>
      </c>
      <c r="C164" s="78">
        <v>61847110951</v>
      </c>
      <c r="D164" s="78">
        <v>67988456284</v>
      </c>
      <c r="E164" s="78">
        <v>73578749319</v>
      </c>
      <c r="F164" s="78">
        <v>84368677223</v>
      </c>
      <c r="G164" s="78">
        <v>71945748444.25</v>
      </c>
      <c r="H164" s="78">
        <v>56620525441</v>
      </c>
      <c r="I164" s="78">
        <v>56969943945</v>
      </c>
      <c r="J164" s="78">
        <v>60324198658</v>
      </c>
      <c r="K164" s="78">
        <v>68526387110</v>
      </c>
      <c r="L164" s="78">
        <v>60610263788.5</v>
      </c>
      <c r="M164" s="78">
        <v>11335484655.75</v>
      </c>
      <c r="N164" s="85">
        <v>0.15755600436256142</v>
      </c>
      <c r="O164" s="78">
        <v>14529740919</v>
      </c>
      <c r="P164" s="78">
        <v>20409289631</v>
      </c>
      <c r="Q164" s="78">
        <v>21313716567</v>
      </c>
      <c r="R164" s="78">
        <v>25827062286</v>
      </c>
      <c r="S164" s="78">
        <v>20519952350.75</v>
      </c>
      <c r="T164" s="86">
        <f t="shared" si="2"/>
        <v>1.2586316890280707</v>
      </c>
      <c r="U164" s="78">
        <v>15351430062</v>
      </c>
      <c r="V164" s="78">
        <v>16159542342</v>
      </c>
      <c r="W164" s="78">
        <v>15090799044</v>
      </c>
      <c r="X164" s="78">
        <v>16156728934</v>
      </c>
      <c r="Y164" s="78">
        <v>15689625095.5</v>
      </c>
      <c r="Z164" s="85">
        <v>0.2588608614252047</v>
      </c>
      <c r="AA164" s="78">
        <v>4796742147</v>
      </c>
      <c r="AB164" s="78">
        <v>4492041062</v>
      </c>
      <c r="AC164" s="78">
        <v>4698293602</v>
      </c>
      <c r="AD164" s="78">
        <v>2610668500</v>
      </c>
      <c r="AE164" s="78">
        <v>4149436327.75</v>
      </c>
      <c r="AF164" s="85">
        <v>6.8460951469036524E-2</v>
      </c>
      <c r="AG164" s="52">
        <v>100</v>
      </c>
      <c r="AH164" s="52">
        <v>100</v>
      </c>
      <c r="AI164" s="52">
        <v>100</v>
      </c>
      <c r="AJ164" s="52">
        <v>100</v>
      </c>
      <c r="AK164" s="52">
        <v>100</v>
      </c>
      <c r="AL164" s="52">
        <v>100</v>
      </c>
      <c r="AM164" s="52">
        <v>100</v>
      </c>
      <c r="AN164" s="52">
        <v>100</v>
      </c>
    </row>
    <row r="165" spans="1:40" x14ac:dyDescent="0.25">
      <c r="A165" s="2" t="s">
        <v>177</v>
      </c>
      <c r="B165" s="2" t="s">
        <v>53</v>
      </c>
      <c r="C165" s="78">
        <v>1665249574</v>
      </c>
      <c r="D165" s="78">
        <v>2344350078</v>
      </c>
      <c r="E165" s="78">
        <v>2689093628</v>
      </c>
      <c r="F165" s="78">
        <v>2326085902</v>
      </c>
      <c r="G165" s="78">
        <v>2256194795.5</v>
      </c>
      <c r="H165" s="78">
        <v>1813563472</v>
      </c>
      <c r="I165" s="78">
        <v>2199981342</v>
      </c>
      <c r="J165" s="78">
        <v>2732688841</v>
      </c>
      <c r="K165" s="78">
        <v>2368746963</v>
      </c>
      <c r="L165" s="78">
        <v>2278745154.5</v>
      </c>
      <c r="M165" s="78">
        <v>-22550359</v>
      </c>
      <c r="N165" s="85">
        <v>-9.9948634953758806E-3</v>
      </c>
      <c r="O165" s="78">
        <v>642644239</v>
      </c>
      <c r="P165" s="78">
        <v>814536692</v>
      </c>
      <c r="Q165" s="78">
        <v>767958436</v>
      </c>
      <c r="R165" s="78">
        <v>843387760</v>
      </c>
      <c r="S165" s="78">
        <v>767131781.75</v>
      </c>
      <c r="T165" s="86">
        <f t="shared" si="2"/>
        <v>1.0994040138397643</v>
      </c>
      <c r="U165" s="78">
        <v>432985345</v>
      </c>
      <c r="V165" s="78">
        <v>510431795</v>
      </c>
      <c r="W165" s="78">
        <v>614591315</v>
      </c>
      <c r="X165" s="78">
        <v>642604647</v>
      </c>
      <c r="Y165" s="78">
        <v>550153275.5</v>
      </c>
      <c r="Z165" s="85">
        <v>0.241428171295756</v>
      </c>
      <c r="AA165" s="78">
        <v>610028954</v>
      </c>
      <c r="AB165" s="78">
        <v>350316480</v>
      </c>
      <c r="AC165" s="78">
        <v>652052150</v>
      </c>
      <c r="AD165" s="78">
        <v>328816143</v>
      </c>
      <c r="AE165" s="78">
        <v>485303431.75</v>
      </c>
      <c r="AF165" s="85">
        <v>0.21296959459974577</v>
      </c>
      <c r="AG165" s="52">
        <v>100</v>
      </c>
      <c r="AH165" s="52">
        <v>100</v>
      </c>
      <c r="AI165" s="52">
        <v>100</v>
      </c>
      <c r="AJ165" s="52">
        <v>100</v>
      </c>
      <c r="AK165" s="52">
        <v>100</v>
      </c>
      <c r="AL165" s="52">
        <v>100</v>
      </c>
      <c r="AM165" s="52">
        <v>100</v>
      </c>
      <c r="AN165" s="52">
        <v>100</v>
      </c>
    </row>
    <row r="166" spans="1:40" x14ac:dyDescent="0.25">
      <c r="A166" s="2" t="s">
        <v>178</v>
      </c>
      <c r="B166" s="2" t="s">
        <v>53</v>
      </c>
      <c r="C166" s="78">
        <v>1189494496</v>
      </c>
      <c r="D166" s="78">
        <v>1425186184</v>
      </c>
      <c r="E166" s="78">
        <v>1573505634</v>
      </c>
      <c r="F166" s="78">
        <v>1909694930</v>
      </c>
      <c r="G166" s="78">
        <v>1524470311</v>
      </c>
      <c r="H166" s="78">
        <v>1173053887</v>
      </c>
      <c r="I166" s="78">
        <v>1339855700</v>
      </c>
      <c r="J166" s="78">
        <v>1586907887</v>
      </c>
      <c r="K166" s="78">
        <v>1822119776</v>
      </c>
      <c r="L166" s="78">
        <v>1480484312.5</v>
      </c>
      <c r="M166" s="78">
        <v>43985998.5</v>
      </c>
      <c r="N166" s="85">
        <v>2.8853299524834106E-2</v>
      </c>
      <c r="O166" s="78">
        <v>612784819</v>
      </c>
      <c r="P166" s="78">
        <v>712378793</v>
      </c>
      <c r="Q166" s="78">
        <v>696332577</v>
      </c>
      <c r="R166" s="78">
        <v>787496876</v>
      </c>
      <c r="S166" s="78">
        <v>702248266.25</v>
      </c>
      <c r="T166" s="86">
        <f t="shared" si="2"/>
        <v>1.1213938344130443</v>
      </c>
      <c r="U166" s="78">
        <v>309875228</v>
      </c>
      <c r="V166" s="78">
        <v>338539395</v>
      </c>
      <c r="W166" s="78">
        <v>366522505</v>
      </c>
      <c r="X166" s="78">
        <v>431792844</v>
      </c>
      <c r="Y166" s="78">
        <v>361682493</v>
      </c>
      <c r="Z166" s="85">
        <v>0.24430011851273839</v>
      </c>
      <c r="AA166" s="78">
        <v>256828006</v>
      </c>
      <c r="AB166" s="78">
        <v>188075674</v>
      </c>
      <c r="AC166" s="78">
        <v>213114425</v>
      </c>
      <c r="AD166" s="78">
        <v>376638414</v>
      </c>
      <c r="AE166" s="78">
        <v>258664129.75</v>
      </c>
      <c r="AF166" s="85">
        <v>0.17471588693379012</v>
      </c>
      <c r="AG166" s="52">
        <v>100</v>
      </c>
      <c r="AH166" s="52">
        <v>100</v>
      </c>
      <c r="AI166" s="52">
        <v>100</v>
      </c>
      <c r="AJ166" s="52">
        <v>100</v>
      </c>
      <c r="AK166" s="52">
        <v>100</v>
      </c>
      <c r="AL166" s="52">
        <v>100</v>
      </c>
      <c r="AM166" s="52">
        <v>100</v>
      </c>
      <c r="AN166" s="52">
        <v>50</v>
      </c>
    </row>
    <row r="167" spans="1:40" x14ac:dyDescent="0.25">
      <c r="A167" s="2" t="s">
        <v>179</v>
      </c>
      <c r="B167" s="2" t="s">
        <v>18</v>
      </c>
      <c r="C167" s="78">
        <v>1641343851</v>
      </c>
      <c r="D167" s="78">
        <v>1785655810</v>
      </c>
      <c r="E167" s="78">
        <v>1847232368</v>
      </c>
      <c r="F167" s="78">
        <v>2411588633</v>
      </c>
      <c r="G167" s="78">
        <v>1921455165.5</v>
      </c>
      <c r="H167" s="78">
        <v>1483285102</v>
      </c>
      <c r="I167" s="78">
        <v>1775100641</v>
      </c>
      <c r="J167" s="78">
        <v>1591327030</v>
      </c>
      <c r="K167" s="78">
        <v>2524518584</v>
      </c>
      <c r="L167" s="78">
        <v>1843557839.25</v>
      </c>
      <c r="M167" s="78">
        <v>77897326.25</v>
      </c>
      <c r="N167" s="85">
        <v>4.0540798270320089E-2</v>
      </c>
      <c r="O167" s="78">
        <v>406621806</v>
      </c>
      <c r="P167" s="78">
        <v>439644876</v>
      </c>
      <c r="Q167" s="78">
        <v>437190410</v>
      </c>
      <c r="R167" s="78">
        <v>474476313</v>
      </c>
      <c r="S167" s="78">
        <v>439483351.25</v>
      </c>
      <c r="T167" s="86">
        <f t="shared" si="2"/>
        <v>1.0796229519286027</v>
      </c>
      <c r="U167" s="78">
        <v>431577656</v>
      </c>
      <c r="V167" s="78">
        <v>456490423</v>
      </c>
      <c r="W167" s="78">
        <v>487086985</v>
      </c>
      <c r="X167" s="78">
        <v>534574345</v>
      </c>
      <c r="Y167" s="78">
        <v>477432352.25</v>
      </c>
      <c r="Z167" s="85">
        <v>0.25897335146492068</v>
      </c>
      <c r="AA167" s="78">
        <v>315569993</v>
      </c>
      <c r="AB167" s="78">
        <v>538593856</v>
      </c>
      <c r="AC167" s="78">
        <v>247332859</v>
      </c>
      <c r="AD167" s="78">
        <v>778714528</v>
      </c>
      <c r="AE167" s="78">
        <v>470052809</v>
      </c>
      <c r="AF167" s="85">
        <v>0.25497047013790891</v>
      </c>
      <c r="AG167" s="52">
        <v>100</v>
      </c>
      <c r="AH167" s="52">
        <v>100</v>
      </c>
      <c r="AI167" s="52">
        <v>100</v>
      </c>
      <c r="AJ167" s="52">
        <v>100</v>
      </c>
      <c r="AK167" s="52">
        <v>100</v>
      </c>
      <c r="AL167" s="52">
        <v>100</v>
      </c>
      <c r="AM167" s="52">
        <v>100</v>
      </c>
      <c r="AN167" s="52">
        <v>100</v>
      </c>
    </row>
    <row r="168" spans="1:40" x14ac:dyDescent="0.25">
      <c r="A168" s="2" t="s">
        <v>180</v>
      </c>
      <c r="B168" s="2" t="s">
        <v>5</v>
      </c>
      <c r="C168" s="78">
        <v>2114513845</v>
      </c>
      <c r="D168" s="78">
        <v>1993038803</v>
      </c>
      <c r="E168" s="78">
        <v>2466766613</v>
      </c>
      <c r="F168" s="78">
        <v>3327871298</v>
      </c>
      <c r="G168" s="78">
        <v>2475547639.75</v>
      </c>
      <c r="H168" s="78">
        <v>2110400813</v>
      </c>
      <c r="I168" s="78">
        <v>1957914786</v>
      </c>
      <c r="J168" s="78">
        <v>2400299371</v>
      </c>
      <c r="K168" s="78">
        <v>3018497652</v>
      </c>
      <c r="L168" s="78">
        <v>2371778155.5</v>
      </c>
      <c r="M168" s="78">
        <v>103769484.25</v>
      </c>
      <c r="N168" s="85">
        <v>4.1917789253483904E-2</v>
      </c>
      <c r="O168" s="78">
        <v>632590711</v>
      </c>
      <c r="P168" s="78">
        <v>715146809</v>
      </c>
      <c r="Q168" s="78">
        <v>726797537</v>
      </c>
      <c r="R168" s="78">
        <v>789498583</v>
      </c>
      <c r="S168" s="78">
        <v>716008410</v>
      </c>
      <c r="T168" s="86">
        <f t="shared" si="2"/>
        <v>1.1026387008498963</v>
      </c>
      <c r="U168" s="78">
        <v>359390950</v>
      </c>
      <c r="V168" s="78">
        <v>429909101</v>
      </c>
      <c r="W168" s="78">
        <v>434843889</v>
      </c>
      <c r="X168" s="78">
        <v>510753395</v>
      </c>
      <c r="Y168" s="78">
        <v>433724333.75</v>
      </c>
      <c r="Z168" s="85">
        <v>0.18286884578316118</v>
      </c>
      <c r="AA168" s="78">
        <v>518814032</v>
      </c>
      <c r="AB168" s="78">
        <v>232548043</v>
      </c>
      <c r="AC168" s="78">
        <v>260224344</v>
      </c>
      <c r="AD168" s="78">
        <v>60326803</v>
      </c>
      <c r="AE168" s="78">
        <v>267978305.5</v>
      </c>
      <c r="AF168" s="85">
        <v>0.11298624404587573</v>
      </c>
      <c r="AG168" s="52">
        <v>100</v>
      </c>
      <c r="AH168" s="52">
        <v>100</v>
      </c>
      <c r="AI168" s="52">
        <v>100</v>
      </c>
      <c r="AJ168" s="52">
        <v>100</v>
      </c>
      <c r="AK168" s="52">
        <v>100</v>
      </c>
      <c r="AL168" s="52">
        <v>100</v>
      </c>
      <c r="AM168" s="52">
        <v>100</v>
      </c>
      <c r="AN168" s="52">
        <v>50</v>
      </c>
    </row>
    <row r="169" spans="1:40" x14ac:dyDescent="0.25">
      <c r="A169" s="2" t="s">
        <v>181</v>
      </c>
      <c r="B169" s="2" t="s">
        <v>83</v>
      </c>
      <c r="C169" s="78">
        <v>2072388648</v>
      </c>
      <c r="D169" s="78">
        <v>2578393469</v>
      </c>
      <c r="E169" s="78">
        <v>2456398943</v>
      </c>
      <c r="F169" s="78">
        <v>2735867241</v>
      </c>
      <c r="G169" s="78">
        <v>2460762075.25</v>
      </c>
      <c r="H169" s="78">
        <v>2191318780</v>
      </c>
      <c r="I169" s="78">
        <v>2640497192</v>
      </c>
      <c r="J169" s="78">
        <v>2328852917</v>
      </c>
      <c r="K169" s="78">
        <v>2632727685</v>
      </c>
      <c r="L169" s="78">
        <v>2448349143.5</v>
      </c>
      <c r="M169" s="78">
        <v>12412931.75</v>
      </c>
      <c r="N169" s="85">
        <v>5.044344544662618E-3</v>
      </c>
      <c r="O169" s="78">
        <v>977088995</v>
      </c>
      <c r="P169" s="78">
        <v>1077659649</v>
      </c>
      <c r="Q169" s="78">
        <v>1105139906</v>
      </c>
      <c r="R169" s="78">
        <v>1271122623</v>
      </c>
      <c r="S169" s="78">
        <v>1107752793.25</v>
      </c>
      <c r="T169" s="86">
        <f t="shared" si="2"/>
        <v>1.1474785987861917</v>
      </c>
      <c r="U169" s="78">
        <v>604082619</v>
      </c>
      <c r="V169" s="78">
        <v>656760949</v>
      </c>
      <c r="W169" s="78">
        <v>666833483</v>
      </c>
      <c r="X169" s="78">
        <v>749492641</v>
      </c>
      <c r="Y169" s="78">
        <v>669292423</v>
      </c>
      <c r="Z169" s="85">
        <v>0.27336477919289864</v>
      </c>
      <c r="AA169" s="78">
        <v>522988640</v>
      </c>
      <c r="AB169" s="78">
        <v>834860267</v>
      </c>
      <c r="AC169" s="78">
        <v>367244211</v>
      </c>
      <c r="AD169" s="78">
        <v>501945772</v>
      </c>
      <c r="AE169" s="78">
        <v>556759722.5</v>
      </c>
      <c r="AF169" s="85">
        <v>0.2274020941735837</v>
      </c>
      <c r="AG169" s="52">
        <v>100</v>
      </c>
      <c r="AH169" s="52">
        <v>100</v>
      </c>
      <c r="AI169" s="52">
        <v>100</v>
      </c>
      <c r="AJ169" s="52">
        <v>100</v>
      </c>
      <c r="AK169" s="52">
        <v>100</v>
      </c>
      <c r="AL169" s="52">
        <v>-100</v>
      </c>
      <c r="AM169" s="52">
        <v>-100</v>
      </c>
      <c r="AN169" s="52">
        <v>-100</v>
      </c>
    </row>
    <row r="170" spans="1:40" x14ac:dyDescent="0.25">
      <c r="A170" s="2" t="s">
        <v>45</v>
      </c>
      <c r="B170" s="2" t="s">
        <v>45</v>
      </c>
      <c r="C170" s="78">
        <v>1924000976</v>
      </c>
      <c r="D170" s="78">
        <v>2275125384</v>
      </c>
      <c r="E170" s="78">
        <v>2358841784</v>
      </c>
      <c r="F170" s="78">
        <v>2897014173</v>
      </c>
      <c r="G170" s="78">
        <v>2363745579.25</v>
      </c>
      <c r="H170" s="78">
        <v>1834041344</v>
      </c>
      <c r="I170" s="78">
        <v>2183975175</v>
      </c>
      <c r="J170" s="78">
        <v>2231933187</v>
      </c>
      <c r="K170" s="78">
        <v>2690298437</v>
      </c>
      <c r="L170" s="78">
        <v>2235062035.75</v>
      </c>
      <c r="M170" s="78">
        <v>128683543.5</v>
      </c>
      <c r="N170" s="85">
        <v>5.444052212287178E-2</v>
      </c>
      <c r="O170" s="78">
        <v>1059898459</v>
      </c>
      <c r="P170" s="78">
        <v>1231075725</v>
      </c>
      <c r="Q170" s="78">
        <v>1276112795</v>
      </c>
      <c r="R170" s="78">
        <v>1453961370</v>
      </c>
      <c r="S170" s="78">
        <v>1255262087.25</v>
      </c>
      <c r="T170" s="86">
        <f t="shared" si="2"/>
        <v>1.1582930646661256</v>
      </c>
      <c r="U170" s="78">
        <v>372354242</v>
      </c>
      <c r="V170" s="78">
        <v>468405854</v>
      </c>
      <c r="W170" s="78">
        <v>500788877</v>
      </c>
      <c r="X170" s="78">
        <v>546099262</v>
      </c>
      <c r="Y170" s="78">
        <v>471912058.75</v>
      </c>
      <c r="Z170" s="85">
        <v>0.21114047449320333</v>
      </c>
      <c r="AA170" s="78">
        <v>241117875</v>
      </c>
      <c r="AB170" s="78">
        <v>208731241</v>
      </c>
      <c r="AC170" s="78">
        <v>170570949</v>
      </c>
      <c r="AD170" s="78">
        <v>372009343</v>
      </c>
      <c r="AE170" s="78">
        <v>248107352</v>
      </c>
      <c r="AF170" s="85">
        <v>0.11100691973265288</v>
      </c>
      <c r="AG170" s="52">
        <v>100</v>
      </c>
      <c r="AH170" s="52">
        <v>100</v>
      </c>
      <c r="AI170" s="52">
        <v>100</v>
      </c>
      <c r="AJ170" s="52">
        <v>100</v>
      </c>
      <c r="AK170" s="52">
        <v>100</v>
      </c>
      <c r="AL170" s="52">
        <v>100</v>
      </c>
      <c r="AM170" s="52">
        <v>100</v>
      </c>
      <c r="AN170" s="52">
        <v>50</v>
      </c>
    </row>
    <row r="171" spans="1:40" x14ac:dyDescent="0.25">
      <c r="A171" s="2" t="s">
        <v>182</v>
      </c>
      <c r="B171" s="2" t="s">
        <v>13</v>
      </c>
      <c r="C171" s="78">
        <v>1836647473</v>
      </c>
      <c r="D171" s="78">
        <v>3827261108</v>
      </c>
      <c r="E171" s="78">
        <v>2653864180</v>
      </c>
      <c r="F171" s="78">
        <v>2274404596</v>
      </c>
      <c r="G171" s="78">
        <v>2648044339.25</v>
      </c>
      <c r="H171" s="78">
        <v>1883909714</v>
      </c>
      <c r="I171" s="78">
        <v>3943302427</v>
      </c>
      <c r="J171" s="78">
        <v>2768268972</v>
      </c>
      <c r="K171" s="78">
        <v>2543321153</v>
      </c>
      <c r="L171" s="78">
        <v>2784700566.5</v>
      </c>
      <c r="M171" s="78">
        <v>-136656227.25</v>
      </c>
      <c r="N171" s="85">
        <v>-5.1606472453820336E-2</v>
      </c>
      <c r="O171" s="78">
        <v>1142754302</v>
      </c>
      <c r="P171" s="78">
        <v>1302860495</v>
      </c>
      <c r="Q171" s="78">
        <v>1230202389</v>
      </c>
      <c r="R171" s="78">
        <v>1325035969</v>
      </c>
      <c r="S171" s="78">
        <v>1250213288.75</v>
      </c>
      <c r="T171" s="86">
        <f t="shared" si="2"/>
        <v>1.0598479322874659</v>
      </c>
      <c r="U171" s="78">
        <v>576659962</v>
      </c>
      <c r="V171" s="78">
        <v>685524963</v>
      </c>
      <c r="W171" s="78">
        <v>680329333</v>
      </c>
      <c r="X171" s="78">
        <v>671828604</v>
      </c>
      <c r="Y171" s="78">
        <v>653585715.5</v>
      </c>
      <c r="Z171" s="85">
        <v>0.23470592255506692</v>
      </c>
      <c r="AA171" s="78">
        <v>489285090</v>
      </c>
      <c r="AB171" s="78">
        <v>2277539064</v>
      </c>
      <c r="AC171" s="78">
        <v>1029147197</v>
      </c>
      <c r="AD171" s="78">
        <v>687641923</v>
      </c>
      <c r="AE171" s="78">
        <v>1120903318.5</v>
      </c>
      <c r="AF171" s="85">
        <v>0.40252202767668738</v>
      </c>
      <c r="AG171" s="52">
        <v>100</v>
      </c>
      <c r="AH171" s="52">
        <v>100</v>
      </c>
      <c r="AI171" s="52">
        <v>100</v>
      </c>
      <c r="AJ171" s="52">
        <v>100</v>
      </c>
      <c r="AK171" s="52">
        <v>50</v>
      </c>
      <c r="AL171" s="52">
        <v>50</v>
      </c>
      <c r="AM171" s="52">
        <v>-100</v>
      </c>
      <c r="AN171" s="52">
        <v>-100</v>
      </c>
    </row>
    <row r="172" spans="1:40" x14ac:dyDescent="0.25">
      <c r="A172" s="2" t="s">
        <v>183</v>
      </c>
      <c r="B172" s="2" t="s">
        <v>18</v>
      </c>
      <c r="C172" s="78">
        <v>2500395804</v>
      </c>
      <c r="D172" s="78">
        <v>3437837005</v>
      </c>
      <c r="E172" s="78">
        <v>4367507341</v>
      </c>
      <c r="F172" s="78">
        <v>4318122692</v>
      </c>
      <c r="G172" s="78">
        <v>3655965710.5</v>
      </c>
      <c r="H172" s="78">
        <v>2372631726</v>
      </c>
      <c r="I172" s="78">
        <v>3102302559</v>
      </c>
      <c r="J172" s="78">
        <v>3634411972</v>
      </c>
      <c r="K172" s="78">
        <v>4440897134</v>
      </c>
      <c r="L172" s="78">
        <v>3387560847.75</v>
      </c>
      <c r="M172" s="78">
        <v>268404862.75</v>
      </c>
      <c r="N172" s="85">
        <v>7.341558537574254E-2</v>
      </c>
      <c r="O172" s="78">
        <v>556827915</v>
      </c>
      <c r="P172" s="78">
        <v>692365611</v>
      </c>
      <c r="Q172" s="78">
        <v>625823056</v>
      </c>
      <c r="R172" s="78">
        <v>693569681</v>
      </c>
      <c r="S172" s="78">
        <v>642146565.75</v>
      </c>
      <c r="T172" s="86">
        <f t="shared" si="2"/>
        <v>1.0800800284432572</v>
      </c>
      <c r="U172" s="78">
        <v>632007302</v>
      </c>
      <c r="V172" s="78">
        <v>723961139</v>
      </c>
      <c r="W172" s="78">
        <v>761310394</v>
      </c>
      <c r="X172" s="78">
        <v>908297374</v>
      </c>
      <c r="Y172" s="78">
        <v>756394052.25</v>
      </c>
      <c r="Z172" s="85">
        <v>0.22328574636597093</v>
      </c>
      <c r="AA172" s="78">
        <v>170415231</v>
      </c>
      <c r="AB172" s="78">
        <v>456747426</v>
      </c>
      <c r="AC172" s="78">
        <v>799064080</v>
      </c>
      <c r="AD172" s="78">
        <v>652408611</v>
      </c>
      <c r="AE172" s="78">
        <v>519658837</v>
      </c>
      <c r="AF172" s="85">
        <v>0.15340206725590025</v>
      </c>
      <c r="AG172" s="52">
        <v>100</v>
      </c>
      <c r="AH172" s="52">
        <v>100</v>
      </c>
      <c r="AI172" s="52">
        <v>100</v>
      </c>
      <c r="AJ172" s="52">
        <v>100</v>
      </c>
      <c r="AK172" s="52">
        <v>100</v>
      </c>
      <c r="AL172" s="52">
        <v>100</v>
      </c>
      <c r="AM172" s="52">
        <v>100</v>
      </c>
      <c r="AN172" s="52">
        <v>100</v>
      </c>
    </row>
    <row r="173" spans="1:40" x14ac:dyDescent="0.25">
      <c r="A173" s="2" t="s">
        <v>184</v>
      </c>
      <c r="B173" s="2" t="s">
        <v>17</v>
      </c>
      <c r="C173" s="78">
        <v>1021907197</v>
      </c>
      <c r="D173" s="78">
        <v>1022689676</v>
      </c>
      <c r="E173" s="78">
        <v>1087695128</v>
      </c>
      <c r="F173" s="78">
        <v>1143518391</v>
      </c>
      <c r="G173" s="78">
        <v>1068952598</v>
      </c>
      <c r="H173" s="78">
        <v>962737050</v>
      </c>
      <c r="I173" s="78">
        <v>1118613633</v>
      </c>
      <c r="J173" s="78">
        <v>980900857</v>
      </c>
      <c r="K173" s="78">
        <v>1140086383</v>
      </c>
      <c r="L173" s="78">
        <v>1050584480.75</v>
      </c>
      <c r="M173" s="78">
        <v>18368117.25</v>
      </c>
      <c r="N173" s="85">
        <v>1.7183285100168678E-2</v>
      </c>
      <c r="O173" s="78">
        <v>764166709</v>
      </c>
      <c r="P173" s="78">
        <v>875062518</v>
      </c>
      <c r="Q173" s="78">
        <v>870597139</v>
      </c>
      <c r="R173" s="78">
        <v>959922622</v>
      </c>
      <c r="S173" s="78">
        <v>867437247</v>
      </c>
      <c r="T173" s="86">
        <f t="shared" si="2"/>
        <v>1.1066190958710354</v>
      </c>
      <c r="U173" s="78">
        <v>355278250</v>
      </c>
      <c r="V173" s="78">
        <v>443229209</v>
      </c>
      <c r="W173" s="78">
        <v>439906535</v>
      </c>
      <c r="X173" s="78">
        <v>493454772</v>
      </c>
      <c r="Y173" s="78">
        <v>432967191.5</v>
      </c>
      <c r="Z173" s="85">
        <v>0.41212030011228584</v>
      </c>
      <c r="AA173" s="78">
        <v>23000000</v>
      </c>
      <c r="AB173" s="78">
        <v>35959796</v>
      </c>
      <c r="AC173" s="78">
        <v>12180609</v>
      </c>
      <c r="AD173" s="78">
        <v>16291102</v>
      </c>
      <c r="AE173" s="78">
        <v>21857876.75</v>
      </c>
      <c r="AF173" s="85">
        <v>2.0805444160374345E-2</v>
      </c>
      <c r="AG173" s="52">
        <v>100</v>
      </c>
      <c r="AH173" s="52">
        <v>100</v>
      </c>
      <c r="AI173" s="52">
        <v>100</v>
      </c>
      <c r="AJ173" s="52">
        <v>100</v>
      </c>
      <c r="AK173" s="52">
        <v>100</v>
      </c>
      <c r="AL173" s="52">
        <v>100</v>
      </c>
      <c r="AM173" s="52">
        <v>-100</v>
      </c>
      <c r="AN173" s="52">
        <v>-100</v>
      </c>
    </row>
    <row r="174" spans="1:40" x14ac:dyDescent="0.25">
      <c r="A174" s="2" t="s">
        <v>185</v>
      </c>
      <c r="B174" s="2" t="s">
        <v>5</v>
      </c>
      <c r="C174" s="78">
        <v>7257189988</v>
      </c>
      <c r="D174" s="78">
        <v>8481965166</v>
      </c>
      <c r="E174" s="78">
        <v>8533318717</v>
      </c>
      <c r="F174" s="78">
        <v>8848647597</v>
      </c>
      <c r="G174" s="78">
        <v>8280280367</v>
      </c>
      <c r="H174" s="78">
        <v>6524842884</v>
      </c>
      <c r="I174" s="78">
        <v>7455895080</v>
      </c>
      <c r="J174" s="78">
        <v>8494390283</v>
      </c>
      <c r="K174" s="78">
        <v>8867601381</v>
      </c>
      <c r="L174" s="78">
        <v>7835682407</v>
      </c>
      <c r="M174" s="78">
        <v>444597960</v>
      </c>
      <c r="N174" s="85">
        <v>5.3693587692016854E-2</v>
      </c>
      <c r="O174" s="78">
        <v>2726905520</v>
      </c>
      <c r="P174" s="78">
        <v>3546063253</v>
      </c>
      <c r="Q174" s="78">
        <v>3475978628</v>
      </c>
      <c r="R174" s="78">
        <v>4289549726</v>
      </c>
      <c r="S174" s="78">
        <v>3509624281.75</v>
      </c>
      <c r="T174" s="86">
        <f t="shared" si="2"/>
        <v>1.2222247687040468</v>
      </c>
      <c r="U174" s="78">
        <v>2396297510</v>
      </c>
      <c r="V174" s="78">
        <v>2698534607</v>
      </c>
      <c r="W174" s="78">
        <v>2777126439</v>
      </c>
      <c r="X174" s="78">
        <v>3041424153</v>
      </c>
      <c r="Y174" s="78">
        <v>2728345677.25</v>
      </c>
      <c r="Z174" s="85">
        <v>0.34819503082624109</v>
      </c>
      <c r="AA174" s="78">
        <v>359939154</v>
      </c>
      <c r="AB174" s="78">
        <v>504317594</v>
      </c>
      <c r="AC174" s="78">
        <v>922415039</v>
      </c>
      <c r="AD174" s="78">
        <v>435576952</v>
      </c>
      <c r="AE174" s="78">
        <v>555562184.75</v>
      </c>
      <c r="AF174" s="85">
        <v>7.0901570009229697E-2</v>
      </c>
      <c r="AG174" s="52">
        <v>100</v>
      </c>
      <c r="AH174" s="52">
        <v>100</v>
      </c>
      <c r="AI174" s="52">
        <v>100</v>
      </c>
      <c r="AJ174" s="52">
        <v>100</v>
      </c>
      <c r="AK174" s="52">
        <v>100</v>
      </c>
      <c r="AL174" s="52">
        <v>100</v>
      </c>
      <c r="AM174" s="52">
        <v>100</v>
      </c>
      <c r="AN174" s="52">
        <v>100</v>
      </c>
    </row>
    <row r="175" spans="1:40" x14ac:dyDescent="0.25">
      <c r="A175" s="2" t="s">
        <v>186</v>
      </c>
      <c r="B175" s="2" t="s">
        <v>45</v>
      </c>
      <c r="C175" s="78">
        <v>4393345454</v>
      </c>
      <c r="D175" s="78">
        <v>4823730464</v>
      </c>
      <c r="E175" s="78">
        <v>4718871382</v>
      </c>
      <c r="F175" s="78">
        <v>4712799378</v>
      </c>
      <c r="G175" s="78">
        <v>4662186669.5</v>
      </c>
      <c r="H175" s="78">
        <v>4444763754</v>
      </c>
      <c r="I175" s="78">
        <v>5727661796</v>
      </c>
      <c r="J175" s="78">
        <v>5155911281</v>
      </c>
      <c r="K175" s="78">
        <v>5417968947</v>
      </c>
      <c r="L175" s="78">
        <v>5186576444.5</v>
      </c>
      <c r="M175" s="78">
        <v>-524389775</v>
      </c>
      <c r="N175" s="85">
        <v>-0.11247721555864656</v>
      </c>
      <c r="O175" s="78">
        <v>2036027266</v>
      </c>
      <c r="P175" s="78">
        <v>2143921918</v>
      </c>
      <c r="Q175" s="78">
        <v>2205074376</v>
      </c>
      <c r="R175" s="78">
        <v>2431487157</v>
      </c>
      <c r="S175" s="78">
        <v>2204127679.25</v>
      </c>
      <c r="T175" s="86">
        <f t="shared" si="2"/>
        <v>1.1031516821327536</v>
      </c>
      <c r="U175" s="78">
        <v>934640379</v>
      </c>
      <c r="V175" s="78">
        <v>1035012837</v>
      </c>
      <c r="W175" s="78">
        <v>1098147497</v>
      </c>
      <c r="X175" s="78">
        <v>1145509355</v>
      </c>
      <c r="Y175" s="78">
        <v>1053327517</v>
      </c>
      <c r="Z175" s="85">
        <v>0.20308724421038465</v>
      </c>
      <c r="AA175" s="78">
        <v>649851417</v>
      </c>
      <c r="AB175" s="78">
        <v>1812558307</v>
      </c>
      <c r="AC175" s="78">
        <v>295553000</v>
      </c>
      <c r="AD175" s="78">
        <v>714040398</v>
      </c>
      <c r="AE175" s="78">
        <v>868000780.5</v>
      </c>
      <c r="AF175" s="85">
        <v>0.16735524671972277</v>
      </c>
      <c r="AG175" s="52">
        <v>100</v>
      </c>
      <c r="AH175" s="52">
        <v>100</v>
      </c>
      <c r="AI175" s="52">
        <v>100</v>
      </c>
      <c r="AJ175" s="52">
        <v>100</v>
      </c>
      <c r="AK175" s="52">
        <v>100</v>
      </c>
      <c r="AL175" s="52">
        <v>100</v>
      </c>
      <c r="AM175" s="52">
        <v>100</v>
      </c>
      <c r="AN175" s="52">
        <v>50</v>
      </c>
    </row>
    <row r="176" spans="1:40" x14ac:dyDescent="0.25">
      <c r="A176" s="2" t="s">
        <v>187</v>
      </c>
      <c r="B176" s="2" t="s">
        <v>15</v>
      </c>
      <c r="C176" s="78">
        <v>3107841782</v>
      </c>
      <c r="D176" s="78">
        <v>3833223301</v>
      </c>
      <c r="E176" s="78">
        <v>3662341601</v>
      </c>
      <c r="F176" s="78">
        <v>3388651309</v>
      </c>
      <c r="G176" s="78">
        <v>3498014498.25</v>
      </c>
      <c r="H176" s="78">
        <v>2818795640</v>
      </c>
      <c r="I176" s="78">
        <v>3244909796</v>
      </c>
      <c r="J176" s="78">
        <v>3652040124</v>
      </c>
      <c r="K176" s="78">
        <v>3234330337</v>
      </c>
      <c r="L176" s="78">
        <v>3237518974.25</v>
      </c>
      <c r="M176" s="78">
        <v>260495524</v>
      </c>
      <c r="N176" s="85">
        <v>7.4469538113784747E-2</v>
      </c>
      <c r="O176" s="78">
        <v>1661703594</v>
      </c>
      <c r="P176" s="78">
        <v>2114539472</v>
      </c>
      <c r="Q176" s="78">
        <v>2182342925</v>
      </c>
      <c r="R176" s="78">
        <v>2428145280</v>
      </c>
      <c r="S176" s="78">
        <v>2096682817.75</v>
      </c>
      <c r="T176" s="86">
        <f t="shared" si="2"/>
        <v>1.158088986776598</v>
      </c>
      <c r="U176" s="78">
        <v>895444475</v>
      </c>
      <c r="V176" s="78">
        <v>1051651639</v>
      </c>
      <c r="W176" s="78">
        <v>1131185316</v>
      </c>
      <c r="X176" s="78">
        <v>1188799902</v>
      </c>
      <c r="Y176" s="78">
        <v>1066770333</v>
      </c>
      <c r="Z176" s="85">
        <v>0.32950241882277365</v>
      </c>
      <c r="AA176" s="78">
        <v>522245579</v>
      </c>
      <c r="AB176" s="78">
        <v>667949768</v>
      </c>
      <c r="AC176" s="78">
        <v>863901767</v>
      </c>
      <c r="AD176" s="78">
        <v>330953309</v>
      </c>
      <c r="AE176" s="78">
        <v>596262605.75</v>
      </c>
      <c r="AF176" s="85">
        <v>0.18417269844360665</v>
      </c>
      <c r="AG176" s="52">
        <v>100</v>
      </c>
      <c r="AH176" s="52">
        <v>100</v>
      </c>
      <c r="AI176" s="52">
        <v>100</v>
      </c>
      <c r="AJ176" s="52">
        <v>100</v>
      </c>
      <c r="AK176" s="52">
        <v>100</v>
      </c>
      <c r="AL176" s="52">
        <v>100</v>
      </c>
      <c r="AM176" s="52">
        <v>100</v>
      </c>
      <c r="AN176" s="52">
        <v>100</v>
      </c>
    </row>
    <row r="177" spans="1:40" x14ac:dyDescent="0.25">
      <c r="A177" s="2" t="s">
        <v>188</v>
      </c>
      <c r="B177" s="2" t="s">
        <v>53</v>
      </c>
      <c r="C177" s="78">
        <v>2383678034</v>
      </c>
      <c r="D177" s="78">
        <v>5815301996</v>
      </c>
      <c r="E177" s="78">
        <v>5829820477</v>
      </c>
      <c r="F177" s="78">
        <v>8752265120</v>
      </c>
      <c r="G177" s="78">
        <v>5695266406.75</v>
      </c>
      <c r="H177" s="78">
        <v>2189097362</v>
      </c>
      <c r="I177" s="78">
        <v>3851743788</v>
      </c>
      <c r="J177" s="78">
        <v>4859936802</v>
      </c>
      <c r="K177" s="78">
        <v>5560367114</v>
      </c>
      <c r="L177" s="78">
        <v>4115286266.5</v>
      </c>
      <c r="M177" s="78">
        <v>1579980140.25</v>
      </c>
      <c r="N177" s="85">
        <v>0.27741988300624809</v>
      </c>
      <c r="O177" s="78">
        <v>916681041</v>
      </c>
      <c r="P177" s="78">
        <v>1075997796</v>
      </c>
      <c r="Q177" s="78">
        <v>1164845251</v>
      </c>
      <c r="R177" s="78">
        <v>1212254979</v>
      </c>
      <c r="S177" s="78">
        <v>1092444766.75</v>
      </c>
      <c r="T177" s="86">
        <f t="shared" si="2"/>
        <v>1.1096716428112268</v>
      </c>
      <c r="U177" s="78">
        <v>546377060</v>
      </c>
      <c r="V177" s="78">
        <v>624874942</v>
      </c>
      <c r="W177" s="78">
        <v>655668142</v>
      </c>
      <c r="X177" s="78">
        <v>861808853</v>
      </c>
      <c r="Y177" s="78">
        <v>672182249.25</v>
      </c>
      <c r="Z177" s="85">
        <v>0.16333790791707978</v>
      </c>
      <c r="AA177" s="78">
        <v>450527370</v>
      </c>
      <c r="AB177" s="78">
        <v>961207925</v>
      </c>
      <c r="AC177" s="78">
        <v>1614865174</v>
      </c>
      <c r="AD177" s="78">
        <v>1445508614</v>
      </c>
      <c r="AE177" s="78">
        <v>1118027270.75</v>
      </c>
      <c r="AF177" s="85">
        <v>0.27167667043023674</v>
      </c>
      <c r="AG177" s="52">
        <v>100</v>
      </c>
      <c r="AH177" s="52">
        <v>100</v>
      </c>
      <c r="AI177" s="52">
        <v>100</v>
      </c>
      <c r="AJ177" s="52">
        <v>100</v>
      </c>
      <c r="AK177" s="52">
        <v>100</v>
      </c>
      <c r="AL177" s="52">
        <v>100</v>
      </c>
      <c r="AM177" s="52">
        <v>100</v>
      </c>
      <c r="AN177" s="52">
        <v>100</v>
      </c>
    </row>
    <row r="178" spans="1:40" x14ac:dyDescent="0.25">
      <c r="A178" s="2" t="s">
        <v>189</v>
      </c>
      <c r="B178" s="2" t="s">
        <v>7</v>
      </c>
      <c r="C178" s="78">
        <v>3000459820</v>
      </c>
      <c r="D178" s="78">
        <v>2675207843</v>
      </c>
      <c r="E178" s="78">
        <v>2909164823</v>
      </c>
      <c r="F178" s="78">
        <v>3171899166</v>
      </c>
      <c r="G178" s="78">
        <v>2939182913</v>
      </c>
      <c r="H178" s="78">
        <v>3061675276</v>
      </c>
      <c r="I178" s="78">
        <v>2491593822</v>
      </c>
      <c r="J178" s="78">
        <v>2687922906</v>
      </c>
      <c r="K178" s="78">
        <v>2871561925</v>
      </c>
      <c r="L178" s="78">
        <v>2778188482.25</v>
      </c>
      <c r="M178" s="78">
        <v>160994430.75</v>
      </c>
      <c r="N178" s="85">
        <v>5.4775233633103257E-2</v>
      </c>
      <c r="O178" s="78">
        <v>1281086475</v>
      </c>
      <c r="P178" s="78">
        <v>1513060569</v>
      </c>
      <c r="Q178" s="78">
        <v>1555972866</v>
      </c>
      <c r="R178" s="78">
        <v>1707168345</v>
      </c>
      <c r="S178" s="78">
        <v>1514322063.75</v>
      </c>
      <c r="T178" s="86">
        <f t="shared" si="2"/>
        <v>1.1273482608926955</v>
      </c>
      <c r="U178" s="78">
        <v>752659339</v>
      </c>
      <c r="V178" s="78">
        <v>887037347</v>
      </c>
      <c r="W178" s="78">
        <v>912955765</v>
      </c>
      <c r="X178" s="78">
        <v>987596279</v>
      </c>
      <c r="Y178" s="78">
        <v>885062182.5</v>
      </c>
      <c r="Z178" s="85">
        <v>0.31857528319432293</v>
      </c>
      <c r="AA178" s="78">
        <v>839461432</v>
      </c>
      <c r="AB178" s="78">
        <v>262032354</v>
      </c>
      <c r="AC178" s="78">
        <v>375918761</v>
      </c>
      <c r="AD178" s="78">
        <v>268295249</v>
      </c>
      <c r="AE178" s="78">
        <v>436426949</v>
      </c>
      <c r="AF178" s="85">
        <v>0.15709047524613826</v>
      </c>
      <c r="AG178" s="52">
        <v>100</v>
      </c>
      <c r="AH178" s="52">
        <v>100</v>
      </c>
      <c r="AI178" s="52">
        <v>100</v>
      </c>
      <c r="AJ178" s="52">
        <v>100</v>
      </c>
      <c r="AK178" s="52">
        <v>100</v>
      </c>
      <c r="AL178" s="52">
        <v>100</v>
      </c>
      <c r="AM178" s="52">
        <v>50</v>
      </c>
      <c r="AN178" s="52">
        <v>50</v>
      </c>
    </row>
    <row r="179" spans="1:40" x14ac:dyDescent="0.25">
      <c r="A179" s="2" t="s">
        <v>190</v>
      </c>
      <c r="B179" s="2" t="s">
        <v>7</v>
      </c>
      <c r="C179" s="78">
        <v>2413901632</v>
      </c>
      <c r="D179" s="78">
        <v>2714950692</v>
      </c>
      <c r="E179" s="78">
        <v>2912398562</v>
      </c>
      <c r="F179" s="78">
        <v>3061079197</v>
      </c>
      <c r="G179" s="78">
        <v>2775582520.75</v>
      </c>
      <c r="H179" s="78">
        <v>2406634683</v>
      </c>
      <c r="I179" s="78">
        <v>2629761671</v>
      </c>
      <c r="J179" s="78">
        <v>2553958714</v>
      </c>
      <c r="K179" s="78">
        <v>3037950574</v>
      </c>
      <c r="L179" s="78">
        <v>2657076410.5</v>
      </c>
      <c r="M179" s="78">
        <v>118506110.25</v>
      </c>
      <c r="N179" s="85">
        <v>4.2695941974003365E-2</v>
      </c>
      <c r="O179" s="78">
        <v>1109887276</v>
      </c>
      <c r="P179" s="78">
        <v>1214964175</v>
      </c>
      <c r="Q179" s="78">
        <v>1304148784</v>
      </c>
      <c r="R179" s="78">
        <v>1373897444</v>
      </c>
      <c r="S179" s="78">
        <v>1250724419.75</v>
      </c>
      <c r="T179" s="86">
        <f t="shared" si="2"/>
        <v>1.0984813459343987</v>
      </c>
      <c r="U179" s="78">
        <v>699504087</v>
      </c>
      <c r="V179" s="78">
        <v>767823334</v>
      </c>
      <c r="W179" s="78">
        <v>787184319</v>
      </c>
      <c r="X179" s="78">
        <v>894128243</v>
      </c>
      <c r="Y179" s="78">
        <v>787159995.75</v>
      </c>
      <c r="Z179" s="85">
        <v>0.2962504174284829</v>
      </c>
      <c r="AA179" s="78">
        <v>383432198</v>
      </c>
      <c r="AB179" s="78">
        <v>302803056</v>
      </c>
      <c r="AC179" s="78">
        <v>358162659</v>
      </c>
      <c r="AD179" s="78">
        <v>474005400</v>
      </c>
      <c r="AE179" s="78">
        <v>379600828.25</v>
      </c>
      <c r="AF179" s="85">
        <v>0.14286409933486555</v>
      </c>
      <c r="AG179" s="52">
        <v>100</v>
      </c>
      <c r="AH179" s="52">
        <v>100</v>
      </c>
      <c r="AI179" s="52">
        <v>100</v>
      </c>
      <c r="AJ179" s="52">
        <v>100</v>
      </c>
      <c r="AK179" s="52">
        <v>100</v>
      </c>
      <c r="AL179" s="52">
        <v>100</v>
      </c>
      <c r="AM179" s="52">
        <v>100</v>
      </c>
      <c r="AN179" s="52">
        <v>100</v>
      </c>
    </row>
    <row r="180" spans="1:40" x14ac:dyDescent="0.25">
      <c r="A180" s="2" t="s">
        <v>191</v>
      </c>
      <c r="B180" s="2" t="s">
        <v>53</v>
      </c>
      <c r="C180" s="78">
        <v>2260952628</v>
      </c>
      <c r="D180" s="78">
        <v>2624060800</v>
      </c>
      <c r="E180" s="78">
        <v>2654497627</v>
      </c>
      <c r="F180" s="78">
        <v>2588345194</v>
      </c>
      <c r="G180" s="78">
        <v>2531964062.25</v>
      </c>
      <c r="H180" s="78">
        <v>2308371072</v>
      </c>
      <c r="I180" s="78">
        <v>2611578817</v>
      </c>
      <c r="J180" s="78">
        <v>2506998701</v>
      </c>
      <c r="K180" s="78">
        <v>2640606208</v>
      </c>
      <c r="L180" s="78">
        <v>2516888699.5</v>
      </c>
      <c r="M180" s="78">
        <v>15075362.75</v>
      </c>
      <c r="N180" s="85">
        <v>5.9540192433076861E-3</v>
      </c>
      <c r="O180" s="78">
        <v>746205024</v>
      </c>
      <c r="P180" s="78">
        <v>886860728</v>
      </c>
      <c r="Q180" s="78">
        <v>899704999</v>
      </c>
      <c r="R180" s="78">
        <v>996541618</v>
      </c>
      <c r="S180" s="78">
        <v>882328092.25</v>
      </c>
      <c r="T180" s="86">
        <f t="shared" si="2"/>
        <v>1.1294456413132528</v>
      </c>
      <c r="U180" s="78">
        <v>440291832</v>
      </c>
      <c r="V180" s="78">
        <v>477853048</v>
      </c>
      <c r="W180" s="78">
        <v>486865923</v>
      </c>
      <c r="X180" s="78">
        <v>537315031</v>
      </c>
      <c r="Y180" s="78">
        <v>485581458.5</v>
      </c>
      <c r="Z180" s="85">
        <v>0.19292925372364086</v>
      </c>
      <c r="AA180" s="78">
        <v>375829033</v>
      </c>
      <c r="AB180" s="78">
        <v>482838274</v>
      </c>
      <c r="AC180" s="78">
        <v>442451157</v>
      </c>
      <c r="AD180" s="78">
        <v>447647594</v>
      </c>
      <c r="AE180" s="78">
        <v>437191514.5</v>
      </c>
      <c r="AF180" s="85">
        <v>0.17370315762745153</v>
      </c>
      <c r="AG180" s="52">
        <v>100</v>
      </c>
      <c r="AH180" s="52">
        <v>100</v>
      </c>
      <c r="AI180" s="52">
        <v>100</v>
      </c>
      <c r="AJ180" s="52">
        <v>100</v>
      </c>
      <c r="AK180" s="52">
        <v>100</v>
      </c>
      <c r="AL180" s="52">
        <v>100</v>
      </c>
      <c r="AM180" s="52">
        <v>100</v>
      </c>
      <c r="AN180" s="52">
        <v>50</v>
      </c>
    </row>
    <row r="181" spans="1:40" x14ac:dyDescent="0.25">
      <c r="A181" s="2" t="s">
        <v>192</v>
      </c>
      <c r="B181" s="2" t="s">
        <v>28</v>
      </c>
      <c r="C181" s="78">
        <v>2958102108</v>
      </c>
      <c r="D181" s="78">
        <v>3599418366</v>
      </c>
      <c r="E181" s="78">
        <v>3633999525</v>
      </c>
      <c r="F181" s="78">
        <v>3934854308</v>
      </c>
      <c r="G181" s="78">
        <v>3531593576.75</v>
      </c>
      <c r="H181" s="78">
        <v>2658982105</v>
      </c>
      <c r="I181" s="78">
        <v>3535509478</v>
      </c>
      <c r="J181" s="78">
        <v>3629491663</v>
      </c>
      <c r="K181" s="78">
        <v>3410733203</v>
      </c>
      <c r="L181" s="78">
        <v>3308679112.25</v>
      </c>
      <c r="M181" s="78">
        <v>222914464.5</v>
      </c>
      <c r="N181" s="85">
        <v>6.3120078699752377E-2</v>
      </c>
      <c r="O181" s="78">
        <v>1079683642</v>
      </c>
      <c r="P181" s="78">
        <v>1190631153</v>
      </c>
      <c r="Q181" s="78">
        <v>1162209080</v>
      </c>
      <c r="R181" s="78">
        <v>1330619489</v>
      </c>
      <c r="S181" s="78">
        <v>1190785841</v>
      </c>
      <c r="T181" s="86">
        <f t="shared" si="2"/>
        <v>1.1174297200935563</v>
      </c>
      <c r="U181" s="78">
        <v>790453361</v>
      </c>
      <c r="V181" s="78">
        <v>848934571</v>
      </c>
      <c r="W181" s="78">
        <v>909975642</v>
      </c>
      <c r="X181" s="78">
        <v>978925434</v>
      </c>
      <c r="Y181" s="78">
        <v>882072252</v>
      </c>
      <c r="Z181" s="85">
        <v>0.26659347191881799</v>
      </c>
      <c r="AA181" s="78">
        <v>516701693</v>
      </c>
      <c r="AB181" s="78">
        <v>891255586</v>
      </c>
      <c r="AC181" s="78">
        <v>919813513</v>
      </c>
      <c r="AD181" s="78">
        <v>584031238</v>
      </c>
      <c r="AE181" s="78">
        <v>727950507.5</v>
      </c>
      <c r="AF181" s="85">
        <v>0.22001242272326979</v>
      </c>
      <c r="AG181" s="52">
        <v>100</v>
      </c>
      <c r="AH181" s="52">
        <v>100</v>
      </c>
      <c r="AI181" s="52">
        <v>100</v>
      </c>
      <c r="AJ181" s="52">
        <v>100</v>
      </c>
      <c r="AK181" s="52">
        <v>100</v>
      </c>
      <c r="AL181" s="52">
        <v>100</v>
      </c>
      <c r="AM181" s="52">
        <v>100</v>
      </c>
      <c r="AN181" s="52">
        <v>100</v>
      </c>
    </row>
    <row r="182" spans="1:40" x14ac:dyDescent="0.25">
      <c r="A182" s="2" t="s">
        <v>193</v>
      </c>
      <c r="B182" s="2" t="s">
        <v>53</v>
      </c>
      <c r="C182" s="78">
        <v>1509278484</v>
      </c>
      <c r="D182" s="78">
        <v>1745173257</v>
      </c>
      <c r="E182" s="78">
        <v>2398805568</v>
      </c>
      <c r="F182" s="78">
        <v>2015252750</v>
      </c>
      <c r="G182" s="78">
        <v>1917127514.75</v>
      </c>
      <c r="H182" s="78">
        <v>1543133348</v>
      </c>
      <c r="I182" s="78">
        <v>1699392310</v>
      </c>
      <c r="J182" s="78">
        <v>2072079931</v>
      </c>
      <c r="K182" s="78">
        <v>2122256866</v>
      </c>
      <c r="L182" s="78">
        <v>1859215613.75</v>
      </c>
      <c r="M182" s="78">
        <v>57911901</v>
      </c>
      <c r="N182" s="85">
        <v>3.0207641669339824E-2</v>
      </c>
      <c r="O182" s="78">
        <v>1074113676</v>
      </c>
      <c r="P182" s="78">
        <v>1161267152</v>
      </c>
      <c r="Q182" s="78">
        <v>1157742900</v>
      </c>
      <c r="R182" s="78">
        <v>1283476529</v>
      </c>
      <c r="S182" s="78">
        <v>1169150064.25</v>
      </c>
      <c r="T182" s="86">
        <f t="shared" si="2"/>
        <v>1.0977859628510045</v>
      </c>
      <c r="U182" s="78">
        <v>499575222</v>
      </c>
      <c r="V182" s="78">
        <v>480455080</v>
      </c>
      <c r="W182" s="78">
        <v>510157159</v>
      </c>
      <c r="X182" s="78">
        <v>547648495</v>
      </c>
      <c r="Y182" s="78">
        <v>509458989</v>
      </c>
      <c r="Z182" s="85">
        <v>0.27401823932213626</v>
      </c>
      <c r="AA182" s="78">
        <v>244343467</v>
      </c>
      <c r="AB182" s="78">
        <v>320163563</v>
      </c>
      <c r="AC182" s="78">
        <v>385379102</v>
      </c>
      <c r="AD182" s="78">
        <v>371575235</v>
      </c>
      <c r="AE182" s="78">
        <v>330365341.75</v>
      </c>
      <c r="AF182" s="85">
        <v>0.17769070962332326</v>
      </c>
      <c r="AG182" s="52">
        <v>100</v>
      </c>
      <c r="AH182" s="52">
        <v>100</v>
      </c>
      <c r="AI182" s="52">
        <v>100</v>
      </c>
      <c r="AJ182" s="52">
        <v>100</v>
      </c>
      <c r="AK182" s="52">
        <v>100</v>
      </c>
      <c r="AL182" s="52">
        <v>100</v>
      </c>
      <c r="AM182" s="52">
        <v>100</v>
      </c>
      <c r="AN182" s="52">
        <v>100</v>
      </c>
    </row>
    <row r="183" spans="1:40" x14ac:dyDescent="0.25">
      <c r="A183" s="2" t="s">
        <v>194</v>
      </c>
      <c r="B183" s="2" t="s">
        <v>7</v>
      </c>
      <c r="C183" s="78">
        <v>1331121726</v>
      </c>
      <c r="D183" s="78"/>
      <c r="E183" s="78"/>
      <c r="F183" s="78">
        <v>0</v>
      </c>
      <c r="G183" s="78">
        <v>665560863</v>
      </c>
      <c r="H183" s="78">
        <v>1512011514</v>
      </c>
      <c r="I183" s="78"/>
      <c r="J183" s="78"/>
      <c r="K183" s="78">
        <v>0</v>
      </c>
      <c r="L183" s="78">
        <v>756005757</v>
      </c>
      <c r="M183" s="78">
        <v>-90444894</v>
      </c>
      <c r="N183" s="85">
        <v>-0.13589274704693685</v>
      </c>
      <c r="O183" s="78">
        <v>747607987</v>
      </c>
      <c r="P183" s="78"/>
      <c r="Q183" s="78"/>
      <c r="R183" s="78">
        <v>0</v>
      </c>
      <c r="S183" s="78">
        <v>373803993.5</v>
      </c>
      <c r="T183" s="86">
        <f t="shared" si="2"/>
        <v>0</v>
      </c>
      <c r="U183" s="78">
        <v>438338903</v>
      </c>
      <c r="V183" s="78"/>
      <c r="W183" s="78"/>
      <c r="X183" s="78">
        <v>0</v>
      </c>
      <c r="Y183" s="78">
        <v>219169451.5</v>
      </c>
      <c r="Z183" s="85">
        <v>0.2899044742327273</v>
      </c>
      <c r="AA183" s="78">
        <v>173240948</v>
      </c>
      <c r="AB183" s="78"/>
      <c r="AC183" s="78"/>
      <c r="AD183" s="78">
        <v>0</v>
      </c>
      <c r="AE183" s="78">
        <v>86620474</v>
      </c>
      <c r="AF183" s="85">
        <v>0.11457647405190328</v>
      </c>
      <c r="AG183" s="52">
        <v>50</v>
      </c>
      <c r="AH183" s="52">
        <v>50</v>
      </c>
      <c r="AI183" s="52">
        <v>50</v>
      </c>
      <c r="AJ183" s="52">
        <v>50</v>
      </c>
      <c r="AK183" s="52">
        <v>50</v>
      </c>
      <c r="AL183" s="52">
        <v>50</v>
      </c>
      <c r="AM183" s="52">
        <v>50</v>
      </c>
      <c r="AN183" s="52">
        <v>-100</v>
      </c>
    </row>
    <row r="184" spans="1:40" x14ac:dyDescent="0.25">
      <c r="A184" s="2" t="s">
        <v>195</v>
      </c>
      <c r="B184" s="2" t="s">
        <v>7</v>
      </c>
      <c r="C184" s="78">
        <v>1031891420</v>
      </c>
      <c r="D184" s="78">
        <v>1168197971</v>
      </c>
      <c r="E184" s="78">
        <v>1476388535</v>
      </c>
      <c r="F184" s="78">
        <v>1394526951</v>
      </c>
      <c r="G184" s="78">
        <v>1267751219.25</v>
      </c>
      <c r="H184" s="78">
        <v>1006430329</v>
      </c>
      <c r="I184" s="78">
        <v>1140040575</v>
      </c>
      <c r="J184" s="78">
        <v>1439724149</v>
      </c>
      <c r="K184" s="78">
        <v>1434154425</v>
      </c>
      <c r="L184" s="78">
        <v>1255087369.5</v>
      </c>
      <c r="M184" s="78">
        <v>12663849.75</v>
      </c>
      <c r="N184" s="85">
        <v>9.9892230886529272E-3</v>
      </c>
      <c r="O184" s="78">
        <v>854339263</v>
      </c>
      <c r="P184" s="78">
        <v>952222802</v>
      </c>
      <c r="Q184" s="78">
        <v>932542975</v>
      </c>
      <c r="R184" s="78">
        <v>1029979309</v>
      </c>
      <c r="S184" s="78">
        <v>942271087.25</v>
      </c>
      <c r="T184" s="86">
        <f t="shared" si="2"/>
        <v>1.0930817287474826</v>
      </c>
      <c r="U184" s="78">
        <v>274784916</v>
      </c>
      <c r="V184" s="78">
        <v>325125748</v>
      </c>
      <c r="W184" s="78">
        <v>321774477</v>
      </c>
      <c r="X184" s="78">
        <v>369109327</v>
      </c>
      <c r="Y184" s="78">
        <v>322698617</v>
      </c>
      <c r="Z184" s="85">
        <v>0.25711247267873966</v>
      </c>
      <c r="AA184" s="78">
        <v>184198004</v>
      </c>
      <c r="AB184" s="78">
        <v>176012909</v>
      </c>
      <c r="AC184" s="78">
        <v>446309588</v>
      </c>
      <c r="AD184" s="78">
        <v>279571250</v>
      </c>
      <c r="AE184" s="78">
        <v>271522937.75</v>
      </c>
      <c r="AF184" s="85">
        <v>0.21633787762374579</v>
      </c>
      <c r="AG184" s="52">
        <v>100</v>
      </c>
      <c r="AH184" s="52">
        <v>100</v>
      </c>
      <c r="AI184" s="52">
        <v>100</v>
      </c>
      <c r="AJ184" s="52">
        <v>100</v>
      </c>
      <c r="AK184" s="52">
        <v>100</v>
      </c>
      <c r="AL184" s="52">
        <v>100</v>
      </c>
      <c r="AM184" s="52">
        <v>100</v>
      </c>
      <c r="AN184" s="52">
        <v>100</v>
      </c>
    </row>
    <row r="185" spans="1:40" x14ac:dyDescent="0.25">
      <c r="A185" s="2" t="s">
        <v>196</v>
      </c>
      <c r="B185" s="2" t="s">
        <v>3</v>
      </c>
      <c r="C185" s="78">
        <v>2656528166</v>
      </c>
      <c r="D185" s="78">
        <v>3027422503</v>
      </c>
      <c r="E185" s="78">
        <v>2815376729</v>
      </c>
      <c r="F185" s="78">
        <v>2800519563</v>
      </c>
      <c r="G185" s="78">
        <v>2824961740.25</v>
      </c>
      <c r="H185" s="78">
        <v>2418225457</v>
      </c>
      <c r="I185" s="78">
        <v>2805442674</v>
      </c>
      <c r="J185" s="78">
        <v>2999434907</v>
      </c>
      <c r="K185" s="78">
        <v>2752312926</v>
      </c>
      <c r="L185" s="78">
        <v>2743853991</v>
      </c>
      <c r="M185" s="78">
        <v>81107749.25</v>
      </c>
      <c r="N185" s="85">
        <v>2.8711096541372001E-2</v>
      </c>
      <c r="O185" s="78">
        <v>919552279</v>
      </c>
      <c r="P185" s="78">
        <v>1124223720</v>
      </c>
      <c r="Q185" s="78">
        <v>1156090424</v>
      </c>
      <c r="R185" s="78">
        <v>1374587150</v>
      </c>
      <c r="S185" s="78">
        <v>1143613393.25</v>
      </c>
      <c r="T185" s="86">
        <f t="shared" si="2"/>
        <v>1.2019683908157133</v>
      </c>
      <c r="U185" s="78">
        <v>679126494</v>
      </c>
      <c r="V185" s="78">
        <v>835672461</v>
      </c>
      <c r="W185" s="78">
        <v>921234085</v>
      </c>
      <c r="X185" s="78">
        <v>942342451</v>
      </c>
      <c r="Y185" s="78">
        <v>844593872.75</v>
      </c>
      <c r="Z185" s="85">
        <v>0.30781297967031657</v>
      </c>
      <c r="AA185" s="78">
        <v>670018636</v>
      </c>
      <c r="AB185" s="78">
        <v>525622879</v>
      </c>
      <c r="AC185" s="78">
        <v>378974799</v>
      </c>
      <c r="AD185" s="78">
        <v>162266192</v>
      </c>
      <c r="AE185" s="78">
        <v>434220626.5</v>
      </c>
      <c r="AF185" s="85">
        <v>0.15825208918705908</v>
      </c>
      <c r="AG185" s="52">
        <v>100</v>
      </c>
      <c r="AH185" s="52">
        <v>100</v>
      </c>
      <c r="AI185" s="52">
        <v>100</v>
      </c>
      <c r="AJ185" s="52">
        <v>100</v>
      </c>
      <c r="AK185" s="52">
        <v>100</v>
      </c>
      <c r="AL185" s="52">
        <v>100</v>
      </c>
      <c r="AM185" s="52">
        <v>50</v>
      </c>
      <c r="AN185" s="52">
        <v>-100</v>
      </c>
    </row>
    <row r="186" spans="1:40" x14ac:dyDescent="0.25">
      <c r="A186" s="2" t="s">
        <v>197</v>
      </c>
      <c r="B186" s="2" t="s">
        <v>17</v>
      </c>
      <c r="C186" s="78">
        <v>3050598257</v>
      </c>
      <c r="D186" s="78">
        <v>4484686797</v>
      </c>
      <c r="E186" s="78">
        <v>3973210644</v>
      </c>
      <c r="F186" s="78">
        <v>3807317143</v>
      </c>
      <c r="G186" s="78">
        <v>3828953210.25</v>
      </c>
      <c r="H186" s="78">
        <v>2877245360</v>
      </c>
      <c r="I186" s="78">
        <v>4237594948</v>
      </c>
      <c r="J186" s="78">
        <v>3709606817</v>
      </c>
      <c r="K186" s="78">
        <v>3609336255</v>
      </c>
      <c r="L186" s="78">
        <v>3608445845</v>
      </c>
      <c r="M186" s="78">
        <v>220507365.25</v>
      </c>
      <c r="N186" s="85">
        <v>5.7589464572120649E-2</v>
      </c>
      <c r="O186" s="78">
        <v>1903112892</v>
      </c>
      <c r="P186" s="78">
        <v>2341882758</v>
      </c>
      <c r="Q186" s="78">
        <v>2426106231</v>
      </c>
      <c r="R186" s="78">
        <v>2579929826</v>
      </c>
      <c r="S186" s="78">
        <v>2312757926.75</v>
      </c>
      <c r="T186" s="86">
        <f t="shared" si="2"/>
        <v>1.1155209095425922</v>
      </c>
      <c r="U186" s="78">
        <v>951025481</v>
      </c>
      <c r="V186" s="78">
        <v>1122286364</v>
      </c>
      <c r="W186" s="78">
        <v>1157823625</v>
      </c>
      <c r="X186" s="78">
        <v>1270012255</v>
      </c>
      <c r="Y186" s="78">
        <v>1125286931.25</v>
      </c>
      <c r="Z186" s="85">
        <v>0.31184808629156524</v>
      </c>
      <c r="AA186" s="78">
        <v>428456860</v>
      </c>
      <c r="AB186" s="78">
        <v>1441662197</v>
      </c>
      <c r="AC186" s="78">
        <v>720184307</v>
      </c>
      <c r="AD186" s="78">
        <v>405676277</v>
      </c>
      <c r="AE186" s="78">
        <v>748994910.25</v>
      </c>
      <c r="AF186" s="85">
        <v>0.20756717501742084</v>
      </c>
      <c r="AG186" s="52">
        <v>100</v>
      </c>
      <c r="AH186" s="52">
        <v>100</v>
      </c>
      <c r="AI186" s="52">
        <v>100</v>
      </c>
      <c r="AJ186" s="52">
        <v>100</v>
      </c>
      <c r="AK186" s="52">
        <v>100</v>
      </c>
      <c r="AL186" s="52">
        <v>100</v>
      </c>
      <c r="AM186" s="52">
        <v>100</v>
      </c>
      <c r="AN186" s="52">
        <v>100</v>
      </c>
    </row>
    <row r="187" spans="1:40" x14ac:dyDescent="0.25">
      <c r="A187" s="2" t="s">
        <v>198</v>
      </c>
      <c r="B187" s="2" t="s">
        <v>7</v>
      </c>
      <c r="C187" s="78">
        <v>1005883304</v>
      </c>
      <c r="D187" s="78">
        <v>1432031878</v>
      </c>
      <c r="E187" s="78">
        <v>1448431069</v>
      </c>
      <c r="F187" s="78">
        <v>1610255224</v>
      </c>
      <c r="G187" s="78">
        <v>1374150368.75</v>
      </c>
      <c r="H187" s="78">
        <v>1133986668</v>
      </c>
      <c r="I187" s="78">
        <v>1349338362</v>
      </c>
      <c r="J187" s="78">
        <v>1383410934</v>
      </c>
      <c r="K187" s="78">
        <v>1602852335</v>
      </c>
      <c r="L187" s="78">
        <v>1367397074.75</v>
      </c>
      <c r="M187" s="78">
        <v>6753294</v>
      </c>
      <c r="N187" s="85">
        <v>4.9145232964156278E-3</v>
      </c>
      <c r="O187" s="78">
        <v>806442706</v>
      </c>
      <c r="P187" s="78">
        <v>1131781862</v>
      </c>
      <c r="Q187" s="78">
        <v>1157117856</v>
      </c>
      <c r="R187" s="78">
        <v>1294936501</v>
      </c>
      <c r="S187" s="78">
        <v>1097569731.25</v>
      </c>
      <c r="T187" s="86">
        <f t="shared" si="2"/>
        <v>1.179821622381316</v>
      </c>
      <c r="U187" s="78">
        <v>385746901</v>
      </c>
      <c r="V187" s="78">
        <v>475414743</v>
      </c>
      <c r="W187" s="78">
        <v>477547920</v>
      </c>
      <c r="X187" s="78">
        <v>576307750</v>
      </c>
      <c r="Y187" s="78">
        <v>478754328.5</v>
      </c>
      <c r="Z187" s="85">
        <v>0.35012092488754976</v>
      </c>
      <c r="AA187" s="78">
        <v>13738844</v>
      </c>
      <c r="AB187" s="78">
        <v>33809366</v>
      </c>
      <c r="AC187" s="78">
        <v>8340000</v>
      </c>
      <c r="AD187" s="78">
        <v>21830410</v>
      </c>
      <c r="AE187" s="78">
        <v>19429655</v>
      </c>
      <c r="AF187" s="85">
        <v>1.4209226682419447E-2</v>
      </c>
      <c r="AG187" s="52">
        <v>100</v>
      </c>
      <c r="AH187" s="52">
        <v>100</v>
      </c>
      <c r="AI187" s="52">
        <v>100</v>
      </c>
      <c r="AJ187" s="52">
        <v>100</v>
      </c>
      <c r="AK187" s="52">
        <v>100</v>
      </c>
      <c r="AL187" s="52">
        <v>100</v>
      </c>
      <c r="AM187" s="52">
        <v>100</v>
      </c>
      <c r="AN187" s="52">
        <v>100</v>
      </c>
    </row>
    <row r="188" spans="1:40" x14ac:dyDescent="0.25">
      <c r="A188" s="2" t="s">
        <v>199</v>
      </c>
      <c r="B188" s="2" t="s">
        <v>5</v>
      </c>
      <c r="C188" s="78">
        <v>31468944932</v>
      </c>
      <c r="D188" s="78">
        <v>34749103273</v>
      </c>
      <c r="E188" s="78">
        <v>38804517186</v>
      </c>
      <c r="F188" s="78">
        <v>40614046349</v>
      </c>
      <c r="G188" s="78">
        <v>36409152935</v>
      </c>
      <c r="H188" s="78">
        <v>20417340380</v>
      </c>
      <c r="I188" s="78">
        <v>20319726724</v>
      </c>
      <c r="J188" s="78">
        <v>20255979542</v>
      </c>
      <c r="K188" s="78">
        <v>24229552224</v>
      </c>
      <c r="L188" s="78">
        <v>21305649717.5</v>
      </c>
      <c r="M188" s="78">
        <v>15103503217.5</v>
      </c>
      <c r="N188" s="85">
        <v>0.41482709703419252</v>
      </c>
      <c r="O188" s="78">
        <v>1316699400</v>
      </c>
      <c r="P188" s="78">
        <v>1407843343</v>
      </c>
      <c r="Q188" s="78">
        <v>1454174995</v>
      </c>
      <c r="R188" s="78">
        <v>1620595577</v>
      </c>
      <c r="S188" s="78">
        <v>1449828328.75</v>
      </c>
      <c r="T188" s="86">
        <f t="shared" si="2"/>
        <v>1.1177844610038974</v>
      </c>
      <c r="U188" s="78">
        <v>3755760180</v>
      </c>
      <c r="V188" s="78">
        <v>3863957003</v>
      </c>
      <c r="W188" s="78">
        <v>3973165819</v>
      </c>
      <c r="X188" s="78">
        <v>4045237180</v>
      </c>
      <c r="Y188" s="78">
        <v>3909530045.5</v>
      </c>
      <c r="Z188" s="85">
        <v>0.18349733978254587</v>
      </c>
      <c r="AA188" s="78">
        <v>3384228242</v>
      </c>
      <c r="AB188" s="78">
        <v>1869114824</v>
      </c>
      <c r="AC188" s="78">
        <v>1155635157</v>
      </c>
      <c r="AD188" s="78">
        <v>4970818939</v>
      </c>
      <c r="AE188" s="78">
        <v>2844949290.5</v>
      </c>
      <c r="AF188" s="85">
        <v>0.13353027615784091</v>
      </c>
      <c r="AG188" s="52">
        <v>100</v>
      </c>
      <c r="AH188" s="52">
        <v>100</v>
      </c>
      <c r="AI188" s="52">
        <v>100</v>
      </c>
      <c r="AJ188" s="52">
        <v>100</v>
      </c>
      <c r="AK188" s="52">
        <v>100</v>
      </c>
      <c r="AL188" s="52">
        <v>100</v>
      </c>
      <c r="AM188" s="52">
        <v>100</v>
      </c>
      <c r="AN188" s="52">
        <v>100</v>
      </c>
    </row>
    <row r="189" spans="1:40" x14ac:dyDescent="0.25">
      <c r="A189" s="2" t="s">
        <v>53</v>
      </c>
      <c r="B189" s="2" t="s">
        <v>23</v>
      </c>
      <c r="C189" s="78">
        <v>597769999</v>
      </c>
      <c r="D189" s="78">
        <v>731020408</v>
      </c>
      <c r="E189" s="78">
        <v>834995877</v>
      </c>
      <c r="F189" s="78">
        <v>1113516076</v>
      </c>
      <c r="G189" s="78">
        <v>819325590</v>
      </c>
      <c r="H189" s="78">
        <v>645040858</v>
      </c>
      <c r="I189" s="78">
        <v>711743796</v>
      </c>
      <c r="J189" s="78">
        <v>841494936</v>
      </c>
      <c r="K189" s="78">
        <v>975933650</v>
      </c>
      <c r="L189" s="78">
        <v>793553310</v>
      </c>
      <c r="M189" s="78">
        <v>25772280</v>
      </c>
      <c r="N189" s="85">
        <v>3.1455480354275277E-2</v>
      </c>
      <c r="O189" s="78">
        <v>462841035</v>
      </c>
      <c r="P189" s="78">
        <v>581545103</v>
      </c>
      <c r="Q189" s="78">
        <v>534047332</v>
      </c>
      <c r="R189" s="78">
        <v>624205330</v>
      </c>
      <c r="S189" s="78">
        <v>550659700</v>
      </c>
      <c r="T189" s="86">
        <f t="shared" si="2"/>
        <v>1.1335591291681595</v>
      </c>
      <c r="U189" s="78">
        <v>170756959</v>
      </c>
      <c r="V189" s="78">
        <v>216838684</v>
      </c>
      <c r="W189" s="78">
        <v>248734396</v>
      </c>
      <c r="X189" s="78">
        <v>293567036</v>
      </c>
      <c r="Y189" s="78">
        <v>232474268.75</v>
      </c>
      <c r="Z189" s="85">
        <v>0.29295356193524036</v>
      </c>
      <c r="AA189" s="78">
        <v>253876951</v>
      </c>
      <c r="AB189" s="78">
        <v>266156438</v>
      </c>
      <c r="AC189" s="78">
        <v>352578999</v>
      </c>
      <c r="AD189" s="78">
        <v>481523527</v>
      </c>
      <c r="AE189" s="78">
        <v>338533978.75</v>
      </c>
      <c r="AF189" s="85">
        <v>0.42660521288733583</v>
      </c>
      <c r="AG189" s="52">
        <v>100</v>
      </c>
      <c r="AH189" s="52">
        <v>100</v>
      </c>
      <c r="AI189" s="52">
        <v>100</v>
      </c>
      <c r="AJ189" s="52">
        <v>100</v>
      </c>
      <c r="AK189" s="52">
        <v>100</v>
      </c>
      <c r="AL189" s="52">
        <v>100</v>
      </c>
      <c r="AM189" s="52">
        <v>100</v>
      </c>
      <c r="AN189" s="52">
        <v>100</v>
      </c>
    </row>
    <row r="190" spans="1:40" x14ac:dyDescent="0.25">
      <c r="A190" s="2" t="s">
        <v>200</v>
      </c>
      <c r="B190" s="2" t="s">
        <v>53</v>
      </c>
      <c r="C190" s="78">
        <v>1797968458</v>
      </c>
      <c r="D190" s="78">
        <v>2031648448</v>
      </c>
      <c r="E190" s="78">
        <v>2109637652</v>
      </c>
      <c r="F190" s="78">
        <v>2662486803</v>
      </c>
      <c r="G190" s="78">
        <v>2150435340.25</v>
      </c>
      <c r="H190" s="78">
        <v>1559271775</v>
      </c>
      <c r="I190" s="78">
        <v>1679575158</v>
      </c>
      <c r="J190" s="78">
        <v>1767272412</v>
      </c>
      <c r="K190" s="78">
        <v>2248787538</v>
      </c>
      <c r="L190" s="78">
        <v>1813726720.75</v>
      </c>
      <c r="M190" s="78">
        <v>336708619.5</v>
      </c>
      <c r="N190" s="85">
        <v>0.15657695592970294</v>
      </c>
      <c r="O190" s="78">
        <v>592884935</v>
      </c>
      <c r="P190" s="78">
        <v>672136836</v>
      </c>
      <c r="Q190" s="78">
        <v>680081973</v>
      </c>
      <c r="R190" s="78">
        <v>743785656</v>
      </c>
      <c r="S190" s="78">
        <v>672222350</v>
      </c>
      <c r="T190" s="86">
        <f t="shared" si="2"/>
        <v>1.1064577903427342</v>
      </c>
      <c r="U190" s="78">
        <v>436074320</v>
      </c>
      <c r="V190" s="78">
        <v>481181542</v>
      </c>
      <c r="W190" s="78">
        <v>508724994</v>
      </c>
      <c r="X190" s="78">
        <v>593299575</v>
      </c>
      <c r="Y190" s="78">
        <v>504820107.75</v>
      </c>
      <c r="Z190" s="85">
        <v>0.27833305975734329</v>
      </c>
      <c r="AA190" s="78">
        <v>161961279</v>
      </c>
      <c r="AB190" s="78">
        <v>171238475</v>
      </c>
      <c r="AC190" s="78">
        <v>208131953</v>
      </c>
      <c r="AD190" s="78">
        <v>507320356</v>
      </c>
      <c r="AE190" s="78">
        <v>262163015.75</v>
      </c>
      <c r="AF190" s="85">
        <v>0.14454383493980402</v>
      </c>
      <c r="AG190" s="52">
        <v>100</v>
      </c>
      <c r="AH190" s="52">
        <v>100</v>
      </c>
      <c r="AI190" s="52">
        <v>100</v>
      </c>
      <c r="AJ190" s="52">
        <v>100</v>
      </c>
      <c r="AK190" s="52">
        <v>100</v>
      </c>
      <c r="AL190" s="52">
        <v>100</v>
      </c>
      <c r="AM190" s="52">
        <v>100</v>
      </c>
      <c r="AN190" s="52">
        <v>100</v>
      </c>
    </row>
    <row r="191" spans="1:40" x14ac:dyDescent="0.25">
      <c r="A191" s="2" t="s">
        <v>201</v>
      </c>
      <c r="B191" s="2" t="s">
        <v>18</v>
      </c>
      <c r="C191" s="78">
        <v>890975364</v>
      </c>
      <c r="D191" s="78">
        <v>994833734</v>
      </c>
      <c r="E191" s="78">
        <v>934378703</v>
      </c>
      <c r="F191" s="78">
        <v>1074306615</v>
      </c>
      <c r="G191" s="78">
        <v>973623604</v>
      </c>
      <c r="H191" s="78">
        <v>835437037</v>
      </c>
      <c r="I191" s="78">
        <v>794732555</v>
      </c>
      <c r="J191" s="78">
        <v>799736609</v>
      </c>
      <c r="K191" s="78">
        <v>963316882</v>
      </c>
      <c r="L191" s="78">
        <v>848305770.75</v>
      </c>
      <c r="M191" s="78">
        <v>125317833.25</v>
      </c>
      <c r="N191" s="85">
        <v>0.12871281338614712</v>
      </c>
      <c r="O191" s="78">
        <v>695576924</v>
      </c>
      <c r="P191" s="78">
        <v>764489886</v>
      </c>
      <c r="Q191" s="78">
        <v>753492504</v>
      </c>
      <c r="R191" s="78">
        <v>814767778</v>
      </c>
      <c r="S191" s="78">
        <v>757081773</v>
      </c>
      <c r="T191" s="86">
        <f t="shared" si="2"/>
        <v>1.0761952104214771</v>
      </c>
      <c r="U191" s="78">
        <v>243401427</v>
      </c>
      <c r="V191" s="78">
        <v>257442148</v>
      </c>
      <c r="W191" s="78">
        <v>303770777</v>
      </c>
      <c r="X191" s="78">
        <v>290057791</v>
      </c>
      <c r="Y191" s="78">
        <v>273668035.75</v>
      </c>
      <c r="Z191" s="85">
        <v>0.32260541562513001</v>
      </c>
      <c r="AA191" s="78">
        <v>137242401</v>
      </c>
      <c r="AB191" s="78">
        <v>120852266</v>
      </c>
      <c r="AC191" s="78">
        <v>100583397</v>
      </c>
      <c r="AD191" s="78">
        <v>219135511</v>
      </c>
      <c r="AE191" s="78">
        <v>144453393.75</v>
      </c>
      <c r="AF191" s="85">
        <v>0.17028458219998499</v>
      </c>
      <c r="AG191" s="52">
        <v>100</v>
      </c>
      <c r="AH191" s="52">
        <v>100</v>
      </c>
      <c r="AI191" s="52">
        <v>100</v>
      </c>
      <c r="AJ191" s="52">
        <v>100</v>
      </c>
      <c r="AK191" s="52">
        <v>100</v>
      </c>
      <c r="AL191" s="52">
        <v>100</v>
      </c>
      <c r="AM191" s="52">
        <v>100</v>
      </c>
      <c r="AN191" s="52">
        <v>100</v>
      </c>
    </row>
    <row r="192" spans="1:40" x14ac:dyDescent="0.25">
      <c r="A192" s="2" t="s">
        <v>202</v>
      </c>
      <c r="B192" s="2" t="s">
        <v>3</v>
      </c>
      <c r="C192" s="78">
        <v>2205681940</v>
      </c>
      <c r="D192" s="78">
        <v>2689421856</v>
      </c>
      <c r="E192" s="78">
        <v>2378288932</v>
      </c>
      <c r="F192" s="78">
        <v>2485420774</v>
      </c>
      <c r="G192" s="78">
        <v>2439703375.5</v>
      </c>
      <c r="H192" s="78">
        <v>1988802312</v>
      </c>
      <c r="I192" s="78">
        <v>2692751152</v>
      </c>
      <c r="J192" s="78">
        <v>2293405804</v>
      </c>
      <c r="K192" s="78">
        <v>2384622418</v>
      </c>
      <c r="L192" s="78">
        <v>2339895421.5</v>
      </c>
      <c r="M192" s="78">
        <v>99807954</v>
      </c>
      <c r="N192" s="85">
        <v>4.090987248789827E-2</v>
      </c>
      <c r="O192" s="78">
        <v>1017562690</v>
      </c>
      <c r="P192" s="78">
        <v>1073147548</v>
      </c>
      <c r="Q192" s="78">
        <v>1150574282</v>
      </c>
      <c r="R192" s="78">
        <v>1220125450</v>
      </c>
      <c r="S192" s="78">
        <v>1115352492.5</v>
      </c>
      <c r="T192" s="86">
        <f t="shared" si="2"/>
        <v>1.0939370810613938</v>
      </c>
      <c r="U192" s="78">
        <v>552610519</v>
      </c>
      <c r="V192" s="78">
        <v>625859270</v>
      </c>
      <c r="W192" s="78">
        <v>628206688</v>
      </c>
      <c r="X192" s="78">
        <v>706750854</v>
      </c>
      <c r="Y192" s="78">
        <v>628356832.75</v>
      </c>
      <c r="Z192" s="85">
        <v>0.26854056252958053</v>
      </c>
      <c r="AA192" s="78">
        <v>308096139</v>
      </c>
      <c r="AB192" s="78">
        <v>808611785</v>
      </c>
      <c r="AC192" s="78">
        <v>334058494</v>
      </c>
      <c r="AD192" s="78">
        <v>181507473</v>
      </c>
      <c r="AE192" s="78">
        <v>408068472.75</v>
      </c>
      <c r="AF192" s="85">
        <v>0.17439603026720141</v>
      </c>
      <c r="AG192" s="52">
        <v>100</v>
      </c>
      <c r="AH192" s="52">
        <v>100</v>
      </c>
      <c r="AI192" s="52">
        <v>100</v>
      </c>
      <c r="AJ192" s="52">
        <v>100</v>
      </c>
      <c r="AK192" s="52">
        <v>100</v>
      </c>
      <c r="AL192" s="52">
        <v>100</v>
      </c>
      <c r="AM192" s="52">
        <v>100</v>
      </c>
      <c r="AN192" s="52">
        <v>100</v>
      </c>
    </row>
    <row r="193" spans="1:40" x14ac:dyDescent="0.25">
      <c r="A193" s="2" t="s">
        <v>203</v>
      </c>
      <c r="B193" s="2" t="s">
        <v>13</v>
      </c>
      <c r="C193" s="78">
        <v>11009893925</v>
      </c>
      <c r="D193" s="78">
        <v>13523687022</v>
      </c>
      <c r="E193" s="78">
        <v>14898688075</v>
      </c>
      <c r="F193" s="78">
        <v>15483609743</v>
      </c>
      <c r="G193" s="78">
        <v>13728969691.25</v>
      </c>
      <c r="H193" s="78">
        <v>10689677975</v>
      </c>
      <c r="I193" s="78">
        <v>11346701536</v>
      </c>
      <c r="J193" s="78">
        <v>13181373543</v>
      </c>
      <c r="K193" s="78">
        <v>15059363723</v>
      </c>
      <c r="L193" s="78">
        <v>12569279194.25</v>
      </c>
      <c r="M193" s="78">
        <v>1159690497</v>
      </c>
      <c r="N193" s="85">
        <v>8.4470322469945819E-2</v>
      </c>
      <c r="O193" s="78">
        <v>2609522326</v>
      </c>
      <c r="P193" s="78">
        <v>3315165660</v>
      </c>
      <c r="Q193" s="78">
        <v>3428021672</v>
      </c>
      <c r="R193" s="78">
        <v>3920633139</v>
      </c>
      <c r="S193" s="78">
        <v>3318335699.25</v>
      </c>
      <c r="T193" s="86">
        <f t="shared" si="2"/>
        <v>1.1815058795546602</v>
      </c>
      <c r="U193" s="78">
        <v>2996726407</v>
      </c>
      <c r="V193" s="78">
        <v>3347096973</v>
      </c>
      <c r="W193" s="78">
        <v>3441362559</v>
      </c>
      <c r="X193" s="78">
        <v>3902690783</v>
      </c>
      <c r="Y193" s="78">
        <v>3421969180.5</v>
      </c>
      <c r="Z193" s="85">
        <v>0.2722486411206006</v>
      </c>
      <c r="AA193" s="78">
        <v>608725540</v>
      </c>
      <c r="AB193" s="78">
        <v>862922035</v>
      </c>
      <c r="AC193" s="78">
        <v>1780169657</v>
      </c>
      <c r="AD193" s="78">
        <v>1535764669</v>
      </c>
      <c r="AE193" s="78">
        <v>1196895475.25</v>
      </c>
      <c r="AF193" s="85">
        <v>9.5223875351383491E-2</v>
      </c>
      <c r="AG193" s="52">
        <v>100</v>
      </c>
      <c r="AH193" s="52">
        <v>100</v>
      </c>
      <c r="AI193" s="52">
        <v>100</v>
      </c>
      <c r="AJ193" s="52">
        <v>100</v>
      </c>
      <c r="AK193" s="52">
        <v>100</v>
      </c>
      <c r="AL193" s="52">
        <v>100</v>
      </c>
      <c r="AM193" s="52">
        <v>100</v>
      </c>
      <c r="AN193" s="52">
        <v>50</v>
      </c>
    </row>
    <row r="194" spans="1:40" x14ac:dyDescent="0.25">
      <c r="A194" s="2" t="s">
        <v>204</v>
      </c>
      <c r="B194" s="2" t="s">
        <v>15</v>
      </c>
      <c r="C194" s="78">
        <v>9157929088</v>
      </c>
      <c r="D194" s="78">
        <v>11471625379</v>
      </c>
      <c r="E194" s="78">
        <v>10865220434</v>
      </c>
      <c r="F194" s="78">
        <v>11766667789</v>
      </c>
      <c r="G194" s="78">
        <v>10815360672.5</v>
      </c>
      <c r="H194" s="78">
        <v>9377575280</v>
      </c>
      <c r="I194" s="78">
        <v>11149570289</v>
      </c>
      <c r="J194" s="78">
        <v>11000924948</v>
      </c>
      <c r="K194" s="78">
        <v>11402001917</v>
      </c>
      <c r="L194" s="78">
        <v>10732518108.5</v>
      </c>
      <c r="M194" s="78">
        <v>82842564</v>
      </c>
      <c r="N194" s="85">
        <v>7.659713486083004E-3</v>
      </c>
      <c r="O194" s="78">
        <v>4280825481</v>
      </c>
      <c r="P194" s="78">
        <v>5180266064</v>
      </c>
      <c r="Q194" s="78">
        <v>5172414013</v>
      </c>
      <c r="R194" s="78">
        <v>5948634290</v>
      </c>
      <c r="S194" s="78">
        <v>5145534962</v>
      </c>
      <c r="T194" s="86">
        <f t="shared" si="2"/>
        <v>1.1560769354267193</v>
      </c>
      <c r="U194" s="78">
        <v>1725043880</v>
      </c>
      <c r="V194" s="78">
        <v>2180869210</v>
      </c>
      <c r="W194" s="78">
        <v>2029186575</v>
      </c>
      <c r="X194" s="78">
        <v>2100129805</v>
      </c>
      <c r="Y194" s="78">
        <v>2008807367.5</v>
      </c>
      <c r="Z194" s="85">
        <v>0.18717018198264707</v>
      </c>
      <c r="AA194" s="78">
        <v>1066270226</v>
      </c>
      <c r="AB194" s="78">
        <v>972035222</v>
      </c>
      <c r="AC194" s="78">
        <v>915390884</v>
      </c>
      <c r="AD194" s="78">
        <v>998642971</v>
      </c>
      <c r="AE194" s="78">
        <v>988084825.75</v>
      </c>
      <c r="AF194" s="85">
        <v>9.2064585008009542E-2</v>
      </c>
      <c r="AG194" s="52">
        <v>100</v>
      </c>
      <c r="AH194" s="52">
        <v>100</v>
      </c>
      <c r="AI194" s="52">
        <v>100</v>
      </c>
      <c r="AJ194" s="52">
        <v>100</v>
      </c>
      <c r="AK194" s="52">
        <v>100</v>
      </c>
      <c r="AL194" s="52">
        <v>100</v>
      </c>
      <c r="AM194" s="52">
        <v>100</v>
      </c>
      <c r="AN194" s="52">
        <v>-100</v>
      </c>
    </row>
    <row r="195" spans="1:40" x14ac:dyDescent="0.25">
      <c r="A195" s="2" t="s">
        <v>205</v>
      </c>
      <c r="B195" s="2" t="s">
        <v>5</v>
      </c>
      <c r="C195" s="78">
        <v>3670736078</v>
      </c>
      <c r="D195" s="78">
        <v>4070018748</v>
      </c>
      <c r="E195" s="78">
        <v>4420124669</v>
      </c>
      <c r="F195" s="78">
        <v>4929750761</v>
      </c>
      <c r="G195" s="78">
        <v>4272657564</v>
      </c>
      <c r="H195" s="78">
        <v>3582222326</v>
      </c>
      <c r="I195" s="78">
        <v>3794532448</v>
      </c>
      <c r="J195" s="78">
        <v>4273614354</v>
      </c>
      <c r="K195" s="78">
        <v>4627132184</v>
      </c>
      <c r="L195" s="78">
        <v>4069375328</v>
      </c>
      <c r="M195" s="78">
        <v>203282236</v>
      </c>
      <c r="N195" s="85">
        <v>4.7577469749223271E-2</v>
      </c>
      <c r="O195" s="78">
        <v>1491756943</v>
      </c>
      <c r="P195" s="78">
        <v>1882216486</v>
      </c>
      <c r="Q195" s="78">
        <v>1922783819</v>
      </c>
      <c r="R195" s="78">
        <v>2019885416</v>
      </c>
      <c r="S195" s="78">
        <v>1829160666</v>
      </c>
      <c r="T195" s="86">
        <f t="shared" ref="T195:T258" si="3">(R195/S195)</f>
        <v>1.1042689980957638</v>
      </c>
      <c r="U195" s="78">
        <v>1056839012</v>
      </c>
      <c r="V195" s="78">
        <v>1117368712</v>
      </c>
      <c r="W195" s="78">
        <v>1128571992</v>
      </c>
      <c r="X195" s="78">
        <v>1194286019</v>
      </c>
      <c r="Y195" s="78">
        <v>1124266433.75</v>
      </c>
      <c r="Z195" s="85">
        <v>0.27627494225324994</v>
      </c>
      <c r="AA195" s="78">
        <v>662176096</v>
      </c>
      <c r="AB195" s="78">
        <v>470357786</v>
      </c>
      <c r="AC195" s="78">
        <v>609997931</v>
      </c>
      <c r="AD195" s="78">
        <v>699073918</v>
      </c>
      <c r="AE195" s="78">
        <v>610401432.75</v>
      </c>
      <c r="AF195" s="85">
        <v>0.14999880412849448</v>
      </c>
      <c r="AG195" s="52">
        <v>100</v>
      </c>
      <c r="AH195" s="52">
        <v>100</v>
      </c>
      <c r="AI195" s="52">
        <v>100</v>
      </c>
      <c r="AJ195" s="52">
        <v>100</v>
      </c>
      <c r="AK195" s="52">
        <v>100</v>
      </c>
      <c r="AL195" s="52">
        <v>100</v>
      </c>
      <c r="AM195" s="52">
        <v>100</v>
      </c>
      <c r="AN195" s="52">
        <v>-100</v>
      </c>
    </row>
    <row r="196" spans="1:40" x14ac:dyDescent="0.25">
      <c r="A196" s="2" t="s">
        <v>206</v>
      </c>
      <c r="B196" s="2" t="s">
        <v>17</v>
      </c>
      <c r="C196" s="78">
        <v>4859820230</v>
      </c>
      <c r="D196" s="78">
        <v>6545157401</v>
      </c>
      <c r="E196" s="78">
        <v>7386391116</v>
      </c>
      <c r="F196" s="78">
        <v>7506329111</v>
      </c>
      <c r="G196" s="78">
        <v>6574424464.5</v>
      </c>
      <c r="H196" s="78">
        <v>4576885508</v>
      </c>
      <c r="I196" s="78">
        <v>6311822179</v>
      </c>
      <c r="J196" s="78">
        <v>6089160582</v>
      </c>
      <c r="K196" s="78">
        <v>6135642774</v>
      </c>
      <c r="L196" s="78">
        <v>5778377760.75</v>
      </c>
      <c r="M196" s="78">
        <v>796046703.75</v>
      </c>
      <c r="N196" s="85">
        <v>0.12108234082670249</v>
      </c>
      <c r="O196" s="78">
        <v>3258344425</v>
      </c>
      <c r="P196" s="78">
        <v>3879131886</v>
      </c>
      <c r="Q196" s="78">
        <v>3918305273</v>
      </c>
      <c r="R196" s="78">
        <v>4446646369</v>
      </c>
      <c r="S196" s="78">
        <v>3875606988.25</v>
      </c>
      <c r="T196" s="86">
        <f t="shared" si="3"/>
        <v>1.1473419215315865</v>
      </c>
      <c r="U196" s="78">
        <v>1578977458</v>
      </c>
      <c r="V196" s="78">
        <v>2091355687</v>
      </c>
      <c r="W196" s="78">
        <v>2070810298</v>
      </c>
      <c r="X196" s="78">
        <v>2218893994</v>
      </c>
      <c r="Y196" s="78">
        <v>1990009359.25</v>
      </c>
      <c r="Z196" s="85">
        <v>0.34438893434196455</v>
      </c>
      <c r="AA196" s="78">
        <v>152500946</v>
      </c>
      <c r="AB196" s="78">
        <v>932933498</v>
      </c>
      <c r="AC196" s="78">
        <v>802020575</v>
      </c>
      <c r="AD196" s="78">
        <v>470256764</v>
      </c>
      <c r="AE196" s="78">
        <v>589427945.75</v>
      </c>
      <c r="AF196" s="85">
        <v>0.10200578261838936</v>
      </c>
      <c r="AG196" s="52">
        <v>100</v>
      </c>
      <c r="AH196" s="52">
        <v>100</v>
      </c>
      <c r="AI196" s="52">
        <v>100</v>
      </c>
      <c r="AJ196" s="52">
        <v>100</v>
      </c>
      <c r="AK196" s="52">
        <v>100</v>
      </c>
      <c r="AL196" s="52">
        <v>100</v>
      </c>
      <c r="AM196" s="52">
        <v>100</v>
      </c>
      <c r="AN196" s="52">
        <v>100</v>
      </c>
    </row>
    <row r="197" spans="1:40" x14ac:dyDescent="0.25">
      <c r="A197" s="2" t="s">
        <v>207</v>
      </c>
      <c r="B197" s="2" t="s">
        <v>15</v>
      </c>
      <c r="C197" s="78">
        <v>1359045168</v>
      </c>
      <c r="D197" s="78">
        <v>1556762471</v>
      </c>
      <c r="E197" s="78">
        <v>1603739835</v>
      </c>
      <c r="F197" s="78">
        <v>1583291116</v>
      </c>
      <c r="G197" s="78">
        <v>1525709647.5</v>
      </c>
      <c r="H197" s="78">
        <v>1444058217</v>
      </c>
      <c r="I197" s="78">
        <v>1493679862</v>
      </c>
      <c r="J197" s="78">
        <v>1583668478</v>
      </c>
      <c r="K197" s="78">
        <v>1595290161</v>
      </c>
      <c r="L197" s="78">
        <v>1529174179.5</v>
      </c>
      <c r="M197" s="78">
        <v>-3464532</v>
      </c>
      <c r="N197" s="85">
        <v>-2.2707675773545239E-3</v>
      </c>
      <c r="O197" s="78">
        <v>918845577</v>
      </c>
      <c r="P197" s="78">
        <v>1002672454</v>
      </c>
      <c r="Q197" s="78">
        <v>994067098</v>
      </c>
      <c r="R197" s="78">
        <v>1115832070</v>
      </c>
      <c r="S197" s="78">
        <v>1007854299.75</v>
      </c>
      <c r="T197" s="86">
        <f t="shared" si="3"/>
        <v>1.1071362897164641</v>
      </c>
      <c r="U197" s="78">
        <v>269994206</v>
      </c>
      <c r="V197" s="78">
        <v>300134207</v>
      </c>
      <c r="W197" s="78">
        <v>317423840</v>
      </c>
      <c r="X197" s="78">
        <v>322383364</v>
      </c>
      <c r="Y197" s="78">
        <v>302483904.25</v>
      </c>
      <c r="Z197" s="85">
        <v>0.1978086658178497</v>
      </c>
      <c r="AA197" s="78">
        <v>223537637</v>
      </c>
      <c r="AB197" s="78">
        <v>165596351</v>
      </c>
      <c r="AC197" s="78">
        <v>325160044</v>
      </c>
      <c r="AD197" s="78">
        <v>156871210</v>
      </c>
      <c r="AE197" s="78">
        <v>217791310.5</v>
      </c>
      <c r="AF197" s="85">
        <v>0.14242413547108942</v>
      </c>
      <c r="AG197" s="52">
        <v>100</v>
      </c>
      <c r="AH197" s="52">
        <v>100</v>
      </c>
      <c r="AI197" s="52">
        <v>100</v>
      </c>
      <c r="AJ197" s="52">
        <v>100</v>
      </c>
      <c r="AK197" s="52">
        <v>100</v>
      </c>
      <c r="AL197" s="52">
        <v>100</v>
      </c>
      <c r="AM197" s="52">
        <v>100</v>
      </c>
      <c r="AN197" s="52">
        <v>100</v>
      </c>
    </row>
    <row r="198" spans="1:40" x14ac:dyDescent="0.25">
      <c r="A198" s="2" t="s">
        <v>208</v>
      </c>
      <c r="B198" s="2" t="s">
        <v>83</v>
      </c>
      <c r="C198" s="78">
        <v>2446286372</v>
      </c>
      <c r="D198" s="78">
        <v>2431995559</v>
      </c>
      <c r="E198" s="78">
        <v>2562333814</v>
      </c>
      <c r="F198" s="78">
        <v>2116332146</v>
      </c>
      <c r="G198" s="78">
        <v>2389236972.75</v>
      </c>
      <c r="H198" s="78">
        <v>2501330822</v>
      </c>
      <c r="I198" s="78">
        <v>2191995194</v>
      </c>
      <c r="J198" s="78">
        <v>2730134256</v>
      </c>
      <c r="K198" s="78">
        <v>2051675092</v>
      </c>
      <c r="L198" s="78">
        <v>2368783841</v>
      </c>
      <c r="M198" s="78">
        <v>20453131.75</v>
      </c>
      <c r="N198" s="85">
        <v>8.560528730835161E-3</v>
      </c>
      <c r="O198" s="78">
        <v>886943608</v>
      </c>
      <c r="P198" s="78">
        <v>1105774538</v>
      </c>
      <c r="Q198" s="78">
        <v>1110570599</v>
      </c>
      <c r="R198" s="78">
        <v>1233493450</v>
      </c>
      <c r="S198" s="78">
        <v>1084195548.75</v>
      </c>
      <c r="T198" s="86">
        <f t="shared" si="3"/>
        <v>1.1377038500316017</v>
      </c>
      <c r="U198" s="78">
        <v>491679569</v>
      </c>
      <c r="V198" s="78">
        <v>576574958</v>
      </c>
      <c r="W198" s="78">
        <v>626870022</v>
      </c>
      <c r="X198" s="78">
        <v>679599150</v>
      </c>
      <c r="Y198" s="78">
        <v>593680924.75</v>
      </c>
      <c r="Z198" s="85">
        <v>0.25062688898594188</v>
      </c>
      <c r="AA198" s="78">
        <v>1110969043</v>
      </c>
      <c r="AB198" s="78">
        <v>613335319</v>
      </c>
      <c r="AC198" s="78">
        <v>992689476</v>
      </c>
      <c r="AD198" s="78">
        <v>238893029</v>
      </c>
      <c r="AE198" s="78">
        <v>738971716.75</v>
      </c>
      <c r="AF198" s="85">
        <v>0.31196249482943006</v>
      </c>
      <c r="AG198" s="52">
        <v>100</v>
      </c>
      <c r="AH198" s="52">
        <v>100</v>
      </c>
      <c r="AI198" s="52">
        <v>100</v>
      </c>
      <c r="AJ198" s="52">
        <v>100</v>
      </c>
      <c r="AK198" s="52">
        <v>100</v>
      </c>
      <c r="AL198" s="52">
        <v>100</v>
      </c>
      <c r="AM198" s="52">
        <v>100</v>
      </c>
      <c r="AN198" s="52">
        <v>50</v>
      </c>
    </row>
    <row r="199" spans="1:40" x14ac:dyDescent="0.25">
      <c r="A199" s="2" t="s">
        <v>209</v>
      </c>
      <c r="B199" s="2" t="s">
        <v>5</v>
      </c>
      <c r="C199" s="78">
        <v>3800031928</v>
      </c>
      <c r="D199" s="78">
        <v>4571527765</v>
      </c>
      <c r="E199" s="78">
        <v>5207336020</v>
      </c>
      <c r="F199" s="78">
        <v>6593323437</v>
      </c>
      <c r="G199" s="78">
        <v>5043054787.5</v>
      </c>
      <c r="H199" s="78">
        <v>4155539399</v>
      </c>
      <c r="I199" s="78">
        <v>4841471584</v>
      </c>
      <c r="J199" s="78">
        <v>5146711053</v>
      </c>
      <c r="K199" s="78">
        <v>6414955057</v>
      </c>
      <c r="L199" s="78">
        <v>5139669273.25</v>
      </c>
      <c r="M199" s="78">
        <v>-96614485.75</v>
      </c>
      <c r="N199" s="85">
        <v>-1.9157929037272033E-2</v>
      </c>
      <c r="O199" s="78">
        <v>1216853153</v>
      </c>
      <c r="P199" s="78">
        <v>1429405608</v>
      </c>
      <c r="Q199" s="78">
        <v>1694164347</v>
      </c>
      <c r="R199" s="78">
        <v>1887403497</v>
      </c>
      <c r="S199" s="78">
        <v>1556956651.25</v>
      </c>
      <c r="T199" s="86">
        <f t="shared" si="3"/>
        <v>1.2122389505736728</v>
      </c>
      <c r="U199" s="78">
        <v>1262064739</v>
      </c>
      <c r="V199" s="78">
        <v>1407850955</v>
      </c>
      <c r="W199" s="78">
        <v>1369189443</v>
      </c>
      <c r="X199" s="78">
        <v>1529381519</v>
      </c>
      <c r="Y199" s="78">
        <v>1392121664</v>
      </c>
      <c r="Z199" s="85">
        <v>0.27085821868840032</v>
      </c>
      <c r="AA199" s="78">
        <v>6943743</v>
      </c>
      <c r="AB199" s="78">
        <v>3651135</v>
      </c>
      <c r="AC199" s="78">
        <v>102046442</v>
      </c>
      <c r="AD199" s="78">
        <v>659455221</v>
      </c>
      <c r="AE199" s="78">
        <v>193024135.25</v>
      </c>
      <c r="AF199" s="85">
        <v>3.7555750183113204E-2</v>
      </c>
      <c r="AG199" s="52">
        <v>100</v>
      </c>
      <c r="AH199" s="52">
        <v>100</v>
      </c>
      <c r="AI199" s="52">
        <v>100</v>
      </c>
      <c r="AJ199" s="52">
        <v>100</v>
      </c>
      <c r="AK199" s="52">
        <v>100</v>
      </c>
      <c r="AL199" s="52">
        <v>100</v>
      </c>
      <c r="AM199" s="52">
        <v>100</v>
      </c>
      <c r="AN199" s="52">
        <v>-100</v>
      </c>
    </row>
    <row r="200" spans="1:40" x14ac:dyDescent="0.25">
      <c r="A200" s="2" t="s">
        <v>210</v>
      </c>
      <c r="B200" s="2" t="s">
        <v>13</v>
      </c>
      <c r="C200" s="78">
        <v>818301525</v>
      </c>
      <c r="D200" s="78">
        <v>1032713466</v>
      </c>
      <c r="E200" s="78">
        <v>969204167</v>
      </c>
      <c r="F200" s="78">
        <v>1142636776</v>
      </c>
      <c r="G200" s="78">
        <v>990713983.5</v>
      </c>
      <c r="H200" s="78">
        <v>878979548</v>
      </c>
      <c r="I200" s="78">
        <v>973520585</v>
      </c>
      <c r="J200" s="78">
        <v>938610433</v>
      </c>
      <c r="K200" s="78">
        <v>1104839500</v>
      </c>
      <c r="L200" s="78">
        <v>973987516.5</v>
      </c>
      <c r="M200" s="78">
        <v>16726467</v>
      </c>
      <c r="N200" s="85">
        <v>1.6883245092502521E-2</v>
      </c>
      <c r="O200" s="78">
        <v>516626998</v>
      </c>
      <c r="P200" s="78">
        <v>571025790</v>
      </c>
      <c r="Q200" s="78">
        <v>553032821</v>
      </c>
      <c r="R200" s="78">
        <v>625891709</v>
      </c>
      <c r="S200" s="78">
        <v>566644329.5</v>
      </c>
      <c r="T200" s="86">
        <f t="shared" si="3"/>
        <v>1.1045583206528851</v>
      </c>
      <c r="U200" s="78">
        <v>305333245</v>
      </c>
      <c r="V200" s="78">
        <v>325477351</v>
      </c>
      <c r="W200" s="78">
        <v>364328516</v>
      </c>
      <c r="X200" s="78">
        <v>354644539</v>
      </c>
      <c r="Y200" s="78">
        <v>337445912.75</v>
      </c>
      <c r="Z200" s="85">
        <v>0.3464581496512435</v>
      </c>
      <c r="AA200" s="78">
        <v>314408569</v>
      </c>
      <c r="AB200" s="78">
        <v>396491871</v>
      </c>
      <c r="AC200" s="78">
        <v>250038630</v>
      </c>
      <c r="AD200" s="78">
        <v>450360894</v>
      </c>
      <c r="AE200" s="78">
        <v>352824991</v>
      </c>
      <c r="AF200" s="85">
        <v>0.36224796008460958</v>
      </c>
      <c r="AG200" s="52">
        <v>100</v>
      </c>
      <c r="AH200" s="52">
        <v>100</v>
      </c>
      <c r="AI200" s="52">
        <v>100</v>
      </c>
      <c r="AJ200" s="52">
        <v>100</v>
      </c>
      <c r="AK200" s="52">
        <v>100</v>
      </c>
      <c r="AL200" s="52">
        <v>100</v>
      </c>
      <c r="AM200" s="52">
        <v>50</v>
      </c>
      <c r="AN200" s="52">
        <v>50</v>
      </c>
    </row>
    <row r="201" spans="1:40" x14ac:dyDescent="0.25">
      <c r="A201" s="2" t="s">
        <v>211</v>
      </c>
      <c r="B201" s="2" t="s">
        <v>53</v>
      </c>
      <c r="C201" s="78">
        <v>1649221224</v>
      </c>
      <c r="D201" s="78">
        <v>1757395073</v>
      </c>
      <c r="E201" s="78">
        <v>1669719714</v>
      </c>
      <c r="F201" s="78">
        <v>1990831900</v>
      </c>
      <c r="G201" s="78">
        <v>1766791977.75</v>
      </c>
      <c r="H201" s="78">
        <v>1692667826</v>
      </c>
      <c r="I201" s="78">
        <v>1751936374</v>
      </c>
      <c r="J201" s="78">
        <v>1786087990</v>
      </c>
      <c r="K201" s="78">
        <v>1970239116</v>
      </c>
      <c r="L201" s="78">
        <v>1800232826.5</v>
      </c>
      <c r="M201" s="78">
        <v>-33440848.75</v>
      </c>
      <c r="N201" s="85">
        <v>-1.8927439772840005E-2</v>
      </c>
      <c r="O201" s="78">
        <v>683323709</v>
      </c>
      <c r="P201" s="78">
        <v>775480324</v>
      </c>
      <c r="Q201" s="78">
        <v>775514513</v>
      </c>
      <c r="R201" s="78">
        <v>867687963</v>
      </c>
      <c r="S201" s="78">
        <v>775501627.25</v>
      </c>
      <c r="T201" s="86">
        <f t="shared" si="3"/>
        <v>1.1188731686829609</v>
      </c>
      <c r="U201" s="78">
        <v>432295562</v>
      </c>
      <c r="V201" s="78">
        <v>434040008</v>
      </c>
      <c r="W201" s="78">
        <v>489555028</v>
      </c>
      <c r="X201" s="78">
        <v>484800720</v>
      </c>
      <c r="Y201" s="78">
        <v>460172829.5</v>
      </c>
      <c r="Z201" s="85">
        <v>0.25561850818744641</v>
      </c>
      <c r="AA201" s="78">
        <v>330931587</v>
      </c>
      <c r="AB201" s="78">
        <v>455634829</v>
      </c>
      <c r="AC201" s="78">
        <v>294692353</v>
      </c>
      <c r="AD201" s="78">
        <v>286137336</v>
      </c>
      <c r="AE201" s="78">
        <v>341849026.25</v>
      </c>
      <c r="AF201" s="85">
        <v>0.18989156358992768</v>
      </c>
      <c r="AG201" s="52">
        <v>100</v>
      </c>
      <c r="AH201" s="52">
        <v>100</v>
      </c>
      <c r="AI201" s="52">
        <v>100</v>
      </c>
      <c r="AJ201" s="52">
        <v>100</v>
      </c>
      <c r="AK201" s="52">
        <v>100</v>
      </c>
      <c r="AL201" s="52">
        <v>100</v>
      </c>
      <c r="AM201" s="52">
        <v>100</v>
      </c>
      <c r="AN201" s="52">
        <v>100</v>
      </c>
    </row>
    <row r="202" spans="1:40" x14ac:dyDescent="0.25">
      <c r="A202" s="2" t="s">
        <v>212</v>
      </c>
      <c r="B202" s="2" t="s">
        <v>83</v>
      </c>
      <c r="C202" s="78">
        <v>3547545703</v>
      </c>
      <c r="D202" s="78">
        <v>4190315785</v>
      </c>
      <c r="E202" s="78">
        <v>4658582805</v>
      </c>
      <c r="F202" s="78">
        <v>8078092023</v>
      </c>
      <c r="G202" s="78">
        <v>5118634079</v>
      </c>
      <c r="H202" s="78">
        <v>3704192136</v>
      </c>
      <c r="I202" s="78">
        <v>4331430370</v>
      </c>
      <c r="J202" s="78">
        <v>4627035128</v>
      </c>
      <c r="K202" s="78">
        <v>7551809541</v>
      </c>
      <c r="L202" s="78">
        <v>5053616793.75</v>
      </c>
      <c r="M202" s="78">
        <v>65017285.25</v>
      </c>
      <c r="N202" s="85">
        <v>1.2702077203905553E-2</v>
      </c>
      <c r="O202" s="78">
        <v>1956724942</v>
      </c>
      <c r="P202" s="78">
        <v>2070357051</v>
      </c>
      <c r="Q202" s="78">
        <v>2028886888</v>
      </c>
      <c r="R202" s="78">
        <v>2307472989</v>
      </c>
      <c r="S202" s="78">
        <v>2090860467.5</v>
      </c>
      <c r="T202" s="86">
        <f t="shared" si="3"/>
        <v>1.1035997020685935</v>
      </c>
      <c r="U202" s="78">
        <v>1381399125</v>
      </c>
      <c r="V202" s="78">
        <v>1790543015</v>
      </c>
      <c r="W202" s="78">
        <v>1499819659</v>
      </c>
      <c r="X202" s="78">
        <v>1836255285</v>
      </c>
      <c r="Y202" s="78">
        <v>1627004271</v>
      </c>
      <c r="Z202" s="85">
        <v>0.32194848509530405</v>
      </c>
      <c r="AA202" s="78">
        <v>418033830</v>
      </c>
      <c r="AB202" s="78">
        <v>148029613</v>
      </c>
      <c r="AC202" s="78">
        <v>440763115</v>
      </c>
      <c r="AD202" s="78">
        <v>390136700</v>
      </c>
      <c r="AE202" s="78">
        <v>349240814.5</v>
      </c>
      <c r="AF202" s="85">
        <v>6.9107102646152233E-2</v>
      </c>
      <c r="AG202" s="52">
        <v>100</v>
      </c>
      <c r="AH202" s="52">
        <v>100</v>
      </c>
      <c r="AI202" s="52">
        <v>100</v>
      </c>
      <c r="AJ202" s="52">
        <v>100</v>
      </c>
      <c r="AK202" s="52">
        <v>100</v>
      </c>
      <c r="AL202" s="52">
        <v>100</v>
      </c>
      <c r="AM202" s="52">
        <v>100</v>
      </c>
      <c r="AN202" s="52">
        <v>50</v>
      </c>
    </row>
    <row r="203" spans="1:40" x14ac:dyDescent="0.25">
      <c r="A203" s="2" t="s">
        <v>213</v>
      </c>
      <c r="B203" s="2" t="s">
        <v>3</v>
      </c>
      <c r="C203" s="78">
        <v>1209058321</v>
      </c>
      <c r="D203" s="78">
        <v>1168401266</v>
      </c>
      <c r="E203" s="78">
        <v>1589322940</v>
      </c>
      <c r="F203" s="78">
        <v>1585454872</v>
      </c>
      <c r="G203" s="78">
        <v>1388059349.75</v>
      </c>
      <c r="H203" s="78">
        <v>1243897414</v>
      </c>
      <c r="I203" s="78">
        <v>1172046786</v>
      </c>
      <c r="J203" s="78">
        <v>1579728509</v>
      </c>
      <c r="K203" s="78">
        <v>1569181767</v>
      </c>
      <c r="L203" s="78">
        <v>1391213619</v>
      </c>
      <c r="M203" s="78">
        <v>-3154269.25</v>
      </c>
      <c r="N203" s="85">
        <v>-2.2724311107937194E-3</v>
      </c>
      <c r="O203" s="78">
        <v>552077872</v>
      </c>
      <c r="P203" s="78">
        <v>655870871</v>
      </c>
      <c r="Q203" s="78">
        <v>664463614</v>
      </c>
      <c r="R203" s="78">
        <v>745361883</v>
      </c>
      <c r="S203" s="78">
        <v>654443560</v>
      </c>
      <c r="T203" s="86">
        <f t="shared" si="3"/>
        <v>1.1389246201765666</v>
      </c>
      <c r="U203" s="78">
        <v>375613518</v>
      </c>
      <c r="V203" s="78">
        <v>416285503</v>
      </c>
      <c r="W203" s="78">
        <v>453103965</v>
      </c>
      <c r="X203" s="78">
        <v>463267310</v>
      </c>
      <c r="Y203" s="78">
        <v>427067574</v>
      </c>
      <c r="Z203" s="85">
        <v>0.30697483705412176</v>
      </c>
      <c r="AA203" s="78">
        <v>283981808</v>
      </c>
      <c r="AB203" s="78">
        <v>189868824</v>
      </c>
      <c r="AC203" s="78">
        <v>502894824</v>
      </c>
      <c r="AD203" s="78">
        <v>424840595</v>
      </c>
      <c r="AE203" s="78">
        <v>350396512.75</v>
      </c>
      <c r="AF203" s="85">
        <v>0.25186391792359242</v>
      </c>
      <c r="AG203" s="52">
        <v>100</v>
      </c>
      <c r="AH203" s="52">
        <v>100</v>
      </c>
      <c r="AI203" s="52">
        <v>100</v>
      </c>
      <c r="AJ203" s="52">
        <v>100</v>
      </c>
      <c r="AK203" s="52">
        <v>100</v>
      </c>
      <c r="AL203" s="52">
        <v>100</v>
      </c>
      <c r="AM203" s="52">
        <v>100</v>
      </c>
      <c r="AN203" s="52">
        <v>100</v>
      </c>
    </row>
    <row r="204" spans="1:40" x14ac:dyDescent="0.25">
      <c r="A204" s="2" t="s">
        <v>214</v>
      </c>
      <c r="B204" s="2" t="s">
        <v>3</v>
      </c>
      <c r="C204" s="78">
        <v>1233681025</v>
      </c>
      <c r="D204" s="78">
        <v>1189023323</v>
      </c>
      <c r="E204" s="78">
        <v>1527406947</v>
      </c>
      <c r="F204" s="78">
        <v>1506185737</v>
      </c>
      <c r="G204" s="78">
        <v>1364074258</v>
      </c>
      <c r="H204" s="78">
        <v>1268344962</v>
      </c>
      <c r="I204" s="78">
        <v>1314538347</v>
      </c>
      <c r="J204" s="78">
        <v>1627342186</v>
      </c>
      <c r="K204" s="78">
        <v>1704859652</v>
      </c>
      <c r="L204" s="78">
        <v>1478771286.75</v>
      </c>
      <c r="M204" s="78">
        <v>-114697028.75</v>
      </c>
      <c r="N204" s="85">
        <v>-8.408415310040987E-2</v>
      </c>
      <c r="O204" s="78">
        <v>462406755</v>
      </c>
      <c r="P204" s="78">
        <v>506639146</v>
      </c>
      <c r="Q204" s="78">
        <v>543858590</v>
      </c>
      <c r="R204" s="78">
        <v>568635774</v>
      </c>
      <c r="S204" s="78">
        <v>520385066.25</v>
      </c>
      <c r="T204" s="86">
        <f t="shared" si="3"/>
        <v>1.0927211614616545</v>
      </c>
      <c r="U204" s="78">
        <v>372848713</v>
      </c>
      <c r="V204" s="78">
        <v>467661703</v>
      </c>
      <c r="W204" s="78">
        <v>506929120</v>
      </c>
      <c r="X204" s="78">
        <v>617038974</v>
      </c>
      <c r="Y204" s="78">
        <v>491119627.5</v>
      </c>
      <c r="Z204" s="85">
        <v>0.33211331048993264</v>
      </c>
      <c r="AA204" s="78">
        <v>185843083</v>
      </c>
      <c r="AB204" s="78">
        <v>156365168</v>
      </c>
      <c r="AC204" s="78">
        <v>103650489</v>
      </c>
      <c r="AD204" s="78">
        <v>80923183</v>
      </c>
      <c r="AE204" s="78">
        <v>131695480.75</v>
      </c>
      <c r="AF204" s="85">
        <v>8.9057369405269191E-2</v>
      </c>
      <c r="AG204" s="52">
        <v>100</v>
      </c>
      <c r="AH204" s="52">
        <v>100</v>
      </c>
      <c r="AI204" s="52">
        <v>100</v>
      </c>
      <c r="AJ204" s="52">
        <v>100</v>
      </c>
      <c r="AK204" s="52">
        <v>100</v>
      </c>
      <c r="AL204" s="52">
        <v>100</v>
      </c>
      <c r="AM204" s="52">
        <v>100</v>
      </c>
      <c r="AN204" s="52">
        <v>100</v>
      </c>
    </row>
    <row r="205" spans="1:40" x14ac:dyDescent="0.25">
      <c r="A205" s="2" t="s">
        <v>215</v>
      </c>
      <c r="B205" s="2" t="s">
        <v>53</v>
      </c>
      <c r="C205" s="78">
        <v>2611704902</v>
      </c>
      <c r="D205" s="78">
        <v>1655627567</v>
      </c>
      <c r="E205" s="78">
        <v>1419751751</v>
      </c>
      <c r="F205" s="78">
        <v>2001053101</v>
      </c>
      <c r="G205" s="78">
        <v>1922034330.25</v>
      </c>
      <c r="H205" s="78">
        <v>2310206936</v>
      </c>
      <c r="I205" s="78">
        <v>1798311553</v>
      </c>
      <c r="J205" s="78">
        <v>1364922180</v>
      </c>
      <c r="K205" s="78">
        <v>1808579894</v>
      </c>
      <c r="L205" s="78">
        <v>1820505140.75</v>
      </c>
      <c r="M205" s="78">
        <v>101529189.5</v>
      </c>
      <c r="N205" s="85">
        <v>5.2823816880936798E-2</v>
      </c>
      <c r="O205" s="78">
        <v>750852194</v>
      </c>
      <c r="P205" s="78">
        <v>832256882</v>
      </c>
      <c r="Q205" s="78">
        <v>864534846</v>
      </c>
      <c r="R205" s="78">
        <v>976623322</v>
      </c>
      <c r="S205" s="78">
        <v>856066811</v>
      </c>
      <c r="T205" s="86">
        <f t="shared" si="3"/>
        <v>1.1408260540543254</v>
      </c>
      <c r="U205" s="78">
        <v>310466673</v>
      </c>
      <c r="V205" s="78">
        <v>352683018</v>
      </c>
      <c r="W205" s="78">
        <v>395685480</v>
      </c>
      <c r="X205" s="78">
        <v>435863842</v>
      </c>
      <c r="Y205" s="78">
        <v>373674753.25</v>
      </c>
      <c r="Z205" s="85">
        <v>0.20525882892923658</v>
      </c>
      <c r="AA205" s="78">
        <v>1327429352</v>
      </c>
      <c r="AB205" s="78">
        <v>762632907</v>
      </c>
      <c r="AC205" s="78">
        <v>232129057</v>
      </c>
      <c r="AD205" s="78">
        <v>528845745</v>
      </c>
      <c r="AE205" s="78">
        <v>712759265.25</v>
      </c>
      <c r="AF205" s="85">
        <v>0.39151730434354171</v>
      </c>
      <c r="AG205" s="52">
        <v>100</v>
      </c>
      <c r="AH205" s="52">
        <v>100</v>
      </c>
      <c r="AI205" s="52">
        <v>100</v>
      </c>
      <c r="AJ205" s="52">
        <v>100</v>
      </c>
      <c r="AK205" s="52">
        <v>100</v>
      </c>
      <c r="AL205" s="52">
        <v>100</v>
      </c>
      <c r="AM205" s="52">
        <v>100</v>
      </c>
      <c r="AN205" s="52">
        <v>100</v>
      </c>
    </row>
    <row r="206" spans="1:40" x14ac:dyDescent="0.25">
      <c r="A206" s="2" t="s">
        <v>216</v>
      </c>
      <c r="B206" s="2" t="s">
        <v>45</v>
      </c>
      <c r="C206" s="78">
        <v>3706180555</v>
      </c>
      <c r="D206" s="78">
        <v>4204306164</v>
      </c>
      <c r="E206" s="78">
        <v>4721823292</v>
      </c>
      <c r="F206" s="78">
        <v>5793041525</v>
      </c>
      <c r="G206" s="78">
        <v>4606337884</v>
      </c>
      <c r="H206" s="78">
        <v>3526554445</v>
      </c>
      <c r="I206" s="78">
        <v>3969847350</v>
      </c>
      <c r="J206" s="78">
        <v>4602810141</v>
      </c>
      <c r="K206" s="78">
        <v>5055364860</v>
      </c>
      <c r="L206" s="78">
        <v>4288644199</v>
      </c>
      <c r="M206" s="78">
        <v>317693685</v>
      </c>
      <c r="N206" s="85">
        <v>6.896881926605973E-2</v>
      </c>
      <c r="O206" s="78">
        <v>1591905046</v>
      </c>
      <c r="P206" s="78">
        <v>1944799380</v>
      </c>
      <c r="Q206" s="78">
        <v>1961137594</v>
      </c>
      <c r="R206" s="78">
        <v>2215820057</v>
      </c>
      <c r="S206" s="78">
        <v>1928415519.25</v>
      </c>
      <c r="T206" s="86">
        <f t="shared" si="3"/>
        <v>1.1490366235290295</v>
      </c>
      <c r="U206" s="78">
        <v>853428700</v>
      </c>
      <c r="V206" s="78">
        <v>1094247534</v>
      </c>
      <c r="W206" s="78">
        <v>1248287918</v>
      </c>
      <c r="X206" s="78">
        <v>1321839451</v>
      </c>
      <c r="Y206" s="78">
        <v>1129450900.75</v>
      </c>
      <c r="Z206" s="85">
        <v>0.26335849940952399</v>
      </c>
      <c r="AA206" s="78">
        <v>497792334</v>
      </c>
      <c r="AB206" s="78">
        <v>649930273</v>
      </c>
      <c r="AC206" s="78">
        <v>726089545</v>
      </c>
      <c r="AD206" s="78">
        <v>618388648</v>
      </c>
      <c r="AE206" s="78">
        <v>623050200</v>
      </c>
      <c r="AF206" s="85">
        <v>0.14527906048845904</v>
      </c>
      <c r="AG206" s="52">
        <v>100</v>
      </c>
      <c r="AH206" s="52">
        <v>100</v>
      </c>
      <c r="AI206" s="52">
        <v>100</v>
      </c>
      <c r="AJ206" s="52">
        <v>100</v>
      </c>
      <c r="AK206" s="52">
        <v>100</v>
      </c>
      <c r="AL206" s="52">
        <v>100</v>
      </c>
      <c r="AM206" s="52">
        <v>100</v>
      </c>
      <c r="AN206" s="52">
        <v>100</v>
      </c>
    </row>
    <row r="207" spans="1:40" x14ac:dyDescent="0.25">
      <c r="A207" s="2" t="s">
        <v>217</v>
      </c>
      <c r="B207" s="2" t="s">
        <v>5</v>
      </c>
      <c r="C207" s="78">
        <v>7911731953</v>
      </c>
      <c r="D207" s="78">
        <v>8333908953</v>
      </c>
      <c r="E207" s="78">
        <v>9178284359</v>
      </c>
      <c r="F207" s="78">
        <v>9765138636</v>
      </c>
      <c r="G207" s="78">
        <v>8797265975.25</v>
      </c>
      <c r="H207" s="78">
        <v>8164156403</v>
      </c>
      <c r="I207" s="78">
        <v>8620363704</v>
      </c>
      <c r="J207" s="78">
        <v>9912491744</v>
      </c>
      <c r="K207" s="78">
        <v>10060650366</v>
      </c>
      <c r="L207" s="78">
        <v>9189415554.25</v>
      </c>
      <c r="M207" s="78">
        <v>-392149579</v>
      </c>
      <c r="N207" s="85">
        <v>-4.4576301330807033E-2</v>
      </c>
      <c r="O207" s="78">
        <v>4511696333</v>
      </c>
      <c r="P207" s="78">
        <v>4834250655</v>
      </c>
      <c r="Q207" s="78">
        <v>4891092369</v>
      </c>
      <c r="R207" s="78">
        <v>5117855131</v>
      </c>
      <c r="S207" s="78">
        <v>4838723622</v>
      </c>
      <c r="T207" s="86">
        <f t="shared" si="3"/>
        <v>1.0576870122796198</v>
      </c>
      <c r="U207" s="78">
        <v>2534119348</v>
      </c>
      <c r="V207" s="78">
        <v>2616015681</v>
      </c>
      <c r="W207" s="78">
        <v>2715280743</v>
      </c>
      <c r="X207" s="78">
        <v>2813798575</v>
      </c>
      <c r="Y207" s="78">
        <v>2669803586.75</v>
      </c>
      <c r="Z207" s="85">
        <v>0.29053029226817872</v>
      </c>
      <c r="AA207" s="78">
        <v>128899082</v>
      </c>
      <c r="AB207" s="78">
        <v>526302778</v>
      </c>
      <c r="AC207" s="78">
        <v>923046761</v>
      </c>
      <c r="AD207" s="78">
        <v>827278336</v>
      </c>
      <c r="AE207" s="78">
        <v>601381739.25</v>
      </c>
      <c r="AF207" s="85">
        <v>6.5442871279432754E-2</v>
      </c>
      <c r="AG207" s="52">
        <v>100</v>
      </c>
      <c r="AH207" s="52">
        <v>100</v>
      </c>
      <c r="AI207" s="52">
        <v>100</v>
      </c>
      <c r="AJ207" s="52">
        <v>100</v>
      </c>
      <c r="AK207" s="52">
        <v>100</v>
      </c>
      <c r="AL207" s="52">
        <v>50</v>
      </c>
      <c r="AM207" s="52">
        <v>50</v>
      </c>
      <c r="AN207" s="52">
        <v>-100</v>
      </c>
    </row>
    <row r="208" spans="1:40" x14ac:dyDescent="0.25">
      <c r="A208" s="2" t="s">
        <v>218</v>
      </c>
      <c r="B208" s="2" t="s">
        <v>45</v>
      </c>
      <c r="C208" s="78">
        <v>2203925954</v>
      </c>
      <c r="D208" s="78">
        <v>1757980784</v>
      </c>
      <c r="E208" s="78">
        <v>1855637554</v>
      </c>
      <c r="F208" s="78">
        <v>3878756441</v>
      </c>
      <c r="G208" s="78">
        <v>2424075183.25</v>
      </c>
      <c r="H208" s="78">
        <v>1871784077</v>
      </c>
      <c r="I208" s="78">
        <v>1744536627</v>
      </c>
      <c r="J208" s="78">
        <v>1746645181</v>
      </c>
      <c r="K208" s="78">
        <v>3534025558</v>
      </c>
      <c r="L208" s="78">
        <v>2224247860.75</v>
      </c>
      <c r="M208" s="78">
        <v>199827322.5</v>
      </c>
      <c r="N208" s="85">
        <v>8.2434457429694075E-2</v>
      </c>
      <c r="O208" s="78">
        <v>573265764</v>
      </c>
      <c r="P208" s="78">
        <v>626159959</v>
      </c>
      <c r="Q208" s="78">
        <v>630460380</v>
      </c>
      <c r="R208" s="78">
        <v>692473651</v>
      </c>
      <c r="S208" s="78">
        <v>630589938.5</v>
      </c>
      <c r="T208" s="86">
        <f t="shared" si="3"/>
        <v>1.0981362193110857</v>
      </c>
      <c r="U208" s="78">
        <v>342536495</v>
      </c>
      <c r="V208" s="78">
        <v>353039104</v>
      </c>
      <c r="W208" s="78">
        <v>369251209</v>
      </c>
      <c r="X208" s="78">
        <v>390224706</v>
      </c>
      <c r="Y208" s="78">
        <v>363762878.5</v>
      </c>
      <c r="Z208" s="85">
        <v>0.16354421866335608</v>
      </c>
      <c r="AA208" s="78">
        <v>205227235</v>
      </c>
      <c r="AB208" s="78">
        <v>238095105</v>
      </c>
      <c r="AC208" s="78">
        <v>182869148</v>
      </c>
      <c r="AD208" s="78">
        <v>1557138964</v>
      </c>
      <c r="AE208" s="78">
        <v>545832613</v>
      </c>
      <c r="AF208" s="85">
        <v>0.2454009836907067</v>
      </c>
      <c r="AG208" s="52">
        <v>100</v>
      </c>
      <c r="AH208" s="52">
        <v>100</v>
      </c>
      <c r="AI208" s="52">
        <v>100</v>
      </c>
      <c r="AJ208" s="52">
        <v>100</v>
      </c>
      <c r="AK208" s="52">
        <v>100</v>
      </c>
      <c r="AL208" s="52">
        <v>100</v>
      </c>
      <c r="AM208" s="52">
        <v>100</v>
      </c>
      <c r="AN208" s="52">
        <v>100</v>
      </c>
    </row>
    <row r="209" spans="1:40" x14ac:dyDescent="0.25">
      <c r="A209" s="2" t="s">
        <v>219</v>
      </c>
      <c r="B209" s="2" t="s">
        <v>45</v>
      </c>
      <c r="C209" s="78">
        <v>3000368363</v>
      </c>
      <c r="D209" s="78">
        <v>2081664817</v>
      </c>
      <c r="E209" s="78">
        <v>2453246929</v>
      </c>
      <c r="F209" s="78">
        <v>2831467969</v>
      </c>
      <c r="G209" s="78">
        <v>2591687019.5</v>
      </c>
      <c r="H209" s="78">
        <v>3131852068</v>
      </c>
      <c r="I209" s="78">
        <v>2122677088</v>
      </c>
      <c r="J209" s="78">
        <v>2567270287</v>
      </c>
      <c r="K209" s="78">
        <v>3135974731</v>
      </c>
      <c r="L209" s="78">
        <v>2739443543.5</v>
      </c>
      <c r="M209" s="78">
        <v>-147756524</v>
      </c>
      <c r="N209" s="85">
        <v>-5.701171587783229E-2</v>
      </c>
      <c r="O209" s="78">
        <v>1395000629</v>
      </c>
      <c r="P209" s="78">
        <v>1474846266</v>
      </c>
      <c r="Q209" s="78">
        <v>1467364936</v>
      </c>
      <c r="R209" s="78">
        <v>1692248854</v>
      </c>
      <c r="S209" s="78">
        <v>1507365171.25</v>
      </c>
      <c r="T209" s="86">
        <f t="shared" si="3"/>
        <v>1.1226535455882154</v>
      </c>
      <c r="U209" s="78">
        <v>595053324</v>
      </c>
      <c r="V209" s="78">
        <v>619881007</v>
      </c>
      <c r="W209" s="78">
        <v>746331855</v>
      </c>
      <c r="X209" s="78">
        <v>754571298</v>
      </c>
      <c r="Y209" s="78">
        <v>678959371</v>
      </c>
      <c r="Z209" s="85">
        <v>0.24784572495060073</v>
      </c>
      <c r="AA209" s="78">
        <v>121546694</v>
      </c>
      <c r="AB209" s="78">
        <v>44047265</v>
      </c>
      <c r="AC209" s="78">
        <v>272468870</v>
      </c>
      <c r="AD209" s="78">
        <v>582580705</v>
      </c>
      <c r="AE209" s="78">
        <v>255160883.5</v>
      </c>
      <c r="AF209" s="85">
        <v>9.3143326171269941E-2</v>
      </c>
      <c r="AG209" s="52">
        <v>100</v>
      </c>
      <c r="AH209" s="52">
        <v>100</v>
      </c>
      <c r="AI209" s="52">
        <v>100</v>
      </c>
      <c r="AJ209" s="52">
        <v>50</v>
      </c>
      <c r="AK209" s="52">
        <v>50</v>
      </c>
      <c r="AL209" s="52">
        <v>-100</v>
      </c>
      <c r="AM209" s="52">
        <v>-100</v>
      </c>
      <c r="AN209" s="52">
        <v>-100</v>
      </c>
    </row>
    <row r="210" spans="1:40" x14ac:dyDescent="0.25">
      <c r="A210" s="2" t="s">
        <v>220</v>
      </c>
      <c r="B210" s="2" t="s">
        <v>7</v>
      </c>
      <c r="C210" s="78">
        <v>1329448915</v>
      </c>
      <c r="D210" s="78">
        <v>1635036112</v>
      </c>
      <c r="E210" s="78">
        <v>1531216998</v>
      </c>
      <c r="F210" s="78">
        <v>1640279099</v>
      </c>
      <c r="G210" s="78">
        <v>1533995281</v>
      </c>
      <c r="H210" s="78">
        <v>1185418366</v>
      </c>
      <c r="I210" s="78">
        <v>1567774045</v>
      </c>
      <c r="J210" s="78">
        <v>1495760445</v>
      </c>
      <c r="K210" s="78">
        <v>1563464967</v>
      </c>
      <c r="L210" s="78">
        <v>1453104455.75</v>
      </c>
      <c r="M210" s="78">
        <v>80890825.25</v>
      </c>
      <c r="N210" s="85">
        <v>5.2732121312177624E-2</v>
      </c>
      <c r="O210" s="78">
        <v>761326352</v>
      </c>
      <c r="P210" s="78">
        <v>848591575</v>
      </c>
      <c r="Q210" s="78">
        <v>845096484</v>
      </c>
      <c r="R210" s="78">
        <v>933839727</v>
      </c>
      <c r="S210" s="78">
        <v>847213534.5</v>
      </c>
      <c r="T210" s="86">
        <f t="shared" si="3"/>
        <v>1.1022483576718638</v>
      </c>
      <c r="U210" s="78">
        <v>310725706</v>
      </c>
      <c r="V210" s="78">
        <v>352566500</v>
      </c>
      <c r="W210" s="78">
        <v>360562362</v>
      </c>
      <c r="X210" s="78">
        <v>390743153</v>
      </c>
      <c r="Y210" s="78">
        <v>353649430.25</v>
      </c>
      <c r="Z210" s="85">
        <v>0.24337509175654456</v>
      </c>
      <c r="AA210" s="78">
        <v>128196528</v>
      </c>
      <c r="AB210" s="78">
        <v>331147283</v>
      </c>
      <c r="AC210" s="78">
        <v>187754335</v>
      </c>
      <c r="AD210" s="78">
        <v>195744455</v>
      </c>
      <c r="AE210" s="78">
        <v>210710650.25</v>
      </c>
      <c r="AF210" s="85">
        <v>0.14500722877574868</v>
      </c>
      <c r="AG210" s="52">
        <v>100</v>
      </c>
      <c r="AH210" s="52">
        <v>100</v>
      </c>
      <c r="AI210" s="52">
        <v>100</v>
      </c>
      <c r="AJ210" s="52">
        <v>100</v>
      </c>
      <c r="AK210" s="52">
        <v>100</v>
      </c>
      <c r="AL210" s="52">
        <v>100</v>
      </c>
      <c r="AM210" s="52">
        <v>100</v>
      </c>
      <c r="AN210" s="52">
        <v>100</v>
      </c>
    </row>
    <row r="211" spans="1:40" x14ac:dyDescent="0.25">
      <c r="A211" s="2" t="s">
        <v>221</v>
      </c>
      <c r="B211" s="2" t="s">
        <v>45</v>
      </c>
      <c r="C211" s="78">
        <v>1290868038</v>
      </c>
      <c r="D211" s="78">
        <v>1380493197</v>
      </c>
      <c r="E211" s="78">
        <v>1474697911</v>
      </c>
      <c r="F211" s="78">
        <v>2092835038</v>
      </c>
      <c r="G211" s="78">
        <v>1559723546</v>
      </c>
      <c r="H211" s="78">
        <v>1466656669</v>
      </c>
      <c r="I211" s="78">
        <v>1398674982</v>
      </c>
      <c r="J211" s="78">
        <v>1490048059</v>
      </c>
      <c r="K211" s="78">
        <v>2338143693</v>
      </c>
      <c r="L211" s="78">
        <v>1673380850.75</v>
      </c>
      <c r="M211" s="78">
        <v>-113657304.75</v>
      </c>
      <c r="N211" s="85">
        <v>-7.2870160254668623E-2</v>
      </c>
      <c r="O211" s="78">
        <v>701744580</v>
      </c>
      <c r="P211" s="78">
        <v>752928505</v>
      </c>
      <c r="Q211" s="78">
        <v>871683078</v>
      </c>
      <c r="R211" s="78">
        <v>790196577</v>
      </c>
      <c r="S211" s="78">
        <v>779138185</v>
      </c>
      <c r="T211" s="86">
        <f t="shared" si="3"/>
        <v>1.0141931074781041</v>
      </c>
      <c r="U211" s="78">
        <v>317455093</v>
      </c>
      <c r="V211" s="78">
        <v>429821443</v>
      </c>
      <c r="W211" s="78">
        <v>386040888</v>
      </c>
      <c r="X211" s="78">
        <v>446309073</v>
      </c>
      <c r="Y211" s="78">
        <v>394906624.25</v>
      </c>
      <c r="Z211" s="85">
        <v>0.23599327318285318</v>
      </c>
      <c r="AA211" s="78">
        <v>272586247</v>
      </c>
      <c r="AB211" s="78">
        <v>186590488</v>
      </c>
      <c r="AC211" s="78">
        <v>281576347</v>
      </c>
      <c r="AD211" s="78">
        <v>638029933</v>
      </c>
      <c r="AE211" s="78">
        <v>344695753.75</v>
      </c>
      <c r="AF211" s="85">
        <v>0.20598762893426759</v>
      </c>
      <c r="AG211" s="52">
        <v>100</v>
      </c>
      <c r="AH211" s="52">
        <v>100</v>
      </c>
      <c r="AI211" s="52">
        <v>100</v>
      </c>
      <c r="AJ211" s="52">
        <v>100</v>
      </c>
      <c r="AK211" s="52">
        <v>100</v>
      </c>
      <c r="AL211" s="52">
        <v>100</v>
      </c>
      <c r="AM211" s="52">
        <v>100</v>
      </c>
      <c r="AN211" s="52">
        <v>50</v>
      </c>
    </row>
    <row r="212" spans="1:40" x14ac:dyDescent="0.25">
      <c r="A212" s="2" t="s">
        <v>222</v>
      </c>
      <c r="B212" s="2" t="s">
        <v>7</v>
      </c>
      <c r="C212" s="78">
        <v>4171556473</v>
      </c>
      <c r="D212" s="78">
        <v>4339519610</v>
      </c>
      <c r="E212" s="78">
        <v>4729701421</v>
      </c>
      <c r="F212" s="78">
        <v>5319079056</v>
      </c>
      <c r="G212" s="78">
        <v>4639964140</v>
      </c>
      <c r="H212" s="78">
        <v>3729183716</v>
      </c>
      <c r="I212" s="78">
        <v>4019337632</v>
      </c>
      <c r="J212" s="78">
        <v>4228199081</v>
      </c>
      <c r="K212" s="78">
        <v>4973829018</v>
      </c>
      <c r="L212" s="78">
        <v>4237637361.75</v>
      </c>
      <c r="M212" s="78">
        <v>402326778.25</v>
      </c>
      <c r="N212" s="85">
        <v>8.6709027507699654E-2</v>
      </c>
      <c r="O212" s="78">
        <v>1769585746</v>
      </c>
      <c r="P212" s="78">
        <v>2145151647</v>
      </c>
      <c r="Q212" s="78">
        <v>2237481717</v>
      </c>
      <c r="R212" s="78">
        <v>2491065151</v>
      </c>
      <c r="S212" s="78">
        <v>2160821065.25</v>
      </c>
      <c r="T212" s="86">
        <f t="shared" si="3"/>
        <v>1.1528326852514239</v>
      </c>
      <c r="U212" s="78">
        <v>962712889</v>
      </c>
      <c r="V212" s="78">
        <v>1083357728</v>
      </c>
      <c r="W212" s="78">
        <v>1191431621</v>
      </c>
      <c r="X212" s="78">
        <v>1282321482</v>
      </c>
      <c r="Y212" s="78">
        <v>1129955930</v>
      </c>
      <c r="Z212" s="85">
        <v>0.2666476230833888</v>
      </c>
      <c r="AA212" s="78">
        <v>979954770</v>
      </c>
      <c r="AB212" s="78">
        <v>629544810</v>
      </c>
      <c r="AC212" s="78">
        <v>1182791611</v>
      </c>
      <c r="AD212" s="78">
        <v>1312623036</v>
      </c>
      <c r="AE212" s="78">
        <v>1026228556.75</v>
      </c>
      <c r="AF212" s="85">
        <v>0.24216998037939766</v>
      </c>
      <c r="AG212" s="52">
        <v>100</v>
      </c>
      <c r="AH212" s="52">
        <v>100</v>
      </c>
      <c r="AI212" s="52">
        <v>100</v>
      </c>
      <c r="AJ212" s="52">
        <v>100</v>
      </c>
      <c r="AK212" s="52">
        <v>100</v>
      </c>
      <c r="AL212" s="52">
        <v>100</v>
      </c>
      <c r="AM212" s="52">
        <v>100</v>
      </c>
      <c r="AN212" s="52">
        <v>-100</v>
      </c>
    </row>
    <row r="213" spans="1:40" x14ac:dyDescent="0.25">
      <c r="A213" s="2" t="s">
        <v>223</v>
      </c>
      <c r="B213" s="2" t="s">
        <v>5</v>
      </c>
      <c r="C213" s="78">
        <v>5205933861</v>
      </c>
      <c r="D213" s="78">
        <v>6561480702</v>
      </c>
      <c r="E213" s="78">
        <v>7006253008</v>
      </c>
      <c r="F213" s="78">
        <v>7142134463</v>
      </c>
      <c r="G213" s="78">
        <v>6478950508.5</v>
      </c>
      <c r="H213" s="78">
        <v>5146170059</v>
      </c>
      <c r="I213" s="78">
        <v>6349204069</v>
      </c>
      <c r="J213" s="78">
        <v>6747937409</v>
      </c>
      <c r="K213" s="78">
        <v>7163287553</v>
      </c>
      <c r="L213" s="78">
        <v>6351649772.5</v>
      </c>
      <c r="M213" s="78">
        <v>127300736</v>
      </c>
      <c r="N213" s="85">
        <v>1.9648357528428247E-2</v>
      </c>
      <c r="O213" s="78">
        <v>2623945506</v>
      </c>
      <c r="P213" s="78">
        <v>3147298942</v>
      </c>
      <c r="Q213" s="78">
        <v>3290461041</v>
      </c>
      <c r="R213" s="78">
        <v>3589256934</v>
      </c>
      <c r="S213" s="78">
        <v>3162740605.75</v>
      </c>
      <c r="T213" s="86">
        <f t="shared" si="3"/>
        <v>1.1348565631574636</v>
      </c>
      <c r="U213" s="78">
        <v>1665804095</v>
      </c>
      <c r="V213" s="78">
        <v>2015962850</v>
      </c>
      <c r="W213" s="78">
        <v>2026431984</v>
      </c>
      <c r="X213" s="78">
        <v>2148973148</v>
      </c>
      <c r="Y213" s="78">
        <v>1964293019.25</v>
      </c>
      <c r="Z213" s="85">
        <v>0.30925713627262186</v>
      </c>
      <c r="AA213" s="78">
        <v>383404324</v>
      </c>
      <c r="AB213" s="78">
        <v>698566349</v>
      </c>
      <c r="AC213" s="78">
        <v>855886473</v>
      </c>
      <c r="AD213" s="78">
        <v>271718561</v>
      </c>
      <c r="AE213" s="78">
        <v>552393926.75</v>
      </c>
      <c r="AF213" s="85">
        <v>8.6968574549188118E-2</v>
      </c>
      <c r="AG213" s="52">
        <v>100</v>
      </c>
      <c r="AH213" s="52">
        <v>100</v>
      </c>
      <c r="AI213" s="52">
        <v>100</v>
      </c>
      <c r="AJ213" s="52">
        <v>100</v>
      </c>
      <c r="AK213" s="52">
        <v>100</v>
      </c>
      <c r="AL213" s="52">
        <v>100</v>
      </c>
      <c r="AM213" s="52">
        <v>100</v>
      </c>
      <c r="AN213" s="52">
        <v>-100</v>
      </c>
    </row>
    <row r="214" spans="1:40" x14ac:dyDescent="0.25">
      <c r="A214" s="2" t="s">
        <v>224</v>
      </c>
      <c r="B214" s="2" t="s">
        <v>5</v>
      </c>
      <c r="C214" s="78">
        <v>22972647096</v>
      </c>
      <c r="D214" s="78">
        <v>22585610868</v>
      </c>
      <c r="E214" s="78">
        <v>24749461427</v>
      </c>
      <c r="F214" s="78">
        <v>29128027001</v>
      </c>
      <c r="G214" s="78">
        <v>24858936598</v>
      </c>
      <c r="H214" s="78">
        <v>20051579415</v>
      </c>
      <c r="I214" s="78">
        <v>18554778545</v>
      </c>
      <c r="J214" s="78">
        <v>20161740803</v>
      </c>
      <c r="K214" s="78">
        <v>22400569604</v>
      </c>
      <c r="L214" s="78">
        <v>20292167091.75</v>
      </c>
      <c r="M214" s="78">
        <v>4566769506.25</v>
      </c>
      <c r="N214" s="85">
        <v>0.18370735563231674</v>
      </c>
      <c r="O214" s="78">
        <v>6311105741</v>
      </c>
      <c r="P214" s="78">
        <v>6876121643</v>
      </c>
      <c r="Q214" s="78">
        <v>6788356075</v>
      </c>
      <c r="R214" s="78">
        <v>7782463245</v>
      </c>
      <c r="S214" s="78">
        <v>6939511676</v>
      </c>
      <c r="T214" s="86">
        <f t="shared" si="3"/>
        <v>1.1214713092731454</v>
      </c>
      <c r="U214" s="78">
        <v>4437786611</v>
      </c>
      <c r="V214" s="78">
        <v>4967901159</v>
      </c>
      <c r="W214" s="78">
        <v>4905808403</v>
      </c>
      <c r="X214" s="78">
        <v>5046672805</v>
      </c>
      <c r="Y214" s="78">
        <v>4839542244.5</v>
      </c>
      <c r="Z214" s="85">
        <v>0.23849312015903754</v>
      </c>
      <c r="AA214" s="78">
        <v>2679066830</v>
      </c>
      <c r="AB214" s="78">
        <v>1376101719</v>
      </c>
      <c r="AC214" s="78">
        <v>798222563</v>
      </c>
      <c r="AD214" s="78">
        <v>919358609</v>
      </c>
      <c r="AE214" s="78">
        <v>1443187430.25</v>
      </c>
      <c r="AF214" s="85">
        <v>7.112041921026481E-2</v>
      </c>
      <c r="AG214" s="52">
        <v>100</v>
      </c>
      <c r="AH214" s="52">
        <v>100</v>
      </c>
      <c r="AI214" s="52">
        <v>100</v>
      </c>
      <c r="AJ214" s="52">
        <v>100</v>
      </c>
      <c r="AK214" s="52">
        <v>100</v>
      </c>
      <c r="AL214" s="52">
        <v>100</v>
      </c>
      <c r="AM214" s="52">
        <v>100</v>
      </c>
      <c r="AN214" s="52">
        <v>-100</v>
      </c>
    </row>
    <row r="215" spans="1:40" x14ac:dyDescent="0.25">
      <c r="A215" s="2" t="s">
        <v>225</v>
      </c>
      <c r="B215" s="2" t="s">
        <v>53</v>
      </c>
      <c r="C215" s="78">
        <v>1993486097</v>
      </c>
      <c r="D215" s="78">
        <v>1853053866</v>
      </c>
      <c r="E215" s="78">
        <v>2156586143</v>
      </c>
      <c r="F215" s="78">
        <v>2611951387</v>
      </c>
      <c r="G215" s="78">
        <v>2153769373.25</v>
      </c>
      <c r="H215" s="78">
        <v>2213257918</v>
      </c>
      <c r="I215" s="78">
        <v>1915559941</v>
      </c>
      <c r="J215" s="78">
        <v>1940929665</v>
      </c>
      <c r="K215" s="78">
        <v>2528515412</v>
      </c>
      <c r="L215" s="78">
        <v>2149565734</v>
      </c>
      <c r="M215" s="78">
        <v>4203639.25</v>
      </c>
      <c r="N215" s="85">
        <v>1.9517592283600832E-3</v>
      </c>
      <c r="O215" s="78">
        <v>584973981</v>
      </c>
      <c r="P215" s="78">
        <v>700389649</v>
      </c>
      <c r="Q215" s="78">
        <v>699179468</v>
      </c>
      <c r="R215" s="78">
        <v>797912796</v>
      </c>
      <c r="S215" s="78">
        <v>695613973.5</v>
      </c>
      <c r="T215" s="86">
        <f t="shared" si="3"/>
        <v>1.1470626330079035</v>
      </c>
      <c r="U215" s="78">
        <v>473638377</v>
      </c>
      <c r="V215" s="78">
        <v>475842889</v>
      </c>
      <c r="W215" s="78">
        <v>604796453</v>
      </c>
      <c r="X215" s="78">
        <v>652123067</v>
      </c>
      <c r="Y215" s="78">
        <v>551600196.5</v>
      </c>
      <c r="Z215" s="85">
        <v>0.25661006210475812</v>
      </c>
      <c r="AA215" s="78">
        <v>701392645</v>
      </c>
      <c r="AB215" s="78">
        <v>555526319</v>
      </c>
      <c r="AC215" s="78">
        <v>267269205</v>
      </c>
      <c r="AD215" s="78">
        <v>704146234</v>
      </c>
      <c r="AE215" s="78">
        <v>557083600.75</v>
      </c>
      <c r="AF215" s="85">
        <v>0.25916099793485076</v>
      </c>
      <c r="AG215" s="52">
        <v>100</v>
      </c>
      <c r="AH215" s="52">
        <v>100</v>
      </c>
      <c r="AI215" s="52">
        <v>100</v>
      </c>
      <c r="AJ215" s="52">
        <v>100</v>
      </c>
      <c r="AK215" s="52">
        <v>100</v>
      </c>
      <c r="AL215" s="52">
        <v>100</v>
      </c>
      <c r="AM215" s="52">
        <v>100</v>
      </c>
      <c r="AN215" s="52">
        <v>100</v>
      </c>
    </row>
    <row r="216" spans="1:40" x14ac:dyDescent="0.25">
      <c r="A216" s="2" t="s">
        <v>226</v>
      </c>
      <c r="B216" s="2" t="s">
        <v>17</v>
      </c>
      <c r="C216" s="78">
        <v>1980106682</v>
      </c>
      <c r="D216" s="78">
        <v>1890995451</v>
      </c>
      <c r="E216" s="78">
        <v>1589779346</v>
      </c>
      <c r="F216" s="78">
        <v>1397072013</v>
      </c>
      <c r="G216" s="78">
        <v>1714488373</v>
      </c>
      <c r="H216" s="78">
        <v>1634174399</v>
      </c>
      <c r="I216" s="78">
        <v>1536320307</v>
      </c>
      <c r="J216" s="78">
        <v>1224316645</v>
      </c>
      <c r="K216" s="78">
        <v>1344320426</v>
      </c>
      <c r="L216" s="78">
        <v>1434782944.25</v>
      </c>
      <c r="M216" s="78">
        <v>279705428.75</v>
      </c>
      <c r="N216" s="85">
        <v>0.16314221382590852</v>
      </c>
      <c r="O216" s="78">
        <v>845431199</v>
      </c>
      <c r="P216" s="78">
        <v>937965978</v>
      </c>
      <c r="Q216" s="78">
        <v>934813083</v>
      </c>
      <c r="R216" s="78">
        <v>1033413793</v>
      </c>
      <c r="S216" s="78">
        <v>937906013.25</v>
      </c>
      <c r="T216" s="86">
        <f t="shared" si="3"/>
        <v>1.1018308640745886</v>
      </c>
      <c r="U216" s="78">
        <v>379080308</v>
      </c>
      <c r="V216" s="78">
        <v>458321662</v>
      </c>
      <c r="W216" s="78">
        <v>427986967</v>
      </c>
      <c r="X216" s="78">
        <v>510626160</v>
      </c>
      <c r="Y216" s="78">
        <v>444003774.25</v>
      </c>
      <c r="Z216" s="85">
        <v>0.30945710361931633</v>
      </c>
      <c r="AA216" s="78">
        <v>576654762</v>
      </c>
      <c r="AB216" s="78">
        <v>386730421</v>
      </c>
      <c r="AC216" s="78">
        <v>176160799</v>
      </c>
      <c r="AD216" s="78">
        <v>146661288</v>
      </c>
      <c r="AE216" s="78">
        <v>321551817.5</v>
      </c>
      <c r="AF216" s="85">
        <v>0.22411182038972721</v>
      </c>
      <c r="AG216" s="52">
        <v>100</v>
      </c>
      <c r="AH216" s="52">
        <v>100</v>
      </c>
      <c r="AI216" s="52">
        <v>100</v>
      </c>
      <c r="AJ216" s="52">
        <v>100</v>
      </c>
      <c r="AK216" s="52">
        <v>100</v>
      </c>
      <c r="AL216" s="52">
        <v>100</v>
      </c>
      <c r="AM216" s="52">
        <v>-100</v>
      </c>
      <c r="AN216" s="52">
        <v>-100</v>
      </c>
    </row>
    <row r="217" spans="1:40" x14ac:dyDescent="0.25">
      <c r="A217" s="2" t="s">
        <v>227</v>
      </c>
      <c r="B217" s="2" t="s">
        <v>3</v>
      </c>
      <c r="C217" s="78">
        <v>1505336880</v>
      </c>
      <c r="D217" s="78">
        <v>1796603690</v>
      </c>
      <c r="E217" s="78">
        <v>1874015260</v>
      </c>
      <c r="F217" s="78">
        <v>1846007394</v>
      </c>
      <c r="G217" s="78">
        <v>1755490806</v>
      </c>
      <c r="H217" s="78">
        <v>1373253736</v>
      </c>
      <c r="I217" s="78">
        <v>1715383082</v>
      </c>
      <c r="J217" s="78">
        <v>1978284455</v>
      </c>
      <c r="K217" s="78">
        <v>1863827590</v>
      </c>
      <c r="L217" s="78">
        <v>1732687215.75</v>
      </c>
      <c r="M217" s="78">
        <v>22803590.25</v>
      </c>
      <c r="N217" s="85">
        <v>1.2989865952052157E-2</v>
      </c>
      <c r="O217" s="78">
        <v>825804768</v>
      </c>
      <c r="P217" s="78">
        <v>843014543</v>
      </c>
      <c r="Q217" s="78">
        <v>911004628</v>
      </c>
      <c r="R217" s="78">
        <v>959356946</v>
      </c>
      <c r="S217" s="78">
        <v>884795221.25</v>
      </c>
      <c r="T217" s="86">
        <f t="shared" si="3"/>
        <v>1.0842700355508956</v>
      </c>
      <c r="U217" s="78">
        <v>483374686</v>
      </c>
      <c r="V217" s="78">
        <v>538452345</v>
      </c>
      <c r="W217" s="78">
        <v>586198872</v>
      </c>
      <c r="X217" s="78">
        <v>652408028</v>
      </c>
      <c r="Y217" s="78">
        <v>565108482.75</v>
      </c>
      <c r="Z217" s="85">
        <v>0.32614569878117944</v>
      </c>
      <c r="AA217" s="78">
        <v>333395562</v>
      </c>
      <c r="AB217" s="78">
        <v>497395961</v>
      </c>
      <c r="AC217" s="78">
        <v>546775610</v>
      </c>
      <c r="AD217" s="78">
        <v>139867340</v>
      </c>
      <c r="AE217" s="78">
        <v>379358618.25</v>
      </c>
      <c r="AF217" s="85">
        <v>0.21894235428163716</v>
      </c>
      <c r="AG217" s="52">
        <v>100</v>
      </c>
      <c r="AH217" s="52">
        <v>100</v>
      </c>
      <c r="AI217" s="52">
        <v>100</v>
      </c>
      <c r="AJ217" s="52">
        <v>100</v>
      </c>
      <c r="AK217" s="52">
        <v>100</v>
      </c>
      <c r="AL217" s="52">
        <v>100</v>
      </c>
      <c r="AM217" s="52">
        <v>100</v>
      </c>
      <c r="AN217" s="52">
        <v>100</v>
      </c>
    </row>
    <row r="218" spans="1:40" x14ac:dyDescent="0.25">
      <c r="A218" s="2" t="s">
        <v>228</v>
      </c>
      <c r="B218" s="2" t="s">
        <v>53</v>
      </c>
      <c r="C218" s="78">
        <v>1402478958</v>
      </c>
      <c r="D218" s="78">
        <v>1742370021</v>
      </c>
      <c r="E218" s="78">
        <v>2265079302</v>
      </c>
      <c r="F218" s="78">
        <v>2820530764</v>
      </c>
      <c r="G218" s="78">
        <v>2057614761.25</v>
      </c>
      <c r="H218" s="78">
        <v>1433612991</v>
      </c>
      <c r="I218" s="78">
        <v>1726493477</v>
      </c>
      <c r="J218" s="78">
        <v>2206147035</v>
      </c>
      <c r="K218" s="78">
        <v>2704109950</v>
      </c>
      <c r="L218" s="78">
        <v>2017590863.25</v>
      </c>
      <c r="M218" s="78">
        <v>40023898</v>
      </c>
      <c r="N218" s="85">
        <v>1.9451599373094264E-2</v>
      </c>
      <c r="O218" s="78">
        <v>857669050</v>
      </c>
      <c r="P218" s="78">
        <v>977236398</v>
      </c>
      <c r="Q218" s="78">
        <v>1055075641</v>
      </c>
      <c r="R218" s="78">
        <v>1015348051</v>
      </c>
      <c r="S218" s="78">
        <v>976332285</v>
      </c>
      <c r="T218" s="86">
        <f t="shared" si="3"/>
        <v>1.0399615649297105</v>
      </c>
      <c r="U218" s="78">
        <v>351395836</v>
      </c>
      <c r="V218" s="78">
        <v>448731287</v>
      </c>
      <c r="W218" s="78">
        <v>511079280</v>
      </c>
      <c r="X218" s="78">
        <v>553239494</v>
      </c>
      <c r="Y218" s="78">
        <v>466111474.25</v>
      </c>
      <c r="Z218" s="85">
        <v>0.23102378323580069</v>
      </c>
      <c r="AA218" s="78">
        <v>5000000</v>
      </c>
      <c r="AB218" s="78">
        <v>136777075</v>
      </c>
      <c r="AC218" s="78">
        <v>419387495</v>
      </c>
      <c r="AD218" s="78">
        <v>915723437</v>
      </c>
      <c r="AE218" s="78">
        <v>369222001.75</v>
      </c>
      <c r="AF218" s="85">
        <v>0.18300142435976607</v>
      </c>
      <c r="AG218" s="52">
        <v>100</v>
      </c>
      <c r="AH218" s="52">
        <v>100</v>
      </c>
      <c r="AI218" s="52">
        <v>100</v>
      </c>
      <c r="AJ218" s="52">
        <v>100</v>
      </c>
      <c r="AK218" s="52">
        <v>100</v>
      </c>
      <c r="AL218" s="52">
        <v>100</v>
      </c>
      <c r="AM218" s="52">
        <v>100</v>
      </c>
      <c r="AN218" s="52">
        <v>100</v>
      </c>
    </row>
    <row r="219" spans="1:40" x14ac:dyDescent="0.25">
      <c r="A219" s="2" t="s">
        <v>229</v>
      </c>
      <c r="B219" s="2" t="s">
        <v>11</v>
      </c>
      <c r="C219" s="78">
        <v>2170840538</v>
      </c>
      <c r="D219" s="78">
        <v>3028192813</v>
      </c>
      <c r="E219" s="78">
        <v>3049235323</v>
      </c>
      <c r="F219" s="78">
        <v>3216341141</v>
      </c>
      <c r="G219" s="78">
        <v>2866152453.75</v>
      </c>
      <c r="H219" s="78">
        <v>2207660112</v>
      </c>
      <c r="I219" s="78">
        <v>2804117967</v>
      </c>
      <c r="J219" s="78">
        <v>3246809765</v>
      </c>
      <c r="K219" s="78">
        <v>3084242183</v>
      </c>
      <c r="L219" s="78">
        <v>2835707506.75</v>
      </c>
      <c r="M219" s="78">
        <v>30444947</v>
      </c>
      <c r="N219" s="85">
        <v>1.0622235729354388E-2</v>
      </c>
      <c r="O219" s="78">
        <v>494576205</v>
      </c>
      <c r="P219" s="78">
        <v>585386570</v>
      </c>
      <c r="Q219" s="78">
        <v>594099174</v>
      </c>
      <c r="R219" s="78">
        <v>664437360</v>
      </c>
      <c r="S219" s="78">
        <v>584624827.25</v>
      </c>
      <c r="T219" s="86">
        <f t="shared" si="3"/>
        <v>1.1365192325571047</v>
      </c>
      <c r="U219" s="78">
        <v>527175973</v>
      </c>
      <c r="V219" s="78">
        <v>557572069</v>
      </c>
      <c r="W219" s="78">
        <v>732779056</v>
      </c>
      <c r="X219" s="78">
        <v>793950684</v>
      </c>
      <c r="Y219" s="78">
        <v>652869445.5</v>
      </c>
      <c r="Z219" s="85">
        <v>0.23023158909934707</v>
      </c>
      <c r="AA219" s="78">
        <v>239267926</v>
      </c>
      <c r="AB219" s="78">
        <v>174257087</v>
      </c>
      <c r="AC219" s="78">
        <v>431958523</v>
      </c>
      <c r="AD219" s="78">
        <v>206389000</v>
      </c>
      <c r="AE219" s="78">
        <v>262968134</v>
      </c>
      <c r="AF219" s="85">
        <v>9.2734576247388567E-2</v>
      </c>
      <c r="AG219" s="52">
        <v>100</v>
      </c>
      <c r="AH219" s="52">
        <v>100</v>
      </c>
      <c r="AI219" s="52">
        <v>100</v>
      </c>
      <c r="AJ219" s="52">
        <v>100</v>
      </c>
      <c r="AK219" s="52">
        <v>100</v>
      </c>
      <c r="AL219" s="52">
        <v>100</v>
      </c>
      <c r="AM219" s="52">
        <v>100</v>
      </c>
      <c r="AN219" s="52">
        <v>100</v>
      </c>
    </row>
    <row r="220" spans="1:40" x14ac:dyDescent="0.25">
      <c r="A220" s="2" t="s">
        <v>230</v>
      </c>
      <c r="B220" s="2" t="s">
        <v>53</v>
      </c>
      <c r="C220" s="78">
        <v>1724826991</v>
      </c>
      <c r="D220" s="78">
        <v>1857323839</v>
      </c>
      <c r="E220" s="78">
        <v>4546082981</v>
      </c>
      <c r="F220" s="78">
        <v>2760359459</v>
      </c>
      <c r="G220" s="78">
        <v>2722148317.5</v>
      </c>
      <c r="H220" s="78">
        <v>1873397797</v>
      </c>
      <c r="I220" s="78">
        <v>1968156228</v>
      </c>
      <c r="J220" s="78">
        <v>4303364516</v>
      </c>
      <c r="K220" s="78">
        <v>2394151798</v>
      </c>
      <c r="L220" s="78">
        <v>2634767584.75</v>
      </c>
      <c r="M220" s="78">
        <v>87380732.75</v>
      </c>
      <c r="N220" s="85">
        <v>3.2099916153815522E-2</v>
      </c>
      <c r="O220" s="78">
        <v>1036948727</v>
      </c>
      <c r="P220" s="78">
        <v>1210245482</v>
      </c>
      <c r="Q220" s="78">
        <v>1222399682</v>
      </c>
      <c r="R220" s="78">
        <v>1378279132</v>
      </c>
      <c r="S220" s="78">
        <v>1211968255.75</v>
      </c>
      <c r="T220" s="86">
        <f t="shared" si="3"/>
        <v>1.1372237890398227</v>
      </c>
      <c r="U220" s="78">
        <v>487025239</v>
      </c>
      <c r="V220" s="78">
        <v>611279797</v>
      </c>
      <c r="W220" s="78">
        <v>664984887</v>
      </c>
      <c r="X220" s="78">
        <v>569898140</v>
      </c>
      <c r="Y220" s="78">
        <v>583297015.75</v>
      </c>
      <c r="Z220" s="85">
        <v>0.22138461818268731</v>
      </c>
      <c r="AA220" s="78">
        <v>316113557</v>
      </c>
      <c r="AB220" s="78">
        <v>31771532</v>
      </c>
      <c r="AC220" s="78">
        <v>2388656064</v>
      </c>
      <c r="AD220" s="78">
        <v>666470465</v>
      </c>
      <c r="AE220" s="78">
        <v>850752904.5</v>
      </c>
      <c r="AF220" s="85">
        <v>0.32289485775677013</v>
      </c>
      <c r="AG220" s="52">
        <v>100</v>
      </c>
      <c r="AH220" s="52">
        <v>100</v>
      </c>
      <c r="AI220" s="52">
        <v>100</v>
      </c>
      <c r="AJ220" s="52">
        <v>100</v>
      </c>
      <c r="AK220" s="52">
        <v>100</v>
      </c>
      <c r="AL220" s="52">
        <v>100</v>
      </c>
      <c r="AM220" s="52">
        <v>100</v>
      </c>
      <c r="AN220" s="52">
        <v>100</v>
      </c>
    </row>
    <row r="221" spans="1:40" x14ac:dyDescent="0.25">
      <c r="A221" s="2" t="s">
        <v>231</v>
      </c>
      <c r="B221" s="2" t="s">
        <v>53</v>
      </c>
      <c r="C221" s="78">
        <v>2369525352</v>
      </c>
      <c r="D221" s="78">
        <v>2680917944</v>
      </c>
      <c r="E221" s="78">
        <v>3062685668</v>
      </c>
      <c r="F221" s="78">
        <v>2915467545</v>
      </c>
      <c r="G221" s="78">
        <v>2757149127.25</v>
      </c>
      <c r="H221" s="78">
        <v>2142522983</v>
      </c>
      <c r="I221" s="78">
        <v>2489187032</v>
      </c>
      <c r="J221" s="78">
        <v>2710082519</v>
      </c>
      <c r="K221" s="78">
        <v>2596175417</v>
      </c>
      <c r="L221" s="78">
        <v>2484491987.75</v>
      </c>
      <c r="M221" s="78">
        <v>272657139.5</v>
      </c>
      <c r="N221" s="85">
        <v>9.8890965601106301E-2</v>
      </c>
      <c r="O221" s="78">
        <v>1084787898</v>
      </c>
      <c r="P221" s="78">
        <v>1196416468</v>
      </c>
      <c r="Q221" s="78">
        <v>1224655018</v>
      </c>
      <c r="R221" s="78">
        <v>1351220567</v>
      </c>
      <c r="S221" s="78">
        <v>1214269987.75</v>
      </c>
      <c r="T221" s="86">
        <f t="shared" si="3"/>
        <v>1.1127842906697913</v>
      </c>
      <c r="U221" s="78">
        <v>531401992</v>
      </c>
      <c r="V221" s="78">
        <v>663336761</v>
      </c>
      <c r="W221" s="78">
        <v>731326081</v>
      </c>
      <c r="X221" s="78">
        <v>734404594</v>
      </c>
      <c r="Y221" s="78">
        <v>665117357</v>
      </c>
      <c r="Z221" s="85">
        <v>0.26770758782053555</v>
      </c>
      <c r="AA221" s="78">
        <v>320167690</v>
      </c>
      <c r="AB221" s="78">
        <v>525930913</v>
      </c>
      <c r="AC221" s="78">
        <v>493917534</v>
      </c>
      <c r="AD221" s="78">
        <v>399946367</v>
      </c>
      <c r="AE221" s="78">
        <v>434990626</v>
      </c>
      <c r="AF221" s="85">
        <v>0.17508232191722028</v>
      </c>
      <c r="AG221" s="52">
        <v>100</v>
      </c>
      <c r="AH221" s="52">
        <v>100</v>
      </c>
      <c r="AI221" s="52">
        <v>100</v>
      </c>
      <c r="AJ221" s="52">
        <v>100</v>
      </c>
      <c r="AK221" s="52">
        <v>100</v>
      </c>
      <c r="AL221" s="52">
        <v>100</v>
      </c>
      <c r="AM221" s="52">
        <v>100</v>
      </c>
      <c r="AN221" s="52">
        <v>-100</v>
      </c>
    </row>
    <row r="222" spans="1:40" x14ac:dyDescent="0.25">
      <c r="A222" s="2" t="s">
        <v>232</v>
      </c>
      <c r="B222" s="2" t="s">
        <v>7</v>
      </c>
      <c r="C222" s="78">
        <v>1468122558</v>
      </c>
      <c r="D222" s="78">
        <v>1567999358</v>
      </c>
      <c r="E222" s="78">
        <v>1672656789</v>
      </c>
      <c r="F222" s="78">
        <v>1794073918</v>
      </c>
      <c r="G222" s="78">
        <v>1625713155.75</v>
      </c>
      <c r="H222" s="78">
        <v>1373714819</v>
      </c>
      <c r="I222" s="78">
        <v>1519755170</v>
      </c>
      <c r="J222" s="78">
        <v>1698481663</v>
      </c>
      <c r="K222" s="78">
        <v>1795159138</v>
      </c>
      <c r="L222" s="78">
        <v>1596777697.5</v>
      </c>
      <c r="M222" s="78">
        <v>28935458.25</v>
      </c>
      <c r="N222" s="85">
        <v>1.7798624651377094E-2</v>
      </c>
      <c r="O222" s="78">
        <v>954763489</v>
      </c>
      <c r="P222" s="78">
        <v>1032571117</v>
      </c>
      <c r="Q222" s="78">
        <v>1043873022</v>
      </c>
      <c r="R222" s="78">
        <v>1152382398</v>
      </c>
      <c r="S222" s="78">
        <v>1045897506.5</v>
      </c>
      <c r="T222" s="86">
        <f t="shared" si="3"/>
        <v>1.1018119756842542</v>
      </c>
      <c r="U222" s="78">
        <v>502604945</v>
      </c>
      <c r="V222" s="78">
        <v>533110513</v>
      </c>
      <c r="W222" s="78">
        <v>517942248</v>
      </c>
      <c r="X222" s="78">
        <v>514199980</v>
      </c>
      <c r="Y222" s="78">
        <v>516964421.5</v>
      </c>
      <c r="Z222" s="85">
        <v>0.32375478584738937</v>
      </c>
      <c r="AA222" s="78">
        <v>107877262</v>
      </c>
      <c r="AB222" s="78">
        <v>115288028</v>
      </c>
      <c r="AC222" s="78">
        <v>180239188</v>
      </c>
      <c r="AD222" s="78">
        <v>134783672</v>
      </c>
      <c r="AE222" s="78">
        <v>134547037.5</v>
      </c>
      <c r="AF222" s="85">
        <v>8.4261596157470128E-2</v>
      </c>
      <c r="AG222" s="52">
        <v>100</v>
      </c>
      <c r="AH222" s="52">
        <v>100</v>
      </c>
      <c r="AI222" s="52">
        <v>100</v>
      </c>
      <c r="AJ222" s="52">
        <v>100</v>
      </c>
      <c r="AK222" s="52">
        <v>100</v>
      </c>
      <c r="AL222" s="52">
        <v>100</v>
      </c>
      <c r="AM222" s="52">
        <v>100</v>
      </c>
      <c r="AN222" s="52">
        <v>100</v>
      </c>
    </row>
    <row r="223" spans="1:40" x14ac:dyDescent="0.25">
      <c r="A223" s="2" t="s">
        <v>233</v>
      </c>
      <c r="B223" s="2" t="s">
        <v>5</v>
      </c>
      <c r="C223" s="78">
        <v>4311792860</v>
      </c>
      <c r="D223" s="78">
        <v>4863463702</v>
      </c>
      <c r="E223" s="78">
        <v>820790545</v>
      </c>
      <c r="F223" s="78">
        <v>6757318033</v>
      </c>
      <c r="G223" s="78">
        <v>4188341285</v>
      </c>
      <c r="H223" s="78">
        <v>4366911207</v>
      </c>
      <c r="I223" s="78">
        <v>4667799311</v>
      </c>
      <c r="J223" s="78">
        <v>545072134</v>
      </c>
      <c r="K223" s="78">
        <v>7127651283</v>
      </c>
      <c r="L223" s="78">
        <v>4176858483.75</v>
      </c>
      <c r="M223" s="78">
        <v>11482801.25</v>
      </c>
      <c r="N223" s="85">
        <v>2.7416106923101422E-3</v>
      </c>
      <c r="O223" s="78">
        <v>572276847</v>
      </c>
      <c r="P223" s="78">
        <v>632905241</v>
      </c>
      <c r="Q223" s="78">
        <v>34620570</v>
      </c>
      <c r="R223" s="78">
        <v>631649452</v>
      </c>
      <c r="S223" s="78">
        <v>467863027.5</v>
      </c>
      <c r="T223" s="86">
        <f t="shared" si="3"/>
        <v>1.3500734507173684</v>
      </c>
      <c r="U223" s="78">
        <v>502474618</v>
      </c>
      <c r="V223" s="78">
        <v>709312024</v>
      </c>
      <c r="W223" s="78">
        <v>69561535</v>
      </c>
      <c r="X223" s="78">
        <v>970378988</v>
      </c>
      <c r="Y223" s="78">
        <v>562931791.25</v>
      </c>
      <c r="Z223" s="85">
        <v>0.13477396790915397</v>
      </c>
      <c r="AA223" s="78">
        <v>1179033010</v>
      </c>
      <c r="AB223" s="78">
        <v>501774776</v>
      </c>
      <c r="AC223" s="78">
        <v>73650805</v>
      </c>
      <c r="AD223" s="78">
        <v>756582467</v>
      </c>
      <c r="AE223" s="78">
        <v>627760264.5</v>
      </c>
      <c r="AF223" s="85">
        <v>0.15029483688333975</v>
      </c>
      <c r="AG223" s="52">
        <v>50</v>
      </c>
      <c r="AH223" s="52">
        <v>50</v>
      </c>
      <c r="AI223" s="52">
        <v>50</v>
      </c>
      <c r="AJ223" s="52">
        <v>50</v>
      </c>
      <c r="AK223" s="52">
        <v>-100</v>
      </c>
      <c r="AL223" s="52">
        <v>-100</v>
      </c>
      <c r="AM223" s="52">
        <v>-100</v>
      </c>
      <c r="AN223" s="52">
        <v>-100</v>
      </c>
    </row>
    <row r="224" spans="1:40" x14ac:dyDescent="0.25">
      <c r="A224" s="2" t="s">
        <v>234</v>
      </c>
      <c r="B224" s="2" t="s">
        <v>17</v>
      </c>
      <c r="C224" s="78">
        <v>2021408368</v>
      </c>
      <c r="D224" s="78">
        <v>2418820145</v>
      </c>
      <c r="E224" s="78">
        <v>2464645197</v>
      </c>
      <c r="F224" s="78">
        <v>2763485239</v>
      </c>
      <c r="G224" s="78">
        <v>2417089737.25</v>
      </c>
      <c r="H224" s="78">
        <v>1985687716</v>
      </c>
      <c r="I224" s="78">
        <v>2205090862</v>
      </c>
      <c r="J224" s="78">
        <v>2395329112</v>
      </c>
      <c r="K224" s="78">
        <v>2747792311</v>
      </c>
      <c r="L224" s="78">
        <v>2333475000.25</v>
      </c>
      <c r="M224" s="78">
        <v>83614737</v>
      </c>
      <c r="N224" s="85">
        <v>3.4593145513550999E-2</v>
      </c>
      <c r="O224" s="78">
        <v>1256904594</v>
      </c>
      <c r="P224" s="78">
        <v>1501722484</v>
      </c>
      <c r="Q224" s="78">
        <v>1508074145</v>
      </c>
      <c r="R224" s="78">
        <v>1719280439</v>
      </c>
      <c r="S224" s="78">
        <v>1496495415.5</v>
      </c>
      <c r="T224" s="86">
        <f t="shared" si="3"/>
        <v>1.1488711700634007</v>
      </c>
      <c r="U224" s="78">
        <v>626213963</v>
      </c>
      <c r="V224" s="78">
        <v>758655841</v>
      </c>
      <c r="W224" s="78">
        <v>755808161</v>
      </c>
      <c r="X224" s="78">
        <v>818716708</v>
      </c>
      <c r="Y224" s="78">
        <v>739848668.25</v>
      </c>
      <c r="Z224" s="85">
        <v>0.31705875064902572</v>
      </c>
      <c r="AA224" s="78">
        <v>239395192</v>
      </c>
      <c r="AB224" s="78">
        <v>291994345</v>
      </c>
      <c r="AC224" s="78">
        <v>287316404</v>
      </c>
      <c r="AD224" s="78">
        <v>367889178</v>
      </c>
      <c r="AE224" s="78">
        <v>296648779.75</v>
      </c>
      <c r="AF224" s="85">
        <v>0.12712747285409878</v>
      </c>
      <c r="AG224" s="52">
        <v>100</v>
      </c>
      <c r="AH224" s="52">
        <v>100</v>
      </c>
      <c r="AI224" s="52">
        <v>100</v>
      </c>
      <c r="AJ224" s="52">
        <v>100</v>
      </c>
      <c r="AK224" s="52">
        <v>100</v>
      </c>
      <c r="AL224" s="52">
        <v>100</v>
      </c>
      <c r="AM224" s="52">
        <v>100</v>
      </c>
      <c r="AN224" s="52">
        <v>100</v>
      </c>
    </row>
    <row r="225" spans="1:40" x14ac:dyDescent="0.25">
      <c r="A225" s="2" t="s">
        <v>235</v>
      </c>
      <c r="B225" s="2" t="s">
        <v>53</v>
      </c>
      <c r="C225" s="78">
        <v>1104381890</v>
      </c>
      <c r="D225" s="78">
        <v>1291631086</v>
      </c>
      <c r="E225" s="78">
        <v>1367563409</v>
      </c>
      <c r="F225" s="78">
        <v>1793780495</v>
      </c>
      <c r="G225" s="78">
        <v>1389339220</v>
      </c>
      <c r="H225" s="78">
        <v>1077915850</v>
      </c>
      <c r="I225" s="78">
        <v>1267181875</v>
      </c>
      <c r="J225" s="78">
        <v>1346814784</v>
      </c>
      <c r="K225" s="78">
        <v>1648426949</v>
      </c>
      <c r="L225" s="78">
        <v>1335084864.5</v>
      </c>
      <c r="M225" s="78">
        <v>54254355.5</v>
      </c>
      <c r="N225" s="85">
        <v>3.9050474296694795E-2</v>
      </c>
      <c r="O225" s="78">
        <v>599362730</v>
      </c>
      <c r="P225" s="78">
        <v>723237751</v>
      </c>
      <c r="Q225" s="78">
        <v>715100389</v>
      </c>
      <c r="R225" s="78">
        <v>808325760</v>
      </c>
      <c r="S225" s="78">
        <v>711506657.5</v>
      </c>
      <c r="T225" s="86">
        <f t="shared" si="3"/>
        <v>1.1360761722739046</v>
      </c>
      <c r="U225" s="78">
        <v>292673000</v>
      </c>
      <c r="V225" s="78">
        <v>329704577</v>
      </c>
      <c r="W225" s="78">
        <v>319563522</v>
      </c>
      <c r="X225" s="78">
        <v>344424783</v>
      </c>
      <c r="Y225" s="78">
        <v>321591470.5</v>
      </c>
      <c r="Z225" s="85">
        <v>0.24087717496553193</v>
      </c>
      <c r="AA225" s="78">
        <v>263753314</v>
      </c>
      <c r="AB225" s="78">
        <v>266636582</v>
      </c>
      <c r="AC225" s="78">
        <v>269700467</v>
      </c>
      <c r="AD225" s="78">
        <v>482828216</v>
      </c>
      <c r="AE225" s="78">
        <v>320729644.75</v>
      </c>
      <c r="AF225" s="85">
        <v>0.24023165364107085</v>
      </c>
      <c r="AG225" s="52">
        <v>100</v>
      </c>
      <c r="AH225" s="52">
        <v>100</v>
      </c>
      <c r="AI225" s="52">
        <v>100</v>
      </c>
      <c r="AJ225" s="52">
        <v>100</v>
      </c>
      <c r="AK225" s="52">
        <v>100</v>
      </c>
      <c r="AL225" s="52">
        <v>100</v>
      </c>
      <c r="AM225" s="52">
        <v>100</v>
      </c>
      <c r="AN225" s="52">
        <v>50</v>
      </c>
    </row>
    <row r="226" spans="1:40" x14ac:dyDescent="0.25">
      <c r="A226" s="2" t="s">
        <v>236</v>
      </c>
      <c r="B226" s="2" t="s">
        <v>7</v>
      </c>
      <c r="C226" s="78">
        <v>921930873</v>
      </c>
      <c r="D226" s="78">
        <v>1341095181</v>
      </c>
      <c r="E226" s="78">
        <v>2875461494</v>
      </c>
      <c r="F226" s="78">
        <v>1763839159</v>
      </c>
      <c r="G226" s="78">
        <v>1725581676.75</v>
      </c>
      <c r="H226" s="78">
        <v>962693663</v>
      </c>
      <c r="I226" s="78">
        <v>1375654156</v>
      </c>
      <c r="J226" s="78">
        <v>2942090195</v>
      </c>
      <c r="K226" s="78">
        <v>1778197627</v>
      </c>
      <c r="L226" s="78">
        <v>1764658910.25</v>
      </c>
      <c r="M226" s="78">
        <v>-39077233.5</v>
      </c>
      <c r="N226" s="85">
        <v>-2.2645832432341861E-2</v>
      </c>
      <c r="O226" s="78">
        <v>699297249</v>
      </c>
      <c r="P226" s="78">
        <v>809228902</v>
      </c>
      <c r="Q226" s="78">
        <v>802609440</v>
      </c>
      <c r="R226" s="78">
        <v>914572878</v>
      </c>
      <c r="S226" s="78">
        <v>806427117.25</v>
      </c>
      <c r="T226" s="86">
        <f t="shared" si="3"/>
        <v>1.1341048167115066</v>
      </c>
      <c r="U226" s="78">
        <v>262698655</v>
      </c>
      <c r="V226" s="78">
        <v>283452477</v>
      </c>
      <c r="W226" s="78">
        <v>302668349</v>
      </c>
      <c r="X226" s="78">
        <v>335635815</v>
      </c>
      <c r="Y226" s="78">
        <v>296113824</v>
      </c>
      <c r="Z226" s="85">
        <v>0.16780230008191749</v>
      </c>
      <c r="AA226" s="78">
        <v>148997156</v>
      </c>
      <c r="AB226" s="78">
        <v>493794967</v>
      </c>
      <c r="AC226" s="78">
        <v>2055630141</v>
      </c>
      <c r="AD226" s="78">
        <v>776944935</v>
      </c>
      <c r="AE226" s="78">
        <v>868841799.75</v>
      </c>
      <c r="AF226" s="85">
        <v>0.49235679184421582</v>
      </c>
      <c r="AG226" s="52">
        <v>100</v>
      </c>
      <c r="AH226" s="52">
        <v>100</v>
      </c>
      <c r="AI226" s="52">
        <v>100</v>
      </c>
      <c r="AJ226" s="52">
        <v>100</v>
      </c>
      <c r="AK226" s="52">
        <v>100</v>
      </c>
      <c r="AL226" s="52">
        <v>100</v>
      </c>
      <c r="AM226" s="52">
        <v>100</v>
      </c>
      <c r="AN226" s="52">
        <v>100</v>
      </c>
    </row>
    <row r="227" spans="1:40" x14ac:dyDescent="0.25">
      <c r="A227" s="2" t="s">
        <v>237</v>
      </c>
      <c r="B227" s="2" t="s">
        <v>28</v>
      </c>
      <c r="C227" s="78">
        <v>2154519810</v>
      </c>
      <c r="D227" s="78">
        <v>2202937586</v>
      </c>
      <c r="E227" s="78">
        <v>1409901539</v>
      </c>
      <c r="F227" s="78">
        <v>1448540224</v>
      </c>
      <c r="G227" s="78">
        <v>1803974789.75</v>
      </c>
      <c r="H227" s="78">
        <v>2071265770</v>
      </c>
      <c r="I227" s="78">
        <v>2048585852</v>
      </c>
      <c r="J227" s="78">
        <v>1576785834</v>
      </c>
      <c r="K227" s="78">
        <v>1374687612</v>
      </c>
      <c r="L227" s="78">
        <v>1767831267</v>
      </c>
      <c r="M227" s="78">
        <v>36143522.75</v>
      </c>
      <c r="N227" s="85">
        <v>2.003549215618965E-2</v>
      </c>
      <c r="O227" s="78">
        <v>703786647</v>
      </c>
      <c r="P227" s="78">
        <v>784354071</v>
      </c>
      <c r="Q227" s="78">
        <v>752286680</v>
      </c>
      <c r="R227" s="78">
        <v>847835433</v>
      </c>
      <c r="S227" s="78">
        <v>772065707.75</v>
      </c>
      <c r="T227" s="86">
        <f t="shared" si="3"/>
        <v>1.0981389595333959</v>
      </c>
      <c r="U227" s="78">
        <v>415087415</v>
      </c>
      <c r="V227" s="78">
        <v>607658972</v>
      </c>
      <c r="W227" s="78">
        <v>589109546</v>
      </c>
      <c r="X227" s="78">
        <v>577596184</v>
      </c>
      <c r="Y227" s="78">
        <v>547363029.25</v>
      </c>
      <c r="Z227" s="85">
        <v>0.30962402321284432</v>
      </c>
      <c r="AA227" s="78">
        <v>176323843</v>
      </c>
      <c r="AB227" s="78">
        <v>133650388</v>
      </c>
      <c r="AC227" s="78">
        <v>161750064</v>
      </c>
      <c r="AD227" s="78">
        <v>113891097</v>
      </c>
      <c r="AE227" s="78">
        <v>146403848</v>
      </c>
      <c r="AF227" s="85">
        <v>8.281551001665817E-2</v>
      </c>
      <c r="AG227" s="52">
        <v>100</v>
      </c>
      <c r="AH227" s="52">
        <v>100</v>
      </c>
      <c r="AI227" s="52">
        <v>100</v>
      </c>
      <c r="AJ227" s="52">
        <v>100</v>
      </c>
      <c r="AK227" s="52">
        <v>100</v>
      </c>
      <c r="AL227" s="52">
        <v>100</v>
      </c>
      <c r="AM227" s="52">
        <v>100</v>
      </c>
      <c r="AN227" s="52">
        <v>100</v>
      </c>
    </row>
    <row r="228" spans="1:40" x14ac:dyDescent="0.25">
      <c r="A228" s="2" t="s">
        <v>238</v>
      </c>
      <c r="B228" s="2" t="s">
        <v>11</v>
      </c>
      <c r="C228" s="78">
        <v>3668138842</v>
      </c>
      <c r="D228" s="78">
        <v>4134759474</v>
      </c>
      <c r="E228" s="78">
        <v>4453260036</v>
      </c>
      <c r="F228" s="78">
        <v>4784716216</v>
      </c>
      <c r="G228" s="78">
        <v>4260218642</v>
      </c>
      <c r="H228" s="78">
        <v>3927599440</v>
      </c>
      <c r="I228" s="78">
        <v>4017654881</v>
      </c>
      <c r="J228" s="78">
        <v>4743611588</v>
      </c>
      <c r="K228" s="78">
        <v>5169569091</v>
      </c>
      <c r="L228" s="78">
        <v>4464608750</v>
      </c>
      <c r="M228" s="78">
        <v>-204390108</v>
      </c>
      <c r="N228" s="85">
        <v>-4.7976436229115023E-2</v>
      </c>
      <c r="O228" s="78">
        <v>854112105</v>
      </c>
      <c r="P228" s="78">
        <v>941140752</v>
      </c>
      <c r="Q228" s="78">
        <v>1003687703</v>
      </c>
      <c r="R228" s="78">
        <v>946310695</v>
      </c>
      <c r="S228" s="78">
        <v>936312813.75</v>
      </c>
      <c r="T228" s="86">
        <f t="shared" si="3"/>
        <v>1.0106779284691809</v>
      </c>
      <c r="U228" s="78">
        <v>996333130</v>
      </c>
      <c r="V228" s="78">
        <v>1043020110</v>
      </c>
      <c r="W228" s="78">
        <v>1149311684</v>
      </c>
      <c r="X228" s="78">
        <v>1301736267</v>
      </c>
      <c r="Y228" s="78">
        <v>1122600297.75</v>
      </c>
      <c r="Z228" s="85">
        <v>0.25144427218846443</v>
      </c>
      <c r="AA228" s="78">
        <v>676769599</v>
      </c>
      <c r="AB228" s="78">
        <v>623096874</v>
      </c>
      <c r="AC228" s="78">
        <v>690959816</v>
      </c>
      <c r="AD228" s="78">
        <v>376251133</v>
      </c>
      <c r="AE228" s="78">
        <v>591769355.5</v>
      </c>
      <c r="AF228" s="85">
        <v>0.13254674454956439</v>
      </c>
      <c r="AG228" s="52">
        <v>100</v>
      </c>
      <c r="AH228" s="52">
        <v>100</v>
      </c>
      <c r="AI228" s="52">
        <v>100</v>
      </c>
      <c r="AJ228" s="52">
        <v>100</v>
      </c>
      <c r="AK228" s="52">
        <v>100</v>
      </c>
      <c r="AL228" s="52">
        <v>100</v>
      </c>
      <c r="AM228" s="52">
        <v>100</v>
      </c>
      <c r="AN228" s="52">
        <v>-100</v>
      </c>
    </row>
    <row r="229" spans="1:40" x14ac:dyDescent="0.25">
      <c r="A229" s="2" t="s">
        <v>239</v>
      </c>
      <c r="B229" s="2" t="s">
        <v>28</v>
      </c>
      <c r="C229" s="78">
        <v>730465255</v>
      </c>
      <c r="D229" s="78">
        <v>660335589</v>
      </c>
      <c r="E229" s="78">
        <v>641717803</v>
      </c>
      <c r="F229" s="78">
        <v>791497029</v>
      </c>
      <c r="G229" s="78">
        <v>706003919</v>
      </c>
      <c r="H229" s="78">
        <v>687314173</v>
      </c>
      <c r="I229" s="78">
        <v>654130236</v>
      </c>
      <c r="J229" s="78">
        <v>708419481</v>
      </c>
      <c r="K229" s="78">
        <v>838444030</v>
      </c>
      <c r="L229" s="78">
        <v>722076980</v>
      </c>
      <c r="M229" s="78">
        <v>-16073061</v>
      </c>
      <c r="N229" s="85">
        <v>-2.2766248978853047E-2</v>
      </c>
      <c r="O229" s="78">
        <v>397925115</v>
      </c>
      <c r="P229" s="78">
        <v>466959659</v>
      </c>
      <c r="Q229" s="78">
        <v>455516641</v>
      </c>
      <c r="R229" s="78">
        <v>516606042</v>
      </c>
      <c r="S229" s="78">
        <v>459251864.25</v>
      </c>
      <c r="T229" s="86">
        <f t="shared" si="3"/>
        <v>1.124886107634347</v>
      </c>
      <c r="U229" s="78">
        <v>237974087</v>
      </c>
      <c r="V229" s="78">
        <v>279470792</v>
      </c>
      <c r="W229" s="78">
        <v>279336305</v>
      </c>
      <c r="X229" s="78">
        <v>297059787</v>
      </c>
      <c r="Y229" s="78">
        <v>273460242.75</v>
      </c>
      <c r="Z229" s="85">
        <v>0.37871342020901982</v>
      </c>
      <c r="AA229" s="78">
        <v>115096540</v>
      </c>
      <c r="AB229" s="78">
        <v>90167509</v>
      </c>
      <c r="AC229" s="78">
        <v>121994176</v>
      </c>
      <c r="AD229" s="78">
        <v>197992581</v>
      </c>
      <c r="AE229" s="78">
        <v>131312701.5</v>
      </c>
      <c r="AF229" s="85">
        <v>0.1818541584028894</v>
      </c>
      <c r="AG229" s="52">
        <v>100</v>
      </c>
      <c r="AH229" s="52">
        <v>100</v>
      </c>
      <c r="AI229" s="52">
        <v>100</v>
      </c>
      <c r="AJ229" s="52">
        <v>100</v>
      </c>
      <c r="AK229" s="52">
        <v>100</v>
      </c>
      <c r="AL229" s="52">
        <v>100</v>
      </c>
      <c r="AM229" s="52">
        <v>100</v>
      </c>
      <c r="AN229" s="52">
        <v>-100</v>
      </c>
    </row>
    <row r="230" spans="1:40" x14ac:dyDescent="0.25">
      <c r="A230" s="2" t="s">
        <v>240</v>
      </c>
      <c r="B230" s="2" t="s">
        <v>5</v>
      </c>
      <c r="C230" s="78">
        <v>62724660599</v>
      </c>
      <c r="D230" s="78">
        <v>68359049002</v>
      </c>
      <c r="E230" s="78">
        <v>71093805785</v>
      </c>
      <c r="F230" s="78">
        <v>89815229746</v>
      </c>
      <c r="G230" s="78">
        <v>72998186283</v>
      </c>
      <c r="H230" s="78">
        <v>59651797526</v>
      </c>
      <c r="I230" s="78">
        <v>61012261902</v>
      </c>
      <c r="J230" s="78">
        <v>63893415979</v>
      </c>
      <c r="K230" s="78">
        <v>64966889429</v>
      </c>
      <c r="L230" s="78">
        <v>62381091209</v>
      </c>
      <c r="M230" s="78">
        <v>10617095074</v>
      </c>
      <c r="N230" s="85">
        <v>0.14544327214979771</v>
      </c>
      <c r="O230" s="78">
        <v>809382822</v>
      </c>
      <c r="P230" s="78">
        <v>883351677</v>
      </c>
      <c r="Q230" s="78">
        <v>1157499593</v>
      </c>
      <c r="R230" s="78">
        <v>990814840</v>
      </c>
      <c r="S230" s="78">
        <v>960262233</v>
      </c>
      <c r="T230" s="86">
        <f t="shared" si="3"/>
        <v>1.0318169411958953</v>
      </c>
      <c r="U230" s="78">
        <v>11015698858</v>
      </c>
      <c r="V230" s="78">
        <v>11704198374</v>
      </c>
      <c r="W230" s="78">
        <v>12792230799</v>
      </c>
      <c r="X230" s="78">
        <v>13485269099</v>
      </c>
      <c r="Y230" s="78">
        <v>12249349282.5</v>
      </c>
      <c r="Z230" s="85">
        <v>0.19636317744843698</v>
      </c>
      <c r="AA230" s="78">
        <v>4546435157</v>
      </c>
      <c r="AB230" s="78">
        <v>2897689908</v>
      </c>
      <c r="AC230" s="78">
        <v>1205850786</v>
      </c>
      <c r="AD230" s="78">
        <v>1361512592</v>
      </c>
      <c r="AE230" s="78">
        <v>2502872110.75</v>
      </c>
      <c r="AF230" s="85">
        <v>4.0122288056238735E-2</v>
      </c>
      <c r="AG230" s="52">
        <v>100</v>
      </c>
      <c r="AH230" s="52">
        <v>100</v>
      </c>
      <c r="AI230" s="52">
        <v>100</v>
      </c>
      <c r="AJ230" s="52">
        <v>100</v>
      </c>
      <c r="AK230" s="52">
        <v>100</v>
      </c>
      <c r="AL230" s="52">
        <v>100</v>
      </c>
      <c r="AM230" s="52">
        <v>100</v>
      </c>
      <c r="AN230" s="52">
        <v>50</v>
      </c>
    </row>
    <row r="231" spans="1:40" x14ac:dyDescent="0.25">
      <c r="A231" s="2" t="s">
        <v>241</v>
      </c>
      <c r="B231" s="2" t="s">
        <v>3</v>
      </c>
      <c r="C231" s="78">
        <v>3385103471</v>
      </c>
      <c r="D231" s="78">
        <v>3168799035</v>
      </c>
      <c r="E231" s="78">
        <v>3629245236</v>
      </c>
      <c r="F231" s="78">
        <v>3804672993</v>
      </c>
      <c r="G231" s="78">
        <v>3496955183.75</v>
      </c>
      <c r="H231" s="78">
        <v>3283497994</v>
      </c>
      <c r="I231" s="78">
        <v>3237748679</v>
      </c>
      <c r="J231" s="78">
        <v>3684719860</v>
      </c>
      <c r="K231" s="78">
        <v>3911502260</v>
      </c>
      <c r="L231" s="78">
        <v>3529367198.25</v>
      </c>
      <c r="M231" s="78">
        <v>-32412014.5</v>
      </c>
      <c r="N231" s="85">
        <v>-9.2686388005815395E-3</v>
      </c>
      <c r="O231" s="78">
        <v>786028832</v>
      </c>
      <c r="P231" s="78">
        <v>751331794</v>
      </c>
      <c r="Q231" s="78">
        <v>843487710</v>
      </c>
      <c r="R231" s="78">
        <v>1044369928</v>
      </c>
      <c r="S231" s="78">
        <v>856304566</v>
      </c>
      <c r="T231" s="86">
        <f t="shared" si="3"/>
        <v>1.2196243830375653</v>
      </c>
      <c r="U231" s="78">
        <v>628287092</v>
      </c>
      <c r="V231" s="78">
        <v>729233411</v>
      </c>
      <c r="W231" s="78">
        <v>751959598</v>
      </c>
      <c r="X231" s="78">
        <v>794205836</v>
      </c>
      <c r="Y231" s="78">
        <v>725921484.25</v>
      </c>
      <c r="Z231" s="85">
        <v>0.20568035103004884</v>
      </c>
      <c r="AA231" s="78">
        <v>699065073</v>
      </c>
      <c r="AB231" s="78">
        <v>470516452</v>
      </c>
      <c r="AC231" s="78">
        <v>315050347</v>
      </c>
      <c r="AD231" s="78">
        <v>186263518</v>
      </c>
      <c r="AE231" s="78">
        <v>417723847.5</v>
      </c>
      <c r="AF231" s="85">
        <v>0.1183565846328271</v>
      </c>
      <c r="AG231" s="52">
        <v>100</v>
      </c>
      <c r="AH231" s="52">
        <v>100</v>
      </c>
      <c r="AI231" s="52">
        <v>100</v>
      </c>
      <c r="AJ231" s="52">
        <v>100</v>
      </c>
      <c r="AK231" s="52">
        <v>100</v>
      </c>
      <c r="AL231" s="52">
        <v>100</v>
      </c>
      <c r="AM231" s="52">
        <v>100</v>
      </c>
      <c r="AN231" s="52">
        <v>100</v>
      </c>
    </row>
    <row r="232" spans="1:40" x14ac:dyDescent="0.25">
      <c r="A232" s="2" t="s">
        <v>242</v>
      </c>
      <c r="B232" s="2" t="s">
        <v>17</v>
      </c>
      <c r="C232" s="78">
        <v>4657376688</v>
      </c>
      <c r="D232" s="78">
        <v>4695559880</v>
      </c>
      <c r="E232" s="78">
        <v>4994936022</v>
      </c>
      <c r="F232" s="78">
        <v>5409033110</v>
      </c>
      <c r="G232" s="78">
        <v>4939226425</v>
      </c>
      <c r="H232" s="78">
        <v>4716229005</v>
      </c>
      <c r="I232" s="78">
        <v>4565639480</v>
      </c>
      <c r="J232" s="78">
        <v>4636483247</v>
      </c>
      <c r="K232" s="78">
        <v>5156613326</v>
      </c>
      <c r="L232" s="78">
        <v>4768741264.5</v>
      </c>
      <c r="M232" s="78">
        <v>170485160.5</v>
      </c>
      <c r="N232" s="85">
        <v>3.4516571185537422E-2</v>
      </c>
      <c r="O232" s="78">
        <v>728046304</v>
      </c>
      <c r="P232" s="78">
        <v>846415876</v>
      </c>
      <c r="Q232" s="78">
        <v>941673354</v>
      </c>
      <c r="R232" s="78">
        <v>863223766</v>
      </c>
      <c r="S232" s="78">
        <v>844839825</v>
      </c>
      <c r="T232" s="86">
        <f t="shared" si="3"/>
        <v>1.0217602679892606</v>
      </c>
      <c r="U232" s="78">
        <v>1082891201</v>
      </c>
      <c r="V232" s="78">
        <v>1135960211</v>
      </c>
      <c r="W232" s="78">
        <v>1170092227</v>
      </c>
      <c r="X232" s="78">
        <v>1333259652</v>
      </c>
      <c r="Y232" s="78">
        <v>1180550822.75</v>
      </c>
      <c r="Z232" s="85">
        <v>0.2475602590432803</v>
      </c>
      <c r="AA232" s="78">
        <v>577350739</v>
      </c>
      <c r="AB232" s="78">
        <v>964203497</v>
      </c>
      <c r="AC232" s="78">
        <v>779213747</v>
      </c>
      <c r="AD232" s="78">
        <v>818881466</v>
      </c>
      <c r="AE232" s="78">
        <v>784912362.25</v>
      </c>
      <c r="AF232" s="85">
        <v>0.1645952922825008</v>
      </c>
      <c r="AG232" s="52">
        <v>100</v>
      </c>
      <c r="AH232" s="52">
        <v>100</v>
      </c>
      <c r="AI232" s="52">
        <v>100</v>
      </c>
      <c r="AJ232" s="52">
        <v>100</v>
      </c>
      <c r="AK232" s="52">
        <v>100</v>
      </c>
      <c r="AL232" s="52">
        <v>100</v>
      </c>
      <c r="AM232" s="52">
        <v>100</v>
      </c>
      <c r="AN232" s="52">
        <v>-100</v>
      </c>
    </row>
    <row r="233" spans="1:40" x14ac:dyDescent="0.25">
      <c r="A233" s="2" t="s">
        <v>243</v>
      </c>
      <c r="B233" s="2" t="s">
        <v>5</v>
      </c>
      <c r="C233" s="78">
        <v>17552513341</v>
      </c>
      <c r="D233" s="78">
        <v>20321944884</v>
      </c>
      <c r="E233" s="78">
        <v>21212959715</v>
      </c>
      <c r="F233" s="78">
        <v>24445343169</v>
      </c>
      <c r="G233" s="78">
        <v>20883190277.25</v>
      </c>
      <c r="H233" s="78">
        <v>16726351914</v>
      </c>
      <c r="I233" s="78">
        <v>17206246738</v>
      </c>
      <c r="J233" s="78">
        <v>17542705674</v>
      </c>
      <c r="K233" s="78">
        <v>19228550011</v>
      </c>
      <c r="L233" s="78">
        <v>17675963584.25</v>
      </c>
      <c r="M233" s="78">
        <v>3207226693</v>
      </c>
      <c r="N233" s="85">
        <v>0.15357934541706159</v>
      </c>
      <c r="O233" s="78">
        <v>6295889349</v>
      </c>
      <c r="P233" s="78">
        <v>7282504005</v>
      </c>
      <c r="Q233" s="78">
        <v>7412737624</v>
      </c>
      <c r="R233" s="78">
        <v>7878290438</v>
      </c>
      <c r="S233" s="78">
        <v>7217355354</v>
      </c>
      <c r="T233" s="86">
        <f t="shared" si="3"/>
        <v>1.0915757991095307</v>
      </c>
      <c r="U233" s="78">
        <v>4006042048</v>
      </c>
      <c r="V233" s="78">
        <v>4085445774</v>
      </c>
      <c r="W233" s="78">
        <v>4267316520</v>
      </c>
      <c r="X233" s="78">
        <v>4372119980</v>
      </c>
      <c r="Y233" s="78">
        <v>4182731080.5</v>
      </c>
      <c r="Z233" s="85">
        <v>0.2366338367107173</v>
      </c>
      <c r="AA233" s="78">
        <v>1237201530</v>
      </c>
      <c r="AB233" s="78">
        <v>443334666</v>
      </c>
      <c r="AC233" s="78">
        <v>824120469</v>
      </c>
      <c r="AD233" s="78">
        <v>1587096797</v>
      </c>
      <c r="AE233" s="78">
        <v>1022938365.5</v>
      </c>
      <c r="AF233" s="85">
        <v>5.7871717183864281E-2</v>
      </c>
      <c r="AG233" s="52">
        <v>100</v>
      </c>
      <c r="AH233" s="52">
        <v>100</v>
      </c>
      <c r="AI233" s="52">
        <v>100</v>
      </c>
      <c r="AJ233" s="52">
        <v>100</v>
      </c>
      <c r="AK233" s="52">
        <v>100</v>
      </c>
      <c r="AL233" s="52">
        <v>100</v>
      </c>
      <c r="AM233" s="52">
        <v>100</v>
      </c>
      <c r="AN233" s="52">
        <v>-100</v>
      </c>
    </row>
    <row r="234" spans="1:40" x14ac:dyDescent="0.25">
      <c r="A234" s="2" t="s">
        <v>244</v>
      </c>
      <c r="B234" s="2" t="s">
        <v>5</v>
      </c>
      <c r="C234" s="78">
        <v>37369253933</v>
      </c>
      <c r="D234" s="78">
        <v>41671551780</v>
      </c>
      <c r="E234" s="78">
        <v>42493855112</v>
      </c>
      <c r="F234" s="78">
        <v>49707433801</v>
      </c>
      <c r="G234" s="78">
        <v>42810523656.5</v>
      </c>
      <c r="H234" s="78">
        <v>34536430953</v>
      </c>
      <c r="I234" s="78">
        <v>39127052156</v>
      </c>
      <c r="J234" s="78">
        <v>38446137184</v>
      </c>
      <c r="K234" s="78">
        <v>41705151558</v>
      </c>
      <c r="L234" s="78">
        <v>38453692962.75</v>
      </c>
      <c r="M234" s="78">
        <v>4356830693.75</v>
      </c>
      <c r="N234" s="85">
        <v>0.10177008645603181</v>
      </c>
      <c r="O234" s="78">
        <v>23653185194</v>
      </c>
      <c r="P234" s="78">
        <v>28029628668</v>
      </c>
      <c r="Q234" s="78">
        <v>27588817184</v>
      </c>
      <c r="R234" s="78">
        <v>32377897664</v>
      </c>
      <c r="S234" s="78">
        <v>27912382177.5</v>
      </c>
      <c r="T234" s="86">
        <f t="shared" si="3"/>
        <v>1.1599833170133227</v>
      </c>
      <c r="U234" s="78">
        <v>7708657303</v>
      </c>
      <c r="V234" s="78">
        <v>8763546637</v>
      </c>
      <c r="W234" s="78">
        <v>9345305872</v>
      </c>
      <c r="X234" s="78">
        <v>10502010718</v>
      </c>
      <c r="Y234" s="78">
        <v>9079880132.5</v>
      </c>
      <c r="Z234" s="85">
        <v>0.23612504893341865</v>
      </c>
      <c r="AA234" s="78">
        <v>4265036699</v>
      </c>
      <c r="AB234" s="78">
        <v>3863150973</v>
      </c>
      <c r="AC234" s="78">
        <v>3108434977</v>
      </c>
      <c r="AD234" s="78">
        <v>2450419405</v>
      </c>
      <c r="AE234" s="78">
        <v>3421760513.5</v>
      </c>
      <c r="AF234" s="85">
        <v>8.898392455607973E-2</v>
      </c>
      <c r="AG234" s="52">
        <v>100</v>
      </c>
      <c r="AH234" s="52">
        <v>100</v>
      </c>
      <c r="AI234" s="52">
        <v>100</v>
      </c>
      <c r="AJ234" s="52">
        <v>100</v>
      </c>
      <c r="AK234" s="52">
        <v>100</v>
      </c>
      <c r="AL234" s="52">
        <v>100</v>
      </c>
      <c r="AM234" s="52">
        <v>100</v>
      </c>
      <c r="AN234" s="52">
        <v>50</v>
      </c>
    </row>
    <row r="235" spans="1:40" x14ac:dyDescent="0.25">
      <c r="A235" s="2" t="s">
        <v>245</v>
      </c>
      <c r="B235" s="2" t="s">
        <v>13</v>
      </c>
      <c r="C235" s="78">
        <v>18568025869</v>
      </c>
      <c r="D235" s="78">
        <v>20691885755</v>
      </c>
      <c r="E235" s="78">
        <v>22641637138</v>
      </c>
      <c r="F235" s="78">
        <v>24305961396</v>
      </c>
      <c r="G235" s="78">
        <v>21551877539.5</v>
      </c>
      <c r="H235" s="78">
        <v>16467074032</v>
      </c>
      <c r="I235" s="78">
        <v>18812297076</v>
      </c>
      <c r="J235" s="78">
        <v>19365171155</v>
      </c>
      <c r="K235" s="78">
        <v>20709225539</v>
      </c>
      <c r="L235" s="78">
        <v>18838441950.5</v>
      </c>
      <c r="M235" s="78">
        <v>2713435589</v>
      </c>
      <c r="N235" s="85">
        <v>0.12590251517654788</v>
      </c>
      <c r="O235" s="78">
        <v>2481125393</v>
      </c>
      <c r="P235" s="78">
        <v>3095168500</v>
      </c>
      <c r="Q235" s="78">
        <v>3150257695</v>
      </c>
      <c r="R235" s="78">
        <v>3681616061</v>
      </c>
      <c r="S235" s="78">
        <v>3102041912.25</v>
      </c>
      <c r="T235" s="86">
        <f t="shared" si="3"/>
        <v>1.1868363372078421</v>
      </c>
      <c r="U235" s="78">
        <v>3841426157</v>
      </c>
      <c r="V235" s="78">
        <v>4281970813</v>
      </c>
      <c r="W235" s="78">
        <v>4555567797</v>
      </c>
      <c r="X235" s="78">
        <v>5392906865</v>
      </c>
      <c r="Y235" s="78">
        <v>4517967908</v>
      </c>
      <c r="Z235" s="85">
        <v>0.23982704726173421</v>
      </c>
      <c r="AA235" s="78">
        <v>1754117026</v>
      </c>
      <c r="AB235" s="78">
        <v>1960923673</v>
      </c>
      <c r="AC235" s="78">
        <v>2435744562</v>
      </c>
      <c r="AD235" s="78">
        <v>1786576543</v>
      </c>
      <c r="AE235" s="78">
        <v>1984340451</v>
      </c>
      <c r="AF235" s="85">
        <v>0.10533463734496008</v>
      </c>
      <c r="AG235" s="52">
        <v>100</v>
      </c>
      <c r="AH235" s="52">
        <v>100</v>
      </c>
      <c r="AI235" s="52">
        <v>100</v>
      </c>
      <c r="AJ235" s="52">
        <v>100</v>
      </c>
      <c r="AK235" s="52">
        <v>100</v>
      </c>
      <c r="AL235" s="52">
        <v>100</v>
      </c>
      <c r="AM235" s="52">
        <v>100</v>
      </c>
      <c r="AN235" s="52">
        <v>100</v>
      </c>
    </row>
    <row r="236" spans="1:40" x14ac:dyDescent="0.25">
      <c r="A236" s="2" t="s">
        <v>246</v>
      </c>
      <c r="B236" s="2" t="s">
        <v>13</v>
      </c>
      <c r="C236" s="78">
        <v>2364288925</v>
      </c>
      <c r="D236" s="78">
        <v>2102532657</v>
      </c>
      <c r="E236" s="78">
        <v>1968810189</v>
      </c>
      <c r="F236" s="78">
        <v>2824122038</v>
      </c>
      <c r="G236" s="78">
        <v>2314938452.25</v>
      </c>
      <c r="H236" s="78">
        <v>2282309137</v>
      </c>
      <c r="I236" s="78">
        <v>2096286347</v>
      </c>
      <c r="J236" s="78">
        <v>1814070116</v>
      </c>
      <c r="K236" s="78">
        <v>2681246721</v>
      </c>
      <c r="L236" s="78">
        <v>2218478080.25</v>
      </c>
      <c r="M236" s="78">
        <v>96460372</v>
      </c>
      <c r="N236" s="85">
        <v>4.1668655123960431E-2</v>
      </c>
      <c r="O236" s="78">
        <v>543484415</v>
      </c>
      <c r="P236" s="78">
        <v>637510187</v>
      </c>
      <c r="Q236" s="78">
        <v>620433479</v>
      </c>
      <c r="R236" s="78">
        <v>672931883</v>
      </c>
      <c r="S236" s="78">
        <v>618589991</v>
      </c>
      <c r="T236" s="86">
        <f t="shared" si="3"/>
        <v>1.0878479975276547</v>
      </c>
      <c r="U236" s="78">
        <v>363177470</v>
      </c>
      <c r="V236" s="78">
        <v>419764593</v>
      </c>
      <c r="W236" s="78">
        <v>409584622</v>
      </c>
      <c r="X236" s="78">
        <v>421141363</v>
      </c>
      <c r="Y236" s="78">
        <v>403417012</v>
      </c>
      <c r="Z236" s="85">
        <v>0.18184403785253492</v>
      </c>
      <c r="AA236" s="78">
        <v>1131739542</v>
      </c>
      <c r="AB236" s="78">
        <v>1035181343</v>
      </c>
      <c r="AC236" s="78">
        <v>739768550</v>
      </c>
      <c r="AD236" s="78">
        <v>1534139009</v>
      </c>
      <c r="AE236" s="78">
        <v>1110207111</v>
      </c>
      <c r="AF236" s="85">
        <v>0.50043636711294026</v>
      </c>
      <c r="AG236" s="52">
        <v>100</v>
      </c>
      <c r="AH236" s="52">
        <v>100</v>
      </c>
      <c r="AI236" s="52">
        <v>100</v>
      </c>
      <c r="AJ236" s="52">
        <v>100</v>
      </c>
      <c r="AK236" s="52">
        <v>100</v>
      </c>
      <c r="AL236" s="52">
        <v>100</v>
      </c>
      <c r="AM236" s="52">
        <v>100</v>
      </c>
      <c r="AN236" s="52">
        <v>50</v>
      </c>
    </row>
    <row r="237" spans="1:40" x14ac:dyDescent="0.25">
      <c r="A237" s="2" t="s">
        <v>247</v>
      </c>
      <c r="B237" s="2" t="s">
        <v>13</v>
      </c>
      <c r="C237" s="78">
        <v>4846810903</v>
      </c>
      <c r="D237" s="78">
        <v>5681373427</v>
      </c>
      <c r="E237" s="78">
        <v>5491672571</v>
      </c>
      <c r="F237" s="78">
        <v>6187940959</v>
      </c>
      <c r="G237" s="78">
        <v>5551949465</v>
      </c>
      <c r="H237" s="78">
        <v>4820707831</v>
      </c>
      <c r="I237" s="78">
        <v>5375662333</v>
      </c>
      <c r="J237" s="78">
        <v>5328280380</v>
      </c>
      <c r="K237" s="78">
        <v>5346558336</v>
      </c>
      <c r="L237" s="78">
        <v>5217802220</v>
      </c>
      <c r="M237" s="78">
        <v>334147245</v>
      </c>
      <c r="N237" s="85">
        <v>6.0185570331015251E-2</v>
      </c>
      <c r="O237" s="78">
        <v>785813831</v>
      </c>
      <c r="P237" s="78">
        <v>851650326</v>
      </c>
      <c r="Q237" s="78">
        <v>846691128</v>
      </c>
      <c r="R237" s="78">
        <v>919063540</v>
      </c>
      <c r="S237" s="78">
        <v>850804706.25</v>
      </c>
      <c r="T237" s="86">
        <f t="shared" si="3"/>
        <v>1.0802285568574921</v>
      </c>
      <c r="U237" s="78">
        <v>1509567768</v>
      </c>
      <c r="V237" s="78">
        <v>1712482518</v>
      </c>
      <c r="W237" s="78">
        <v>1650004870</v>
      </c>
      <c r="X237" s="78">
        <v>1675883695</v>
      </c>
      <c r="Y237" s="78">
        <v>1636984712.75</v>
      </c>
      <c r="Z237" s="85">
        <v>0.3137306942136262</v>
      </c>
      <c r="AA237" s="78">
        <v>243430682</v>
      </c>
      <c r="AB237" s="78">
        <v>335827917</v>
      </c>
      <c r="AC237" s="78">
        <v>354810470</v>
      </c>
      <c r="AD237" s="78">
        <v>172469649</v>
      </c>
      <c r="AE237" s="78">
        <v>276634679.5</v>
      </c>
      <c r="AF237" s="85">
        <v>5.301747130998001E-2</v>
      </c>
      <c r="AG237" s="52">
        <v>100</v>
      </c>
      <c r="AH237" s="52">
        <v>100</v>
      </c>
      <c r="AI237" s="52">
        <v>100</v>
      </c>
      <c r="AJ237" s="52">
        <v>100</v>
      </c>
      <c r="AK237" s="52">
        <v>100</v>
      </c>
      <c r="AL237" s="52">
        <v>100</v>
      </c>
      <c r="AM237" s="52">
        <v>100</v>
      </c>
      <c r="AN237" s="52">
        <v>-100</v>
      </c>
    </row>
    <row r="238" spans="1:40" x14ac:dyDescent="0.25">
      <c r="A238" s="2" t="s">
        <v>248</v>
      </c>
      <c r="B238" s="2" t="s">
        <v>53</v>
      </c>
      <c r="C238" s="78">
        <v>733245501</v>
      </c>
      <c r="D238" s="78">
        <v>983807203</v>
      </c>
      <c r="E238" s="78">
        <v>1121739761</v>
      </c>
      <c r="F238" s="78">
        <v>982174463</v>
      </c>
      <c r="G238" s="78">
        <v>955241732</v>
      </c>
      <c r="H238" s="78">
        <v>714183765</v>
      </c>
      <c r="I238" s="78">
        <v>918101389</v>
      </c>
      <c r="J238" s="78">
        <v>1048561805</v>
      </c>
      <c r="K238" s="78">
        <v>966163830</v>
      </c>
      <c r="L238" s="78">
        <v>911752697.25</v>
      </c>
      <c r="M238" s="78">
        <v>43489034.75</v>
      </c>
      <c r="N238" s="85">
        <v>4.5526732441794115E-2</v>
      </c>
      <c r="O238" s="78">
        <v>513979541</v>
      </c>
      <c r="P238" s="78">
        <v>598420323</v>
      </c>
      <c r="Q238" s="78">
        <v>598830175</v>
      </c>
      <c r="R238" s="78">
        <v>658488062</v>
      </c>
      <c r="S238" s="78">
        <v>592429525.25</v>
      </c>
      <c r="T238" s="86">
        <f t="shared" si="3"/>
        <v>1.1115044641337277</v>
      </c>
      <c r="U238" s="78">
        <v>148088025</v>
      </c>
      <c r="V238" s="78">
        <v>159221889</v>
      </c>
      <c r="W238" s="78">
        <v>183343268</v>
      </c>
      <c r="X238" s="78">
        <v>173158363</v>
      </c>
      <c r="Y238" s="78">
        <v>165952886.25</v>
      </c>
      <c r="Z238" s="85">
        <v>0.18201524026256452</v>
      </c>
      <c r="AA238" s="78">
        <v>162716170</v>
      </c>
      <c r="AB238" s="78">
        <v>272242030</v>
      </c>
      <c r="AC238" s="78">
        <v>252827982</v>
      </c>
      <c r="AD238" s="78">
        <v>206761822</v>
      </c>
      <c r="AE238" s="78">
        <v>223637001</v>
      </c>
      <c r="AF238" s="85">
        <v>0.24528252197610925</v>
      </c>
      <c r="AG238" s="52">
        <v>100</v>
      </c>
      <c r="AH238" s="52">
        <v>100</v>
      </c>
      <c r="AI238" s="52">
        <v>100</v>
      </c>
      <c r="AJ238" s="52">
        <v>100</v>
      </c>
      <c r="AK238" s="52">
        <v>100</v>
      </c>
      <c r="AL238" s="52">
        <v>100</v>
      </c>
      <c r="AM238" s="52">
        <v>100</v>
      </c>
      <c r="AN238" s="52">
        <v>100</v>
      </c>
    </row>
    <row r="239" spans="1:40" x14ac:dyDescent="0.25">
      <c r="A239" s="2" t="s">
        <v>249</v>
      </c>
      <c r="B239" s="2" t="s">
        <v>15</v>
      </c>
      <c r="C239" s="78">
        <v>1127913711</v>
      </c>
      <c r="D239" s="78">
        <v>1572803089</v>
      </c>
      <c r="E239" s="78">
        <v>1520840923</v>
      </c>
      <c r="F239" s="78">
        <v>1454142438</v>
      </c>
      <c r="G239" s="78">
        <v>1418925040.25</v>
      </c>
      <c r="H239" s="78">
        <v>1109265876</v>
      </c>
      <c r="I239" s="78">
        <v>1437238760</v>
      </c>
      <c r="J239" s="78">
        <v>1543100240</v>
      </c>
      <c r="K239" s="78">
        <v>1549540357</v>
      </c>
      <c r="L239" s="78">
        <v>1409786308.25</v>
      </c>
      <c r="M239" s="78">
        <v>9138732</v>
      </c>
      <c r="N239" s="85">
        <v>6.4406023861484953E-3</v>
      </c>
      <c r="O239" s="78">
        <v>811634793</v>
      </c>
      <c r="P239" s="78">
        <v>965233658</v>
      </c>
      <c r="Q239" s="78">
        <v>961923441</v>
      </c>
      <c r="R239" s="78">
        <v>1083614500</v>
      </c>
      <c r="S239" s="78">
        <v>955601598</v>
      </c>
      <c r="T239" s="86">
        <f t="shared" si="3"/>
        <v>1.133960535716894</v>
      </c>
      <c r="U239" s="78">
        <v>344245787</v>
      </c>
      <c r="V239" s="78">
        <v>389982109</v>
      </c>
      <c r="W239" s="78">
        <v>417552480</v>
      </c>
      <c r="X239" s="78">
        <v>470775536</v>
      </c>
      <c r="Y239" s="78">
        <v>405638978</v>
      </c>
      <c r="Z239" s="85">
        <v>0.28773082532169642</v>
      </c>
      <c r="AA239" s="78">
        <v>72301263</v>
      </c>
      <c r="AB239" s="78">
        <v>281356264</v>
      </c>
      <c r="AC239" s="78">
        <v>221525675</v>
      </c>
      <c r="AD239" s="78">
        <v>96143246</v>
      </c>
      <c r="AE239" s="78">
        <v>167831612</v>
      </c>
      <c r="AF239" s="85">
        <v>0.11904755424127592</v>
      </c>
      <c r="AG239" s="52">
        <v>100</v>
      </c>
      <c r="AH239" s="52">
        <v>100</v>
      </c>
      <c r="AI239" s="52">
        <v>100</v>
      </c>
      <c r="AJ239" s="52">
        <v>100</v>
      </c>
      <c r="AK239" s="52">
        <v>100</v>
      </c>
      <c r="AL239" s="52">
        <v>100</v>
      </c>
      <c r="AM239" s="52">
        <v>100</v>
      </c>
      <c r="AN239" s="52">
        <v>100</v>
      </c>
    </row>
    <row r="240" spans="1:40" x14ac:dyDescent="0.25">
      <c r="A240" s="2" t="s">
        <v>250</v>
      </c>
      <c r="B240" s="2" t="s">
        <v>28</v>
      </c>
      <c r="C240" s="78">
        <v>13090612828</v>
      </c>
      <c r="D240" s="78">
        <v>12724338192</v>
      </c>
      <c r="E240" s="78">
        <v>17690150702</v>
      </c>
      <c r="F240" s="78">
        <v>19111788857</v>
      </c>
      <c r="G240" s="78">
        <v>15654222644.75</v>
      </c>
      <c r="H240" s="78">
        <v>10758880937</v>
      </c>
      <c r="I240" s="78">
        <v>11917379296</v>
      </c>
      <c r="J240" s="78">
        <v>15458709373</v>
      </c>
      <c r="K240" s="78">
        <v>16616230576</v>
      </c>
      <c r="L240" s="78">
        <v>13687800045.5</v>
      </c>
      <c r="M240" s="78">
        <v>1966422599.25</v>
      </c>
      <c r="N240" s="85">
        <v>0.12561611290928487</v>
      </c>
      <c r="O240" s="78">
        <v>2124660034</v>
      </c>
      <c r="P240" s="78">
        <v>2404779211</v>
      </c>
      <c r="Q240" s="78">
        <v>2316497783</v>
      </c>
      <c r="R240" s="78">
        <v>2722374065</v>
      </c>
      <c r="S240" s="78">
        <v>2392077773.25</v>
      </c>
      <c r="T240" s="86">
        <f t="shared" si="3"/>
        <v>1.1380792445143799</v>
      </c>
      <c r="U240" s="78">
        <v>3931569229</v>
      </c>
      <c r="V240" s="78">
        <v>4215986733</v>
      </c>
      <c r="W240" s="78">
        <v>4514604564</v>
      </c>
      <c r="X240" s="78">
        <v>4846040425</v>
      </c>
      <c r="Y240" s="78">
        <v>4377050237.75</v>
      </c>
      <c r="Z240" s="85">
        <v>0.31977748237117176</v>
      </c>
      <c r="AA240" s="78">
        <v>607228882</v>
      </c>
      <c r="AB240" s="78">
        <v>792058089</v>
      </c>
      <c r="AC240" s="78">
        <v>1634779069</v>
      </c>
      <c r="AD240" s="78">
        <v>955787441</v>
      </c>
      <c r="AE240" s="78">
        <v>997463370.25</v>
      </c>
      <c r="AF240" s="85">
        <v>7.2872438736269085E-2</v>
      </c>
      <c r="AG240" s="52">
        <v>100</v>
      </c>
      <c r="AH240" s="52">
        <v>100</v>
      </c>
      <c r="AI240" s="52">
        <v>100</v>
      </c>
      <c r="AJ240" s="52">
        <v>100</v>
      </c>
      <c r="AK240" s="52">
        <v>100</v>
      </c>
      <c r="AL240" s="52">
        <v>100</v>
      </c>
      <c r="AM240" s="52">
        <v>100</v>
      </c>
      <c r="AN240" s="52">
        <v>100</v>
      </c>
    </row>
    <row r="241" spans="1:40" x14ac:dyDescent="0.25">
      <c r="A241" s="2" t="s">
        <v>251</v>
      </c>
      <c r="B241" s="2" t="s">
        <v>13</v>
      </c>
      <c r="C241" s="78">
        <v>1250217376</v>
      </c>
      <c r="D241" s="78">
        <v>1273487054</v>
      </c>
      <c r="E241" s="78">
        <v>1235922023</v>
      </c>
      <c r="F241" s="78">
        <v>1106617333</v>
      </c>
      <c r="G241" s="78">
        <v>1216560946.5</v>
      </c>
      <c r="H241" s="78">
        <v>1293512310</v>
      </c>
      <c r="I241" s="78">
        <v>1325793934</v>
      </c>
      <c r="J241" s="78">
        <v>1270744998</v>
      </c>
      <c r="K241" s="78">
        <v>1164179475</v>
      </c>
      <c r="L241" s="78">
        <v>1263557679.25</v>
      </c>
      <c r="M241" s="78">
        <v>-46996732.75</v>
      </c>
      <c r="N241" s="85">
        <v>-3.8630808333283945E-2</v>
      </c>
      <c r="O241" s="78">
        <v>665361250</v>
      </c>
      <c r="P241" s="78">
        <v>747391816</v>
      </c>
      <c r="Q241" s="78">
        <v>715773880</v>
      </c>
      <c r="R241" s="78">
        <v>805053339</v>
      </c>
      <c r="S241" s="78">
        <v>733395071.25</v>
      </c>
      <c r="T241" s="86">
        <f t="shared" si="3"/>
        <v>1.0977075938455183</v>
      </c>
      <c r="U241" s="78">
        <v>353676003</v>
      </c>
      <c r="V241" s="78">
        <v>390588093</v>
      </c>
      <c r="W241" s="78">
        <v>395191893</v>
      </c>
      <c r="X241" s="78">
        <v>379928242</v>
      </c>
      <c r="Y241" s="78">
        <v>379846057.75</v>
      </c>
      <c r="Z241" s="85">
        <v>0.30061631850115639</v>
      </c>
      <c r="AA241" s="78">
        <v>486634821</v>
      </c>
      <c r="AB241" s="78">
        <v>324560231</v>
      </c>
      <c r="AC241" s="78">
        <v>478403410</v>
      </c>
      <c r="AD241" s="78">
        <v>261054740</v>
      </c>
      <c r="AE241" s="78">
        <v>387663300.5</v>
      </c>
      <c r="AF241" s="85">
        <v>0.3068030109477094</v>
      </c>
      <c r="AG241" s="52">
        <v>100</v>
      </c>
      <c r="AH241" s="52">
        <v>100</v>
      </c>
      <c r="AI241" s="52">
        <v>100</v>
      </c>
      <c r="AJ241" s="52">
        <v>100</v>
      </c>
      <c r="AK241" s="52">
        <v>100</v>
      </c>
      <c r="AL241" s="52">
        <v>100</v>
      </c>
      <c r="AM241" s="52">
        <v>100</v>
      </c>
      <c r="AN241" s="52">
        <v>-100</v>
      </c>
    </row>
    <row r="242" spans="1:40" x14ac:dyDescent="0.25">
      <c r="A242" s="2" t="s">
        <v>252</v>
      </c>
      <c r="B242" s="2" t="s">
        <v>17</v>
      </c>
      <c r="C242" s="78">
        <v>1509109496</v>
      </c>
      <c r="D242" s="78">
        <v>1682332553</v>
      </c>
      <c r="E242" s="78">
        <v>1809503327</v>
      </c>
      <c r="F242" s="78">
        <v>1808288766</v>
      </c>
      <c r="G242" s="78">
        <v>1702308535.5</v>
      </c>
      <c r="H242" s="78">
        <v>1671188073</v>
      </c>
      <c r="I242" s="78">
        <v>1686655853</v>
      </c>
      <c r="J242" s="78">
        <v>1908433432</v>
      </c>
      <c r="K242" s="78">
        <v>1821407370</v>
      </c>
      <c r="L242" s="78">
        <v>1771921182</v>
      </c>
      <c r="M242" s="78">
        <v>-69612646.5</v>
      </c>
      <c r="N242" s="85">
        <v>-4.0893084331245194E-2</v>
      </c>
      <c r="O242" s="78">
        <v>1125518130</v>
      </c>
      <c r="P242" s="78">
        <v>1242062047</v>
      </c>
      <c r="Q242" s="78">
        <v>1223475142</v>
      </c>
      <c r="R242" s="78">
        <v>1378809818</v>
      </c>
      <c r="S242" s="78">
        <v>1242466284.25</v>
      </c>
      <c r="T242" s="86">
        <f t="shared" si="3"/>
        <v>1.1097362040953105</v>
      </c>
      <c r="U242" s="78">
        <v>586183301</v>
      </c>
      <c r="V242" s="78">
        <v>712898100</v>
      </c>
      <c r="W242" s="78">
        <v>660203456</v>
      </c>
      <c r="X242" s="78">
        <v>700205352</v>
      </c>
      <c r="Y242" s="78">
        <v>664872552.25</v>
      </c>
      <c r="Z242" s="85">
        <v>0.37522693390884698</v>
      </c>
      <c r="AA242" s="78">
        <v>233683859</v>
      </c>
      <c r="AB242" s="78">
        <v>199143765</v>
      </c>
      <c r="AC242" s="78">
        <v>405868834</v>
      </c>
      <c r="AD242" s="78">
        <v>207745175</v>
      </c>
      <c r="AE242" s="78">
        <v>261610408.25</v>
      </c>
      <c r="AF242" s="85">
        <v>0.14764223765004916</v>
      </c>
      <c r="AG242" s="52">
        <v>100</v>
      </c>
      <c r="AH242" s="52">
        <v>100</v>
      </c>
      <c r="AI242" s="52">
        <v>100</v>
      </c>
      <c r="AJ242" s="52">
        <v>100</v>
      </c>
      <c r="AK242" s="52">
        <v>100</v>
      </c>
      <c r="AL242" s="52">
        <v>100</v>
      </c>
      <c r="AM242" s="52">
        <v>-100</v>
      </c>
      <c r="AN242" s="52">
        <v>-100</v>
      </c>
    </row>
    <row r="243" spans="1:40" x14ac:dyDescent="0.25">
      <c r="A243" s="2" t="s">
        <v>253</v>
      </c>
      <c r="B243" s="2" t="s">
        <v>13</v>
      </c>
      <c r="C243" s="78">
        <v>2174725807</v>
      </c>
      <c r="D243" s="78">
        <v>2480173139</v>
      </c>
      <c r="E243" s="78">
        <v>2610917615</v>
      </c>
      <c r="F243" s="78">
        <v>2410326112</v>
      </c>
      <c r="G243" s="78">
        <v>2419035668.25</v>
      </c>
      <c r="H243" s="78">
        <v>1987225221</v>
      </c>
      <c r="I243" s="78">
        <v>2208618033</v>
      </c>
      <c r="J243" s="78">
        <v>2342699360</v>
      </c>
      <c r="K243" s="78">
        <v>2097856180</v>
      </c>
      <c r="L243" s="78">
        <v>2159099698.5</v>
      </c>
      <c r="M243" s="78">
        <v>259935969.75</v>
      </c>
      <c r="N243" s="85">
        <v>0.10745437661861562</v>
      </c>
      <c r="O243" s="78">
        <v>988982485</v>
      </c>
      <c r="P243" s="78">
        <v>1040844160</v>
      </c>
      <c r="Q243" s="78">
        <v>1156324458</v>
      </c>
      <c r="R243" s="78">
        <v>1088215597</v>
      </c>
      <c r="S243" s="78">
        <v>1068591675</v>
      </c>
      <c r="T243" s="86">
        <f t="shared" si="3"/>
        <v>1.0183642849360586</v>
      </c>
      <c r="U243" s="78">
        <v>571858057</v>
      </c>
      <c r="V243" s="78">
        <v>622314619</v>
      </c>
      <c r="W243" s="78">
        <v>609237833</v>
      </c>
      <c r="X243" s="78">
        <v>629333853</v>
      </c>
      <c r="Y243" s="78">
        <v>608186090.5</v>
      </c>
      <c r="Z243" s="85">
        <v>0.28168504257701837</v>
      </c>
      <c r="AA243" s="78">
        <v>490802152</v>
      </c>
      <c r="AB243" s="78">
        <v>601255886</v>
      </c>
      <c r="AC243" s="78">
        <v>599762448</v>
      </c>
      <c r="AD243" s="78">
        <v>336179228</v>
      </c>
      <c r="AE243" s="78">
        <v>506999928.5</v>
      </c>
      <c r="AF243" s="85">
        <v>0.23482006359050028</v>
      </c>
      <c r="AG243" s="52">
        <v>100</v>
      </c>
      <c r="AH243" s="52">
        <v>100</v>
      </c>
      <c r="AI243" s="52">
        <v>100</v>
      </c>
      <c r="AJ243" s="52">
        <v>100</v>
      </c>
      <c r="AK243" s="52">
        <v>100</v>
      </c>
      <c r="AL243" s="52">
        <v>100</v>
      </c>
      <c r="AM243" s="52">
        <v>100</v>
      </c>
      <c r="AN243" s="52">
        <v>50</v>
      </c>
    </row>
    <row r="244" spans="1:40" x14ac:dyDescent="0.25">
      <c r="A244" s="2" t="s">
        <v>254</v>
      </c>
      <c r="B244" s="2" t="s">
        <v>3</v>
      </c>
      <c r="C244" s="78">
        <v>1584465838</v>
      </c>
      <c r="D244" s="78">
        <v>1984442513</v>
      </c>
      <c r="E244" s="78">
        <v>1818567795</v>
      </c>
      <c r="F244" s="78">
        <v>2085861728</v>
      </c>
      <c r="G244" s="78">
        <v>1868334468.5</v>
      </c>
      <c r="H244" s="78">
        <v>1609439956</v>
      </c>
      <c r="I244" s="78">
        <v>1798586795</v>
      </c>
      <c r="J244" s="78">
        <v>1813661943</v>
      </c>
      <c r="K244" s="78">
        <v>2204650351</v>
      </c>
      <c r="L244" s="78">
        <v>1856584761.25</v>
      </c>
      <c r="M244" s="78">
        <v>11749707.25</v>
      </c>
      <c r="N244" s="85">
        <v>6.2888671424197939E-3</v>
      </c>
      <c r="O244" s="78">
        <v>1048099762</v>
      </c>
      <c r="P244" s="78">
        <v>1235356668</v>
      </c>
      <c r="Q244" s="78">
        <v>1237777510</v>
      </c>
      <c r="R244" s="78">
        <v>1392917286</v>
      </c>
      <c r="S244" s="78">
        <v>1228537806.5</v>
      </c>
      <c r="T244" s="86">
        <f t="shared" si="3"/>
        <v>1.1338009124589361</v>
      </c>
      <c r="U244" s="78">
        <v>426666404</v>
      </c>
      <c r="V244" s="78">
        <v>437008573</v>
      </c>
      <c r="W244" s="78">
        <v>489383705</v>
      </c>
      <c r="X244" s="78">
        <v>534138319</v>
      </c>
      <c r="Y244" s="78">
        <v>471799250.25</v>
      </c>
      <c r="Z244" s="85">
        <v>0.25412211717839767</v>
      </c>
      <c r="AA244" s="78">
        <v>265525352</v>
      </c>
      <c r="AB244" s="78">
        <v>403123572</v>
      </c>
      <c r="AC244" s="78">
        <v>180856954</v>
      </c>
      <c r="AD244" s="78">
        <v>287245373</v>
      </c>
      <c r="AE244" s="78">
        <v>284187812.75</v>
      </c>
      <c r="AF244" s="85">
        <v>0.15307020647883712</v>
      </c>
      <c r="AG244" s="52">
        <v>100</v>
      </c>
      <c r="AH244" s="52">
        <v>100</v>
      </c>
      <c r="AI244" s="52">
        <v>100</v>
      </c>
      <c r="AJ244" s="52">
        <v>100</v>
      </c>
      <c r="AK244" s="52">
        <v>100</v>
      </c>
      <c r="AL244" s="52">
        <v>100</v>
      </c>
      <c r="AM244" s="52">
        <v>100</v>
      </c>
      <c r="AN244" s="52">
        <v>50</v>
      </c>
    </row>
    <row r="245" spans="1:40" x14ac:dyDescent="0.25">
      <c r="A245" s="2" t="s">
        <v>255</v>
      </c>
      <c r="B245" s="2" t="s">
        <v>22</v>
      </c>
      <c r="C245" s="78">
        <v>1355851439</v>
      </c>
      <c r="D245" s="78">
        <v>1422594257</v>
      </c>
      <c r="E245" s="78">
        <v>1842015355</v>
      </c>
      <c r="F245" s="78">
        <v>1852381041</v>
      </c>
      <c r="G245" s="78">
        <v>1618210523</v>
      </c>
      <c r="H245" s="78">
        <v>1367015452</v>
      </c>
      <c r="I245" s="78">
        <v>1324383101</v>
      </c>
      <c r="J245" s="78">
        <v>1933390562</v>
      </c>
      <c r="K245" s="78">
        <v>1939406765</v>
      </c>
      <c r="L245" s="78">
        <v>1641048970</v>
      </c>
      <c r="M245" s="78">
        <v>-22838447</v>
      </c>
      <c r="N245" s="85">
        <v>-1.4113396665879919E-2</v>
      </c>
      <c r="O245" s="78">
        <v>897254328</v>
      </c>
      <c r="P245" s="78">
        <v>999732599</v>
      </c>
      <c r="Q245" s="78">
        <v>1090110507</v>
      </c>
      <c r="R245" s="78">
        <v>1077791813</v>
      </c>
      <c r="S245" s="78">
        <v>1016222311.75</v>
      </c>
      <c r="T245" s="86">
        <f t="shared" si="3"/>
        <v>1.0605866457940423</v>
      </c>
      <c r="U245" s="78">
        <v>506462481</v>
      </c>
      <c r="V245" s="78">
        <v>581906173</v>
      </c>
      <c r="W245" s="78">
        <v>673068758</v>
      </c>
      <c r="X245" s="78">
        <v>720693630</v>
      </c>
      <c r="Y245" s="78">
        <v>620532760.5</v>
      </c>
      <c r="Z245" s="85">
        <v>0.37813177537291892</v>
      </c>
      <c r="AA245" s="78">
        <v>291175017</v>
      </c>
      <c r="AB245" s="78">
        <v>119059089</v>
      </c>
      <c r="AC245" s="78">
        <v>392457358</v>
      </c>
      <c r="AD245" s="78">
        <v>415629022</v>
      </c>
      <c r="AE245" s="78">
        <v>304580121.5</v>
      </c>
      <c r="AF245" s="85">
        <v>0.18560087301965156</v>
      </c>
      <c r="AG245" s="52">
        <v>100</v>
      </c>
      <c r="AH245" s="52">
        <v>100</v>
      </c>
      <c r="AI245" s="52">
        <v>100</v>
      </c>
      <c r="AJ245" s="52">
        <v>100</v>
      </c>
      <c r="AK245" s="52">
        <v>100</v>
      </c>
      <c r="AL245" s="52">
        <v>100</v>
      </c>
      <c r="AM245" s="52">
        <v>100</v>
      </c>
      <c r="AN245" s="52">
        <v>100</v>
      </c>
    </row>
    <row r="246" spans="1:40" x14ac:dyDescent="0.25">
      <c r="A246" s="2" t="s">
        <v>256</v>
      </c>
      <c r="B246" s="2" t="s">
        <v>13</v>
      </c>
      <c r="C246" s="78">
        <v>1385556363</v>
      </c>
      <c r="D246" s="78">
        <v>1719309319</v>
      </c>
      <c r="E246" s="78">
        <v>1875238543</v>
      </c>
      <c r="F246" s="78">
        <v>1763465193</v>
      </c>
      <c r="G246" s="78">
        <v>1685892354.5</v>
      </c>
      <c r="H246" s="78">
        <v>1432351658</v>
      </c>
      <c r="I246" s="78">
        <v>1664585079</v>
      </c>
      <c r="J246" s="78">
        <v>1738340806</v>
      </c>
      <c r="K246" s="78">
        <v>1751040935</v>
      </c>
      <c r="L246" s="78">
        <v>1646579619.5</v>
      </c>
      <c r="M246" s="78">
        <v>39312735</v>
      </c>
      <c r="N246" s="85">
        <v>2.331865074010572E-2</v>
      </c>
      <c r="O246" s="78">
        <v>480386898</v>
      </c>
      <c r="P246" s="78">
        <v>620021453</v>
      </c>
      <c r="Q246" s="78">
        <v>664552392</v>
      </c>
      <c r="R246" s="78">
        <v>693449838</v>
      </c>
      <c r="S246" s="78">
        <v>614602645.25</v>
      </c>
      <c r="T246" s="86">
        <f t="shared" si="3"/>
        <v>1.1282897061367634</v>
      </c>
      <c r="U246" s="78">
        <v>414050442</v>
      </c>
      <c r="V246" s="78">
        <v>518801616</v>
      </c>
      <c r="W246" s="78">
        <v>452304914</v>
      </c>
      <c r="X246" s="78">
        <v>462158936</v>
      </c>
      <c r="Y246" s="78">
        <v>461828977</v>
      </c>
      <c r="Z246" s="85">
        <v>0.28047776829658494</v>
      </c>
      <c r="AA246" s="78">
        <v>127141702</v>
      </c>
      <c r="AB246" s="78">
        <v>335884926</v>
      </c>
      <c r="AC246" s="78">
        <v>348793665</v>
      </c>
      <c r="AD246" s="78">
        <v>106539125</v>
      </c>
      <c r="AE246" s="78">
        <v>229589854.5</v>
      </c>
      <c r="AF246" s="85">
        <v>0.13943440801831206</v>
      </c>
      <c r="AG246" s="52">
        <v>100</v>
      </c>
      <c r="AH246" s="52">
        <v>50</v>
      </c>
      <c r="AI246" s="52">
        <v>-100</v>
      </c>
      <c r="AJ246" s="52">
        <v>-100</v>
      </c>
      <c r="AK246" s="52">
        <v>-100</v>
      </c>
      <c r="AL246" s="52">
        <v>-100</v>
      </c>
      <c r="AM246" s="52">
        <v>-100</v>
      </c>
      <c r="AN246" s="52">
        <v>-100</v>
      </c>
    </row>
    <row r="247" spans="1:40" x14ac:dyDescent="0.25">
      <c r="A247" s="2" t="s">
        <v>257</v>
      </c>
      <c r="B247" s="2" t="s">
        <v>13</v>
      </c>
      <c r="C247" s="78">
        <v>1321909302</v>
      </c>
      <c r="D247" s="78">
        <v>1609062370</v>
      </c>
      <c r="E247" s="78">
        <v>1780904342</v>
      </c>
      <c r="F247" s="78">
        <v>1722254593</v>
      </c>
      <c r="G247" s="78">
        <v>1608532651.75</v>
      </c>
      <c r="H247" s="78">
        <v>1356007472</v>
      </c>
      <c r="I247" s="78">
        <v>1357048488</v>
      </c>
      <c r="J247" s="78">
        <v>1921976020</v>
      </c>
      <c r="K247" s="78">
        <v>1655188355</v>
      </c>
      <c r="L247" s="78">
        <v>1572555083.75</v>
      </c>
      <c r="M247" s="78">
        <v>35977568</v>
      </c>
      <c r="N247" s="85">
        <v>2.2366700458867451E-2</v>
      </c>
      <c r="O247" s="78">
        <v>819830713</v>
      </c>
      <c r="P247" s="78">
        <v>900495765</v>
      </c>
      <c r="Q247" s="78">
        <v>877718893</v>
      </c>
      <c r="R247" s="78">
        <v>989865249</v>
      </c>
      <c r="S247" s="78">
        <v>896977655</v>
      </c>
      <c r="T247" s="86">
        <f t="shared" si="3"/>
        <v>1.1035561961685656</v>
      </c>
      <c r="U247" s="78">
        <v>345555538</v>
      </c>
      <c r="V247" s="78">
        <v>376105536</v>
      </c>
      <c r="W247" s="78">
        <v>383387975</v>
      </c>
      <c r="X247" s="78">
        <v>422970127</v>
      </c>
      <c r="Y247" s="78">
        <v>382004794</v>
      </c>
      <c r="Z247" s="85">
        <v>0.24291981752973046</v>
      </c>
      <c r="AA247" s="78">
        <v>377850731</v>
      </c>
      <c r="AB247" s="78">
        <v>416405564</v>
      </c>
      <c r="AC247" s="78">
        <v>892504404</v>
      </c>
      <c r="AD247" s="78">
        <v>262218374</v>
      </c>
      <c r="AE247" s="78">
        <v>487244768.25</v>
      </c>
      <c r="AF247" s="85">
        <v>0.30984273510349142</v>
      </c>
      <c r="AG247" s="52">
        <v>100</v>
      </c>
      <c r="AH247" s="52">
        <v>100</v>
      </c>
      <c r="AI247" s="52">
        <v>100</v>
      </c>
      <c r="AJ247" s="52">
        <v>100</v>
      </c>
      <c r="AK247" s="52">
        <v>100</v>
      </c>
      <c r="AL247" s="52">
        <v>100</v>
      </c>
      <c r="AM247" s="52">
        <v>100</v>
      </c>
      <c r="AN247" s="52">
        <v>50</v>
      </c>
    </row>
    <row r="248" spans="1:40" x14ac:dyDescent="0.25">
      <c r="A248" s="2" t="s">
        <v>258</v>
      </c>
      <c r="B248" s="2" t="s">
        <v>13</v>
      </c>
      <c r="C248" s="78">
        <v>2146331049</v>
      </c>
      <c r="D248" s="78">
        <v>2443464395</v>
      </c>
      <c r="E248" s="78">
        <v>2428374311</v>
      </c>
      <c r="F248" s="78">
        <v>2836322873</v>
      </c>
      <c r="G248" s="78">
        <v>2463623157</v>
      </c>
      <c r="H248" s="78">
        <v>2142126681</v>
      </c>
      <c r="I248" s="78">
        <v>2232522493</v>
      </c>
      <c r="J248" s="78">
        <v>2122782944</v>
      </c>
      <c r="K248" s="78">
        <v>2340754728</v>
      </c>
      <c r="L248" s="78">
        <v>2209546711.5</v>
      </c>
      <c r="M248" s="78">
        <v>254076445.5</v>
      </c>
      <c r="N248" s="85">
        <v>0.10313121338305394</v>
      </c>
      <c r="O248" s="78">
        <v>1329474630</v>
      </c>
      <c r="P248" s="78">
        <v>1626040224</v>
      </c>
      <c r="Q248" s="78">
        <v>1557654427</v>
      </c>
      <c r="R248" s="78">
        <v>1820322818</v>
      </c>
      <c r="S248" s="78">
        <v>1583373024.75</v>
      </c>
      <c r="T248" s="86">
        <f t="shared" si="3"/>
        <v>1.1496487495657646</v>
      </c>
      <c r="U248" s="78">
        <v>760142687</v>
      </c>
      <c r="V248" s="78">
        <v>641246614</v>
      </c>
      <c r="W248" s="78">
        <v>765303233</v>
      </c>
      <c r="X248" s="78">
        <v>800693873</v>
      </c>
      <c r="Y248" s="78">
        <v>741846601.75</v>
      </c>
      <c r="Z248" s="85">
        <v>0.3357460595374247</v>
      </c>
      <c r="AA248" s="78">
        <v>200276463</v>
      </c>
      <c r="AB248" s="78">
        <v>110154878</v>
      </c>
      <c r="AC248" s="78">
        <v>89579166</v>
      </c>
      <c r="AD248" s="78">
        <v>144295002</v>
      </c>
      <c r="AE248" s="78">
        <v>136076377.25</v>
      </c>
      <c r="AF248" s="85">
        <v>6.158565308520747E-2</v>
      </c>
      <c r="AG248" s="52">
        <v>100</v>
      </c>
      <c r="AH248" s="52">
        <v>100</v>
      </c>
      <c r="AI248" s="52">
        <v>100</v>
      </c>
      <c r="AJ248" s="52">
        <v>100</v>
      </c>
      <c r="AK248" s="52">
        <v>100</v>
      </c>
      <c r="AL248" s="52">
        <v>100</v>
      </c>
      <c r="AM248" s="52">
        <v>100</v>
      </c>
      <c r="AN248" s="52">
        <v>50</v>
      </c>
    </row>
    <row r="249" spans="1:40" x14ac:dyDescent="0.25">
      <c r="A249" s="2" t="s">
        <v>259</v>
      </c>
      <c r="B249" s="2" t="s">
        <v>13</v>
      </c>
      <c r="C249" s="78">
        <v>1784196168</v>
      </c>
      <c r="D249" s="78">
        <v>2159845687</v>
      </c>
      <c r="E249" s="78">
        <v>2229218284</v>
      </c>
      <c r="F249" s="78">
        <v>1886013543</v>
      </c>
      <c r="G249" s="78">
        <v>2014818420.5</v>
      </c>
      <c r="H249" s="78">
        <v>1614042630</v>
      </c>
      <c r="I249" s="78">
        <v>2189801942</v>
      </c>
      <c r="J249" s="78">
        <v>2243290747</v>
      </c>
      <c r="K249" s="78">
        <v>1763689662</v>
      </c>
      <c r="L249" s="78">
        <v>1952706245.25</v>
      </c>
      <c r="M249" s="78">
        <v>62112175.25</v>
      </c>
      <c r="N249" s="85">
        <v>3.08276788707273E-2</v>
      </c>
      <c r="O249" s="78">
        <v>1075138105</v>
      </c>
      <c r="P249" s="78">
        <v>1176726102</v>
      </c>
      <c r="Q249" s="78">
        <v>1154395683</v>
      </c>
      <c r="R249" s="78">
        <v>1258987341</v>
      </c>
      <c r="S249" s="78">
        <v>1166311807.75</v>
      </c>
      <c r="T249" s="86">
        <f t="shared" si="3"/>
        <v>1.0794603403945517</v>
      </c>
      <c r="U249" s="78">
        <v>403885065</v>
      </c>
      <c r="V249" s="78">
        <v>476200342</v>
      </c>
      <c r="W249" s="78">
        <v>536724975</v>
      </c>
      <c r="X249" s="78">
        <v>544511045</v>
      </c>
      <c r="Y249" s="78">
        <v>490330356.75</v>
      </c>
      <c r="Z249" s="85">
        <v>0.25110297974553991</v>
      </c>
      <c r="AA249" s="78">
        <v>546763214</v>
      </c>
      <c r="AB249" s="78">
        <v>901566054</v>
      </c>
      <c r="AC249" s="78">
        <v>880001406</v>
      </c>
      <c r="AD249" s="78">
        <v>346286330</v>
      </c>
      <c r="AE249" s="78">
        <v>668654251</v>
      </c>
      <c r="AF249" s="85">
        <v>0.34242439313466422</v>
      </c>
      <c r="AG249" s="52">
        <v>100</v>
      </c>
      <c r="AH249" s="52">
        <v>100</v>
      </c>
      <c r="AI249" s="52">
        <v>100</v>
      </c>
      <c r="AJ249" s="52">
        <v>100</v>
      </c>
      <c r="AK249" s="52">
        <v>100</v>
      </c>
      <c r="AL249" s="52">
        <v>100</v>
      </c>
      <c r="AM249" s="52">
        <v>100</v>
      </c>
      <c r="AN249" s="52">
        <v>100</v>
      </c>
    </row>
    <row r="250" spans="1:40" x14ac:dyDescent="0.25">
      <c r="A250" s="2" t="s">
        <v>260</v>
      </c>
      <c r="B250" s="2" t="s">
        <v>7</v>
      </c>
      <c r="C250" s="78">
        <v>695675784</v>
      </c>
      <c r="D250" s="78">
        <v>854216739</v>
      </c>
      <c r="E250" s="78">
        <v>1213477578</v>
      </c>
      <c r="F250" s="78">
        <v>1262540698</v>
      </c>
      <c r="G250" s="78">
        <v>1006477699.75</v>
      </c>
      <c r="H250" s="78">
        <v>755447159</v>
      </c>
      <c r="I250" s="78">
        <v>818141230</v>
      </c>
      <c r="J250" s="78">
        <v>1091646683</v>
      </c>
      <c r="K250" s="78">
        <v>1205243821</v>
      </c>
      <c r="L250" s="78">
        <v>967619723.25</v>
      </c>
      <c r="M250" s="78">
        <v>38857976.5</v>
      </c>
      <c r="N250" s="85">
        <v>3.8607886205180672E-2</v>
      </c>
      <c r="O250" s="78">
        <v>522030159</v>
      </c>
      <c r="P250" s="78">
        <v>624170186</v>
      </c>
      <c r="Q250" s="78">
        <v>608594507</v>
      </c>
      <c r="R250" s="78">
        <v>677403085</v>
      </c>
      <c r="S250" s="78">
        <v>608049484.25</v>
      </c>
      <c r="T250" s="86">
        <f t="shared" si="3"/>
        <v>1.1140591391760564</v>
      </c>
      <c r="U250" s="78">
        <v>290888991</v>
      </c>
      <c r="V250" s="78">
        <v>327478848</v>
      </c>
      <c r="W250" s="78">
        <v>311504995</v>
      </c>
      <c r="X250" s="78">
        <v>364312347</v>
      </c>
      <c r="Y250" s="78">
        <v>323546295.25</v>
      </c>
      <c r="Z250" s="85">
        <v>0.33437339842896802</v>
      </c>
      <c r="AA250" s="78">
        <v>64155062</v>
      </c>
      <c r="AB250" s="78">
        <v>91403107</v>
      </c>
      <c r="AC250" s="78">
        <v>273978797</v>
      </c>
      <c r="AD250" s="78">
        <v>253665929</v>
      </c>
      <c r="AE250" s="78">
        <v>170800723.75</v>
      </c>
      <c r="AF250" s="85">
        <v>0.17651637275056961</v>
      </c>
      <c r="AG250" s="52">
        <v>100</v>
      </c>
      <c r="AH250" s="52">
        <v>100</v>
      </c>
      <c r="AI250" s="52">
        <v>100</v>
      </c>
      <c r="AJ250" s="52">
        <v>100</v>
      </c>
      <c r="AK250" s="52">
        <v>100</v>
      </c>
      <c r="AL250" s="52">
        <v>100</v>
      </c>
      <c r="AM250" s="52">
        <v>100</v>
      </c>
      <c r="AN250" s="52">
        <v>50</v>
      </c>
    </row>
    <row r="251" spans="1:40" x14ac:dyDescent="0.25">
      <c r="A251" s="2" t="s">
        <v>261</v>
      </c>
      <c r="B251" s="2" t="s">
        <v>5</v>
      </c>
      <c r="C251" s="78">
        <v>17491526207</v>
      </c>
      <c r="D251" s="78">
        <v>19909353161</v>
      </c>
      <c r="E251" s="78">
        <v>22856750147</v>
      </c>
      <c r="F251" s="78">
        <v>25463855507</v>
      </c>
      <c r="G251" s="78">
        <v>21430371255.5</v>
      </c>
      <c r="H251" s="78">
        <v>18120243628</v>
      </c>
      <c r="I251" s="78">
        <v>21239736210</v>
      </c>
      <c r="J251" s="78">
        <v>24136664356</v>
      </c>
      <c r="K251" s="78">
        <v>26268539470</v>
      </c>
      <c r="L251" s="78">
        <v>22441295916</v>
      </c>
      <c r="M251" s="78">
        <v>-1010924660.5</v>
      </c>
      <c r="N251" s="85">
        <v>-4.7172522045811557E-2</v>
      </c>
      <c r="O251" s="78">
        <v>2680317716</v>
      </c>
      <c r="P251" s="78">
        <v>3282735136</v>
      </c>
      <c r="Q251" s="78">
        <v>3287175427</v>
      </c>
      <c r="R251" s="78">
        <v>3460650886</v>
      </c>
      <c r="S251" s="78">
        <v>3177719791.25</v>
      </c>
      <c r="T251" s="86">
        <f t="shared" si="3"/>
        <v>1.0890358852687592</v>
      </c>
      <c r="U251" s="78">
        <v>2625522513</v>
      </c>
      <c r="V251" s="78">
        <v>3359348403</v>
      </c>
      <c r="W251" s="78">
        <v>3494239118</v>
      </c>
      <c r="X251" s="78">
        <v>3871781351</v>
      </c>
      <c r="Y251" s="78">
        <v>3337722846.25</v>
      </c>
      <c r="Z251" s="85">
        <v>0.14873128801221766</v>
      </c>
      <c r="AA251" s="78">
        <v>533054337</v>
      </c>
      <c r="AB251" s="78">
        <v>571923643</v>
      </c>
      <c r="AC251" s="78">
        <v>784389171</v>
      </c>
      <c r="AD251" s="78">
        <v>792998124</v>
      </c>
      <c r="AE251" s="78">
        <v>670591318.75</v>
      </c>
      <c r="AF251" s="85">
        <v>2.9882022912584457E-2</v>
      </c>
      <c r="AG251" s="52">
        <v>100</v>
      </c>
      <c r="AH251" s="52">
        <v>100</v>
      </c>
      <c r="AI251" s="52">
        <v>100</v>
      </c>
      <c r="AJ251" s="52">
        <v>100</v>
      </c>
      <c r="AK251" s="52">
        <v>100</v>
      </c>
      <c r="AL251" s="52">
        <v>100</v>
      </c>
      <c r="AM251" s="52">
        <v>100</v>
      </c>
      <c r="AN251" s="52">
        <v>50</v>
      </c>
    </row>
    <row r="252" spans="1:40" x14ac:dyDescent="0.25">
      <c r="A252" s="2" t="s">
        <v>262</v>
      </c>
      <c r="B252" s="2" t="s">
        <v>7</v>
      </c>
      <c r="C252" s="78">
        <v>1170505919</v>
      </c>
      <c r="D252" s="78">
        <v>1320451396</v>
      </c>
      <c r="E252" s="78">
        <v>1417793249</v>
      </c>
      <c r="F252" s="78">
        <v>1461593335</v>
      </c>
      <c r="G252" s="78">
        <v>1342585974.75</v>
      </c>
      <c r="H252" s="78">
        <v>1282682141</v>
      </c>
      <c r="I252" s="78">
        <v>1150580428</v>
      </c>
      <c r="J252" s="78">
        <v>1231797981</v>
      </c>
      <c r="K252" s="78">
        <v>1446895782</v>
      </c>
      <c r="L252" s="78">
        <v>1277989083</v>
      </c>
      <c r="M252" s="78">
        <v>64596891.75</v>
      </c>
      <c r="N252" s="85">
        <v>4.8113784118762631E-2</v>
      </c>
      <c r="O252" s="78">
        <v>787606771</v>
      </c>
      <c r="P252" s="78">
        <v>935316259</v>
      </c>
      <c r="Q252" s="78">
        <v>952025415</v>
      </c>
      <c r="R252" s="78">
        <v>1083742174</v>
      </c>
      <c r="S252" s="78">
        <v>939672654.75</v>
      </c>
      <c r="T252" s="86">
        <f t="shared" si="3"/>
        <v>1.1533188377055941</v>
      </c>
      <c r="U252" s="78">
        <v>370831896</v>
      </c>
      <c r="V252" s="78">
        <v>381837000</v>
      </c>
      <c r="W252" s="78">
        <v>442625890</v>
      </c>
      <c r="X252" s="78">
        <v>458918942</v>
      </c>
      <c r="Y252" s="78">
        <v>413553432</v>
      </c>
      <c r="Z252" s="85">
        <v>0.3235969989893881</v>
      </c>
      <c r="AA252" s="78">
        <v>117578543</v>
      </c>
      <c r="AB252" s="78">
        <v>68059120</v>
      </c>
      <c r="AC252" s="78">
        <v>67514036</v>
      </c>
      <c r="AD252" s="78">
        <v>43391673</v>
      </c>
      <c r="AE252" s="78">
        <v>74135843</v>
      </c>
      <c r="AF252" s="85">
        <v>5.8009762357257945E-2</v>
      </c>
      <c r="AG252" s="52">
        <v>100</v>
      </c>
      <c r="AH252" s="52">
        <v>100</v>
      </c>
      <c r="AI252" s="52">
        <v>100</v>
      </c>
      <c r="AJ252" s="52">
        <v>100</v>
      </c>
      <c r="AK252" s="52">
        <v>100</v>
      </c>
      <c r="AL252" s="52">
        <v>100</v>
      </c>
      <c r="AM252" s="52">
        <v>100</v>
      </c>
      <c r="AN252" s="52">
        <v>-100</v>
      </c>
    </row>
    <row r="253" spans="1:40" x14ac:dyDescent="0.25">
      <c r="A253" s="2" t="s">
        <v>263</v>
      </c>
      <c r="B253" s="2" t="s">
        <v>7</v>
      </c>
      <c r="C253" s="78">
        <v>3028825875</v>
      </c>
      <c r="D253" s="78">
        <v>3000623293</v>
      </c>
      <c r="E253" s="78">
        <v>3235080833</v>
      </c>
      <c r="F253" s="78">
        <v>3519018562</v>
      </c>
      <c r="G253" s="78">
        <v>3195887140.75</v>
      </c>
      <c r="H253" s="78">
        <v>2693830644</v>
      </c>
      <c r="I253" s="78">
        <v>2867448492</v>
      </c>
      <c r="J253" s="78">
        <v>3286787973</v>
      </c>
      <c r="K253" s="78">
        <v>3405629771</v>
      </c>
      <c r="L253" s="78">
        <v>3063424220</v>
      </c>
      <c r="M253" s="78">
        <v>132462920.75</v>
      </c>
      <c r="N253" s="85">
        <v>4.1447934459573579E-2</v>
      </c>
      <c r="O253" s="78">
        <v>1497600387</v>
      </c>
      <c r="P253" s="78">
        <v>1629054021</v>
      </c>
      <c r="Q253" s="78">
        <v>1586040559</v>
      </c>
      <c r="R253" s="78">
        <v>1809912547</v>
      </c>
      <c r="S253" s="78">
        <v>1630651878.5</v>
      </c>
      <c r="T253" s="86">
        <f t="shared" si="3"/>
        <v>1.1099319056774386</v>
      </c>
      <c r="U253" s="78">
        <v>492723431</v>
      </c>
      <c r="V253" s="78">
        <v>566216894</v>
      </c>
      <c r="W253" s="78">
        <v>750592431</v>
      </c>
      <c r="X253" s="78">
        <v>869509832</v>
      </c>
      <c r="Y253" s="78">
        <v>669760647</v>
      </c>
      <c r="Z253" s="85">
        <v>0.21863137420778112</v>
      </c>
      <c r="AA253" s="78">
        <v>1101284962</v>
      </c>
      <c r="AB253" s="78">
        <v>948785386</v>
      </c>
      <c r="AC253" s="78">
        <v>930319718</v>
      </c>
      <c r="AD253" s="78">
        <v>943214623</v>
      </c>
      <c r="AE253" s="78">
        <v>980901172.25</v>
      </c>
      <c r="AF253" s="85">
        <v>0.32019762912561944</v>
      </c>
      <c r="AG253" s="52">
        <v>100</v>
      </c>
      <c r="AH253" s="52">
        <v>100</v>
      </c>
      <c r="AI253" s="52">
        <v>100</v>
      </c>
      <c r="AJ253" s="52">
        <v>100</v>
      </c>
      <c r="AK253" s="52">
        <v>100</v>
      </c>
      <c r="AL253" s="52">
        <v>100</v>
      </c>
      <c r="AM253" s="52">
        <v>100</v>
      </c>
      <c r="AN253" s="52">
        <v>100</v>
      </c>
    </row>
    <row r="254" spans="1:40" x14ac:dyDescent="0.25">
      <c r="A254" s="2" t="s">
        <v>264</v>
      </c>
      <c r="B254" s="2" t="s">
        <v>3</v>
      </c>
      <c r="C254" s="78">
        <v>8172248706</v>
      </c>
      <c r="D254" s="78">
        <v>8109478815</v>
      </c>
      <c r="E254" s="78">
        <v>8657232499</v>
      </c>
      <c r="F254" s="78">
        <v>10038973592</v>
      </c>
      <c r="G254" s="78">
        <v>8744483403</v>
      </c>
      <c r="H254" s="78">
        <v>7646381495</v>
      </c>
      <c r="I254" s="78">
        <v>7815174370</v>
      </c>
      <c r="J254" s="78">
        <v>8151821391</v>
      </c>
      <c r="K254" s="78">
        <v>9589295914</v>
      </c>
      <c r="L254" s="78">
        <v>8300668292.5</v>
      </c>
      <c r="M254" s="78">
        <v>443815110.5</v>
      </c>
      <c r="N254" s="85">
        <v>5.0753725525711307E-2</v>
      </c>
      <c r="O254" s="78">
        <v>2601684833</v>
      </c>
      <c r="P254" s="78">
        <v>3222416613</v>
      </c>
      <c r="Q254" s="78">
        <v>3238128576</v>
      </c>
      <c r="R254" s="78">
        <v>3661126428</v>
      </c>
      <c r="S254" s="78">
        <v>3180839112.5</v>
      </c>
      <c r="T254" s="86">
        <f t="shared" si="3"/>
        <v>1.1509939039709918</v>
      </c>
      <c r="U254" s="78">
        <v>2035550731</v>
      </c>
      <c r="V254" s="78">
        <v>2542478322</v>
      </c>
      <c r="W254" s="78">
        <v>2632462244</v>
      </c>
      <c r="X254" s="78">
        <v>3094323481</v>
      </c>
      <c r="Y254" s="78">
        <v>2576203694.5</v>
      </c>
      <c r="Z254" s="85">
        <v>0.31036099790033866</v>
      </c>
      <c r="AA254" s="78">
        <v>1151889454</v>
      </c>
      <c r="AB254" s="78">
        <v>919242271</v>
      </c>
      <c r="AC254" s="78">
        <v>491268927</v>
      </c>
      <c r="AD254" s="78">
        <v>802161688</v>
      </c>
      <c r="AE254" s="78">
        <v>841140585</v>
      </c>
      <c r="AF254" s="85">
        <v>0.10133408002341276</v>
      </c>
      <c r="AG254" s="52">
        <v>100</v>
      </c>
      <c r="AH254" s="52">
        <v>100</v>
      </c>
      <c r="AI254" s="52">
        <v>100</v>
      </c>
      <c r="AJ254" s="52">
        <v>100</v>
      </c>
      <c r="AK254" s="52">
        <v>100</v>
      </c>
      <c r="AL254" s="52">
        <v>100</v>
      </c>
      <c r="AM254" s="52">
        <v>100</v>
      </c>
      <c r="AN254" s="52">
        <v>50</v>
      </c>
    </row>
    <row r="255" spans="1:40" x14ac:dyDescent="0.25">
      <c r="A255" s="2" t="s">
        <v>265</v>
      </c>
      <c r="B255" s="2" t="s">
        <v>3</v>
      </c>
      <c r="C255" s="78">
        <v>10857447209</v>
      </c>
      <c r="D255" s="78">
        <v>12874326714</v>
      </c>
      <c r="E255" s="78">
        <v>13010934426</v>
      </c>
      <c r="F255" s="78">
        <v>14498124715</v>
      </c>
      <c r="G255" s="78">
        <v>12810208266</v>
      </c>
      <c r="H255" s="78">
        <v>9045525739</v>
      </c>
      <c r="I255" s="78">
        <v>10090007117</v>
      </c>
      <c r="J255" s="78">
        <v>10261910095</v>
      </c>
      <c r="K255" s="78">
        <v>11373282104</v>
      </c>
      <c r="L255" s="78">
        <v>10192681263.75</v>
      </c>
      <c r="M255" s="78">
        <v>2617527002.25</v>
      </c>
      <c r="N255" s="85">
        <v>0.20433133856201741</v>
      </c>
      <c r="O255" s="78">
        <v>4120791099</v>
      </c>
      <c r="P255" s="78">
        <v>4860106048</v>
      </c>
      <c r="Q255" s="78">
        <v>4982445008</v>
      </c>
      <c r="R255" s="78">
        <v>5683144447</v>
      </c>
      <c r="S255" s="78">
        <v>4911621650.5</v>
      </c>
      <c r="T255" s="86">
        <f t="shared" si="3"/>
        <v>1.1570810724847789</v>
      </c>
      <c r="U255" s="78">
        <v>2476228437</v>
      </c>
      <c r="V255" s="78">
        <v>2764775835</v>
      </c>
      <c r="W255" s="78">
        <v>2839017386</v>
      </c>
      <c r="X255" s="78">
        <v>3075434308</v>
      </c>
      <c r="Y255" s="78">
        <v>2788863991.5</v>
      </c>
      <c r="Z255" s="85">
        <v>0.27361436302521502</v>
      </c>
      <c r="AA255" s="78">
        <v>671813455</v>
      </c>
      <c r="AB255" s="78">
        <v>812640736</v>
      </c>
      <c r="AC255" s="78">
        <v>715821123</v>
      </c>
      <c r="AD255" s="78">
        <v>359556666</v>
      </c>
      <c r="AE255" s="78">
        <v>639957995</v>
      </c>
      <c r="AF255" s="85">
        <v>6.2786030332959944E-2</v>
      </c>
      <c r="AG255" s="52">
        <v>100</v>
      </c>
      <c r="AH255" s="52">
        <v>100</v>
      </c>
      <c r="AI255" s="52">
        <v>100</v>
      </c>
      <c r="AJ255" s="52">
        <v>100</v>
      </c>
      <c r="AK255" s="52">
        <v>100</v>
      </c>
      <c r="AL255" s="52">
        <v>100</v>
      </c>
      <c r="AM255" s="52">
        <v>100</v>
      </c>
      <c r="AN255" s="52">
        <v>100</v>
      </c>
    </row>
    <row r="256" spans="1:40" x14ac:dyDescent="0.25">
      <c r="A256" s="2" t="s">
        <v>266</v>
      </c>
      <c r="B256" s="2" t="s">
        <v>13</v>
      </c>
      <c r="C256" s="78">
        <v>1434518944</v>
      </c>
      <c r="D256" s="78">
        <v>2280625998</v>
      </c>
      <c r="E256" s="78">
        <v>2191601138</v>
      </c>
      <c r="F256" s="78">
        <v>2119318650</v>
      </c>
      <c r="G256" s="78">
        <v>2006516182.5</v>
      </c>
      <c r="H256" s="78">
        <v>1396813376</v>
      </c>
      <c r="I256" s="78">
        <v>2161210263</v>
      </c>
      <c r="J256" s="78">
        <v>2163589410</v>
      </c>
      <c r="K256" s="78">
        <v>1997204390</v>
      </c>
      <c r="L256" s="78">
        <v>1929704359.75</v>
      </c>
      <c r="M256" s="78">
        <v>76811822.75</v>
      </c>
      <c r="N256" s="85">
        <v>3.8281187772080179E-2</v>
      </c>
      <c r="O256" s="78">
        <v>995828394</v>
      </c>
      <c r="P256" s="78">
        <v>1159577152</v>
      </c>
      <c r="Q256" s="78">
        <v>1126461091</v>
      </c>
      <c r="R256" s="78">
        <v>1270092265</v>
      </c>
      <c r="S256" s="78">
        <v>1137989725.5</v>
      </c>
      <c r="T256" s="86">
        <f t="shared" si="3"/>
        <v>1.116084123204151</v>
      </c>
      <c r="U256" s="78">
        <v>509959374</v>
      </c>
      <c r="V256" s="78">
        <v>603934509</v>
      </c>
      <c r="W256" s="78">
        <v>568604526</v>
      </c>
      <c r="X256" s="78">
        <v>629583383</v>
      </c>
      <c r="Y256" s="78">
        <v>578020448</v>
      </c>
      <c r="Z256" s="85">
        <v>0.29953834382945821</v>
      </c>
      <c r="AA256" s="78">
        <v>263073321</v>
      </c>
      <c r="AB256" s="78">
        <v>856714339</v>
      </c>
      <c r="AC256" s="78">
        <v>822229748</v>
      </c>
      <c r="AD256" s="78">
        <v>553567986</v>
      </c>
      <c r="AE256" s="78">
        <v>623896348.5</v>
      </c>
      <c r="AF256" s="85">
        <v>0.32331188212728501</v>
      </c>
      <c r="AG256" s="52">
        <v>100</v>
      </c>
      <c r="AH256" s="52">
        <v>100</v>
      </c>
      <c r="AI256" s="52">
        <v>100</v>
      </c>
      <c r="AJ256" s="52">
        <v>100</v>
      </c>
      <c r="AK256" s="52">
        <v>100</v>
      </c>
      <c r="AL256" s="52">
        <v>100</v>
      </c>
      <c r="AM256" s="52">
        <v>100</v>
      </c>
      <c r="AN256" s="52">
        <v>100</v>
      </c>
    </row>
    <row r="257" spans="1:40" x14ac:dyDescent="0.25">
      <c r="A257" s="2" t="s">
        <v>267</v>
      </c>
      <c r="B257" s="2" t="s">
        <v>53</v>
      </c>
      <c r="C257" s="78">
        <v>1108385914</v>
      </c>
      <c r="D257" s="78">
        <v>1306541503</v>
      </c>
      <c r="E257" s="78">
        <v>1361543593</v>
      </c>
      <c r="F257" s="78">
        <v>1629111800</v>
      </c>
      <c r="G257" s="78">
        <v>1351395702.5</v>
      </c>
      <c r="H257" s="78">
        <v>1029237294</v>
      </c>
      <c r="I257" s="78">
        <v>1313730319</v>
      </c>
      <c r="J257" s="78">
        <v>1238109772</v>
      </c>
      <c r="K257" s="78">
        <v>1430028089</v>
      </c>
      <c r="L257" s="78">
        <v>1252776368.5</v>
      </c>
      <c r="M257" s="78">
        <v>98619334</v>
      </c>
      <c r="N257" s="85">
        <v>7.297591210151122E-2</v>
      </c>
      <c r="O257" s="78">
        <v>665475714</v>
      </c>
      <c r="P257" s="78">
        <v>740428444</v>
      </c>
      <c r="Q257" s="78">
        <v>770193889</v>
      </c>
      <c r="R257" s="78">
        <v>824719710</v>
      </c>
      <c r="S257" s="78">
        <v>750204439.25</v>
      </c>
      <c r="T257" s="86">
        <f t="shared" si="3"/>
        <v>1.0993266193205882</v>
      </c>
      <c r="U257" s="78">
        <v>382494518</v>
      </c>
      <c r="V257" s="78">
        <v>594882284</v>
      </c>
      <c r="W257" s="78">
        <v>489203336</v>
      </c>
      <c r="X257" s="78">
        <v>479412977</v>
      </c>
      <c r="Y257" s="78">
        <v>486498278.75</v>
      </c>
      <c r="Z257" s="85">
        <v>0.38833609172601502</v>
      </c>
      <c r="AA257" s="78">
        <v>17783848</v>
      </c>
      <c r="AB257" s="78">
        <v>11290331</v>
      </c>
      <c r="AC257" s="78">
        <v>41885973</v>
      </c>
      <c r="AD257" s="78">
        <v>28671499</v>
      </c>
      <c r="AE257" s="78">
        <v>24907912.75</v>
      </c>
      <c r="AF257" s="85">
        <v>1.988217001556571E-2</v>
      </c>
      <c r="AG257" s="52">
        <v>100</v>
      </c>
      <c r="AH257" s="52">
        <v>100</v>
      </c>
      <c r="AI257" s="52">
        <v>100</v>
      </c>
      <c r="AJ257" s="52">
        <v>100</v>
      </c>
      <c r="AK257" s="52">
        <v>100</v>
      </c>
      <c r="AL257" s="52">
        <v>100</v>
      </c>
      <c r="AM257" s="52">
        <v>100</v>
      </c>
      <c r="AN257" s="52">
        <v>100</v>
      </c>
    </row>
    <row r="258" spans="1:40" x14ac:dyDescent="0.25">
      <c r="A258" s="2" t="s">
        <v>268</v>
      </c>
      <c r="B258" s="2" t="s">
        <v>5</v>
      </c>
      <c r="C258" s="78">
        <v>12784510133</v>
      </c>
      <c r="D258" s="78">
        <v>16245836758</v>
      </c>
      <c r="E258" s="78">
        <v>20317687482</v>
      </c>
      <c r="F258" s="78">
        <v>13825255021</v>
      </c>
      <c r="G258" s="78">
        <v>15793322348.5</v>
      </c>
      <c r="H258" s="78">
        <v>11413787125</v>
      </c>
      <c r="I258" s="78">
        <v>12714519499</v>
      </c>
      <c r="J258" s="78">
        <v>14469848426</v>
      </c>
      <c r="K258" s="78">
        <v>15388252614</v>
      </c>
      <c r="L258" s="78">
        <v>13496601916</v>
      </c>
      <c r="M258" s="78">
        <v>2296720432.5</v>
      </c>
      <c r="N258" s="85">
        <v>0.14542351392695629</v>
      </c>
      <c r="O258" s="78">
        <v>1498869695</v>
      </c>
      <c r="P258" s="78">
        <v>1821080566</v>
      </c>
      <c r="Q258" s="78">
        <v>2166860905</v>
      </c>
      <c r="R258" s="78">
        <v>1866522493</v>
      </c>
      <c r="S258" s="78">
        <v>1838333414.75</v>
      </c>
      <c r="T258" s="86">
        <f t="shared" si="3"/>
        <v>1.0153340400733746</v>
      </c>
      <c r="U258" s="78">
        <v>3082841896</v>
      </c>
      <c r="V258" s="78">
        <v>3304303734</v>
      </c>
      <c r="W258" s="78">
        <v>3449852507</v>
      </c>
      <c r="X258" s="78">
        <v>3400270346</v>
      </c>
      <c r="Y258" s="78">
        <v>3309317120.75</v>
      </c>
      <c r="Z258" s="85">
        <v>0.24519631988455248</v>
      </c>
      <c r="AA258" s="78">
        <v>653939146</v>
      </c>
      <c r="AB258" s="78">
        <v>192407489</v>
      </c>
      <c r="AC258" s="78">
        <v>338646479</v>
      </c>
      <c r="AD258" s="78">
        <v>90299175</v>
      </c>
      <c r="AE258" s="78">
        <v>318823072.25</v>
      </c>
      <c r="AF258" s="85">
        <v>2.3622469880514183E-2</v>
      </c>
      <c r="AG258" s="52">
        <v>100</v>
      </c>
      <c r="AH258" s="52">
        <v>100</v>
      </c>
      <c r="AI258" s="52">
        <v>100</v>
      </c>
      <c r="AJ258" s="52">
        <v>100</v>
      </c>
      <c r="AK258" s="52">
        <v>100</v>
      </c>
      <c r="AL258" s="52">
        <v>100</v>
      </c>
      <c r="AM258" s="52">
        <v>50</v>
      </c>
      <c r="AN258" s="52">
        <v>-100</v>
      </c>
    </row>
    <row r="259" spans="1:40" x14ac:dyDescent="0.25">
      <c r="A259" s="2" t="s">
        <v>269</v>
      </c>
      <c r="B259" s="2" t="s">
        <v>3</v>
      </c>
      <c r="C259" s="78">
        <v>3134022209</v>
      </c>
      <c r="D259" s="78">
        <v>3543766973</v>
      </c>
      <c r="E259" s="78">
        <v>3447449217</v>
      </c>
      <c r="F259" s="78">
        <v>3815040347</v>
      </c>
      <c r="G259" s="78">
        <v>3485069686.5</v>
      </c>
      <c r="H259" s="78">
        <v>3647516622</v>
      </c>
      <c r="I259" s="78">
        <v>4350752945</v>
      </c>
      <c r="J259" s="78">
        <v>3929173370</v>
      </c>
      <c r="K259" s="78">
        <v>4723200272</v>
      </c>
      <c r="L259" s="78">
        <v>4162660802.25</v>
      </c>
      <c r="M259" s="78">
        <v>-677591115.75</v>
      </c>
      <c r="N259" s="85">
        <v>-0.19442684844287689</v>
      </c>
      <c r="O259" s="78">
        <v>1592194180</v>
      </c>
      <c r="P259" s="78">
        <v>1750369848</v>
      </c>
      <c r="Q259" s="78">
        <v>1846669663</v>
      </c>
      <c r="R259" s="78">
        <v>1935790764</v>
      </c>
      <c r="S259" s="78">
        <v>1781256113.75</v>
      </c>
      <c r="T259" s="86">
        <f t="shared" ref="T259:T322" si="4">(R259/S259)</f>
        <v>1.0867559971062584</v>
      </c>
      <c r="U259" s="78">
        <v>814303453</v>
      </c>
      <c r="V259" s="78">
        <v>1020963497</v>
      </c>
      <c r="W259" s="78">
        <v>1066836189</v>
      </c>
      <c r="X259" s="78">
        <v>1133260676</v>
      </c>
      <c r="Y259" s="78">
        <v>1008840953.75</v>
      </c>
      <c r="Z259" s="85">
        <v>0.24235483064214638</v>
      </c>
      <c r="AA259" s="78">
        <v>109397875</v>
      </c>
      <c r="AB259" s="78">
        <v>95658441</v>
      </c>
      <c r="AC259" s="78">
        <v>40387802</v>
      </c>
      <c r="AD259" s="78">
        <v>13385994</v>
      </c>
      <c r="AE259" s="78">
        <v>64707528</v>
      </c>
      <c r="AF259" s="85">
        <v>1.5544751560113739E-2</v>
      </c>
      <c r="AG259" s="52">
        <v>100</v>
      </c>
      <c r="AH259" s="52">
        <v>100</v>
      </c>
      <c r="AI259" s="52">
        <v>100</v>
      </c>
      <c r="AJ259" s="52">
        <v>100</v>
      </c>
      <c r="AK259" s="52">
        <v>100</v>
      </c>
      <c r="AL259" s="52">
        <v>100</v>
      </c>
      <c r="AM259" s="52">
        <v>100</v>
      </c>
      <c r="AN259" s="52">
        <v>-100</v>
      </c>
    </row>
    <row r="260" spans="1:40" x14ac:dyDescent="0.25">
      <c r="A260" s="2" t="s">
        <v>270</v>
      </c>
      <c r="B260" s="2" t="s">
        <v>7</v>
      </c>
      <c r="C260" s="78">
        <v>1216875807</v>
      </c>
      <c r="D260" s="78">
        <v>1454903670</v>
      </c>
      <c r="E260" s="78">
        <v>1709069480</v>
      </c>
      <c r="F260" s="78">
        <v>1623068197</v>
      </c>
      <c r="G260" s="78">
        <v>1500979288.5</v>
      </c>
      <c r="H260" s="78">
        <v>1246411750</v>
      </c>
      <c r="I260" s="78">
        <v>1436552642</v>
      </c>
      <c r="J260" s="78">
        <v>1606060009</v>
      </c>
      <c r="K260" s="78">
        <v>1642720318</v>
      </c>
      <c r="L260" s="78">
        <v>1482936179.75</v>
      </c>
      <c r="M260" s="78">
        <v>18043108.75</v>
      </c>
      <c r="N260" s="85">
        <v>1.2020891219645899E-2</v>
      </c>
      <c r="O260" s="78">
        <v>982791528</v>
      </c>
      <c r="P260" s="78">
        <v>1184316158</v>
      </c>
      <c r="Q260" s="78">
        <v>1152989523</v>
      </c>
      <c r="R260" s="78">
        <v>1301723172</v>
      </c>
      <c r="S260" s="78">
        <v>1155455095.25</v>
      </c>
      <c r="T260" s="86">
        <f t="shared" si="4"/>
        <v>1.126589148597205</v>
      </c>
      <c r="U260" s="78">
        <v>417534043</v>
      </c>
      <c r="V260" s="78">
        <v>444330752</v>
      </c>
      <c r="W260" s="78">
        <v>448815037</v>
      </c>
      <c r="X260" s="78">
        <v>517467274</v>
      </c>
      <c r="Y260" s="78">
        <v>457036776.5</v>
      </c>
      <c r="Z260" s="85">
        <v>0.30819719873383178</v>
      </c>
      <c r="AA260" s="78">
        <v>36506604</v>
      </c>
      <c r="AB260" s="78">
        <v>69615555</v>
      </c>
      <c r="AC260" s="78">
        <v>130234667</v>
      </c>
      <c r="AD260" s="78">
        <v>88397939</v>
      </c>
      <c r="AE260" s="78">
        <v>81188691.25</v>
      </c>
      <c r="AF260" s="85">
        <v>5.4748607767926435E-2</v>
      </c>
      <c r="AG260" s="52">
        <v>100</v>
      </c>
      <c r="AH260" s="52">
        <v>100</v>
      </c>
      <c r="AI260" s="52">
        <v>100</v>
      </c>
      <c r="AJ260" s="52">
        <v>100</v>
      </c>
      <c r="AK260" s="52">
        <v>100</v>
      </c>
      <c r="AL260" s="52">
        <v>100</v>
      </c>
      <c r="AM260" s="52">
        <v>100</v>
      </c>
      <c r="AN260" s="52">
        <v>100</v>
      </c>
    </row>
    <row r="261" spans="1:40" x14ac:dyDescent="0.25">
      <c r="A261" s="2" t="s">
        <v>271</v>
      </c>
      <c r="B261" s="2" t="s">
        <v>53</v>
      </c>
      <c r="C261" s="78">
        <v>17490537333</v>
      </c>
      <c r="D261" s="78">
        <v>18376520135</v>
      </c>
      <c r="E261" s="78">
        <v>25499157978</v>
      </c>
      <c r="F261" s="78">
        <v>24795817522</v>
      </c>
      <c r="G261" s="78">
        <v>21540508242</v>
      </c>
      <c r="H261" s="78">
        <v>16686970545</v>
      </c>
      <c r="I261" s="78">
        <v>17852867086</v>
      </c>
      <c r="J261" s="78">
        <v>17232271277</v>
      </c>
      <c r="K261" s="78">
        <v>20416340329</v>
      </c>
      <c r="L261" s="78">
        <v>18047112309.25</v>
      </c>
      <c r="M261" s="78">
        <v>3493395932.75</v>
      </c>
      <c r="N261" s="85">
        <v>0.16217797154565394</v>
      </c>
      <c r="O261" s="78">
        <v>3065635607</v>
      </c>
      <c r="P261" s="78">
        <v>3826286368</v>
      </c>
      <c r="Q261" s="78">
        <v>4440793409</v>
      </c>
      <c r="R261" s="78">
        <v>5122619868</v>
      </c>
      <c r="S261" s="78">
        <v>4113833813</v>
      </c>
      <c r="T261" s="86">
        <f t="shared" si="4"/>
        <v>1.2452179890719373</v>
      </c>
      <c r="U261" s="78">
        <v>4075544649</v>
      </c>
      <c r="V261" s="78">
        <v>3891147035</v>
      </c>
      <c r="W261" s="78">
        <v>4142865031</v>
      </c>
      <c r="X261" s="78">
        <v>4481268158</v>
      </c>
      <c r="Y261" s="78">
        <v>4147706218.25</v>
      </c>
      <c r="Z261" s="85">
        <v>0.22982658650182522</v>
      </c>
      <c r="AA261" s="78">
        <v>416007150</v>
      </c>
      <c r="AB261" s="78">
        <v>866674568</v>
      </c>
      <c r="AC261" s="78">
        <v>742111331</v>
      </c>
      <c r="AD261" s="78">
        <v>1875677677</v>
      </c>
      <c r="AE261" s="78">
        <v>975117681.5</v>
      </c>
      <c r="AF261" s="85">
        <v>5.4031784409088318E-2</v>
      </c>
      <c r="AG261" s="52">
        <v>100</v>
      </c>
      <c r="AH261" s="52">
        <v>100</v>
      </c>
      <c r="AI261" s="52">
        <v>100</v>
      </c>
      <c r="AJ261" s="52">
        <v>100</v>
      </c>
      <c r="AK261" s="52">
        <v>100</v>
      </c>
      <c r="AL261" s="52">
        <v>100</v>
      </c>
      <c r="AM261" s="52">
        <v>100</v>
      </c>
      <c r="AN261" s="52">
        <v>50</v>
      </c>
    </row>
    <row r="262" spans="1:40" x14ac:dyDescent="0.25">
      <c r="A262" s="2" t="s">
        <v>272</v>
      </c>
      <c r="B262" s="2" t="s">
        <v>7</v>
      </c>
      <c r="C262" s="78">
        <v>1023519787</v>
      </c>
      <c r="D262" s="78">
        <v>1400586690</v>
      </c>
      <c r="E262" s="78">
        <v>1429162570</v>
      </c>
      <c r="F262" s="78">
        <v>1482953086</v>
      </c>
      <c r="G262" s="78">
        <v>1334055533.25</v>
      </c>
      <c r="H262" s="78">
        <v>1091665183</v>
      </c>
      <c r="I262" s="78">
        <v>1466159428</v>
      </c>
      <c r="J262" s="78">
        <v>1588333380</v>
      </c>
      <c r="K262" s="78">
        <v>1542168037</v>
      </c>
      <c r="L262" s="78">
        <v>1422081507</v>
      </c>
      <c r="M262" s="78">
        <v>-88025973.75</v>
      </c>
      <c r="N262" s="85">
        <v>-6.5983740223731796E-2</v>
      </c>
      <c r="O262" s="78">
        <v>652644513</v>
      </c>
      <c r="P262" s="78">
        <v>912742067</v>
      </c>
      <c r="Q262" s="78">
        <v>828480982</v>
      </c>
      <c r="R262" s="78">
        <v>900524357</v>
      </c>
      <c r="S262" s="78">
        <v>823597979.75</v>
      </c>
      <c r="T262" s="86">
        <f t="shared" si="4"/>
        <v>1.093402824122214</v>
      </c>
      <c r="U262" s="78">
        <v>258358944</v>
      </c>
      <c r="V262" s="78">
        <v>265356400</v>
      </c>
      <c r="W262" s="78">
        <v>276180173</v>
      </c>
      <c r="X262" s="78">
        <v>344950552</v>
      </c>
      <c r="Y262" s="78">
        <v>286211517.25</v>
      </c>
      <c r="Z262" s="85">
        <v>0.2012623860454997</v>
      </c>
      <c r="AA262" s="78">
        <v>75489823</v>
      </c>
      <c r="AB262" s="78">
        <v>137558891</v>
      </c>
      <c r="AC262" s="78">
        <v>201522800</v>
      </c>
      <c r="AD262" s="78">
        <v>134804903</v>
      </c>
      <c r="AE262" s="78">
        <v>137344104.25</v>
      </c>
      <c r="AF262" s="85">
        <v>9.6579628926993705E-2</v>
      </c>
      <c r="AG262" s="52">
        <v>100</v>
      </c>
      <c r="AH262" s="52">
        <v>100</v>
      </c>
      <c r="AI262" s="52">
        <v>100</v>
      </c>
      <c r="AJ262" s="52">
        <v>100</v>
      </c>
      <c r="AK262" s="52">
        <v>100</v>
      </c>
      <c r="AL262" s="52">
        <v>100</v>
      </c>
      <c r="AM262" s="52">
        <v>100</v>
      </c>
      <c r="AN262" s="52">
        <v>100</v>
      </c>
    </row>
    <row r="263" spans="1:40" x14ac:dyDescent="0.25">
      <c r="A263" s="2" t="s">
        <v>273</v>
      </c>
      <c r="B263" s="2" t="s">
        <v>45</v>
      </c>
      <c r="C263" s="78">
        <v>1625768100</v>
      </c>
      <c r="D263" s="78">
        <v>1505110889</v>
      </c>
      <c r="E263" s="78">
        <v>1693862002</v>
      </c>
      <c r="F263" s="78">
        <v>2040832407</v>
      </c>
      <c r="G263" s="78">
        <v>1716393349.5</v>
      </c>
      <c r="H263" s="78">
        <v>1657471515</v>
      </c>
      <c r="I263" s="78">
        <v>1459611468</v>
      </c>
      <c r="J263" s="78">
        <v>1665805853</v>
      </c>
      <c r="K263" s="78">
        <v>1904944241</v>
      </c>
      <c r="L263" s="78">
        <v>1671958269.25</v>
      </c>
      <c r="M263" s="78">
        <v>44435080.25</v>
      </c>
      <c r="N263" s="85">
        <v>2.5888634597042874E-2</v>
      </c>
      <c r="O263" s="78">
        <v>756325169</v>
      </c>
      <c r="P263" s="78">
        <v>785674346</v>
      </c>
      <c r="Q263" s="78">
        <v>758587313</v>
      </c>
      <c r="R263" s="78">
        <v>939607754</v>
      </c>
      <c r="S263" s="78">
        <v>810048645.5</v>
      </c>
      <c r="T263" s="86">
        <f t="shared" si="4"/>
        <v>1.1599399112877105</v>
      </c>
      <c r="U263" s="78">
        <v>291032489</v>
      </c>
      <c r="V263" s="78">
        <v>271223224</v>
      </c>
      <c r="W263" s="78">
        <v>288037772</v>
      </c>
      <c r="X263" s="78">
        <v>284560945</v>
      </c>
      <c r="Y263" s="78">
        <v>283713607.5</v>
      </c>
      <c r="Z263" s="85">
        <v>0.16968940715683475</v>
      </c>
      <c r="AA263" s="78">
        <v>260077604</v>
      </c>
      <c r="AB263" s="78">
        <v>141579198</v>
      </c>
      <c r="AC263" s="78">
        <v>182368139</v>
      </c>
      <c r="AD263" s="78">
        <v>293305850</v>
      </c>
      <c r="AE263" s="78">
        <v>219332697.75</v>
      </c>
      <c r="AF263" s="85">
        <v>0.13118311729657423</v>
      </c>
      <c r="AG263" s="52">
        <v>100</v>
      </c>
      <c r="AH263" s="52">
        <v>100</v>
      </c>
      <c r="AI263" s="52">
        <v>100</v>
      </c>
      <c r="AJ263" s="52">
        <v>100</v>
      </c>
      <c r="AK263" s="52">
        <v>100</v>
      </c>
      <c r="AL263" s="52">
        <v>100</v>
      </c>
      <c r="AM263" s="52">
        <v>100</v>
      </c>
      <c r="AN263" s="52">
        <v>100</v>
      </c>
    </row>
    <row r="264" spans="1:40" x14ac:dyDescent="0.25">
      <c r="A264" s="2" t="s">
        <v>274</v>
      </c>
      <c r="B264" s="2" t="s">
        <v>5</v>
      </c>
      <c r="C264" s="78">
        <v>16102097633</v>
      </c>
      <c r="D264" s="78">
        <v>17225983952</v>
      </c>
      <c r="E264" s="78">
        <v>24734017158</v>
      </c>
      <c r="F264" s="78">
        <v>21138334873</v>
      </c>
      <c r="G264" s="78">
        <v>19800108404</v>
      </c>
      <c r="H264" s="78">
        <v>15474355228</v>
      </c>
      <c r="I264" s="78">
        <v>16889405501</v>
      </c>
      <c r="J264" s="78">
        <v>24858710540</v>
      </c>
      <c r="K264" s="78">
        <v>20942746358</v>
      </c>
      <c r="L264" s="78">
        <v>19541304406.75</v>
      </c>
      <c r="M264" s="78">
        <v>258803997.25</v>
      </c>
      <c r="N264" s="85">
        <v>1.3070837389845637E-2</v>
      </c>
      <c r="O264" s="78">
        <v>2146944701</v>
      </c>
      <c r="P264" s="78">
        <v>2366121649</v>
      </c>
      <c r="Q264" s="78">
        <v>2652709291</v>
      </c>
      <c r="R264" s="78">
        <v>2534220459</v>
      </c>
      <c r="S264" s="78">
        <v>2424999025</v>
      </c>
      <c r="T264" s="86">
        <f t="shared" si="4"/>
        <v>1.0450397847067177</v>
      </c>
      <c r="U264" s="78">
        <v>4684098893</v>
      </c>
      <c r="V264" s="78">
        <v>4691076792</v>
      </c>
      <c r="W264" s="78">
        <v>4982118272</v>
      </c>
      <c r="X264" s="78">
        <v>5358138879</v>
      </c>
      <c r="Y264" s="78">
        <v>4928858209</v>
      </c>
      <c r="Z264" s="85">
        <v>0.25222769710795062</v>
      </c>
      <c r="AA264" s="78">
        <v>1371548485</v>
      </c>
      <c r="AB264" s="78">
        <v>1024303802</v>
      </c>
      <c r="AC264" s="78">
        <v>1645280709</v>
      </c>
      <c r="AD264" s="78">
        <v>743589197</v>
      </c>
      <c r="AE264" s="78">
        <v>1196180548.25</v>
      </c>
      <c r="AF264" s="85">
        <v>6.1212932532631381E-2</v>
      </c>
      <c r="AG264" s="52">
        <v>100</v>
      </c>
      <c r="AH264" s="52">
        <v>100</v>
      </c>
      <c r="AI264" s="52">
        <v>100</v>
      </c>
      <c r="AJ264" s="52">
        <v>100</v>
      </c>
      <c r="AK264" s="52">
        <v>100</v>
      </c>
      <c r="AL264" s="52">
        <v>100</v>
      </c>
      <c r="AM264" s="52">
        <v>100</v>
      </c>
      <c r="AN264" s="52">
        <v>50</v>
      </c>
    </row>
    <row r="265" spans="1:40" x14ac:dyDescent="0.25">
      <c r="A265" s="2" t="s">
        <v>275</v>
      </c>
      <c r="B265" s="2" t="s">
        <v>17</v>
      </c>
      <c r="C265" s="78">
        <v>1088245066</v>
      </c>
      <c r="D265" s="78">
        <v>1363854237</v>
      </c>
      <c r="E265" s="78">
        <v>1464511902</v>
      </c>
      <c r="F265" s="78">
        <v>1553268335</v>
      </c>
      <c r="G265" s="78">
        <v>1367469885</v>
      </c>
      <c r="H265" s="78">
        <v>1030606741</v>
      </c>
      <c r="I265" s="78">
        <v>1284230956</v>
      </c>
      <c r="J265" s="78">
        <v>1364250198</v>
      </c>
      <c r="K265" s="78">
        <v>1514098071</v>
      </c>
      <c r="L265" s="78">
        <v>1298296491.5</v>
      </c>
      <c r="M265" s="78">
        <v>69173393.5</v>
      </c>
      <c r="N265" s="85">
        <v>5.0584948347875316E-2</v>
      </c>
      <c r="O265" s="78">
        <v>754405937</v>
      </c>
      <c r="P265" s="78">
        <v>801362943</v>
      </c>
      <c r="Q265" s="78">
        <v>994457312</v>
      </c>
      <c r="R265" s="78">
        <v>993001454</v>
      </c>
      <c r="S265" s="78">
        <v>885806911.5</v>
      </c>
      <c r="T265" s="86">
        <f t="shared" si="4"/>
        <v>1.1210134410878323</v>
      </c>
      <c r="U265" s="78">
        <v>399479723</v>
      </c>
      <c r="V265" s="78">
        <v>450991798</v>
      </c>
      <c r="W265" s="78">
        <v>494258153</v>
      </c>
      <c r="X265" s="78">
        <v>482930861</v>
      </c>
      <c r="Y265" s="78">
        <v>456915133.75</v>
      </c>
      <c r="Z265" s="85">
        <v>0.35193435146859131</v>
      </c>
      <c r="AA265" s="78">
        <v>137759088</v>
      </c>
      <c r="AB265" s="78">
        <v>278586634</v>
      </c>
      <c r="AC265" s="78">
        <v>251491225</v>
      </c>
      <c r="AD265" s="78">
        <v>247464033</v>
      </c>
      <c r="AE265" s="78">
        <v>228825245</v>
      </c>
      <c r="AF265" s="85">
        <v>0.17625037616455733</v>
      </c>
      <c r="AG265" s="52">
        <v>100</v>
      </c>
      <c r="AH265" s="52">
        <v>100</v>
      </c>
      <c r="AI265" s="52">
        <v>100</v>
      </c>
      <c r="AJ265" s="52">
        <v>100</v>
      </c>
      <c r="AK265" s="52">
        <v>100</v>
      </c>
      <c r="AL265" s="52">
        <v>100</v>
      </c>
      <c r="AM265" s="52">
        <v>100</v>
      </c>
      <c r="AN265" s="52">
        <v>50</v>
      </c>
    </row>
    <row r="266" spans="1:40" x14ac:dyDescent="0.25">
      <c r="A266" s="2" t="s">
        <v>276</v>
      </c>
      <c r="B266" s="2" t="s">
        <v>5</v>
      </c>
      <c r="C266" s="78">
        <v>11176768331</v>
      </c>
      <c r="D266" s="78">
        <v>13082046476</v>
      </c>
      <c r="E266" s="78">
        <v>12592654886</v>
      </c>
      <c r="F266" s="78">
        <v>14866254356</v>
      </c>
      <c r="G266" s="78">
        <v>12929431012.25</v>
      </c>
      <c r="H266" s="78">
        <v>10511485123</v>
      </c>
      <c r="I266" s="78">
        <v>12352961169</v>
      </c>
      <c r="J266" s="78">
        <v>12569849197</v>
      </c>
      <c r="K266" s="78">
        <v>14124573795</v>
      </c>
      <c r="L266" s="78">
        <v>12389717321</v>
      </c>
      <c r="M266" s="78">
        <v>539713691.25</v>
      </c>
      <c r="N266" s="85">
        <v>4.1743034998109954E-2</v>
      </c>
      <c r="O266" s="78">
        <v>3338057920</v>
      </c>
      <c r="P266" s="78">
        <v>3641966248</v>
      </c>
      <c r="Q266" s="78">
        <v>3699440509</v>
      </c>
      <c r="R266" s="78">
        <v>3969695227</v>
      </c>
      <c r="S266" s="78">
        <v>3662289976</v>
      </c>
      <c r="T266" s="86">
        <f t="shared" si="4"/>
        <v>1.0839379877111075</v>
      </c>
      <c r="U266" s="78">
        <v>2158865650</v>
      </c>
      <c r="V266" s="78">
        <v>2450501194</v>
      </c>
      <c r="W266" s="78">
        <v>2313819750</v>
      </c>
      <c r="X266" s="78">
        <v>2374929311</v>
      </c>
      <c r="Y266" s="78">
        <v>2324528976.25</v>
      </c>
      <c r="Z266" s="85">
        <v>0.1876175957872768</v>
      </c>
      <c r="AA266" s="78">
        <v>834807745</v>
      </c>
      <c r="AB266" s="78">
        <v>1127767226</v>
      </c>
      <c r="AC266" s="78">
        <v>1085710008</v>
      </c>
      <c r="AD266" s="78">
        <v>1005048630</v>
      </c>
      <c r="AE266" s="78">
        <v>1013333402.25</v>
      </c>
      <c r="AF266" s="85">
        <v>8.1788258440121678E-2</v>
      </c>
      <c r="AG266" s="52">
        <v>100</v>
      </c>
      <c r="AH266" s="52">
        <v>100</v>
      </c>
      <c r="AI266" s="52">
        <v>100</v>
      </c>
      <c r="AJ266" s="52">
        <v>100</v>
      </c>
      <c r="AK266" s="52">
        <v>100</v>
      </c>
      <c r="AL266" s="52">
        <v>100</v>
      </c>
      <c r="AM266" s="52">
        <v>100</v>
      </c>
      <c r="AN266" s="52">
        <v>100</v>
      </c>
    </row>
    <row r="267" spans="1:40" x14ac:dyDescent="0.25">
      <c r="A267" s="2" t="s">
        <v>277</v>
      </c>
      <c r="B267" s="2" t="s">
        <v>53</v>
      </c>
      <c r="C267" s="78">
        <v>4694448245</v>
      </c>
      <c r="D267" s="78">
        <v>5533526068</v>
      </c>
      <c r="E267" s="78">
        <v>7076508070</v>
      </c>
      <c r="F267" s="78">
        <v>7136549478</v>
      </c>
      <c r="G267" s="78">
        <v>6110257965.25</v>
      </c>
      <c r="H267" s="78">
        <v>3963632068</v>
      </c>
      <c r="I267" s="78">
        <v>4659532032</v>
      </c>
      <c r="J267" s="78">
        <v>5121328527</v>
      </c>
      <c r="K267" s="78">
        <v>6022879385</v>
      </c>
      <c r="L267" s="78">
        <v>4941843003</v>
      </c>
      <c r="M267" s="78">
        <v>1168414962.25</v>
      </c>
      <c r="N267" s="85">
        <v>0.19122187130149987</v>
      </c>
      <c r="O267" s="78">
        <v>1766180815</v>
      </c>
      <c r="P267" s="78">
        <v>2008664637</v>
      </c>
      <c r="Q267" s="78">
        <v>2184337199</v>
      </c>
      <c r="R267" s="78">
        <v>2436935499</v>
      </c>
      <c r="S267" s="78">
        <v>2099029537.5</v>
      </c>
      <c r="T267" s="86">
        <f t="shared" si="4"/>
        <v>1.1609819945185025</v>
      </c>
      <c r="U267" s="78">
        <v>1550060300</v>
      </c>
      <c r="V267" s="78">
        <v>1520385805</v>
      </c>
      <c r="W267" s="78">
        <v>1488906787</v>
      </c>
      <c r="X267" s="78">
        <v>1494643426</v>
      </c>
      <c r="Y267" s="78">
        <v>1513499079.5</v>
      </c>
      <c r="Z267" s="85">
        <v>0.30626207238498143</v>
      </c>
      <c r="AA267" s="78">
        <v>485767738</v>
      </c>
      <c r="AB267" s="78">
        <v>619346615</v>
      </c>
      <c r="AC267" s="78">
        <v>726433105</v>
      </c>
      <c r="AD267" s="78">
        <v>924772309</v>
      </c>
      <c r="AE267" s="78">
        <v>689079941.75</v>
      </c>
      <c r="AF267" s="85">
        <v>0.13943784562392744</v>
      </c>
      <c r="AG267" s="52">
        <v>100</v>
      </c>
      <c r="AH267" s="52">
        <v>100</v>
      </c>
      <c r="AI267" s="52">
        <v>100</v>
      </c>
      <c r="AJ267" s="52">
        <v>100</v>
      </c>
      <c r="AK267" s="52">
        <v>100</v>
      </c>
      <c r="AL267" s="52">
        <v>100</v>
      </c>
      <c r="AM267" s="52">
        <v>100</v>
      </c>
      <c r="AN267" s="52">
        <v>100</v>
      </c>
    </row>
    <row r="268" spans="1:40" x14ac:dyDescent="0.25">
      <c r="A268" s="2" t="s">
        <v>278</v>
      </c>
      <c r="B268" s="2" t="s">
        <v>53</v>
      </c>
      <c r="C268" s="78">
        <v>2716695565</v>
      </c>
      <c r="D268" s="78">
        <v>2688966105</v>
      </c>
      <c r="E268" s="78">
        <v>3221976100</v>
      </c>
      <c r="F268" s="78">
        <v>3254448602</v>
      </c>
      <c r="G268" s="78">
        <v>2970521593</v>
      </c>
      <c r="H268" s="78">
        <v>2294350006</v>
      </c>
      <c r="I268" s="78">
        <v>2900361225</v>
      </c>
      <c r="J268" s="78">
        <v>2824987012</v>
      </c>
      <c r="K268" s="78">
        <v>3171295103</v>
      </c>
      <c r="L268" s="78">
        <v>2797748336.5</v>
      </c>
      <c r="M268" s="78">
        <v>172773256.5</v>
      </c>
      <c r="N268" s="85">
        <v>5.8162599089378174E-2</v>
      </c>
      <c r="O268" s="78">
        <v>599901799</v>
      </c>
      <c r="P268" s="78">
        <v>724224006</v>
      </c>
      <c r="Q268" s="78">
        <v>760867201</v>
      </c>
      <c r="R268" s="78">
        <v>800389694</v>
      </c>
      <c r="S268" s="78">
        <v>721345675</v>
      </c>
      <c r="T268" s="86">
        <f t="shared" si="4"/>
        <v>1.1095785581579871</v>
      </c>
      <c r="U268" s="78">
        <v>566814116</v>
      </c>
      <c r="V268" s="78">
        <v>671182747</v>
      </c>
      <c r="W268" s="78">
        <v>762946685</v>
      </c>
      <c r="X268" s="78">
        <v>845423576</v>
      </c>
      <c r="Y268" s="78">
        <v>711591781</v>
      </c>
      <c r="Z268" s="85">
        <v>0.25434445683209861</v>
      </c>
      <c r="AA268" s="78">
        <v>239343927</v>
      </c>
      <c r="AB268" s="78">
        <v>631572976</v>
      </c>
      <c r="AC268" s="78">
        <v>417522288</v>
      </c>
      <c r="AD268" s="78">
        <v>455791867</v>
      </c>
      <c r="AE268" s="78">
        <v>436057764.5</v>
      </c>
      <c r="AF268" s="85">
        <v>0.15586025333697845</v>
      </c>
      <c r="AG268" s="52">
        <v>100</v>
      </c>
      <c r="AH268" s="52">
        <v>100</v>
      </c>
      <c r="AI268" s="52">
        <v>100</v>
      </c>
      <c r="AJ268" s="52">
        <v>100</v>
      </c>
      <c r="AK268" s="52">
        <v>100</v>
      </c>
      <c r="AL268" s="52">
        <v>100</v>
      </c>
      <c r="AM268" s="52">
        <v>100</v>
      </c>
      <c r="AN268" s="52">
        <v>100</v>
      </c>
    </row>
    <row r="269" spans="1:40" x14ac:dyDescent="0.25">
      <c r="A269" s="2" t="s">
        <v>279</v>
      </c>
      <c r="B269" s="2" t="s">
        <v>45</v>
      </c>
      <c r="C269" s="78">
        <v>2520350329</v>
      </c>
      <c r="D269" s="78">
        <v>2102564600</v>
      </c>
      <c r="E269" s="78">
        <v>1899985013</v>
      </c>
      <c r="F269" s="78">
        <v>2360050127</v>
      </c>
      <c r="G269" s="78">
        <v>2220737517.25</v>
      </c>
      <c r="H269" s="78">
        <v>2571261517</v>
      </c>
      <c r="I269" s="78">
        <v>2074010051</v>
      </c>
      <c r="J269" s="78">
        <v>1835273926</v>
      </c>
      <c r="K269" s="78">
        <v>2219864775</v>
      </c>
      <c r="L269" s="78">
        <v>2175102567.25</v>
      </c>
      <c r="M269" s="78">
        <v>45634950</v>
      </c>
      <c r="N269" s="85">
        <v>2.0549456946407158E-2</v>
      </c>
      <c r="O269" s="78">
        <v>1039644134</v>
      </c>
      <c r="P269" s="78">
        <v>1236076593</v>
      </c>
      <c r="Q269" s="78">
        <v>1238850173</v>
      </c>
      <c r="R269" s="78">
        <v>1405336487</v>
      </c>
      <c r="S269" s="78">
        <v>1229976846.75</v>
      </c>
      <c r="T269" s="86">
        <f t="shared" si="4"/>
        <v>1.1425714969459444</v>
      </c>
      <c r="U269" s="78">
        <v>430146975</v>
      </c>
      <c r="V269" s="78">
        <v>539401846</v>
      </c>
      <c r="W269" s="78">
        <v>554781323</v>
      </c>
      <c r="X269" s="78">
        <v>558436883</v>
      </c>
      <c r="Y269" s="78">
        <v>520691756.75</v>
      </c>
      <c r="Z269" s="85">
        <v>0.23938721998214313</v>
      </c>
      <c r="AA269" s="78">
        <v>1174417766</v>
      </c>
      <c r="AB269" s="78">
        <v>319409302</v>
      </c>
      <c r="AC269" s="78">
        <v>196877621</v>
      </c>
      <c r="AD269" s="78">
        <v>494498215</v>
      </c>
      <c r="AE269" s="78">
        <v>546300726</v>
      </c>
      <c r="AF269" s="85">
        <v>0.25116090350198633</v>
      </c>
      <c r="AG269" s="52">
        <v>100</v>
      </c>
      <c r="AH269" s="52">
        <v>100</v>
      </c>
      <c r="AI269" s="52">
        <v>100</v>
      </c>
      <c r="AJ269" s="52">
        <v>100</v>
      </c>
      <c r="AK269" s="52">
        <v>100</v>
      </c>
      <c r="AL269" s="52">
        <v>100</v>
      </c>
      <c r="AM269" s="52">
        <v>100</v>
      </c>
      <c r="AN269" s="52">
        <v>100</v>
      </c>
    </row>
    <row r="270" spans="1:40" x14ac:dyDescent="0.25">
      <c r="A270" s="2" t="s">
        <v>280</v>
      </c>
      <c r="B270" s="2" t="s">
        <v>3</v>
      </c>
      <c r="C270" s="78">
        <v>1479122767</v>
      </c>
      <c r="D270" s="78">
        <v>1308931406</v>
      </c>
      <c r="E270" s="78">
        <v>1939826078</v>
      </c>
      <c r="F270" s="78">
        <v>3491392545</v>
      </c>
      <c r="G270" s="78">
        <v>2054818199</v>
      </c>
      <c r="H270" s="78">
        <v>1443362000</v>
      </c>
      <c r="I270" s="78">
        <v>1659129901</v>
      </c>
      <c r="J270" s="78">
        <v>1664487225</v>
      </c>
      <c r="K270" s="78">
        <v>3495329324</v>
      </c>
      <c r="L270" s="78">
        <v>2065577112.5</v>
      </c>
      <c r="M270" s="78">
        <v>-10758913.5</v>
      </c>
      <c r="N270" s="85">
        <v>-5.2359442335268127E-3</v>
      </c>
      <c r="O270" s="78">
        <v>576270745</v>
      </c>
      <c r="P270" s="78">
        <v>491982139</v>
      </c>
      <c r="Q270" s="78">
        <v>744263763</v>
      </c>
      <c r="R270" s="78">
        <v>630293556</v>
      </c>
      <c r="S270" s="78">
        <v>610702550.75</v>
      </c>
      <c r="T270" s="86">
        <f t="shared" si="4"/>
        <v>1.0320794554172739</v>
      </c>
      <c r="U270" s="78">
        <v>319615117</v>
      </c>
      <c r="V270" s="78">
        <v>443716866</v>
      </c>
      <c r="W270" s="78">
        <v>548750118</v>
      </c>
      <c r="X270" s="78">
        <v>599197214</v>
      </c>
      <c r="Y270" s="78">
        <v>477819828.75</v>
      </c>
      <c r="Z270" s="85">
        <v>0.23132509837489787</v>
      </c>
      <c r="AA270" s="78">
        <v>361714832</v>
      </c>
      <c r="AB270" s="78">
        <v>564418786</v>
      </c>
      <c r="AC270" s="78">
        <v>230027771</v>
      </c>
      <c r="AD270" s="78">
        <v>337216200</v>
      </c>
      <c r="AE270" s="78">
        <v>373344397.25</v>
      </c>
      <c r="AF270" s="85">
        <v>0.18074580464252699</v>
      </c>
      <c r="AG270" s="52">
        <v>100</v>
      </c>
      <c r="AH270" s="52">
        <v>100</v>
      </c>
      <c r="AI270" s="52">
        <v>100</v>
      </c>
      <c r="AJ270" s="52">
        <v>100</v>
      </c>
      <c r="AK270" s="52">
        <v>100</v>
      </c>
      <c r="AL270" s="52">
        <v>100</v>
      </c>
      <c r="AM270" s="52">
        <v>-100</v>
      </c>
      <c r="AN270" s="52">
        <v>-100</v>
      </c>
    </row>
    <row r="271" spans="1:40" x14ac:dyDescent="0.25">
      <c r="A271" s="2" t="s">
        <v>281</v>
      </c>
      <c r="B271" s="2" t="s">
        <v>83</v>
      </c>
      <c r="C271" s="78">
        <v>2333722021</v>
      </c>
      <c r="D271" s="78">
        <v>2744991571</v>
      </c>
      <c r="E271" s="78">
        <v>3015562937</v>
      </c>
      <c r="F271" s="78">
        <v>3304614976</v>
      </c>
      <c r="G271" s="78">
        <v>2849722876.25</v>
      </c>
      <c r="H271" s="78">
        <v>2247845526</v>
      </c>
      <c r="I271" s="78">
        <v>2361562906</v>
      </c>
      <c r="J271" s="78">
        <v>3048382277</v>
      </c>
      <c r="K271" s="78">
        <v>3316105161</v>
      </c>
      <c r="L271" s="78">
        <v>2743473967.5</v>
      </c>
      <c r="M271" s="78">
        <v>106248908.75</v>
      </c>
      <c r="N271" s="85">
        <v>3.7283944216293337E-2</v>
      </c>
      <c r="O271" s="78">
        <v>1204534467</v>
      </c>
      <c r="P271" s="78">
        <v>1524441155</v>
      </c>
      <c r="Q271" s="78">
        <v>1590715459</v>
      </c>
      <c r="R271" s="78">
        <v>1786855856</v>
      </c>
      <c r="S271" s="78">
        <v>1526636734.25</v>
      </c>
      <c r="T271" s="86">
        <f t="shared" si="4"/>
        <v>1.1704525483449992</v>
      </c>
      <c r="U271" s="78">
        <v>699766862</v>
      </c>
      <c r="V271" s="78">
        <v>808769098</v>
      </c>
      <c r="W271" s="78">
        <v>952905110</v>
      </c>
      <c r="X271" s="78">
        <v>1132018254</v>
      </c>
      <c r="Y271" s="78">
        <v>898364831</v>
      </c>
      <c r="Z271" s="85">
        <v>0.32745520520416604</v>
      </c>
      <c r="AA271" s="78">
        <v>178782336</v>
      </c>
      <c r="AB271" s="78">
        <v>218861348</v>
      </c>
      <c r="AC271" s="78">
        <v>339943251</v>
      </c>
      <c r="AD271" s="78">
        <v>347971484</v>
      </c>
      <c r="AE271" s="78">
        <v>271389604.75</v>
      </c>
      <c r="AF271" s="85">
        <v>9.892188078507802E-2</v>
      </c>
      <c r="AG271" s="52">
        <v>100</v>
      </c>
      <c r="AH271" s="52">
        <v>100</v>
      </c>
      <c r="AI271" s="52">
        <v>100</v>
      </c>
      <c r="AJ271" s="52">
        <v>100</v>
      </c>
      <c r="AK271" s="52">
        <v>100</v>
      </c>
      <c r="AL271" s="52">
        <v>100</v>
      </c>
      <c r="AM271" s="52">
        <v>100</v>
      </c>
      <c r="AN271" s="52">
        <v>-100</v>
      </c>
    </row>
    <row r="272" spans="1:40" x14ac:dyDescent="0.25">
      <c r="A272" s="2" t="s">
        <v>282</v>
      </c>
      <c r="B272" s="2" t="s">
        <v>45</v>
      </c>
      <c r="C272" s="78">
        <v>1649773538</v>
      </c>
      <c r="D272" s="78">
        <v>1968072339</v>
      </c>
      <c r="E272" s="78">
        <v>2109502383</v>
      </c>
      <c r="F272" s="78">
        <v>4038067504</v>
      </c>
      <c r="G272" s="78">
        <v>2441353941</v>
      </c>
      <c r="H272" s="78">
        <v>1608555371</v>
      </c>
      <c r="I272" s="78">
        <v>1826009462</v>
      </c>
      <c r="J272" s="78">
        <v>1902365612</v>
      </c>
      <c r="K272" s="78">
        <v>3447550851</v>
      </c>
      <c r="L272" s="78">
        <v>2196120324</v>
      </c>
      <c r="M272" s="78">
        <v>245233617</v>
      </c>
      <c r="N272" s="85">
        <v>0.100449841738044</v>
      </c>
      <c r="O272" s="78">
        <v>705150542</v>
      </c>
      <c r="P272" s="78">
        <v>851812118</v>
      </c>
      <c r="Q272" s="78">
        <v>832766596</v>
      </c>
      <c r="R272" s="78">
        <v>895654735</v>
      </c>
      <c r="S272" s="78">
        <v>821345997.75</v>
      </c>
      <c r="T272" s="86">
        <f t="shared" si="4"/>
        <v>1.0904719052062855</v>
      </c>
      <c r="U272" s="78">
        <v>413101684</v>
      </c>
      <c r="V272" s="78">
        <v>467499283</v>
      </c>
      <c r="W272" s="78">
        <v>516860169</v>
      </c>
      <c r="X272" s="78">
        <v>530855105</v>
      </c>
      <c r="Y272" s="78">
        <v>482079060.25</v>
      </c>
      <c r="Z272" s="85">
        <v>0.21951395603495175</v>
      </c>
      <c r="AA272" s="78">
        <v>295207490</v>
      </c>
      <c r="AB272" s="78">
        <v>381028782</v>
      </c>
      <c r="AC272" s="78">
        <v>332801176</v>
      </c>
      <c r="AD272" s="78">
        <v>633521443</v>
      </c>
      <c r="AE272" s="78">
        <v>410639722.75</v>
      </c>
      <c r="AF272" s="85">
        <v>0.18698416396514347</v>
      </c>
      <c r="AG272" s="52">
        <v>100</v>
      </c>
      <c r="AH272" s="52">
        <v>100</v>
      </c>
      <c r="AI272" s="52">
        <v>100</v>
      </c>
      <c r="AJ272" s="52">
        <v>100</v>
      </c>
      <c r="AK272" s="52">
        <v>100</v>
      </c>
      <c r="AL272" s="52">
        <v>100</v>
      </c>
      <c r="AM272" s="52">
        <v>100</v>
      </c>
      <c r="AN272" s="52">
        <v>100</v>
      </c>
    </row>
    <row r="273" spans="1:40" x14ac:dyDescent="0.25">
      <c r="A273" s="2" t="s">
        <v>283</v>
      </c>
      <c r="B273" s="2" t="s">
        <v>15</v>
      </c>
      <c r="C273" s="78">
        <v>1624943325</v>
      </c>
      <c r="D273" s="78">
        <v>1769117086</v>
      </c>
      <c r="E273" s="78">
        <v>1434999643</v>
      </c>
      <c r="F273" s="78">
        <v>1538896705</v>
      </c>
      <c r="G273" s="78">
        <v>1591989189.75</v>
      </c>
      <c r="H273" s="78">
        <v>1500440765</v>
      </c>
      <c r="I273" s="78">
        <v>1678588137</v>
      </c>
      <c r="J273" s="78">
        <v>1509216506</v>
      </c>
      <c r="K273" s="78">
        <v>1532539472</v>
      </c>
      <c r="L273" s="78">
        <v>1555196220</v>
      </c>
      <c r="M273" s="78">
        <v>36792969.75</v>
      </c>
      <c r="N273" s="85">
        <v>2.3111318837396019E-2</v>
      </c>
      <c r="O273" s="78">
        <v>669122810</v>
      </c>
      <c r="P273" s="78">
        <v>751170358</v>
      </c>
      <c r="Q273" s="78">
        <v>722998600</v>
      </c>
      <c r="R273" s="78">
        <v>813258892</v>
      </c>
      <c r="S273" s="78">
        <v>739137665</v>
      </c>
      <c r="T273" s="86">
        <f t="shared" si="4"/>
        <v>1.1002806791073216</v>
      </c>
      <c r="U273" s="78">
        <v>362063650</v>
      </c>
      <c r="V273" s="78">
        <v>363904654</v>
      </c>
      <c r="W273" s="78">
        <v>400929555</v>
      </c>
      <c r="X273" s="78">
        <v>409664099</v>
      </c>
      <c r="Y273" s="78">
        <v>384140489.5</v>
      </c>
      <c r="Z273" s="85">
        <v>0.24700451593175812</v>
      </c>
      <c r="AA273" s="78">
        <v>579592115</v>
      </c>
      <c r="AB273" s="78">
        <v>724848233</v>
      </c>
      <c r="AC273" s="78">
        <v>455959668</v>
      </c>
      <c r="AD273" s="78">
        <v>295078390</v>
      </c>
      <c r="AE273" s="78">
        <v>513869601.5</v>
      </c>
      <c r="AF273" s="85">
        <v>0.33042107156098927</v>
      </c>
      <c r="AG273" s="52">
        <v>100</v>
      </c>
      <c r="AH273" s="52">
        <v>100</v>
      </c>
      <c r="AI273" s="52">
        <v>100</v>
      </c>
      <c r="AJ273" s="52">
        <v>100</v>
      </c>
      <c r="AK273" s="52">
        <v>100</v>
      </c>
      <c r="AL273" s="52">
        <v>100</v>
      </c>
      <c r="AM273" s="52">
        <v>100</v>
      </c>
      <c r="AN273" s="52">
        <v>100</v>
      </c>
    </row>
    <row r="274" spans="1:40" x14ac:dyDescent="0.25">
      <c r="A274" s="2" t="s">
        <v>284</v>
      </c>
      <c r="B274" s="2" t="s">
        <v>23</v>
      </c>
      <c r="C274" s="78">
        <v>847586027</v>
      </c>
      <c r="D274" s="78">
        <v>1133334676</v>
      </c>
      <c r="E274" s="78">
        <v>1113477706</v>
      </c>
      <c r="F274" s="78">
        <v>1476234250</v>
      </c>
      <c r="G274" s="78">
        <v>1142658164.75</v>
      </c>
      <c r="H274" s="78">
        <v>863373647</v>
      </c>
      <c r="I274" s="78">
        <v>1060344700</v>
      </c>
      <c r="J274" s="78">
        <v>1162902631</v>
      </c>
      <c r="K274" s="78">
        <v>1314760690</v>
      </c>
      <c r="L274" s="78">
        <v>1100345417</v>
      </c>
      <c r="M274" s="78">
        <v>42312747.75</v>
      </c>
      <c r="N274" s="85">
        <v>3.7030101438305062E-2</v>
      </c>
      <c r="O274" s="78">
        <v>580318940</v>
      </c>
      <c r="P274" s="78">
        <v>645920027</v>
      </c>
      <c r="Q274" s="78">
        <v>625124821</v>
      </c>
      <c r="R274" s="78">
        <v>702503110</v>
      </c>
      <c r="S274" s="78">
        <v>638466724.5</v>
      </c>
      <c r="T274" s="86">
        <f t="shared" si="4"/>
        <v>1.1002971385081166</v>
      </c>
      <c r="U274" s="78">
        <v>445662383</v>
      </c>
      <c r="V274" s="78">
        <v>446774345</v>
      </c>
      <c r="W274" s="78">
        <v>474873939</v>
      </c>
      <c r="X274" s="78">
        <v>487808335</v>
      </c>
      <c r="Y274" s="78">
        <v>463779750.5</v>
      </c>
      <c r="Z274" s="85">
        <v>0.42148560200710139</v>
      </c>
      <c r="AA274" s="78">
        <v>182238527</v>
      </c>
      <c r="AB274" s="78">
        <v>298723066</v>
      </c>
      <c r="AC274" s="78">
        <v>318517454</v>
      </c>
      <c r="AD274" s="78">
        <v>387222270</v>
      </c>
      <c r="AE274" s="78">
        <v>296675329.25</v>
      </c>
      <c r="AF274" s="85">
        <v>0.26962017986939096</v>
      </c>
      <c r="AG274" s="52">
        <v>100</v>
      </c>
      <c r="AH274" s="52">
        <v>100</v>
      </c>
      <c r="AI274" s="52">
        <v>100</v>
      </c>
      <c r="AJ274" s="52">
        <v>100</v>
      </c>
      <c r="AK274" s="52">
        <v>100</v>
      </c>
      <c r="AL274" s="52">
        <v>100</v>
      </c>
      <c r="AM274" s="52">
        <v>100</v>
      </c>
      <c r="AN274" s="52">
        <v>100</v>
      </c>
    </row>
    <row r="275" spans="1:40" x14ac:dyDescent="0.25">
      <c r="A275" s="2" t="s">
        <v>285</v>
      </c>
      <c r="B275" s="2" t="s">
        <v>13</v>
      </c>
      <c r="C275" s="78">
        <v>1292072217</v>
      </c>
      <c r="D275" s="78">
        <v>1826314495</v>
      </c>
      <c r="E275" s="78">
        <v>2338037446</v>
      </c>
      <c r="F275" s="78">
        <v>2481248272</v>
      </c>
      <c r="G275" s="78">
        <v>1984418107.5</v>
      </c>
      <c r="H275" s="78">
        <v>1322422430</v>
      </c>
      <c r="I275" s="78">
        <v>1763014246</v>
      </c>
      <c r="J275" s="78">
        <v>2088726237</v>
      </c>
      <c r="K275" s="78">
        <v>2495858943</v>
      </c>
      <c r="L275" s="78">
        <v>1917505464</v>
      </c>
      <c r="M275" s="78">
        <v>66912643.5</v>
      </c>
      <c r="N275" s="85">
        <v>3.3719024860288924E-2</v>
      </c>
      <c r="O275" s="78">
        <v>770326833</v>
      </c>
      <c r="P275" s="78">
        <v>868477965</v>
      </c>
      <c r="Q275" s="78">
        <v>892770775</v>
      </c>
      <c r="R275" s="78">
        <v>965854988</v>
      </c>
      <c r="S275" s="78">
        <v>874357640.25</v>
      </c>
      <c r="T275" s="86">
        <f t="shared" si="4"/>
        <v>1.1046452201456589</v>
      </c>
      <c r="U275" s="78">
        <v>381965473</v>
      </c>
      <c r="V275" s="78">
        <v>409292359</v>
      </c>
      <c r="W275" s="78">
        <v>458273686</v>
      </c>
      <c r="X275" s="78">
        <v>501732008</v>
      </c>
      <c r="Y275" s="78">
        <v>437815881.5</v>
      </c>
      <c r="Z275" s="85">
        <v>0.2283257543301582</v>
      </c>
      <c r="AA275" s="78">
        <v>189525272</v>
      </c>
      <c r="AB275" s="78">
        <v>376471553</v>
      </c>
      <c r="AC275" s="78">
        <v>566635591</v>
      </c>
      <c r="AD275" s="78">
        <v>944764310</v>
      </c>
      <c r="AE275" s="78">
        <v>519349181.5</v>
      </c>
      <c r="AF275" s="85">
        <v>0.27084625898098613</v>
      </c>
      <c r="AG275" s="52">
        <v>100</v>
      </c>
      <c r="AH275" s="52">
        <v>100</v>
      </c>
      <c r="AI275" s="52">
        <v>100</v>
      </c>
      <c r="AJ275" s="52">
        <v>100</v>
      </c>
      <c r="AK275" s="52">
        <v>100</v>
      </c>
      <c r="AL275" s="52">
        <v>100</v>
      </c>
      <c r="AM275" s="52">
        <v>-100</v>
      </c>
      <c r="AN275" s="52">
        <v>-100</v>
      </c>
    </row>
    <row r="276" spans="1:40" x14ac:dyDescent="0.25">
      <c r="A276" s="2" t="s">
        <v>286</v>
      </c>
      <c r="B276" s="2" t="s">
        <v>28</v>
      </c>
      <c r="C276" s="78">
        <v>555479092</v>
      </c>
      <c r="D276" s="78">
        <v>618603659</v>
      </c>
      <c r="E276" s="78">
        <v>730981759</v>
      </c>
      <c r="F276" s="78">
        <v>1025185126</v>
      </c>
      <c r="G276" s="78">
        <v>732562409</v>
      </c>
      <c r="H276" s="78">
        <v>490228525</v>
      </c>
      <c r="I276" s="78">
        <v>588299113</v>
      </c>
      <c r="J276" s="78">
        <v>684108540</v>
      </c>
      <c r="K276" s="78">
        <v>922482990</v>
      </c>
      <c r="L276" s="78">
        <v>671279792</v>
      </c>
      <c r="M276" s="78">
        <v>61282617</v>
      </c>
      <c r="N276" s="85">
        <v>8.365514834927873E-2</v>
      </c>
      <c r="O276" s="78">
        <v>358985863</v>
      </c>
      <c r="P276" s="78">
        <v>435565360</v>
      </c>
      <c r="Q276" s="78">
        <v>426486716</v>
      </c>
      <c r="R276" s="78">
        <v>491430899</v>
      </c>
      <c r="S276" s="78">
        <v>428117209.5</v>
      </c>
      <c r="T276" s="86">
        <f t="shared" si="4"/>
        <v>1.147888681172019</v>
      </c>
      <c r="U276" s="78">
        <v>194783227</v>
      </c>
      <c r="V276" s="78">
        <v>274155823</v>
      </c>
      <c r="W276" s="78">
        <v>284881434</v>
      </c>
      <c r="X276" s="78">
        <v>326304387</v>
      </c>
      <c r="Y276" s="78">
        <v>270031217.75</v>
      </c>
      <c r="Z276" s="85">
        <v>0.40226329016321705</v>
      </c>
      <c r="AA276" s="78">
        <v>5170929</v>
      </c>
      <c r="AB276" s="78">
        <v>16900016</v>
      </c>
      <c r="AC276" s="78">
        <v>29134765</v>
      </c>
      <c r="AD276" s="78">
        <v>107107813</v>
      </c>
      <c r="AE276" s="78">
        <v>39578380.75</v>
      </c>
      <c r="AF276" s="85">
        <v>5.8959589163381218E-2</v>
      </c>
      <c r="AG276" s="52">
        <v>100</v>
      </c>
      <c r="AH276" s="52">
        <v>100</v>
      </c>
      <c r="AI276" s="52">
        <v>100</v>
      </c>
      <c r="AJ276" s="52">
        <v>100</v>
      </c>
      <c r="AK276" s="52">
        <v>100</v>
      </c>
      <c r="AL276" s="52">
        <v>100</v>
      </c>
      <c r="AM276" s="52">
        <v>100</v>
      </c>
      <c r="AN276" s="52">
        <v>100</v>
      </c>
    </row>
    <row r="277" spans="1:40" x14ac:dyDescent="0.25">
      <c r="A277" s="2" t="s">
        <v>287</v>
      </c>
      <c r="B277" s="2" t="s">
        <v>45</v>
      </c>
      <c r="C277" s="78">
        <v>1723963572</v>
      </c>
      <c r="D277" s="78">
        <v>2021500179</v>
      </c>
      <c r="E277" s="78">
        <v>2075977958</v>
      </c>
      <c r="F277" s="78">
        <v>2191373429</v>
      </c>
      <c r="G277" s="78">
        <v>2003203784.5</v>
      </c>
      <c r="H277" s="78">
        <v>1737011538</v>
      </c>
      <c r="I277" s="78">
        <v>1823429949</v>
      </c>
      <c r="J277" s="78">
        <v>1927948175</v>
      </c>
      <c r="K277" s="78">
        <v>2129866489</v>
      </c>
      <c r="L277" s="78">
        <v>1904564037.75</v>
      </c>
      <c r="M277" s="78">
        <v>98639746.75</v>
      </c>
      <c r="N277" s="85">
        <v>4.9240994607356182E-2</v>
      </c>
      <c r="O277" s="78">
        <v>512530822</v>
      </c>
      <c r="P277" s="78">
        <v>566825330</v>
      </c>
      <c r="Q277" s="78">
        <v>592409107</v>
      </c>
      <c r="R277" s="78">
        <v>583351901</v>
      </c>
      <c r="S277" s="78">
        <v>563779290</v>
      </c>
      <c r="T277" s="86">
        <f t="shared" si="4"/>
        <v>1.0347167967095776</v>
      </c>
      <c r="U277" s="78">
        <v>416825476</v>
      </c>
      <c r="V277" s="78">
        <v>510864372</v>
      </c>
      <c r="W277" s="78">
        <v>539804781</v>
      </c>
      <c r="X277" s="78">
        <v>532083886</v>
      </c>
      <c r="Y277" s="78">
        <v>499894628.75</v>
      </c>
      <c r="Z277" s="85">
        <v>0.26247194572704519</v>
      </c>
      <c r="AA277" s="78">
        <v>107987643</v>
      </c>
      <c r="AB277" s="78">
        <v>130471877</v>
      </c>
      <c r="AC277" s="78">
        <v>134647511</v>
      </c>
      <c r="AD277" s="78">
        <v>120682589</v>
      </c>
      <c r="AE277" s="78">
        <v>123447405</v>
      </c>
      <c r="AF277" s="85">
        <v>6.4816620787315399E-2</v>
      </c>
      <c r="AG277" s="52">
        <v>100</v>
      </c>
      <c r="AH277" s="52">
        <v>100</v>
      </c>
      <c r="AI277" s="52">
        <v>100</v>
      </c>
      <c r="AJ277" s="52">
        <v>100</v>
      </c>
      <c r="AK277" s="52">
        <v>100</v>
      </c>
      <c r="AL277" s="52">
        <v>100</v>
      </c>
      <c r="AM277" s="52">
        <v>100</v>
      </c>
      <c r="AN277" s="52">
        <v>50</v>
      </c>
    </row>
    <row r="278" spans="1:40" x14ac:dyDescent="0.25">
      <c r="A278" s="2" t="s">
        <v>288</v>
      </c>
      <c r="B278" s="2" t="s">
        <v>17</v>
      </c>
      <c r="C278" s="78">
        <v>1812507378</v>
      </c>
      <c r="D278" s="78">
        <v>1857359842</v>
      </c>
      <c r="E278" s="78">
        <v>1641038444</v>
      </c>
      <c r="F278" s="78">
        <v>1954645154</v>
      </c>
      <c r="G278" s="78">
        <v>1816387704.5</v>
      </c>
      <c r="H278" s="78">
        <v>1781847375</v>
      </c>
      <c r="I278" s="78">
        <v>1903547162</v>
      </c>
      <c r="J278" s="78">
        <v>1662093744</v>
      </c>
      <c r="K278" s="78">
        <v>1913798831</v>
      </c>
      <c r="L278" s="78">
        <v>1815321778</v>
      </c>
      <c r="M278" s="78">
        <v>1065926.5</v>
      </c>
      <c r="N278" s="85">
        <v>5.8683864538348614E-4</v>
      </c>
      <c r="O278" s="78">
        <v>1223448561</v>
      </c>
      <c r="P278" s="78">
        <v>1427549236</v>
      </c>
      <c r="Q278" s="78">
        <v>1416833800</v>
      </c>
      <c r="R278" s="78">
        <v>1592230010</v>
      </c>
      <c r="S278" s="78">
        <v>1415015401.75</v>
      </c>
      <c r="T278" s="86">
        <f t="shared" si="4"/>
        <v>1.12523864265423</v>
      </c>
      <c r="U278" s="78">
        <v>568901623</v>
      </c>
      <c r="V278" s="78">
        <v>654084229</v>
      </c>
      <c r="W278" s="78">
        <v>681577271</v>
      </c>
      <c r="X278" s="78">
        <v>781394960</v>
      </c>
      <c r="Y278" s="78">
        <v>671489520.75</v>
      </c>
      <c r="Z278" s="85">
        <v>0.36990109901606655</v>
      </c>
      <c r="AA278" s="78">
        <v>358269043</v>
      </c>
      <c r="AB278" s="78">
        <v>299947296</v>
      </c>
      <c r="AC278" s="78">
        <v>64976111</v>
      </c>
      <c r="AD278" s="78">
        <v>124172762</v>
      </c>
      <c r="AE278" s="78">
        <v>211841303</v>
      </c>
      <c r="AF278" s="85">
        <v>0.11669628248133097</v>
      </c>
      <c r="AG278" s="52">
        <v>100</v>
      </c>
      <c r="AH278" s="52">
        <v>100</v>
      </c>
      <c r="AI278" s="52">
        <v>100</v>
      </c>
      <c r="AJ278" s="52">
        <v>100</v>
      </c>
      <c r="AK278" s="52">
        <v>100</v>
      </c>
      <c r="AL278" s="52">
        <v>100</v>
      </c>
      <c r="AM278" s="52">
        <v>-100</v>
      </c>
      <c r="AN278" s="52">
        <v>-100</v>
      </c>
    </row>
    <row r="279" spans="1:40" x14ac:dyDescent="0.25">
      <c r="A279" s="2" t="s">
        <v>289</v>
      </c>
      <c r="B279" s="2" t="s">
        <v>45</v>
      </c>
      <c r="C279" s="78">
        <v>2320356846</v>
      </c>
      <c r="D279" s="78">
        <v>3274310140</v>
      </c>
      <c r="E279" s="78">
        <v>3621912849</v>
      </c>
      <c r="F279" s="78">
        <v>3410902956</v>
      </c>
      <c r="G279" s="78">
        <v>3156870697.75</v>
      </c>
      <c r="H279" s="78">
        <v>2211946934</v>
      </c>
      <c r="I279" s="78">
        <v>2977457718</v>
      </c>
      <c r="J279" s="78">
        <v>3563434784</v>
      </c>
      <c r="K279" s="78">
        <v>3365933240</v>
      </c>
      <c r="L279" s="78">
        <v>3029693169</v>
      </c>
      <c r="M279" s="78">
        <v>127177528.75</v>
      </c>
      <c r="N279" s="85">
        <v>4.0285947992942307E-2</v>
      </c>
      <c r="O279" s="78">
        <v>1017421355</v>
      </c>
      <c r="P279" s="78">
        <v>1122958747</v>
      </c>
      <c r="Q279" s="78">
        <v>1129973248</v>
      </c>
      <c r="R279" s="78">
        <v>1239043841</v>
      </c>
      <c r="S279" s="78">
        <v>1127349297.75</v>
      </c>
      <c r="T279" s="86">
        <f t="shared" si="4"/>
        <v>1.0990771391554717</v>
      </c>
      <c r="U279" s="78">
        <v>376323399</v>
      </c>
      <c r="V279" s="78">
        <v>488156088</v>
      </c>
      <c r="W279" s="78">
        <v>616460047</v>
      </c>
      <c r="X279" s="78">
        <v>620344134</v>
      </c>
      <c r="Y279" s="78">
        <v>525320917</v>
      </c>
      <c r="Z279" s="85">
        <v>0.17339079824158921</v>
      </c>
      <c r="AA279" s="78">
        <v>511665208</v>
      </c>
      <c r="AB279" s="78">
        <v>1094868365</v>
      </c>
      <c r="AC279" s="78">
        <v>1236800492</v>
      </c>
      <c r="AD279" s="78">
        <v>1118959611</v>
      </c>
      <c r="AE279" s="78">
        <v>990573419</v>
      </c>
      <c r="AF279" s="85">
        <v>0.32695502935267701</v>
      </c>
      <c r="AG279" s="52">
        <v>100</v>
      </c>
      <c r="AH279" s="52">
        <v>100</v>
      </c>
      <c r="AI279" s="52">
        <v>100</v>
      </c>
      <c r="AJ279" s="52">
        <v>100</v>
      </c>
      <c r="AK279" s="52">
        <v>100</v>
      </c>
      <c r="AL279" s="52">
        <v>100</v>
      </c>
      <c r="AM279" s="52">
        <v>100</v>
      </c>
      <c r="AN279" s="52">
        <v>100</v>
      </c>
    </row>
    <row r="280" spans="1:40" x14ac:dyDescent="0.25">
      <c r="A280" s="2" t="s">
        <v>290</v>
      </c>
      <c r="B280" s="2" t="s">
        <v>15</v>
      </c>
      <c r="C280" s="78">
        <v>2968398108</v>
      </c>
      <c r="D280" s="78">
        <v>3548245483</v>
      </c>
      <c r="E280" s="78">
        <v>4558398354</v>
      </c>
      <c r="F280" s="78">
        <v>4791343895</v>
      </c>
      <c r="G280" s="78">
        <v>3966596460</v>
      </c>
      <c r="H280" s="78">
        <v>3486029599</v>
      </c>
      <c r="I280" s="78">
        <v>3997719813</v>
      </c>
      <c r="J280" s="78">
        <v>4918860992</v>
      </c>
      <c r="K280" s="78">
        <v>5014811916</v>
      </c>
      <c r="L280" s="78">
        <v>4354355580</v>
      </c>
      <c r="M280" s="78">
        <v>-387759120</v>
      </c>
      <c r="N280" s="85">
        <v>-9.7756130201356553E-2</v>
      </c>
      <c r="O280" s="78">
        <v>1174343935</v>
      </c>
      <c r="P280" s="78">
        <v>1257998914</v>
      </c>
      <c r="Q280" s="78">
        <v>1295542215</v>
      </c>
      <c r="R280" s="78">
        <v>1422133291</v>
      </c>
      <c r="S280" s="78">
        <v>1287504588.75</v>
      </c>
      <c r="T280" s="86">
        <f t="shared" si="4"/>
        <v>1.1045656096501426</v>
      </c>
      <c r="U280" s="78">
        <v>1190350377</v>
      </c>
      <c r="V280" s="78">
        <v>1237356250</v>
      </c>
      <c r="W280" s="78">
        <v>1358632038</v>
      </c>
      <c r="X280" s="78">
        <v>1555955606</v>
      </c>
      <c r="Y280" s="78">
        <v>1335573567.75</v>
      </c>
      <c r="Z280" s="85">
        <v>0.30672129163829104</v>
      </c>
      <c r="AA280" s="78">
        <v>265835182</v>
      </c>
      <c r="AB280" s="78">
        <v>517906713</v>
      </c>
      <c r="AC280" s="78">
        <v>1349218937</v>
      </c>
      <c r="AD280" s="78">
        <v>366679557</v>
      </c>
      <c r="AE280" s="78">
        <v>624910097.25</v>
      </c>
      <c r="AF280" s="85">
        <v>0.14351379573139961</v>
      </c>
      <c r="AG280" s="52">
        <v>100</v>
      </c>
      <c r="AH280" s="52">
        <v>100</v>
      </c>
      <c r="AI280" s="52">
        <v>100</v>
      </c>
      <c r="AJ280" s="52">
        <v>100</v>
      </c>
      <c r="AK280" s="52">
        <v>100</v>
      </c>
      <c r="AL280" s="52">
        <v>100</v>
      </c>
      <c r="AM280" s="52">
        <v>100</v>
      </c>
      <c r="AN280" s="52">
        <v>100</v>
      </c>
    </row>
    <row r="281" spans="1:40" x14ac:dyDescent="0.25">
      <c r="A281" s="2" t="s">
        <v>291</v>
      </c>
      <c r="B281" s="2" t="s">
        <v>3</v>
      </c>
      <c r="C281" s="78">
        <v>9963507943</v>
      </c>
      <c r="D281" s="78">
        <v>10667338230</v>
      </c>
      <c r="E281" s="78">
        <v>13359995151</v>
      </c>
      <c r="F281" s="78">
        <v>13620844516</v>
      </c>
      <c r="G281" s="78">
        <v>11902921460</v>
      </c>
      <c r="H281" s="78">
        <v>8082598858</v>
      </c>
      <c r="I281" s="78">
        <v>9010595805</v>
      </c>
      <c r="J281" s="78">
        <v>8740372051</v>
      </c>
      <c r="K281" s="78">
        <v>11211533012</v>
      </c>
      <c r="L281" s="78">
        <v>9261274931.5</v>
      </c>
      <c r="M281" s="78">
        <v>2641646528.5</v>
      </c>
      <c r="N281" s="85">
        <v>0.22193261859093205</v>
      </c>
      <c r="O281" s="78">
        <v>3850264940</v>
      </c>
      <c r="P281" s="78">
        <v>3803569777</v>
      </c>
      <c r="Q281" s="78">
        <v>3661363614</v>
      </c>
      <c r="R281" s="78">
        <v>4230277127</v>
      </c>
      <c r="S281" s="78">
        <v>3886368864.5</v>
      </c>
      <c r="T281" s="86">
        <f t="shared" si="4"/>
        <v>1.0884908958697737</v>
      </c>
      <c r="U281" s="78">
        <v>2769226095</v>
      </c>
      <c r="V281" s="78">
        <v>3058550767</v>
      </c>
      <c r="W281" s="78">
        <v>3172287084</v>
      </c>
      <c r="X281" s="78">
        <v>3458788136</v>
      </c>
      <c r="Y281" s="78">
        <v>3114713020.5</v>
      </c>
      <c r="Z281" s="85">
        <v>0.33631579275398171</v>
      </c>
      <c r="AA281" s="78">
        <v>690509175</v>
      </c>
      <c r="AB281" s="78">
        <v>1031207691</v>
      </c>
      <c r="AC281" s="78">
        <v>932880452</v>
      </c>
      <c r="AD281" s="78">
        <v>1566253062</v>
      </c>
      <c r="AE281" s="78">
        <v>1055212595</v>
      </c>
      <c r="AF281" s="85">
        <v>0.11393815676618649</v>
      </c>
      <c r="AG281" s="52">
        <v>100</v>
      </c>
      <c r="AH281" s="52">
        <v>100</v>
      </c>
      <c r="AI281" s="52">
        <v>100</v>
      </c>
      <c r="AJ281" s="52">
        <v>100</v>
      </c>
      <c r="AK281" s="52">
        <v>100</v>
      </c>
      <c r="AL281" s="52">
        <v>100</v>
      </c>
      <c r="AM281" s="52">
        <v>100</v>
      </c>
      <c r="AN281" s="52">
        <v>100</v>
      </c>
    </row>
    <row r="282" spans="1:40" x14ac:dyDescent="0.25">
      <c r="A282" s="2" t="s">
        <v>292</v>
      </c>
      <c r="B282" s="2" t="s">
        <v>5</v>
      </c>
      <c r="C282" s="78">
        <v>18828520643</v>
      </c>
      <c r="D282" s="78">
        <v>21657579440</v>
      </c>
      <c r="E282" s="78">
        <v>20973636663</v>
      </c>
      <c r="F282" s="78">
        <v>26130921091</v>
      </c>
      <c r="G282" s="78">
        <v>21897664459.25</v>
      </c>
      <c r="H282" s="78">
        <v>17504576078</v>
      </c>
      <c r="I282" s="78">
        <v>19439819154</v>
      </c>
      <c r="J282" s="78">
        <v>21532923386</v>
      </c>
      <c r="K282" s="78">
        <v>24730242516</v>
      </c>
      <c r="L282" s="78">
        <v>20801890283.5</v>
      </c>
      <c r="M282" s="78">
        <v>1095774175.75</v>
      </c>
      <c r="N282" s="85">
        <v>5.0040687114790622E-2</v>
      </c>
      <c r="O282" s="78">
        <v>6894933767</v>
      </c>
      <c r="P282" s="78">
        <v>8377803635</v>
      </c>
      <c r="Q282" s="78">
        <v>7525306862</v>
      </c>
      <c r="R282" s="78">
        <v>9475568753</v>
      </c>
      <c r="S282" s="78">
        <v>8068403254.25</v>
      </c>
      <c r="T282" s="86">
        <f t="shared" si="4"/>
        <v>1.1744044582809841</v>
      </c>
      <c r="U282" s="78">
        <v>4825469967</v>
      </c>
      <c r="V282" s="78">
        <v>5036022179</v>
      </c>
      <c r="W282" s="78">
        <v>5386531352</v>
      </c>
      <c r="X282" s="78">
        <v>5774564994</v>
      </c>
      <c r="Y282" s="78">
        <v>5255647123</v>
      </c>
      <c r="Z282" s="85">
        <v>0.25265238165248688</v>
      </c>
      <c r="AA282" s="78">
        <v>612734673</v>
      </c>
      <c r="AB282" s="78">
        <v>954060044</v>
      </c>
      <c r="AC282" s="78">
        <v>1249253737</v>
      </c>
      <c r="AD282" s="78">
        <v>1087291880</v>
      </c>
      <c r="AE282" s="78">
        <v>975835083.5</v>
      </c>
      <c r="AF282" s="85">
        <v>4.6910885030195047E-2</v>
      </c>
      <c r="AG282" s="52">
        <v>100</v>
      </c>
      <c r="AH282" s="52">
        <v>100</v>
      </c>
      <c r="AI282" s="52">
        <v>100</v>
      </c>
      <c r="AJ282" s="52">
        <v>100</v>
      </c>
      <c r="AK282" s="52">
        <v>100</v>
      </c>
      <c r="AL282" s="52">
        <v>100</v>
      </c>
      <c r="AM282" s="52">
        <v>100</v>
      </c>
      <c r="AN282" s="52">
        <v>100</v>
      </c>
    </row>
    <row r="283" spans="1:40" x14ac:dyDescent="0.25">
      <c r="A283" s="2" t="s">
        <v>293</v>
      </c>
      <c r="B283" s="2" t="s">
        <v>7</v>
      </c>
      <c r="C283" s="78">
        <v>3525147476</v>
      </c>
      <c r="D283" s="78">
        <v>4138098650</v>
      </c>
      <c r="E283" s="78">
        <v>4426758259</v>
      </c>
      <c r="F283" s="78">
        <v>4861159717</v>
      </c>
      <c r="G283" s="78">
        <v>4237791025.5</v>
      </c>
      <c r="H283" s="78">
        <v>3270283102</v>
      </c>
      <c r="I283" s="78">
        <v>3826310132</v>
      </c>
      <c r="J283" s="78">
        <v>4351410469</v>
      </c>
      <c r="K283" s="78">
        <v>4799138253</v>
      </c>
      <c r="L283" s="78">
        <v>4061785489</v>
      </c>
      <c r="M283" s="78">
        <v>176005536.5</v>
      </c>
      <c r="N283" s="85">
        <v>4.1532377467629805E-2</v>
      </c>
      <c r="O283" s="78">
        <v>2175597315</v>
      </c>
      <c r="P283" s="78">
        <v>2631581802</v>
      </c>
      <c r="Q283" s="78">
        <v>2661811455</v>
      </c>
      <c r="R283" s="78">
        <v>3012160167</v>
      </c>
      <c r="S283" s="78">
        <v>2620287684.75</v>
      </c>
      <c r="T283" s="86">
        <f t="shared" si="4"/>
        <v>1.1495532282698142</v>
      </c>
      <c r="U283" s="78">
        <v>928919170</v>
      </c>
      <c r="V283" s="78">
        <v>945362280</v>
      </c>
      <c r="W283" s="78">
        <v>1059723614</v>
      </c>
      <c r="X283" s="78">
        <v>1181446847</v>
      </c>
      <c r="Y283" s="78">
        <v>1028862977.75</v>
      </c>
      <c r="Z283" s="85">
        <v>0.25330312999943855</v>
      </c>
      <c r="AA283" s="78">
        <v>186156984</v>
      </c>
      <c r="AB283" s="78">
        <v>219369759</v>
      </c>
      <c r="AC283" s="78">
        <v>174009211</v>
      </c>
      <c r="AD283" s="78">
        <v>100864981</v>
      </c>
      <c r="AE283" s="78">
        <v>170100233.75</v>
      </c>
      <c r="AF283" s="85">
        <v>4.1878192290228058E-2</v>
      </c>
      <c r="AG283" s="52">
        <v>100</v>
      </c>
      <c r="AH283" s="52">
        <v>100</v>
      </c>
      <c r="AI283" s="52">
        <v>100</v>
      </c>
      <c r="AJ283" s="52">
        <v>100</v>
      </c>
      <c r="AK283" s="52">
        <v>100</v>
      </c>
      <c r="AL283" s="52">
        <v>100</v>
      </c>
      <c r="AM283" s="52">
        <v>100</v>
      </c>
      <c r="AN283" s="52">
        <v>50</v>
      </c>
    </row>
    <row r="284" spans="1:40" x14ac:dyDescent="0.25">
      <c r="A284" s="2" t="s">
        <v>294</v>
      </c>
      <c r="B284" s="2" t="s">
        <v>45</v>
      </c>
      <c r="C284" s="78">
        <v>4406530860</v>
      </c>
      <c r="D284" s="78">
        <v>7648832383</v>
      </c>
      <c r="E284" s="78">
        <v>4824716166</v>
      </c>
      <c r="F284" s="78">
        <v>4798129718</v>
      </c>
      <c r="G284" s="78">
        <v>5419552281.75</v>
      </c>
      <c r="H284" s="78">
        <v>4107953261</v>
      </c>
      <c r="I284" s="78">
        <v>7535686176</v>
      </c>
      <c r="J284" s="78">
        <v>4633511379</v>
      </c>
      <c r="K284" s="78">
        <v>4586974747</v>
      </c>
      <c r="L284" s="78">
        <v>5216031390.75</v>
      </c>
      <c r="M284" s="78">
        <v>203520891</v>
      </c>
      <c r="N284" s="85">
        <v>3.7553081955744527E-2</v>
      </c>
      <c r="O284" s="78">
        <v>1895823281</v>
      </c>
      <c r="P284" s="78">
        <v>2368865364</v>
      </c>
      <c r="Q284" s="78">
        <v>2403840948</v>
      </c>
      <c r="R284" s="78">
        <v>2647312092</v>
      </c>
      <c r="S284" s="78">
        <v>2328960421.25</v>
      </c>
      <c r="T284" s="86">
        <f t="shared" si="4"/>
        <v>1.1366926066434113</v>
      </c>
      <c r="U284" s="78">
        <v>813519391</v>
      </c>
      <c r="V284" s="78">
        <v>921614322</v>
      </c>
      <c r="W284" s="78">
        <v>1067323131</v>
      </c>
      <c r="X284" s="78">
        <v>1173316638</v>
      </c>
      <c r="Y284" s="78">
        <v>993943370.5</v>
      </c>
      <c r="Z284" s="85">
        <v>0.19055548098553207</v>
      </c>
      <c r="AA284" s="78">
        <v>1280958228</v>
      </c>
      <c r="AB284" s="78">
        <v>4190844158</v>
      </c>
      <c r="AC284" s="78">
        <v>1299189874</v>
      </c>
      <c r="AD284" s="78">
        <v>797932312</v>
      </c>
      <c r="AE284" s="78">
        <v>1892231143</v>
      </c>
      <c r="AF284" s="85">
        <v>0.3627721923521478</v>
      </c>
      <c r="AG284" s="52">
        <v>100</v>
      </c>
      <c r="AH284" s="52">
        <v>100</v>
      </c>
      <c r="AI284" s="52">
        <v>100</v>
      </c>
      <c r="AJ284" s="52">
        <v>100</v>
      </c>
      <c r="AK284" s="52">
        <v>100</v>
      </c>
      <c r="AL284" s="52">
        <v>100</v>
      </c>
      <c r="AM284" s="52">
        <v>100</v>
      </c>
      <c r="AN284" s="52">
        <v>100</v>
      </c>
    </row>
    <row r="285" spans="1:40" x14ac:dyDescent="0.25">
      <c r="A285" s="2" t="s">
        <v>295</v>
      </c>
      <c r="B285" s="2" t="s">
        <v>3</v>
      </c>
      <c r="C285" s="78">
        <v>1656474449</v>
      </c>
      <c r="D285" s="78">
        <v>1739044366</v>
      </c>
      <c r="E285" s="78">
        <v>1891567292</v>
      </c>
      <c r="F285" s="78">
        <v>2228173829</v>
      </c>
      <c r="G285" s="78">
        <v>1878814984</v>
      </c>
      <c r="H285" s="78">
        <v>1585405638</v>
      </c>
      <c r="I285" s="78">
        <v>1550284879</v>
      </c>
      <c r="J285" s="78">
        <v>1726357723</v>
      </c>
      <c r="K285" s="78">
        <v>2034099062</v>
      </c>
      <c r="L285" s="78">
        <v>1724036825.5</v>
      </c>
      <c r="M285" s="78">
        <v>154778158.5</v>
      </c>
      <c r="N285" s="85">
        <v>8.2380734568380465E-2</v>
      </c>
      <c r="O285" s="78">
        <v>766551425</v>
      </c>
      <c r="P285" s="78">
        <v>970909286</v>
      </c>
      <c r="Q285" s="78">
        <v>1021417301</v>
      </c>
      <c r="R285" s="78">
        <v>1127198167</v>
      </c>
      <c r="S285" s="78">
        <v>971519044.75</v>
      </c>
      <c r="T285" s="86">
        <f t="shared" si="4"/>
        <v>1.1602429958437519</v>
      </c>
      <c r="U285" s="78">
        <v>434363532</v>
      </c>
      <c r="V285" s="78">
        <v>515238561</v>
      </c>
      <c r="W285" s="78">
        <v>497805155</v>
      </c>
      <c r="X285" s="78">
        <v>554003392</v>
      </c>
      <c r="Y285" s="78">
        <v>500352660</v>
      </c>
      <c r="Z285" s="85">
        <v>0.29022156174354874</v>
      </c>
      <c r="AA285" s="78">
        <v>340310822</v>
      </c>
      <c r="AB285" s="78">
        <v>187209721</v>
      </c>
      <c r="AC285" s="78">
        <v>254701706</v>
      </c>
      <c r="AD285" s="78">
        <v>175394692</v>
      </c>
      <c r="AE285" s="78">
        <v>239404235.25</v>
      </c>
      <c r="AF285" s="85">
        <v>0.13886259951585936</v>
      </c>
      <c r="AG285" s="52">
        <v>100</v>
      </c>
      <c r="AH285" s="52">
        <v>100</v>
      </c>
      <c r="AI285" s="52">
        <v>100</v>
      </c>
      <c r="AJ285" s="52">
        <v>100</v>
      </c>
      <c r="AK285" s="52">
        <v>100</v>
      </c>
      <c r="AL285" s="52">
        <v>100</v>
      </c>
      <c r="AM285" s="52">
        <v>100</v>
      </c>
      <c r="AN285" s="52">
        <v>100</v>
      </c>
    </row>
    <row r="286" spans="1:40" x14ac:dyDescent="0.25">
      <c r="A286" s="2" t="s">
        <v>296</v>
      </c>
      <c r="B286" s="2" t="s">
        <v>7</v>
      </c>
      <c r="C286" s="78">
        <v>868526558</v>
      </c>
      <c r="D286" s="78">
        <v>934223923</v>
      </c>
      <c r="E286" s="78">
        <v>889032358</v>
      </c>
      <c r="F286" s="78">
        <v>964358211</v>
      </c>
      <c r="G286" s="78">
        <v>914035262.5</v>
      </c>
      <c r="H286" s="78">
        <v>989518916</v>
      </c>
      <c r="I286" s="78">
        <v>958169508</v>
      </c>
      <c r="J286" s="78">
        <v>806137971</v>
      </c>
      <c r="K286" s="78">
        <v>942100529</v>
      </c>
      <c r="L286" s="78">
        <v>923981731</v>
      </c>
      <c r="M286" s="78">
        <v>-9946468.5</v>
      </c>
      <c r="N286" s="85">
        <v>-1.0881930827039619E-2</v>
      </c>
      <c r="O286" s="78">
        <v>635671189</v>
      </c>
      <c r="P286" s="78">
        <v>697616342</v>
      </c>
      <c r="Q286" s="78">
        <v>697394869</v>
      </c>
      <c r="R286" s="78">
        <v>767954644</v>
      </c>
      <c r="S286" s="78">
        <v>699659261</v>
      </c>
      <c r="T286" s="86">
        <f t="shared" si="4"/>
        <v>1.0976123476195936</v>
      </c>
      <c r="U286" s="78">
        <v>341487585</v>
      </c>
      <c r="V286" s="78">
        <v>341378894</v>
      </c>
      <c r="W286" s="78">
        <v>299459836</v>
      </c>
      <c r="X286" s="78">
        <v>342298018</v>
      </c>
      <c r="Y286" s="78">
        <v>331156083.25</v>
      </c>
      <c r="Z286" s="85">
        <v>0.35840111567097638</v>
      </c>
      <c r="AA286" s="78">
        <v>99373468</v>
      </c>
      <c r="AB286" s="78">
        <v>88043919</v>
      </c>
      <c r="AC286" s="78">
        <v>22624408</v>
      </c>
      <c r="AD286" s="78">
        <v>18091807</v>
      </c>
      <c r="AE286" s="78">
        <v>57033400.5</v>
      </c>
      <c r="AF286" s="85">
        <v>6.1725679833814807E-2</v>
      </c>
      <c r="AG286" s="52">
        <v>100</v>
      </c>
      <c r="AH286" s="52">
        <v>100</v>
      </c>
      <c r="AI286" s="52">
        <v>100</v>
      </c>
      <c r="AJ286" s="52">
        <v>100</v>
      </c>
      <c r="AK286" s="52">
        <v>100</v>
      </c>
      <c r="AL286" s="52">
        <v>100</v>
      </c>
      <c r="AM286" s="52">
        <v>100</v>
      </c>
      <c r="AN286" s="52">
        <v>100</v>
      </c>
    </row>
    <row r="287" spans="1:40" x14ac:dyDescent="0.25">
      <c r="A287" s="2" t="s">
        <v>297</v>
      </c>
      <c r="B287" s="2" t="s">
        <v>3</v>
      </c>
      <c r="C287" s="78">
        <v>5308987032</v>
      </c>
      <c r="D287" s="78">
        <v>6874726350</v>
      </c>
      <c r="E287" s="78">
        <v>6768880332</v>
      </c>
      <c r="F287" s="78">
        <v>7288650447</v>
      </c>
      <c r="G287" s="78">
        <v>6560311040.25</v>
      </c>
      <c r="H287" s="78">
        <v>5327258705</v>
      </c>
      <c r="I287" s="78">
        <v>6708427572</v>
      </c>
      <c r="J287" s="78">
        <v>6780969731</v>
      </c>
      <c r="K287" s="78">
        <v>7143965793</v>
      </c>
      <c r="L287" s="78">
        <v>6490155450.25</v>
      </c>
      <c r="M287" s="78">
        <v>70155590</v>
      </c>
      <c r="N287" s="85">
        <v>1.0693942645336296E-2</v>
      </c>
      <c r="O287" s="78">
        <v>1947510264</v>
      </c>
      <c r="P287" s="78">
        <v>2617336118</v>
      </c>
      <c r="Q287" s="78">
        <v>2699629103</v>
      </c>
      <c r="R287" s="78">
        <v>3018754122</v>
      </c>
      <c r="S287" s="78">
        <v>2570807401.75</v>
      </c>
      <c r="T287" s="86">
        <f t="shared" si="4"/>
        <v>1.1742435936449669</v>
      </c>
      <c r="U287" s="78">
        <v>1524772221</v>
      </c>
      <c r="V287" s="78">
        <v>1908665909</v>
      </c>
      <c r="W287" s="78">
        <v>1905326340</v>
      </c>
      <c r="X287" s="78">
        <v>2023935587</v>
      </c>
      <c r="Y287" s="78">
        <v>1840675014.25</v>
      </c>
      <c r="Z287" s="85">
        <v>0.28361031231988404</v>
      </c>
      <c r="AA287" s="78">
        <v>228503626</v>
      </c>
      <c r="AB287" s="78">
        <v>1026051601</v>
      </c>
      <c r="AC287" s="78">
        <v>643520677</v>
      </c>
      <c r="AD287" s="78">
        <v>409258487</v>
      </c>
      <c r="AE287" s="78">
        <v>576833597.75</v>
      </c>
      <c r="AF287" s="85">
        <v>8.8878240617145846E-2</v>
      </c>
      <c r="AG287" s="52">
        <v>100</v>
      </c>
      <c r="AH287" s="52">
        <v>100</v>
      </c>
      <c r="AI287" s="52">
        <v>100</v>
      </c>
      <c r="AJ287" s="52">
        <v>100</v>
      </c>
      <c r="AK287" s="52">
        <v>100</v>
      </c>
      <c r="AL287" s="52">
        <v>100</v>
      </c>
      <c r="AM287" s="52">
        <v>100</v>
      </c>
      <c r="AN287" s="52">
        <v>100</v>
      </c>
    </row>
    <row r="288" spans="1:40" x14ac:dyDescent="0.25">
      <c r="A288" s="2" t="s">
        <v>298</v>
      </c>
      <c r="B288" s="2" t="s">
        <v>53</v>
      </c>
      <c r="C288" s="78">
        <v>7936637271</v>
      </c>
      <c r="D288" s="78">
        <v>7400880731</v>
      </c>
      <c r="E288" s="78">
        <v>8016230014</v>
      </c>
      <c r="F288" s="78">
        <v>8019729972</v>
      </c>
      <c r="G288" s="78">
        <v>7843369497</v>
      </c>
      <c r="H288" s="78">
        <v>8417557632</v>
      </c>
      <c r="I288" s="78">
        <v>8644423146</v>
      </c>
      <c r="J288" s="78">
        <v>8177432317</v>
      </c>
      <c r="K288" s="78">
        <v>7360796069</v>
      </c>
      <c r="L288" s="78">
        <v>8150052291</v>
      </c>
      <c r="M288" s="78">
        <v>-306682794</v>
      </c>
      <c r="N288" s="85">
        <v>-3.9100898423477651E-2</v>
      </c>
      <c r="O288" s="78">
        <v>1462428811</v>
      </c>
      <c r="P288" s="78">
        <v>1726999583</v>
      </c>
      <c r="Q288" s="78">
        <v>1935203579</v>
      </c>
      <c r="R288" s="78">
        <v>1947231124</v>
      </c>
      <c r="S288" s="78">
        <v>1767965774.25</v>
      </c>
      <c r="T288" s="86">
        <f t="shared" si="4"/>
        <v>1.1013963914691998</v>
      </c>
      <c r="U288" s="78">
        <v>1178218992</v>
      </c>
      <c r="V288" s="78">
        <v>1348371880</v>
      </c>
      <c r="W288" s="78">
        <v>1365082558</v>
      </c>
      <c r="X288" s="78">
        <v>1362924796</v>
      </c>
      <c r="Y288" s="78">
        <v>1313649556.5</v>
      </c>
      <c r="Z288" s="85">
        <v>0.16118296050083589</v>
      </c>
      <c r="AA288" s="78">
        <v>2477954174</v>
      </c>
      <c r="AB288" s="78">
        <v>2647265079</v>
      </c>
      <c r="AC288" s="78">
        <v>1837993659</v>
      </c>
      <c r="AD288" s="78">
        <v>569384784</v>
      </c>
      <c r="AE288" s="78">
        <v>1883149424</v>
      </c>
      <c r="AF288" s="85">
        <v>0.23105979652173989</v>
      </c>
      <c r="AG288" s="52">
        <v>100</v>
      </c>
      <c r="AH288" s="52">
        <v>100</v>
      </c>
      <c r="AI288" s="52">
        <v>100</v>
      </c>
      <c r="AJ288" s="52">
        <v>100</v>
      </c>
      <c r="AK288" s="52">
        <v>100</v>
      </c>
      <c r="AL288" s="52">
        <v>100</v>
      </c>
      <c r="AM288" s="52">
        <v>100</v>
      </c>
      <c r="AN288" s="52">
        <v>100</v>
      </c>
    </row>
    <row r="289" spans="1:40" x14ac:dyDescent="0.25">
      <c r="A289" s="2" t="s">
        <v>299</v>
      </c>
      <c r="B289" s="2" t="s">
        <v>28</v>
      </c>
      <c r="C289" s="78">
        <v>654868033</v>
      </c>
      <c r="D289" s="78">
        <v>738266080</v>
      </c>
      <c r="E289" s="78">
        <v>737563158</v>
      </c>
      <c r="F289" s="78">
        <v>890524404</v>
      </c>
      <c r="G289" s="78">
        <v>755305418.75</v>
      </c>
      <c r="H289" s="78">
        <v>623725733</v>
      </c>
      <c r="I289" s="78">
        <v>580951711</v>
      </c>
      <c r="J289" s="78">
        <v>766951645</v>
      </c>
      <c r="K289" s="78">
        <v>805653294</v>
      </c>
      <c r="L289" s="78">
        <v>694320595.75</v>
      </c>
      <c r="M289" s="78">
        <v>60984823</v>
      </c>
      <c r="N289" s="85">
        <v>8.0741937613697287E-2</v>
      </c>
      <c r="O289" s="78">
        <v>358749267</v>
      </c>
      <c r="P289" s="78">
        <v>448366043</v>
      </c>
      <c r="Q289" s="78">
        <v>435951897</v>
      </c>
      <c r="R289" s="78">
        <v>492027896</v>
      </c>
      <c r="S289" s="78">
        <v>433773775.75</v>
      </c>
      <c r="T289" s="86">
        <f t="shared" si="4"/>
        <v>1.1342960859016382</v>
      </c>
      <c r="U289" s="78">
        <v>270148755</v>
      </c>
      <c r="V289" s="78">
        <v>297657376</v>
      </c>
      <c r="W289" s="78">
        <v>281308827</v>
      </c>
      <c r="X289" s="78">
        <v>303417520</v>
      </c>
      <c r="Y289" s="78">
        <v>288133119.5</v>
      </c>
      <c r="Z289" s="85">
        <v>0.41498570150977693</v>
      </c>
      <c r="AA289" s="78">
        <v>49719475</v>
      </c>
      <c r="AB289" s="78">
        <v>17386749</v>
      </c>
      <c r="AC289" s="78">
        <v>50732894</v>
      </c>
      <c r="AD289" s="78">
        <v>115432599</v>
      </c>
      <c r="AE289" s="78">
        <v>58317929.25</v>
      </c>
      <c r="AF289" s="85">
        <v>8.3992797573584008E-2</v>
      </c>
      <c r="AG289" s="52">
        <v>100</v>
      </c>
      <c r="AH289" s="52">
        <v>100</v>
      </c>
      <c r="AI289" s="52">
        <v>100</v>
      </c>
      <c r="AJ289" s="52">
        <v>100</v>
      </c>
      <c r="AK289" s="52">
        <v>100</v>
      </c>
      <c r="AL289" s="52">
        <v>100</v>
      </c>
      <c r="AM289" s="52">
        <v>100</v>
      </c>
      <c r="AN289" s="52">
        <v>100</v>
      </c>
    </row>
    <row r="290" spans="1:40" x14ac:dyDescent="0.25">
      <c r="A290" s="2" t="s">
        <v>300</v>
      </c>
      <c r="B290" s="2" t="s">
        <v>7</v>
      </c>
      <c r="C290" s="78">
        <v>1654434680</v>
      </c>
      <c r="D290" s="78">
        <v>1817987086</v>
      </c>
      <c r="E290" s="78">
        <v>2030797600</v>
      </c>
      <c r="F290" s="78">
        <v>2121858079</v>
      </c>
      <c r="G290" s="78">
        <v>1906269361.25</v>
      </c>
      <c r="H290" s="78">
        <v>1536096315</v>
      </c>
      <c r="I290" s="78">
        <v>1816856512</v>
      </c>
      <c r="J290" s="78">
        <v>2041037904</v>
      </c>
      <c r="K290" s="78">
        <v>2241372406</v>
      </c>
      <c r="L290" s="78">
        <v>1908840784.25</v>
      </c>
      <c r="M290" s="78">
        <v>-2571423</v>
      </c>
      <c r="N290" s="85">
        <v>-1.3489295124136276E-3</v>
      </c>
      <c r="O290" s="78">
        <v>1196601585</v>
      </c>
      <c r="P290" s="78">
        <v>1401289327</v>
      </c>
      <c r="Q290" s="78">
        <v>1426633082</v>
      </c>
      <c r="R290" s="78">
        <v>1590532543</v>
      </c>
      <c r="S290" s="78">
        <v>1403764134.25</v>
      </c>
      <c r="T290" s="86">
        <f t="shared" si="4"/>
        <v>1.1330482836775042</v>
      </c>
      <c r="U290" s="78">
        <v>545900529</v>
      </c>
      <c r="V290" s="78">
        <v>619398866</v>
      </c>
      <c r="W290" s="78">
        <v>679933770</v>
      </c>
      <c r="X290" s="78">
        <v>741390037</v>
      </c>
      <c r="Y290" s="78">
        <v>646655800.5</v>
      </c>
      <c r="Z290" s="85">
        <v>0.33876885166935317</v>
      </c>
      <c r="AA290" s="78">
        <v>145423303</v>
      </c>
      <c r="AB290" s="78">
        <v>117250172</v>
      </c>
      <c r="AC290" s="78">
        <v>404539330</v>
      </c>
      <c r="AD290" s="78">
        <v>254880755</v>
      </c>
      <c r="AE290" s="78">
        <v>230523390</v>
      </c>
      <c r="AF290" s="85">
        <v>0.12076616965755718</v>
      </c>
      <c r="AG290" s="52">
        <v>100</v>
      </c>
      <c r="AH290" s="52">
        <v>100</v>
      </c>
      <c r="AI290" s="52">
        <v>100</v>
      </c>
      <c r="AJ290" s="52">
        <v>100</v>
      </c>
      <c r="AK290" s="52">
        <v>50</v>
      </c>
      <c r="AL290" s="52">
        <v>50</v>
      </c>
      <c r="AM290" s="52">
        <v>50</v>
      </c>
      <c r="AN290" s="52">
        <v>-100</v>
      </c>
    </row>
    <row r="291" spans="1:40" x14ac:dyDescent="0.25">
      <c r="A291" s="2" t="s">
        <v>301</v>
      </c>
      <c r="B291" s="2" t="s">
        <v>45</v>
      </c>
      <c r="C291" s="78">
        <v>3527310728</v>
      </c>
      <c r="D291" s="78">
        <v>4474144806</v>
      </c>
      <c r="E291" s="78">
        <v>4531163956</v>
      </c>
      <c r="F291" s="78">
        <v>4680351626</v>
      </c>
      <c r="G291" s="78">
        <v>4303242779</v>
      </c>
      <c r="H291" s="78">
        <v>3075558618</v>
      </c>
      <c r="I291" s="78">
        <v>3599987318</v>
      </c>
      <c r="J291" s="78">
        <v>4176139983</v>
      </c>
      <c r="K291" s="78">
        <v>4123583326</v>
      </c>
      <c r="L291" s="78">
        <v>3743817311.25</v>
      </c>
      <c r="M291" s="78">
        <v>559425467.75</v>
      </c>
      <c r="N291" s="85">
        <v>0.13000090779911816</v>
      </c>
      <c r="O291" s="78">
        <v>1940170963</v>
      </c>
      <c r="P291" s="78">
        <v>2334701817</v>
      </c>
      <c r="Q291" s="78">
        <v>2326516651</v>
      </c>
      <c r="R291" s="78">
        <v>2635580556</v>
      </c>
      <c r="S291" s="78">
        <v>2309242496.75</v>
      </c>
      <c r="T291" s="86">
        <f t="shared" si="4"/>
        <v>1.1413182286872359</v>
      </c>
      <c r="U291" s="78">
        <v>784026342</v>
      </c>
      <c r="V291" s="78">
        <v>1009893949</v>
      </c>
      <c r="W291" s="78">
        <v>1013549676</v>
      </c>
      <c r="X291" s="78">
        <v>1098128815</v>
      </c>
      <c r="Y291" s="78">
        <v>976399695.5</v>
      </c>
      <c r="Z291" s="85">
        <v>0.26080324287351403</v>
      </c>
      <c r="AA291" s="78">
        <v>599459825</v>
      </c>
      <c r="AB291" s="78">
        <v>811403436</v>
      </c>
      <c r="AC291" s="78">
        <v>1008354658</v>
      </c>
      <c r="AD291" s="78">
        <v>506610977</v>
      </c>
      <c r="AE291" s="78">
        <v>731457224</v>
      </c>
      <c r="AF291" s="85">
        <v>0.19537738174403022</v>
      </c>
      <c r="AG291" s="52">
        <v>100</v>
      </c>
      <c r="AH291" s="52">
        <v>100</v>
      </c>
      <c r="AI291" s="52">
        <v>100</v>
      </c>
      <c r="AJ291" s="52">
        <v>100</v>
      </c>
      <c r="AK291" s="52">
        <v>100</v>
      </c>
      <c r="AL291" s="52">
        <v>100</v>
      </c>
      <c r="AM291" s="52">
        <v>100</v>
      </c>
      <c r="AN291" s="52">
        <v>100</v>
      </c>
    </row>
    <row r="292" spans="1:40" x14ac:dyDescent="0.25">
      <c r="A292" s="2" t="s">
        <v>302</v>
      </c>
      <c r="B292" s="2" t="s">
        <v>5</v>
      </c>
      <c r="C292" s="78">
        <v>9396336671</v>
      </c>
      <c r="D292" s="78">
        <v>9252236583</v>
      </c>
      <c r="E292" s="78">
        <v>10249614335</v>
      </c>
      <c r="F292" s="78">
        <v>9433487617</v>
      </c>
      <c r="G292" s="78">
        <v>9582918801.5</v>
      </c>
      <c r="H292" s="78">
        <v>8427120425</v>
      </c>
      <c r="I292" s="78">
        <v>9150908688</v>
      </c>
      <c r="J292" s="78">
        <v>10496102405</v>
      </c>
      <c r="K292" s="78">
        <v>9396018486</v>
      </c>
      <c r="L292" s="78">
        <v>9367537501</v>
      </c>
      <c r="M292" s="78">
        <v>215381300.5</v>
      </c>
      <c r="N292" s="85">
        <v>2.2475542677695096E-2</v>
      </c>
      <c r="O292" s="78">
        <v>1724117392</v>
      </c>
      <c r="P292" s="78">
        <v>1916350500</v>
      </c>
      <c r="Q292" s="78">
        <v>1981112365</v>
      </c>
      <c r="R292" s="78">
        <v>2202348170</v>
      </c>
      <c r="S292" s="78">
        <v>1955982106.75</v>
      </c>
      <c r="T292" s="86">
        <f t="shared" si="4"/>
        <v>1.1259551722890524</v>
      </c>
      <c r="U292" s="78">
        <v>2384932181</v>
      </c>
      <c r="V292" s="78">
        <v>2655381599</v>
      </c>
      <c r="W292" s="78">
        <v>2672347133</v>
      </c>
      <c r="X292" s="78">
        <v>2848999332</v>
      </c>
      <c r="Y292" s="78">
        <v>2640415061.25</v>
      </c>
      <c r="Z292" s="85">
        <v>0.28186864060785788</v>
      </c>
      <c r="AA292" s="78">
        <v>741493089</v>
      </c>
      <c r="AB292" s="78">
        <v>1110696599</v>
      </c>
      <c r="AC292" s="78">
        <v>930178873</v>
      </c>
      <c r="AD292" s="78">
        <v>133295748</v>
      </c>
      <c r="AE292" s="78">
        <v>728916077.25</v>
      </c>
      <c r="AF292" s="85">
        <v>7.7812987369646189E-2</v>
      </c>
      <c r="AG292" s="52">
        <v>100</v>
      </c>
      <c r="AH292" s="52">
        <v>100</v>
      </c>
      <c r="AI292" s="52">
        <v>100</v>
      </c>
      <c r="AJ292" s="52">
        <v>100</v>
      </c>
      <c r="AK292" s="52">
        <v>100</v>
      </c>
      <c r="AL292" s="52">
        <v>100</v>
      </c>
      <c r="AM292" s="52">
        <v>-100</v>
      </c>
      <c r="AN292" s="52">
        <v>-100</v>
      </c>
    </row>
    <row r="293" spans="1:40" x14ac:dyDescent="0.25">
      <c r="A293" s="2" t="s">
        <v>303</v>
      </c>
      <c r="B293" s="2" t="s">
        <v>5</v>
      </c>
      <c r="C293" s="78">
        <v>2620211749</v>
      </c>
      <c r="D293" s="78">
        <v>2866069899</v>
      </c>
      <c r="E293" s="78">
        <v>2812676076</v>
      </c>
      <c r="F293" s="78">
        <v>3880823342</v>
      </c>
      <c r="G293" s="78">
        <v>3044945266.5</v>
      </c>
      <c r="H293" s="78">
        <v>2393250643</v>
      </c>
      <c r="I293" s="78">
        <v>3072361015</v>
      </c>
      <c r="J293" s="78">
        <v>2794067423</v>
      </c>
      <c r="K293" s="78">
        <v>3642211010</v>
      </c>
      <c r="L293" s="78">
        <v>2975472522.75</v>
      </c>
      <c r="M293" s="78">
        <v>69472743.75</v>
      </c>
      <c r="N293" s="85">
        <v>2.2815761095717549E-2</v>
      </c>
      <c r="O293" s="78">
        <v>773202721</v>
      </c>
      <c r="P293" s="78">
        <v>832806461</v>
      </c>
      <c r="Q293" s="78">
        <v>829654706</v>
      </c>
      <c r="R293" s="78">
        <v>907906214</v>
      </c>
      <c r="S293" s="78">
        <v>835892525.5</v>
      </c>
      <c r="T293" s="86">
        <f t="shared" si="4"/>
        <v>1.0861518512286303</v>
      </c>
      <c r="U293" s="78">
        <v>664610254</v>
      </c>
      <c r="V293" s="78">
        <v>737957302</v>
      </c>
      <c r="W293" s="78">
        <v>764253371</v>
      </c>
      <c r="X293" s="78">
        <v>831907878</v>
      </c>
      <c r="Y293" s="78">
        <v>749682201.25</v>
      </c>
      <c r="Z293" s="85">
        <v>0.25195399907680094</v>
      </c>
      <c r="AA293" s="78">
        <v>254768876</v>
      </c>
      <c r="AB293" s="78">
        <v>759695766</v>
      </c>
      <c r="AC293" s="78">
        <v>255523575</v>
      </c>
      <c r="AD293" s="78">
        <v>494564681</v>
      </c>
      <c r="AE293" s="78">
        <v>441138224.5</v>
      </c>
      <c r="AF293" s="85">
        <v>0.14825820810883844</v>
      </c>
      <c r="AG293" s="52">
        <v>100</v>
      </c>
      <c r="AH293" s="52">
        <v>100</v>
      </c>
      <c r="AI293" s="52">
        <v>100</v>
      </c>
      <c r="AJ293" s="52">
        <v>100</v>
      </c>
      <c r="AK293" s="52">
        <v>100</v>
      </c>
      <c r="AL293" s="52">
        <v>100</v>
      </c>
      <c r="AM293" s="52">
        <v>100</v>
      </c>
      <c r="AN293" s="52">
        <v>-100</v>
      </c>
    </row>
    <row r="294" spans="1:40" x14ac:dyDescent="0.25">
      <c r="A294" s="2" t="s">
        <v>304</v>
      </c>
      <c r="B294" s="2" t="s">
        <v>13</v>
      </c>
      <c r="C294" s="78">
        <v>1423443849</v>
      </c>
      <c r="D294" s="78">
        <v>1456127594</v>
      </c>
      <c r="E294" s="78">
        <v>1477920723</v>
      </c>
      <c r="F294" s="78">
        <v>1617797788</v>
      </c>
      <c r="G294" s="78">
        <v>1493822488.5</v>
      </c>
      <c r="H294" s="78">
        <v>1401707295</v>
      </c>
      <c r="I294" s="78">
        <v>1441210010</v>
      </c>
      <c r="J294" s="78">
        <v>1553977096</v>
      </c>
      <c r="K294" s="78">
        <v>1642603818</v>
      </c>
      <c r="L294" s="78">
        <v>1509874554.75</v>
      </c>
      <c r="M294" s="78">
        <v>-16052066.25</v>
      </c>
      <c r="N294" s="85">
        <v>-1.0745631675500111E-2</v>
      </c>
      <c r="O294" s="78">
        <v>1220971602</v>
      </c>
      <c r="P294" s="78">
        <v>1339923799</v>
      </c>
      <c r="Q294" s="78">
        <v>1127132109</v>
      </c>
      <c r="R294" s="78">
        <v>1483585664</v>
      </c>
      <c r="S294" s="78">
        <v>1292903293.5</v>
      </c>
      <c r="T294" s="86">
        <f t="shared" si="4"/>
        <v>1.1474838616767744</v>
      </c>
      <c r="U294" s="78">
        <v>485000271</v>
      </c>
      <c r="V294" s="78">
        <v>568495398</v>
      </c>
      <c r="W294" s="78">
        <v>573371121</v>
      </c>
      <c r="X294" s="78">
        <v>624736159</v>
      </c>
      <c r="Y294" s="78">
        <v>562900737.25</v>
      </c>
      <c r="Z294" s="85">
        <v>0.37281291712555764</v>
      </c>
      <c r="AA294" s="78">
        <v>178644173</v>
      </c>
      <c r="AB294" s="78">
        <v>116859160</v>
      </c>
      <c r="AC294" s="78">
        <v>119185501</v>
      </c>
      <c r="AD294" s="78">
        <v>128087796</v>
      </c>
      <c r="AE294" s="78">
        <v>135694157.5</v>
      </c>
      <c r="AF294" s="85">
        <v>8.9871146628116919E-2</v>
      </c>
      <c r="AG294" s="52">
        <v>100</v>
      </c>
      <c r="AH294" s="52">
        <v>100</v>
      </c>
      <c r="AI294" s="52">
        <v>100</v>
      </c>
      <c r="AJ294" s="52">
        <v>100</v>
      </c>
      <c r="AK294" s="52">
        <v>100</v>
      </c>
      <c r="AL294" s="52">
        <v>100</v>
      </c>
      <c r="AM294" s="52">
        <v>100</v>
      </c>
      <c r="AN294" s="52">
        <v>50</v>
      </c>
    </row>
    <row r="295" spans="1:40" x14ac:dyDescent="0.25">
      <c r="A295" s="2" t="s">
        <v>305</v>
      </c>
      <c r="B295" s="2" t="s">
        <v>5</v>
      </c>
      <c r="C295" s="78">
        <v>9861778100</v>
      </c>
      <c r="D295" s="78">
        <v>11714125919</v>
      </c>
      <c r="E295" s="78">
        <v>14049491943</v>
      </c>
      <c r="F295" s="78">
        <v>13927193974</v>
      </c>
      <c r="G295" s="78">
        <v>12388147484</v>
      </c>
      <c r="H295" s="78">
        <v>8379463901</v>
      </c>
      <c r="I295" s="78">
        <v>9277005929</v>
      </c>
      <c r="J295" s="78">
        <v>12320428226</v>
      </c>
      <c r="K295" s="78">
        <v>13619525040</v>
      </c>
      <c r="L295" s="78">
        <v>10899105774</v>
      </c>
      <c r="M295" s="78">
        <v>1489041710</v>
      </c>
      <c r="N295" s="85">
        <v>0.12019890075761387</v>
      </c>
      <c r="O295" s="78">
        <v>778234095</v>
      </c>
      <c r="P295" s="78">
        <v>848034483</v>
      </c>
      <c r="Q295" s="78">
        <v>963221247</v>
      </c>
      <c r="R295" s="78">
        <v>995847199</v>
      </c>
      <c r="S295" s="78">
        <v>896334256</v>
      </c>
      <c r="T295" s="86">
        <f t="shared" si="4"/>
        <v>1.1110221352512941</v>
      </c>
      <c r="U295" s="78">
        <v>3155138383</v>
      </c>
      <c r="V295" s="78">
        <v>3402194048</v>
      </c>
      <c r="W295" s="78">
        <v>3604615418</v>
      </c>
      <c r="X295" s="78">
        <v>3970498020</v>
      </c>
      <c r="Y295" s="78">
        <v>3533111467.25</v>
      </c>
      <c r="Z295" s="85">
        <v>0.32416526094079173</v>
      </c>
      <c r="AA295" s="78">
        <v>105755738</v>
      </c>
      <c r="AB295" s="78">
        <v>337722405</v>
      </c>
      <c r="AC295" s="78">
        <v>209758688</v>
      </c>
      <c r="AD295" s="78">
        <v>305291405</v>
      </c>
      <c r="AE295" s="78">
        <v>239632059</v>
      </c>
      <c r="AF295" s="85">
        <v>2.1986396312589817E-2</v>
      </c>
      <c r="AG295" s="52">
        <v>100</v>
      </c>
      <c r="AH295" s="52">
        <v>100</v>
      </c>
      <c r="AI295" s="52">
        <v>100</v>
      </c>
      <c r="AJ295" s="52">
        <v>100</v>
      </c>
      <c r="AK295" s="52">
        <v>100</v>
      </c>
      <c r="AL295" s="52">
        <v>50</v>
      </c>
      <c r="AM295" s="52">
        <v>50</v>
      </c>
      <c r="AN295" s="52">
        <v>50</v>
      </c>
    </row>
    <row r="296" spans="1:40" x14ac:dyDescent="0.25">
      <c r="A296" s="2" t="s">
        <v>306</v>
      </c>
      <c r="B296" s="2" t="s">
        <v>7</v>
      </c>
      <c r="C296" s="78">
        <v>1163749912</v>
      </c>
      <c r="D296" s="78">
        <v>1405159141</v>
      </c>
      <c r="E296" s="78">
        <v>1691092690</v>
      </c>
      <c r="F296" s="78">
        <v>1666783332</v>
      </c>
      <c r="G296" s="78">
        <v>1481696268.75</v>
      </c>
      <c r="H296" s="78">
        <v>1266863445</v>
      </c>
      <c r="I296" s="78">
        <v>1256554073</v>
      </c>
      <c r="J296" s="78">
        <v>1612593429</v>
      </c>
      <c r="K296" s="78">
        <v>1718004310</v>
      </c>
      <c r="L296" s="78">
        <v>1463503814.25</v>
      </c>
      <c r="M296" s="78">
        <v>18192454.5</v>
      </c>
      <c r="N296" s="85">
        <v>1.2278126687426741E-2</v>
      </c>
      <c r="O296" s="78">
        <v>734026178</v>
      </c>
      <c r="P296" s="78">
        <v>875954404</v>
      </c>
      <c r="Q296" s="78">
        <v>956284511</v>
      </c>
      <c r="R296" s="78">
        <v>996622446</v>
      </c>
      <c r="S296" s="78">
        <v>890721884.75</v>
      </c>
      <c r="T296" s="86">
        <f t="shared" si="4"/>
        <v>1.1188929598150867</v>
      </c>
      <c r="U296" s="78">
        <v>306179640</v>
      </c>
      <c r="V296" s="78">
        <v>345040624</v>
      </c>
      <c r="W296" s="78">
        <v>370299195</v>
      </c>
      <c r="X296" s="78">
        <v>422447534</v>
      </c>
      <c r="Y296" s="78">
        <v>360991748.25</v>
      </c>
      <c r="Z296" s="85">
        <v>0.24666266307956089</v>
      </c>
      <c r="AA296" s="78">
        <v>340043101</v>
      </c>
      <c r="AB296" s="78">
        <v>270197262</v>
      </c>
      <c r="AC296" s="78">
        <v>506392883</v>
      </c>
      <c r="AD296" s="78">
        <v>573021421</v>
      </c>
      <c r="AE296" s="78">
        <v>422413666.75</v>
      </c>
      <c r="AF296" s="85">
        <v>0.28863174980276618</v>
      </c>
      <c r="AG296" s="52">
        <v>100</v>
      </c>
      <c r="AH296" s="52">
        <v>100</v>
      </c>
      <c r="AI296" s="52">
        <v>100</v>
      </c>
      <c r="AJ296" s="52">
        <v>100</v>
      </c>
      <c r="AK296" s="52">
        <v>100</v>
      </c>
      <c r="AL296" s="52">
        <v>100</v>
      </c>
      <c r="AM296" s="52">
        <v>100</v>
      </c>
      <c r="AN296" s="52">
        <v>100</v>
      </c>
    </row>
    <row r="297" spans="1:40" x14ac:dyDescent="0.25">
      <c r="A297" s="2" t="s">
        <v>307</v>
      </c>
      <c r="B297" s="2" t="s">
        <v>13</v>
      </c>
      <c r="C297" s="78">
        <v>1194402458</v>
      </c>
      <c r="D297" s="78">
        <v>1137756235</v>
      </c>
      <c r="E297" s="78">
        <v>1106260971</v>
      </c>
      <c r="F297" s="78">
        <v>1488983656</v>
      </c>
      <c r="G297" s="78">
        <v>1231850830</v>
      </c>
      <c r="H297" s="78">
        <v>1314323400</v>
      </c>
      <c r="I297" s="78">
        <v>1222712269</v>
      </c>
      <c r="J297" s="78">
        <v>1216818456</v>
      </c>
      <c r="K297" s="78">
        <v>1426201993</v>
      </c>
      <c r="L297" s="78">
        <v>1295014029.5</v>
      </c>
      <c r="M297" s="78">
        <v>-63163199.5</v>
      </c>
      <c r="N297" s="85">
        <v>-5.1275039121416996E-2</v>
      </c>
      <c r="O297" s="78">
        <v>667502608</v>
      </c>
      <c r="P297" s="78">
        <v>763006808</v>
      </c>
      <c r="Q297" s="78">
        <v>684591623</v>
      </c>
      <c r="R297" s="78">
        <v>849182634</v>
      </c>
      <c r="S297" s="78">
        <v>741070918.25</v>
      </c>
      <c r="T297" s="86">
        <f t="shared" si="4"/>
        <v>1.1458857891837129</v>
      </c>
      <c r="U297" s="78">
        <v>470523897</v>
      </c>
      <c r="V297" s="78">
        <v>483058355</v>
      </c>
      <c r="W297" s="78">
        <v>447081828</v>
      </c>
      <c r="X297" s="78">
        <v>469401563</v>
      </c>
      <c r="Y297" s="78">
        <v>467516410.75</v>
      </c>
      <c r="Z297" s="85">
        <v>0.36101262233468334</v>
      </c>
      <c r="AA297" s="78"/>
      <c r="AB297" s="78">
        <v>0</v>
      </c>
      <c r="AC297" s="78">
        <v>0</v>
      </c>
      <c r="AD297" s="78">
        <v>57192639</v>
      </c>
      <c r="AE297" s="78">
        <v>19064213</v>
      </c>
      <c r="AF297" s="85">
        <v>1.4721240516105159E-2</v>
      </c>
      <c r="AG297" s="52">
        <v>100</v>
      </c>
      <c r="AH297" s="52">
        <v>100</v>
      </c>
      <c r="AI297" s="52">
        <v>100</v>
      </c>
      <c r="AJ297" s="52">
        <v>100</v>
      </c>
      <c r="AK297" s="52">
        <v>100</v>
      </c>
      <c r="AL297" s="52">
        <v>100</v>
      </c>
      <c r="AM297" s="52">
        <v>100</v>
      </c>
      <c r="AN297" s="52">
        <v>100</v>
      </c>
    </row>
    <row r="298" spans="1:40" x14ac:dyDescent="0.25">
      <c r="A298" s="2" t="s">
        <v>308</v>
      </c>
      <c r="B298" s="2" t="s">
        <v>5</v>
      </c>
      <c r="C298" s="78">
        <v>1250232086</v>
      </c>
      <c r="D298" s="78">
        <v>1213193429</v>
      </c>
      <c r="E298" s="78">
        <v>1476943143</v>
      </c>
      <c r="F298" s="78">
        <v>2084412420</v>
      </c>
      <c r="G298" s="78">
        <v>1506195269.5</v>
      </c>
      <c r="H298" s="78">
        <v>1221268068</v>
      </c>
      <c r="I298" s="78">
        <v>1227968667</v>
      </c>
      <c r="J298" s="78">
        <v>1320035426</v>
      </c>
      <c r="K298" s="78">
        <v>1966094625</v>
      </c>
      <c r="L298" s="78">
        <v>1433841696.5</v>
      </c>
      <c r="M298" s="78">
        <v>72353573</v>
      </c>
      <c r="N298" s="85">
        <v>4.8037312601584954E-2</v>
      </c>
      <c r="O298" s="78">
        <v>669252526</v>
      </c>
      <c r="P298" s="78">
        <v>749520298</v>
      </c>
      <c r="Q298" s="78">
        <v>757179424</v>
      </c>
      <c r="R298" s="78">
        <v>857782871</v>
      </c>
      <c r="S298" s="78">
        <v>758433779.75</v>
      </c>
      <c r="T298" s="86">
        <f t="shared" si="4"/>
        <v>1.1309924398182107</v>
      </c>
      <c r="U298" s="78">
        <v>313085809</v>
      </c>
      <c r="V298" s="78">
        <v>371190177</v>
      </c>
      <c r="W298" s="78">
        <v>399477520</v>
      </c>
      <c r="X298" s="78">
        <v>496398223</v>
      </c>
      <c r="Y298" s="78">
        <v>395037932.25</v>
      </c>
      <c r="Z298" s="85">
        <v>0.27551014398192319</v>
      </c>
      <c r="AA298" s="78">
        <v>262396731</v>
      </c>
      <c r="AB298" s="78">
        <v>189343983</v>
      </c>
      <c r="AC298" s="78">
        <v>259927630</v>
      </c>
      <c r="AD298" s="78">
        <v>240853179</v>
      </c>
      <c r="AE298" s="78">
        <v>238130380.75</v>
      </c>
      <c r="AF298" s="85">
        <v>0.16607857152660227</v>
      </c>
      <c r="AG298" s="52">
        <v>100</v>
      </c>
      <c r="AH298" s="52">
        <v>100</v>
      </c>
      <c r="AI298" s="52">
        <v>100</v>
      </c>
      <c r="AJ298" s="52">
        <v>100</v>
      </c>
      <c r="AK298" s="52">
        <v>100</v>
      </c>
      <c r="AL298" s="52">
        <v>100</v>
      </c>
      <c r="AM298" s="52">
        <v>100</v>
      </c>
      <c r="AN298" s="52">
        <v>50</v>
      </c>
    </row>
    <row r="299" spans="1:40" x14ac:dyDescent="0.25">
      <c r="A299" s="2" t="s">
        <v>309</v>
      </c>
      <c r="B299" s="2" t="s">
        <v>18</v>
      </c>
      <c r="C299" s="78">
        <v>1997242628</v>
      </c>
      <c r="D299" s="78">
        <v>2349267469</v>
      </c>
      <c r="E299" s="78">
        <v>2564379301</v>
      </c>
      <c r="F299" s="78">
        <v>2904914841</v>
      </c>
      <c r="G299" s="78">
        <v>2453951059.75</v>
      </c>
      <c r="H299" s="78">
        <v>2064138538</v>
      </c>
      <c r="I299" s="78">
        <v>2306602390</v>
      </c>
      <c r="J299" s="78">
        <v>2717328874</v>
      </c>
      <c r="K299" s="78">
        <v>3078740393</v>
      </c>
      <c r="L299" s="78">
        <v>2541702548.75</v>
      </c>
      <c r="M299" s="78">
        <v>-87751489</v>
      </c>
      <c r="N299" s="85">
        <v>-3.5759266123644627E-2</v>
      </c>
      <c r="O299" s="78">
        <v>705697218</v>
      </c>
      <c r="P299" s="78">
        <v>769657710</v>
      </c>
      <c r="Q299" s="78">
        <v>834133246</v>
      </c>
      <c r="R299" s="78">
        <v>901415123</v>
      </c>
      <c r="S299" s="78">
        <v>802725824.25</v>
      </c>
      <c r="T299" s="86">
        <f t="shared" si="4"/>
        <v>1.1229427231174567</v>
      </c>
      <c r="U299" s="78">
        <v>405490995</v>
      </c>
      <c r="V299" s="78">
        <v>512987165</v>
      </c>
      <c r="W299" s="78">
        <v>480005239</v>
      </c>
      <c r="X299" s="78">
        <v>558122743</v>
      </c>
      <c r="Y299" s="78">
        <v>489151535.5</v>
      </c>
      <c r="Z299" s="85">
        <v>0.19245034622189089</v>
      </c>
      <c r="AA299" s="78">
        <v>228650063</v>
      </c>
      <c r="AB299" s="78">
        <v>237854934</v>
      </c>
      <c r="AC299" s="78">
        <v>438168500</v>
      </c>
      <c r="AD299" s="78">
        <v>321189567</v>
      </c>
      <c r="AE299" s="78">
        <v>306465766</v>
      </c>
      <c r="AF299" s="85">
        <v>0.12057499259727254</v>
      </c>
      <c r="AG299" s="52">
        <v>100</v>
      </c>
      <c r="AH299" s="52">
        <v>100</v>
      </c>
      <c r="AI299" s="52">
        <v>100</v>
      </c>
      <c r="AJ299" s="52">
        <v>100</v>
      </c>
      <c r="AK299" s="52">
        <v>100</v>
      </c>
      <c r="AL299" s="52">
        <v>100</v>
      </c>
      <c r="AM299" s="52">
        <v>100</v>
      </c>
      <c r="AN299" s="52">
        <v>100</v>
      </c>
    </row>
    <row r="300" spans="1:40" x14ac:dyDescent="0.25">
      <c r="A300" s="2" t="s">
        <v>310</v>
      </c>
      <c r="B300" s="2" t="s">
        <v>7</v>
      </c>
      <c r="C300" s="78">
        <v>7175758807</v>
      </c>
      <c r="D300" s="78">
        <v>8008817978</v>
      </c>
      <c r="E300" s="78">
        <v>9276925567</v>
      </c>
      <c r="F300" s="78">
        <v>10956050885</v>
      </c>
      <c r="G300" s="78">
        <v>8854388309.25</v>
      </c>
      <c r="H300" s="78">
        <v>6841799470</v>
      </c>
      <c r="I300" s="78">
        <v>8318671046</v>
      </c>
      <c r="J300" s="78">
        <v>8452236188</v>
      </c>
      <c r="K300" s="78">
        <v>9922763833</v>
      </c>
      <c r="L300" s="78">
        <v>8383867634.25</v>
      </c>
      <c r="M300" s="78">
        <v>470520675</v>
      </c>
      <c r="N300" s="85">
        <v>5.3139828361543233E-2</v>
      </c>
      <c r="O300" s="78">
        <v>1929452903</v>
      </c>
      <c r="P300" s="78">
        <v>2199287370</v>
      </c>
      <c r="Q300" s="78">
        <v>2174963995</v>
      </c>
      <c r="R300" s="78">
        <v>2553799778</v>
      </c>
      <c r="S300" s="78">
        <v>2214376011.5</v>
      </c>
      <c r="T300" s="86">
        <f t="shared" si="4"/>
        <v>1.153281901870892</v>
      </c>
      <c r="U300" s="78">
        <v>1554004999</v>
      </c>
      <c r="V300" s="78">
        <v>2203613056</v>
      </c>
      <c r="W300" s="78">
        <v>2021453846</v>
      </c>
      <c r="X300" s="78">
        <v>2674535823</v>
      </c>
      <c r="Y300" s="78">
        <v>2113401931</v>
      </c>
      <c r="Z300" s="85">
        <v>0.25207959180632505</v>
      </c>
      <c r="AA300" s="78">
        <v>321787997</v>
      </c>
      <c r="AB300" s="78">
        <v>285114389</v>
      </c>
      <c r="AC300" s="78">
        <v>713426459</v>
      </c>
      <c r="AD300" s="78">
        <v>510484711</v>
      </c>
      <c r="AE300" s="78">
        <v>457703389</v>
      </c>
      <c r="AF300" s="85">
        <v>5.4593346289268437E-2</v>
      </c>
      <c r="AG300" s="52">
        <v>100</v>
      </c>
      <c r="AH300" s="52">
        <v>100</v>
      </c>
      <c r="AI300" s="52">
        <v>100</v>
      </c>
      <c r="AJ300" s="52">
        <v>100</v>
      </c>
      <c r="AK300" s="52">
        <v>100</v>
      </c>
      <c r="AL300" s="52">
        <v>100</v>
      </c>
      <c r="AM300" s="52">
        <v>100</v>
      </c>
      <c r="AN300" s="52">
        <v>100</v>
      </c>
    </row>
    <row r="301" spans="1:40" x14ac:dyDescent="0.25">
      <c r="A301" s="2" t="s">
        <v>311</v>
      </c>
      <c r="B301" s="2" t="s">
        <v>45</v>
      </c>
      <c r="C301" s="78">
        <v>1358764271</v>
      </c>
      <c r="D301" s="78">
        <v>1491401168</v>
      </c>
      <c r="E301" s="78">
        <v>1529638442</v>
      </c>
      <c r="F301" s="78">
        <v>1677262232</v>
      </c>
      <c r="G301" s="78">
        <v>1514266528.25</v>
      </c>
      <c r="H301" s="78">
        <v>1302181652</v>
      </c>
      <c r="I301" s="78">
        <v>1431449916</v>
      </c>
      <c r="J301" s="78">
        <v>1687674557</v>
      </c>
      <c r="K301" s="78">
        <v>1625133473</v>
      </c>
      <c r="L301" s="78">
        <v>1511609899.5</v>
      </c>
      <c r="M301" s="78">
        <v>2656628.75</v>
      </c>
      <c r="N301" s="85">
        <v>1.7543997047007303E-3</v>
      </c>
      <c r="O301" s="78">
        <v>684499798</v>
      </c>
      <c r="P301" s="78">
        <v>747007569</v>
      </c>
      <c r="Q301" s="78">
        <v>756260130</v>
      </c>
      <c r="R301" s="78">
        <v>825392671</v>
      </c>
      <c r="S301" s="78">
        <v>753290042</v>
      </c>
      <c r="T301" s="86">
        <f t="shared" si="4"/>
        <v>1.0957169549308869</v>
      </c>
      <c r="U301" s="78">
        <v>334675894</v>
      </c>
      <c r="V301" s="78">
        <v>384428583</v>
      </c>
      <c r="W301" s="78">
        <v>468282304</v>
      </c>
      <c r="X301" s="78">
        <v>517248731</v>
      </c>
      <c r="Y301" s="78">
        <v>426158878</v>
      </c>
      <c r="Z301" s="85">
        <v>0.28192384697993966</v>
      </c>
      <c r="AA301" s="78">
        <v>395800324</v>
      </c>
      <c r="AB301" s="78">
        <v>274625457</v>
      </c>
      <c r="AC301" s="78">
        <v>312505062</v>
      </c>
      <c r="AD301" s="78">
        <v>320157143</v>
      </c>
      <c r="AE301" s="78">
        <v>325771996.5</v>
      </c>
      <c r="AF301" s="85">
        <v>0.21551327270862453</v>
      </c>
      <c r="AG301" s="52">
        <v>100</v>
      </c>
      <c r="AH301" s="52">
        <v>100</v>
      </c>
      <c r="AI301" s="52">
        <v>100</v>
      </c>
      <c r="AJ301" s="52">
        <v>100</v>
      </c>
      <c r="AK301" s="52">
        <v>100</v>
      </c>
      <c r="AL301" s="52">
        <v>100</v>
      </c>
      <c r="AM301" s="52">
        <v>100</v>
      </c>
      <c r="AN301" s="52">
        <v>100</v>
      </c>
    </row>
    <row r="302" spans="1:40" x14ac:dyDescent="0.25">
      <c r="A302" s="2" t="s">
        <v>312</v>
      </c>
      <c r="B302" s="2" t="s">
        <v>5</v>
      </c>
      <c r="C302" s="78">
        <v>6477857440</v>
      </c>
      <c r="D302" s="78">
        <v>7211205487</v>
      </c>
      <c r="E302" s="78">
        <v>7556333645</v>
      </c>
      <c r="F302" s="78">
        <v>8798653006</v>
      </c>
      <c r="G302" s="78">
        <v>7511012394.5</v>
      </c>
      <c r="H302" s="78">
        <v>6561274755</v>
      </c>
      <c r="I302" s="78">
        <v>7507077660</v>
      </c>
      <c r="J302" s="78">
        <v>8006231286</v>
      </c>
      <c r="K302" s="78">
        <v>7576358530</v>
      </c>
      <c r="L302" s="78">
        <v>7412735557.75</v>
      </c>
      <c r="M302" s="78">
        <v>98276836.75</v>
      </c>
      <c r="N302" s="85">
        <v>1.3084366206340441E-2</v>
      </c>
      <c r="O302" s="78">
        <v>4329892998</v>
      </c>
      <c r="P302" s="78">
        <v>4878173632</v>
      </c>
      <c r="Q302" s="78">
        <v>4666075602</v>
      </c>
      <c r="R302" s="78">
        <v>5216396870</v>
      </c>
      <c r="S302" s="78">
        <v>4772634775.5</v>
      </c>
      <c r="T302" s="86">
        <f t="shared" si="4"/>
        <v>1.0929805265590451</v>
      </c>
      <c r="U302" s="78">
        <v>2424192046</v>
      </c>
      <c r="V302" s="78">
        <v>2767542293</v>
      </c>
      <c r="W302" s="78">
        <v>2806639081</v>
      </c>
      <c r="X302" s="78">
        <v>2892181417</v>
      </c>
      <c r="Y302" s="78">
        <v>2722638709.25</v>
      </c>
      <c r="Z302" s="85">
        <v>0.36729203248097619</v>
      </c>
      <c r="AA302" s="78">
        <v>321024355</v>
      </c>
      <c r="AB302" s="78">
        <v>703219082</v>
      </c>
      <c r="AC302" s="78">
        <v>754409005</v>
      </c>
      <c r="AD302" s="78">
        <v>315138485</v>
      </c>
      <c r="AE302" s="78">
        <v>523447731.75</v>
      </c>
      <c r="AF302" s="85">
        <v>7.0614650647119942E-2</v>
      </c>
      <c r="AG302" s="52">
        <v>100</v>
      </c>
      <c r="AH302" s="52">
        <v>100</v>
      </c>
      <c r="AI302" s="52">
        <v>100</v>
      </c>
      <c r="AJ302" s="52">
        <v>100</v>
      </c>
      <c r="AK302" s="52">
        <v>100</v>
      </c>
      <c r="AL302" s="52">
        <v>100</v>
      </c>
      <c r="AM302" s="52">
        <v>100</v>
      </c>
      <c r="AN302" s="52">
        <v>100</v>
      </c>
    </row>
    <row r="303" spans="1:40" x14ac:dyDescent="0.25">
      <c r="A303" s="2" t="s">
        <v>313</v>
      </c>
      <c r="B303" s="2" t="s">
        <v>7</v>
      </c>
      <c r="C303" s="78">
        <v>693233057</v>
      </c>
      <c r="D303" s="78">
        <v>929778543</v>
      </c>
      <c r="E303" s="78">
        <v>984821783</v>
      </c>
      <c r="F303" s="78">
        <v>1003414040</v>
      </c>
      <c r="G303" s="78">
        <v>902811855.75</v>
      </c>
      <c r="H303" s="78">
        <v>581614388</v>
      </c>
      <c r="I303" s="78">
        <v>832438017</v>
      </c>
      <c r="J303" s="78">
        <v>996189922</v>
      </c>
      <c r="K303" s="78">
        <v>842421765</v>
      </c>
      <c r="L303" s="78">
        <v>813166023</v>
      </c>
      <c r="M303" s="78">
        <v>89645832.75</v>
      </c>
      <c r="N303" s="85">
        <v>9.9296251128124374E-2</v>
      </c>
      <c r="O303" s="78">
        <v>616126200</v>
      </c>
      <c r="P303" s="78">
        <v>698882416</v>
      </c>
      <c r="Q303" s="78">
        <v>687119447</v>
      </c>
      <c r="R303" s="78">
        <v>786454569</v>
      </c>
      <c r="S303" s="78">
        <v>697145658</v>
      </c>
      <c r="T303" s="86">
        <f t="shared" si="4"/>
        <v>1.1281065297834789</v>
      </c>
      <c r="U303" s="78">
        <v>177801582</v>
      </c>
      <c r="V303" s="78">
        <v>309415852</v>
      </c>
      <c r="W303" s="78">
        <v>282006487</v>
      </c>
      <c r="X303" s="78">
        <v>296167998</v>
      </c>
      <c r="Y303" s="78">
        <v>266347979.75</v>
      </c>
      <c r="Z303" s="85">
        <v>0.32754440325404494</v>
      </c>
      <c r="AA303" s="78">
        <v>45705456</v>
      </c>
      <c r="AB303" s="78">
        <v>103214018</v>
      </c>
      <c r="AC303" s="78">
        <v>139999196</v>
      </c>
      <c r="AD303" s="78">
        <v>142005694</v>
      </c>
      <c r="AE303" s="78">
        <v>107731091</v>
      </c>
      <c r="AF303" s="85">
        <v>0.13248351253357765</v>
      </c>
      <c r="AG303" s="52">
        <v>100</v>
      </c>
      <c r="AH303" s="52">
        <v>100</v>
      </c>
      <c r="AI303" s="52">
        <v>100</v>
      </c>
      <c r="AJ303" s="52">
        <v>100</v>
      </c>
      <c r="AK303" s="52">
        <v>100</v>
      </c>
      <c r="AL303" s="52">
        <v>100</v>
      </c>
      <c r="AM303" s="52">
        <v>100</v>
      </c>
      <c r="AN303" s="52">
        <v>100</v>
      </c>
    </row>
    <row r="304" spans="1:40" x14ac:dyDescent="0.25">
      <c r="A304" s="2" t="s">
        <v>314</v>
      </c>
      <c r="B304" s="2" t="s">
        <v>53</v>
      </c>
      <c r="C304" s="78">
        <v>3297115385</v>
      </c>
      <c r="D304" s="78">
        <v>3939848199</v>
      </c>
      <c r="E304" s="78">
        <v>4459558323</v>
      </c>
      <c r="F304" s="78">
        <v>4794551652</v>
      </c>
      <c r="G304" s="78">
        <v>4122768389.75</v>
      </c>
      <c r="H304" s="78">
        <v>3544321846</v>
      </c>
      <c r="I304" s="78">
        <v>4138766128</v>
      </c>
      <c r="J304" s="78">
        <v>4310481748</v>
      </c>
      <c r="K304" s="78">
        <v>4427669910</v>
      </c>
      <c r="L304" s="78">
        <v>4105309908</v>
      </c>
      <c r="M304" s="78">
        <v>17458481.75</v>
      </c>
      <c r="N304" s="85">
        <v>4.2346501427063341E-3</v>
      </c>
      <c r="O304" s="78">
        <v>1489834641</v>
      </c>
      <c r="P304" s="78">
        <v>1796754009</v>
      </c>
      <c r="Q304" s="78">
        <v>1858095542</v>
      </c>
      <c r="R304" s="78">
        <v>2160931435</v>
      </c>
      <c r="S304" s="78">
        <v>1826403906.75</v>
      </c>
      <c r="T304" s="86">
        <f t="shared" si="4"/>
        <v>1.1831618553889736</v>
      </c>
      <c r="U304" s="78">
        <v>947019463</v>
      </c>
      <c r="V304" s="78">
        <v>1139666131</v>
      </c>
      <c r="W304" s="78">
        <v>1108716063</v>
      </c>
      <c r="X304" s="78">
        <v>1186725361</v>
      </c>
      <c r="Y304" s="78">
        <v>1095531754.5</v>
      </c>
      <c r="Z304" s="85">
        <v>0.26685726024365225</v>
      </c>
      <c r="AA304" s="78">
        <v>214936849</v>
      </c>
      <c r="AB304" s="78">
        <v>332322272</v>
      </c>
      <c r="AC304" s="78">
        <v>398393106</v>
      </c>
      <c r="AD304" s="78">
        <v>242321259</v>
      </c>
      <c r="AE304" s="78">
        <v>296993371.5</v>
      </c>
      <c r="AF304" s="85">
        <v>7.2343715372437598E-2</v>
      </c>
      <c r="AG304" s="52">
        <v>100</v>
      </c>
      <c r="AH304" s="52">
        <v>100</v>
      </c>
      <c r="AI304" s="52">
        <v>100</v>
      </c>
      <c r="AJ304" s="52">
        <v>100</v>
      </c>
      <c r="AK304" s="52">
        <v>100</v>
      </c>
      <c r="AL304" s="52">
        <v>100</v>
      </c>
      <c r="AM304" s="52">
        <v>100</v>
      </c>
      <c r="AN304" s="52">
        <v>100</v>
      </c>
    </row>
    <row r="305" spans="1:40" x14ac:dyDescent="0.25">
      <c r="A305" s="2" t="s">
        <v>315</v>
      </c>
      <c r="B305" s="2" t="s">
        <v>7</v>
      </c>
      <c r="C305" s="78">
        <v>1229377625</v>
      </c>
      <c r="D305" s="78">
        <v>1583525125</v>
      </c>
      <c r="E305" s="78">
        <v>2114783891</v>
      </c>
      <c r="F305" s="78">
        <v>2070139762</v>
      </c>
      <c r="G305" s="78">
        <v>1749456600.75</v>
      </c>
      <c r="H305" s="78">
        <v>1114387515</v>
      </c>
      <c r="I305" s="78">
        <v>1725460035</v>
      </c>
      <c r="J305" s="78">
        <v>1658804153</v>
      </c>
      <c r="K305" s="78">
        <v>1971479400</v>
      </c>
      <c r="L305" s="78">
        <v>1617532775.75</v>
      </c>
      <c r="M305" s="78">
        <v>131923825</v>
      </c>
      <c r="N305" s="85">
        <v>7.5408458228368544E-2</v>
      </c>
      <c r="O305" s="78">
        <v>846805842</v>
      </c>
      <c r="P305" s="78">
        <v>1008644300</v>
      </c>
      <c r="Q305" s="78">
        <v>1053316796</v>
      </c>
      <c r="R305" s="78">
        <v>1154435525</v>
      </c>
      <c r="S305" s="78">
        <v>1015800615.75</v>
      </c>
      <c r="T305" s="86">
        <f t="shared" si="4"/>
        <v>1.1364784654591307</v>
      </c>
      <c r="U305" s="78">
        <v>534848269</v>
      </c>
      <c r="V305" s="78">
        <v>938594064</v>
      </c>
      <c r="W305" s="78">
        <v>615066612</v>
      </c>
      <c r="X305" s="78">
        <v>662673042</v>
      </c>
      <c r="Y305" s="78">
        <v>687795496.75</v>
      </c>
      <c r="Z305" s="85">
        <v>0.4252127110259577</v>
      </c>
      <c r="AA305" s="78">
        <v>50131589</v>
      </c>
      <c r="AB305" s="78">
        <v>149284958</v>
      </c>
      <c r="AC305" s="78">
        <v>303993904</v>
      </c>
      <c r="AD305" s="78">
        <v>332119094</v>
      </c>
      <c r="AE305" s="78">
        <v>208882386.25</v>
      </c>
      <c r="AF305" s="85">
        <v>0.12913641651134253</v>
      </c>
      <c r="AG305" s="52">
        <v>100</v>
      </c>
      <c r="AH305" s="52">
        <v>100</v>
      </c>
      <c r="AI305" s="52">
        <v>100</v>
      </c>
      <c r="AJ305" s="52">
        <v>100</v>
      </c>
      <c r="AK305" s="52">
        <v>100</v>
      </c>
      <c r="AL305" s="52">
        <v>100</v>
      </c>
      <c r="AM305" s="52">
        <v>100</v>
      </c>
      <c r="AN305" s="52">
        <v>50</v>
      </c>
    </row>
    <row r="306" spans="1:40" x14ac:dyDescent="0.25">
      <c r="A306" s="2" t="s">
        <v>316</v>
      </c>
      <c r="B306" s="2" t="s">
        <v>53</v>
      </c>
      <c r="C306" s="78">
        <v>3082693102</v>
      </c>
      <c r="D306" s="78">
        <v>4543197714</v>
      </c>
      <c r="E306" s="78">
        <v>5168183642</v>
      </c>
      <c r="F306" s="78">
        <v>5692250619</v>
      </c>
      <c r="G306" s="78">
        <v>4621581269.25</v>
      </c>
      <c r="H306" s="78">
        <v>3262877511</v>
      </c>
      <c r="I306" s="78">
        <v>5062298951</v>
      </c>
      <c r="J306" s="78">
        <v>5343244449</v>
      </c>
      <c r="K306" s="78">
        <v>6433168502</v>
      </c>
      <c r="L306" s="78">
        <v>5025397353.25</v>
      </c>
      <c r="M306" s="78">
        <v>-403816084</v>
      </c>
      <c r="N306" s="85">
        <v>-8.737617288844779E-2</v>
      </c>
      <c r="O306" s="78">
        <v>1142453169</v>
      </c>
      <c r="P306" s="78">
        <v>1484595114</v>
      </c>
      <c r="Q306" s="78">
        <v>1601941589</v>
      </c>
      <c r="R306" s="78">
        <v>1670780651</v>
      </c>
      <c r="S306" s="78">
        <v>1474942630.75</v>
      </c>
      <c r="T306" s="86">
        <f t="shared" si="4"/>
        <v>1.1327767034236562</v>
      </c>
      <c r="U306" s="78">
        <v>725513331</v>
      </c>
      <c r="V306" s="78">
        <v>828005690</v>
      </c>
      <c r="W306" s="78">
        <v>784751759</v>
      </c>
      <c r="X306" s="78">
        <v>862273176</v>
      </c>
      <c r="Y306" s="78">
        <v>800135989</v>
      </c>
      <c r="Z306" s="85">
        <v>0.15921845234437831</v>
      </c>
      <c r="AA306" s="78">
        <v>308753547</v>
      </c>
      <c r="AB306" s="78">
        <v>1273238362</v>
      </c>
      <c r="AC306" s="78">
        <v>675732610</v>
      </c>
      <c r="AD306" s="78">
        <v>916410600</v>
      </c>
      <c r="AE306" s="78">
        <v>793533779.75</v>
      </c>
      <c r="AF306" s="85">
        <v>0.15790468374342773</v>
      </c>
      <c r="AG306" s="52">
        <v>100</v>
      </c>
      <c r="AH306" s="52">
        <v>100</v>
      </c>
      <c r="AI306" s="52">
        <v>100</v>
      </c>
      <c r="AJ306" s="52">
        <v>100</v>
      </c>
      <c r="AK306" s="52">
        <v>100</v>
      </c>
      <c r="AL306" s="52">
        <v>100</v>
      </c>
      <c r="AM306" s="52">
        <v>100</v>
      </c>
      <c r="AN306" s="52">
        <v>50</v>
      </c>
    </row>
    <row r="307" spans="1:40" x14ac:dyDescent="0.25">
      <c r="A307" s="2" t="s">
        <v>317</v>
      </c>
      <c r="B307" s="2" t="s">
        <v>7</v>
      </c>
      <c r="C307" s="78">
        <v>1732419185</v>
      </c>
      <c r="D307" s="78">
        <v>1812949554</v>
      </c>
      <c r="E307" s="78">
        <v>1994275807</v>
      </c>
      <c r="F307" s="78">
        <v>2194691883</v>
      </c>
      <c r="G307" s="78">
        <v>1933584107.25</v>
      </c>
      <c r="H307" s="78">
        <v>1644563845</v>
      </c>
      <c r="I307" s="78">
        <v>1861549653</v>
      </c>
      <c r="J307" s="78">
        <v>1949571574</v>
      </c>
      <c r="K307" s="78">
        <v>2290790542</v>
      </c>
      <c r="L307" s="78">
        <v>1936618903.5</v>
      </c>
      <c r="M307" s="78">
        <v>-3034796.25</v>
      </c>
      <c r="N307" s="85">
        <v>-1.5695186150015352E-3</v>
      </c>
      <c r="O307" s="78">
        <v>1302301541</v>
      </c>
      <c r="P307" s="78">
        <v>1395900894</v>
      </c>
      <c r="Q307" s="78">
        <v>1393173495</v>
      </c>
      <c r="R307" s="78">
        <v>1565496960</v>
      </c>
      <c r="S307" s="78">
        <v>1414218222.5</v>
      </c>
      <c r="T307" s="86">
        <f t="shared" si="4"/>
        <v>1.1069698686476939</v>
      </c>
      <c r="U307" s="78">
        <v>568328418</v>
      </c>
      <c r="V307" s="78">
        <v>616688734</v>
      </c>
      <c r="W307" s="78">
        <v>638303502</v>
      </c>
      <c r="X307" s="78">
        <v>671196705</v>
      </c>
      <c r="Y307" s="78">
        <v>623629339.75</v>
      </c>
      <c r="Z307" s="85">
        <v>0.32201964910232533</v>
      </c>
      <c r="AA307" s="78">
        <v>209213713</v>
      </c>
      <c r="AB307" s="78">
        <v>148639454</v>
      </c>
      <c r="AC307" s="78">
        <v>175888331</v>
      </c>
      <c r="AD307" s="78">
        <v>372003081</v>
      </c>
      <c r="AE307" s="78">
        <v>226436144.75</v>
      </c>
      <c r="AF307" s="85">
        <v>0.11692344030142841</v>
      </c>
      <c r="AG307" s="52">
        <v>100</v>
      </c>
      <c r="AH307" s="52">
        <v>100</v>
      </c>
      <c r="AI307" s="52">
        <v>100</v>
      </c>
      <c r="AJ307" s="52">
        <v>100</v>
      </c>
      <c r="AK307" s="52">
        <v>100</v>
      </c>
      <c r="AL307" s="52">
        <v>100</v>
      </c>
      <c r="AM307" s="52">
        <v>50</v>
      </c>
      <c r="AN307" s="52">
        <v>50</v>
      </c>
    </row>
    <row r="308" spans="1:40" x14ac:dyDescent="0.25">
      <c r="A308" s="2" t="s">
        <v>318</v>
      </c>
      <c r="B308" s="2" t="s">
        <v>3</v>
      </c>
      <c r="C308" s="78">
        <v>1584019917</v>
      </c>
      <c r="D308" s="78">
        <v>2203655069</v>
      </c>
      <c r="E308" s="78">
        <v>1848274166</v>
      </c>
      <c r="F308" s="78">
        <v>1882896414</v>
      </c>
      <c r="G308" s="78">
        <v>1879711391.5</v>
      </c>
      <c r="H308" s="78">
        <v>1603241776</v>
      </c>
      <c r="I308" s="78">
        <v>2136488080</v>
      </c>
      <c r="J308" s="78">
        <v>1787739904</v>
      </c>
      <c r="K308" s="78">
        <v>2072818174</v>
      </c>
      <c r="L308" s="78">
        <v>1900071983.5</v>
      </c>
      <c r="M308" s="78">
        <v>-20360592</v>
      </c>
      <c r="N308" s="85">
        <v>-1.0831764967787077E-2</v>
      </c>
      <c r="O308" s="78">
        <v>808112797</v>
      </c>
      <c r="P308" s="78">
        <v>943291584</v>
      </c>
      <c r="Q308" s="78">
        <v>1070788007</v>
      </c>
      <c r="R308" s="78">
        <v>1197351197</v>
      </c>
      <c r="S308" s="78">
        <v>1004885896.25</v>
      </c>
      <c r="T308" s="86">
        <f t="shared" si="4"/>
        <v>1.1915295074477965</v>
      </c>
      <c r="U308" s="78">
        <v>360619541</v>
      </c>
      <c r="V308" s="78">
        <v>412188606</v>
      </c>
      <c r="W308" s="78">
        <v>431130084</v>
      </c>
      <c r="X308" s="78">
        <v>487281186</v>
      </c>
      <c r="Y308" s="78">
        <v>422804854.25</v>
      </c>
      <c r="Z308" s="85">
        <v>0.22252044023678433</v>
      </c>
      <c r="AA308" s="78">
        <v>304592756</v>
      </c>
      <c r="AB308" s="78">
        <v>727552628</v>
      </c>
      <c r="AC308" s="78">
        <v>381268174</v>
      </c>
      <c r="AD308" s="78">
        <v>186277661</v>
      </c>
      <c r="AE308" s="78">
        <v>399922804.75</v>
      </c>
      <c r="AF308" s="85">
        <v>0.21047771254083122</v>
      </c>
      <c r="AG308" s="52">
        <v>100</v>
      </c>
      <c r="AH308" s="52">
        <v>100</v>
      </c>
      <c r="AI308" s="52">
        <v>100</v>
      </c>
      <c r="AJ308" s="52">
        <v>100</v>
      </c>
      <c r="AK308" s="52">
        <v>100</v>
      </c>
      <c r="AL308" s="52">
        <v>100</v>
      </c>
      <c r="AM308" s="52">
        <v>100</v>
      </c>
      <c r="AN308" s="52">
        <v>100</v>
      </c>
    </row>
    <row r="309" spans="1:40" x14ac:dyDescent="0.25">
      <c r="A309" s="2" t="s">
        <v>319</v>
      </c>
      <c r="B309" s="2" t="s">
        <v>5</v>
      </c>
      <c r="C309" s="78">
        <v>96122146896</v>
      </c>
      <c r="D309" s="78">
        <v>101689594750</v>
      </c>
      <c r="E309" s="78">
        <v>106826733470</v>
      </c>
      <c r="F309" s="78">
        <v>128469394550</v>
      </c>
      <c r="G309" s="78">
        <v>108276967416.5</v>
      </c>
      <c r="H309" s="78">
        <v>87013793536</v>
      </c>
      <c r="I309" s="78">
        <v>91606886367</v>
      </c>
      <c r="J309" s="78">
        <v>99340983403</v>
      </c>
      <c r="K309" s="78">
        <v>105226508836</v>
      </c>
      <c r="L309" s="78">
        <v>95797043035.5</v>
      </c>
      <c r="M309" s="78">
        <v>12479924381</v>
      </c>
      <c r="N309" s="85">
        <v>0.11525927146624372</v>
      </c>
      <c r="O309" s="78">
        <v>1632920422</v>
      </c>
      <c r="P309" s="78">
        <v>1978645185</v>
      </c>
      <c r="Q309" s="78">
        <v>1873566352</v>
      </c>
      <c r="R309" s="78">
        <v>2280668954</v>
      </c>
      <c r="S309" s="78">
        <v>1941450228.25</v>
      </c>
      <c r="T309" s="86">
        <f t="shared" si="4"/>
        <v>1.1747243997368748</v>
      </c>
      <c r="U309" s="78">
        <v>19120315722</v>
      </c>
      <c r="V309" s="78">
        <v>22294827515</v>
      </c>
      <c r="W309" s="78">
        <v>22489008239</v>
      </c>
      <c r="X309" s="78">
        <v>22974640191</v>
      </c>
      <c r="Y309" s="78">
        <v>21719697916.75</v>
      </c>
      <c r="Z309" s="85">
        <v>0.22672618306914985</v>
      </c>
      <c r="AA309" s="78">
        <v>3693025097</v>
      </c>
      <c r="AB309" s="78">
        <v>2164044719</v>
      </c>
      <c r="AC309" s="78">
        <v>2592684399</v>
      </c>
      <c r="AD309" s="78">
        <v>4405177760</v>
      </c>
      <c r="AE309" s="78">
        <v>3213732993.75</v>
      </c>
      <c r="AF309" s="85">
        <v>3.3547308893021578E-2</v>
      </c>
      <c r="AG309" s="52">
        <v>100</v>
      </c>
      <c r="AH309" s="52">
        <v>100</v>
      </c>
      <c r="AI309" s="52">
        <v>100</v>
      </c>
      <c r="AJ309" s="52">
        <v>100</v>
      </c>
      <c r="AK309" s="52">
        <v>100</v>
      </c>
      <c r="AL309" s="52">
        <v>100</v>
      </c>
      <c r="AM309" s="52">
        <v>100</v>
      </c>
      <c r="AN309" s="52">
        <v>-100</v>
      </c>
    </row>
    <row r="310" spans="1:40" x14ac:dyDescent="0.25">
      <c r="A310" s="2" t="s">
        <v>320</v>
      </c>
      <c r="B310" s="2" t="s">
        <v>3</v>
      </c>
      <c r="C310" s="78">
        <v>2773626582</v>
      </c>
      <c r="D310" s="78">
        <v>5067288069</v>
      </c>
      <c r="E310" s="78">
        <v>5367566958</v>
      </c>
      <c r="F310" s="78">
        <v>6522262457</v>
      </c>
      <c r="G310" s="78">
        <v>4932686016.5</v>
      </c>
      <c r="H310" s="78">
        <v>2660399955</v>
      </c>
      <c r="I310" s="78">
        <v>3705971870</v>
      </c>
      <c r="J310" s="78">
        <v>4560278094</v>
      </c>
      <c r="K310" s="78">
        <v>4868725385</v>
      </c>
      <c r="L310" s="78">
        <v>3948843826</v>
      </c>
      <c r="M310" s="78">
        <v>983842190.5</v>
      </c>
      <c r="N310" s="85">
        <v>0.19945364193241064</v>
      </c>
      <c r="O310" s="78">
        <v>429410268</v>
      </c>
      <c r="P310" s="78">
        <v>493651765</v>
      </c>
      <c r="Q310" s="78">
        <v>510324232</v>
      </c>
      <c r="R310" s="78">
        <v>554197947</v>
      </c>
      <c r="S310" s="78">
        <v>496896053</v>
      </c>
      <c r="T310" s="86">
        <f t="shared" si="4"/>
        <v>1.1153196803517376</v>
      </c>
      <c r="U310" s="78">
        <v>741269484</v>
      </c>
      <c r="V310" s="78">
        <v>850363864</v>
      </c>
      <c r="W310" s="78">
        <v>880894387</v>
      </c>
      <c r="X310" s="78">
        <v>1050004778</v>
      </c>
      <c r="Y310" s="78">
        <v>880633128.25</v>
      </c>
      <c r="Z310" s="85">
        <v>0.22301037140332833</v>
      </c>
      <c r="AA310" s="78">
        <v>62953425</v>
      </c>
      <c r="AB310" s="78">
        <v>575899656</v>
      </c>
      <c r="AC310" s="78">
        <v>970354384</v>
      </c>
      <c r="AD310" s="78">
        <v>879257091</v>
      </c>
      <c r="AE310" s="78">
        <v>622116139</v>
      </c>
      <c r="AF310" s="85">
        <v>0.1575438701586169</v>
      </c>
      <c r="AG310" s="52">
        <v>100</v>
      </c>
      <c r="AH310" s="52">
        <v>100</v>
      </c>
      <c r="AI310" s="52">
        <v>100</v>
      </c>
      <c r="AJ310" s="52">
        <v>100</v>
      </c>
      <c r="AK310" s="52">
        <v>100</v>
      </c>
      <c r="AL310" s="52">
        <v>100</v>
      </c>
      <c r="AM310" s="52">
        <v>100</v>
      </c>
      <c r="AN310" s="52">
        <v>100</v>
      </c>
    </row>
    <row r="311" spans="1:40" x14ac:dyDescent="0.25">
      <c r="A311" s="2" t="s">
        <v>321</v>
      </c>
      <c r="B311" s="2" t="s">
        <v>18</v>
      </c>
      <c r="C311" s="78">
        <v>3099528894</v>
      </c>
      <c r="D311" s="78">
        <v>3753162230</v>
      </c>
      <c r="E311" s="78">
        <v>4425934426</v>
      </c>
      <c r="F311" s="78">
        <v>4829035066</v>
      </c>
      <c r="G311" s="78">
        <v>4026915154</v>
      </c>
      <c r="H311" s="78">
        <v>4137994152</v>
      </c>
      <c r="I311" s="78">
        <v>3393959278</v>
      </c>
      <c r="J311" s="78">
        <v>4203827023</v>
      </c>
      <c r="K311" s="78">
        <v>4232115746</v>
      </c>
      <c r="L311" s="78">
        <v>3991974049.75</v>
      </c>
      <c r="M311" s="78">
        <v>34941104.25</v>
      </c>
      <c r="N311" s="85">
        <v>8.6768910974676077E-3</v>
      </c>
      <c r="O311" s="78">
        <v>661549607</v>
      </c>
      <c r="P311" s="78">
        <v>737651457</v>
      </c>
      <c r="Q311" s="78">
        <v>783625430</v>
      </c>
      <c r="R311" s="78">
        <v>777528268</v>
      </c>
      <c r="S311" s="78">
        <v>740088690.5</v>
      </c>
      <c r="T311" s="86">
        <f t="shared" si="4"/>
        <v>1.05058796057903</v>
      </c>
      <c r="U311" s="78">
        <v>412383099</v>
      </c>
      <c r="V311" s="78">
        <v>437486542</v>
      </c>
      <c r="W311" s="78">
        <v>668336494</v>
      </c>
      <c r="X311" s="78">
        <v>703004281</v>
      </c>
      <c r="Y311" s="78">
        <v>555302604</v>
      </c>
      <c r="Z311" s="85">
        <v>0.13910476297679744</v>
      </c>
      <c r="AA311" s="78">
        <v>1743901455</v>
      </c>
      <c r="AB311" s="78">
        <v>883862552</v>
      </c>
      <c r="AC311" s="78">
        <v>524133404</v>
      </c>
      <c r="AD311" s="78">
        <v>564411001</v>
      </c>
      <c r="AE311" s="78">
        <v>929077103</v>
      </c>
      <c r="AF311" s="85">
        <v>0.23273625815733548</v>
      </c>
      <c r="AG311" s="52">
        <v>100</v>
      </c>
      <c r="AH311" s="52">
        <v>100</v>
      </c>
      <c r="AI311" s="52">
        <v>100</v>
      </c>
      <c r="AJ311" s="52">
        <v>100</v>
      </c>
      <c r="AK311" s="52">
        <v>100</v>
      </c>
      <c r="AL311" s="52">
        <v>100</v>
      </c>
      <c r="AM311" s="52">
        <v>100</v>
      </c>
      <c r="AN311" s="52">
        <v>50</v>
      </c>
    </row>
    <row r="312" spans="1:40" x14ac:dyDescent="0.25">
      <c r="A312" s="2" t="s">
        <v>322</v>
      </c>
      <c r="B312" s="2" t="s">
        <v>5</v>
      </c>
      <c r="C312" s="78">
        <v>4979954352</v>
      </c>
      <c r="D312" s="78">
        <v>5980268074</v>
      </c>
      <c r="E312" s="78">
        <v>7334203217</v>
      </c>
      <c r="F312" s="78">
        <v>7385827530</v>
      </c>
      <c r="G312" s="78">
        <v>6420063293.25</v>
      </c>
      <c r="H312" s="78">
        <v>4893476926</v>
      </c>
      <c r="I312" s="78">
        <v>5436519636</v>
      </c>
      <c r="J312" s="78">
        <v>6658469728</v>
      </c>
      <c r="K312" s="78">
        <v>6448127323</v>
      </c>
      <c r="L312" s="78">
        <v>5859148403.25</v>
      </c>
      <c r="M312" s="78">
        <v>560914890</v>
      </c>
      <c r="N312" s="85">
        <v>8.7369059210014505E-2</v>
      </c>
      <c r="O312" s="78">
        <v>1978488235</v>
      </c>
      <c r="P312" s="78">
        <v>2383437191</v>
      </c>
      <c r="Q312" s="78">
        <v>2477360427</v>
      </c>
      <c r="R312" s="78">
        <v>2794620949</v>
      </c>
      <c r="S312" s="78">
        <v>2408476700.5</v>
      </c>
      <c r="T312" s="86">
        <f t="shared" si="4"/>
        <v>1.1603271679646461</v>
      </c>
      <c r="U312" s="78">
        <v>1431909863</v>
      </c>
      <c r="V312" s="78">
        <v>1688362367</v>
      </c>
      <c r="W312" s="78">
        <v>1863308037</v>
      </c>
      <c r="X312" s="78">
        <v>2132190237</v>
      </c>
      <c r="Y312" s="78">
        <v>1778942626</v>
      </c>
      <c r="Z312" s="85">
        <v>0.30361794983947527</v>
      </c>
      <c r="AA312" s="78">
        <v>705896724</v>
      </c>
      <c r="AB312" s="78">
        <v>579332468</v>
      </c>
      <c r="AC312" s="78">
        <v>1622500235</v>
      </c>
      <c r="AD312" s="78">
        <v>668732959</v>
      </c>
      <c r="AE312" s="78">
        <v>894115596.5</v>
      </c>
      <c r="AF312" s="85">
        <v>0.1526016299576991</v>
      </c>
      <c r="AG312" s="52">
        <v>100</v>
      </c>
      <c r="AH312" s="52">
        <v>100</v>
      </c>
      <c r="AI312" s="52">
        <v>100</v>
      </c>
      <c r="AJ312" s="52">
        <v>100</v>
      </c>
      <c r="AK312" s="52">
        <v>100</v>
      </c>
      <c r="AL312" s="52">
        <v>100</v>
      </c>
      <c r="AM312" s="52">
        <v>50</v>
      </c>
      <c r="AN312" s="52">
        <v>-100</v>
      </c>
    </row>
    <row r="313" spans="1:40" x14ac:dyDescent="0.25">
      <c r="A313" s="2" t="s">
        <v>323</v>
      </c>
      <c r="B313" s="2" t="s">
        <v>45</v>
      </c>
      <c r="C313" s="78">
        <v>26022232536</v>
      </c>
      <c r="D313" s="78">
        <v>30694769236</v>
      </c>
      <c r="E313" s="78">
        <v>32725195466</v>
      </c>
      <c r="F313" s="78">
        <v>37115904820</v>
      </c>
      <c r="G313" s="78">
        <v>31639525514.5</v>
      </c>
      <c r="H313" s="78">
        <v>15612686278</v>
      </c>
      <c r="I313" s="78">
        <v>19089043217</v>
      </c>
      <c r="J313" s="78">
        <v>17250576946</v>
      </c>
      <c r="K313" s="78">
        <v>20731224251</v>
      </c>
      <c r="L313" s="78">
        <v>18170882673</v>
      </c>
      <c r="M313" s="78">
        <v>13468642841.5</v>
      </c>
      <c r="N313" s="85">
        <v>0.42569041799718171</v>
      </c>
      <c r="O313" s="78">
        <v>4443753175</v>
      </c>
      <c r="P313" s="78">
        <v>5908608916</v>
      </c>
      <c r="Q313" s="78">
        <v>6791713690</v>
      </c>
      <c r="R313" s="78">
        <v>7276475647</v>
      </c>
      <c r="S313" s="78">
        <v>6105137857</v>
      </c>
      <c r="T313" s="86">
        <f t="shared" si="4"/>
        <v>1.191860989454476</v>
      </c>
      <c r="U313" s="78">
        <v>3859670826</v>
      </c>
      <c r="V313" s="78">
        <v>4601664939</v>
      </c>
      <c r="W313" s="78">
        <v>5136165906</v>
      </c>
      <c r="X313" s="78">
        <v>6151747976</v>
      </c>
      <c r="Y313" s="78">
        <v>4937312411.75</v>
      </c>
      <c r="Z313" s="85">
        <v>0.27171560680903639</v>
      </c>
      <c r="AA313" s="78">
        <v>601137966</v>
      </c>
      <c r="AB313" s="78">
        <v>1010890726</v>
      </c>
      <c r="AC313" s="78">
        <v>952890683</v>
      </c>
      <c r="AD313" s="78">
        <v>1011461941</v>
      </c>
      <c r="AE313" s="78">
        <v>894095329</v>
      </c>
      <c r="AF313" s="85">
        <v>4.9204837491385635E-2</v>
      </c>
      <c r="AG313" s="52">
        <v>100</v>
      </c>
      <c r="AH313" s="52">
        <v>100</v>
      </c>
      <c r="AI313" s="52">
        <v>100</v>
      </c>
      <c r="AJ313" s="52">
        <v>100</v>
      </c>
      <c r="AK313" s="52">
        <v>100</v>
      </c>
      <c r="AL313" s="52">
        <v>100</v>
      </c>
      <c r="AM313" s="52">
        <v>100</v>
      </c>
      <c r="AN313" s="52">
        <v>100</v>
      </c>
    </row>
    <row r="314" spans="1:40" x14ac:dyDescent="0.25">
      <c r="A314" s="2" t="s">
        <v>324</v>
      </c>
      <c r="B314" s="2" t="s">
        <v>7</v>
      </c>
      <c r="C314" s="78">
        <v>14005728948</v>
      </c>
      <c r="D314" s="78">
        <v>15899325097</v>
      </c>
      <c r="E314" s="78">
        <v>17901755437</v>
      </c>
      <c r="F314" s="78">
        <v>20103003206</v>
      </c>
      <c r="G314" s="78">
        <v>16977453172</v>
      </c>
      <c r="H314" s="78">
        <v>14195078753</v>
      </c>
      <c r="I314" s="78">
        <v>14165552074</v>
      </c>
      <c r="J314" s="78">
        <v>17251338957</v>
      </c>
      <c r="K314" s="78">
        <v>19781532496</v>
      </c>
      <c r="L314" s="78">
        <v>16348375570</v>
      </c>
      <c r="M314" s="78">
        <v>629077602</v>
      </c>
      <c r="N314" s="85">
        <v>3.7053708564338955E-2</v>
      </c>
      <c r="O314" s="78">
        <v>3365896972</v>
      </c>
      <c r="P314" s="78">
        <v>3807334217</v>
      </c>
      <c r="Q314" s="78">
        <v>3714914219</v>
      </c>
      <c r="R314" s="78">
        <v>3051384140</v>
      </c>
      <c r="S314" s="78">
        <v>3484882387</v>
      </c>
      <c r="T314" s="86">
        <f t="shared" si="4"/>
        <v>0.87560606102027394</v>
      </c>
      <c r="U314" s="78">
        <v>4079436355</v>
      </c>
      <c r="V314" s="78">
        <v>4367616431</v>
      </c>
      <c r="W314" s="78">
        <v>4561628181</v>
      </c>
      <c r="X314" s="78">
        <v>5023625224</v>
      </c>
      <c r="Y314" s="78">
        <v>4508076547.75</v>
      </c>
      <c r="Z314" s="85">
        <v>0.27575073305891762</v>
      </c>
      <c r="AA314" s="78">
        <v>343231124</v>
      </c>
      <c r="AB314" s="78">
        <v>730722076</v>
      </c>
      <c r="AC314" s="78">
        <v>1128903953</v>
      </c>
      <c r="AD314" s="78">
        <v>1983285989</v>
      </c>
      <c r="AE314" s="78">
        <v>1046535785.5</v>
      </c>
      <c r="AF314" s="85">
        <v>6.4014665005643734E-2</v>
      </c>
      <c r="AG314" s="52">
        <v>100</v>
      </c>
      <c r="AH314" s="52">
        <v>100</v>
      </c>
      <c r="AI314" s="52">
        <v>100</v>
      </c>
      <c r="AJ314" s="52">
        <v>100</v>
      </c>
      <c r="AK314" s="52">
        <v>100</v>
      </c>
      <c r="AL314" s="52">
        <v>100</v>
      </c>
      <c r="AM314" s="52">
        <v>100</v>
      </c>
      <c r="AN314" s="52">
        <v>100</v>
      </c>
    </row>
    <row r="315" spans="1:40" x14ac:dyDescent="0.25">
      <c r="A315" s="2" t="s">
        <v>325</v>
      </c>
      <c r="B315" s="2" t="s">
        <v>18</v>
      </c>
      <c r="C315" s="78">
        <v>3828125239</v>
      </c>
      <c r="D315" s="78">
        <v>3862298578</v>
      </c>
      <c r="E315" s="78">
        <v>4353425854</v>
      </c>
      <c r="F315" s="78">
        <v>6653913525</v>
      </c>
      <c r="G315" s="78">
        <v>4674440799</v>
      </c>
      <c r="H315" s="78">
        <v>2677544309</v>
      </c>
      <c r="I315" s="78">
        <v>2482457267</v>
      </c>
      <c r="J315" s="78">
        <v>2542035459</v>
      </c>
      <c r="K315" s="78">
        <v>2927809778</v>
      </c>
      <c r="L315" s="78">
        <v>2657461703.25</v>
      </c>
      <c r="M315" s="78">
        <v>2016979095.75</v>
      </c>
      <c r="N315" s="85">
        <v>0.43149099164577953</v>
      </c>
      <c r="O315" s="78">
        <v>805543383</v>
      </c>
      <c r="P315" s="78">
        <v>831851380</v>
      </c>
      <c r="Q315" s="78">
        <v>903596178</v>
      </c>
      <c r="R315" s="78">
        <v>983459350</v>
      </c>
      <c r="S315" s="78">
        <v>881112572.75</v>
      </c>
      <c r="T315" s="86">
        <f t="shared" si="4"/>
        <v>1.1161563010394575</v>
      </c>
      <c r="U315" s="78">
        <v>686073101</v>
      </c>
      <c r="V315" s="78">
        <v>632783819</v>
      </c>
      <c r="W315" s="78">
        <v>616386686</v>
      </c>
      <c r="X315" s="78">
        <v>749924128</v>
      </c>
      <c r="Y315" s="78">
        <v>671291933.5</v>
      </c>
      <c r="Z315" s="85">
        <v>0.25260643744330502</v>
      </c>
      <c r="AA315" s="78">
        <v>1258299008</v>
      </c>
      <c r="AB315" s="78">
        <v>1117583870</v>
      </c>
      <c r="AC315" s="78">
        <v>1040387398</v>
      </c>
      <c r="AD315" s="78">
        <v>989375919</v>
      </c>
      <c r="AE315" s="78">
        <v>1101411548.75</v>
      </c>
      <c r="AF315" s="85">
        <v>0.41445998917049492</v>
      </c>
      <c r="AG315" s="52">
        <v>100</v>
      </c>
      <c r="AH315" s="52">
        <v>100</v>
      </c>
      <c r="AI315" s="52">
        <v>100</v>
      </c>
      <c r="AJ315" s="52">
        <v>100</v>
      </c>
      <c r="AK315" s="52">
        <v>100</v>
      </c>
      <c r="AL315" s="52">
        <v>100</v>
      </c>
      <c r="AM315" s="52">
        <v>100</v>
      </c>
      <c r="AN315" s="52">
        <v>50</v>
      </c>
    </row>
    <row r="316" spans="1:40" x14ac:dyDescent="0.25">
      <c r="A316" s="2" t="s">
        <v>326</v>
      </c>
      <c r="B316" s="2" t="s">
        <v>17</v>
      </c>
      <c r="C316" s="78">
        <v>20598810443</v>
      </c>
      <c r="D316" s="78">
        <v>26727110572</v>
      </c>
      <c r="E316" s="78">
        <v>26858435140</v>
      </c>
      <c r="F316" s="78">
        <v>30542395034</v>
      </c>
      <c r="G316" s="78">
        <v>26181687797.25</v>
      </c>
      <c r="H316" s="78">
        <v>18654895177</v>
      </c>
      <c r="I316" s="78">
        <v>22183119811</v>
      </c>
      <c r="J316" s="78">
        <v>23016721998</v>
      </c>
      <c r="K316" s="78">
        <v>24732234545</v>
      </c>
      <c r="L316" s="78">
        <v>22146742882.75</v>
      </c>
      <c r="M316" s="78">
        <v>4034944914.5</v>
      </c>
      <c r="N316" s="85">
        <v>0.15411324685201583</v>
      </c>
      <c r="O316" s="78">
        <v>4664011511</v>
      </c>
      <c r="P316" s="78">
        <v>5973108454</v>
      </c>
      <c r="Q316" s="78">
        <v>6228998172</v>
      </c>
      <c r="R316" s="78">
        <v>7039229097</v>
      </c>
      <c r="S316" s="78">
        <v>5976336808.5</v>
      </c>
      <c r="T316" s="86">
        <f t="shared" si="4"/>
        <v>1.1778501317041359</v>
      </c>
      <c r="U316" s="78">
        <v>4986742873</v>
      </c>
      <c r="V316" s="78">
        <v>5558006664</v>
      </c>
      <c r="W316" s="78">
        <v>5957741017</v>
      </c>
      <c r="X316" s="78">
        <v>6651179246</v>
      </c>
      <c r="Y316" s="78">
        <v>5788417450</v>
      </c>
      <c r="Z316" s="85">
        <v>0.26136653505417146</v>
      </c>
      <c r="AA316" s="78">
        <v>1003546520</v>
      </c>
      <c r="AB316" s="78">
        <v>650575594</v>
      </c>
      <c r="AC316" s="78">
        <v>1171664489</v>
      </c>
      <c r="AD316" s="78">
        <v>1289950036</v>
      </c>
      <c r="AE316" s="78">
        <v>1028934159.75</v>
      </c>
      <c r="AF316" s="85">
        <v>4.6459841304765055E-2</v>
      </c>
      <c r="AG316" s="52">
        <v>100</v>
      </c>
      <c r="AH316" s="52">
        <v>100</v>
      </c>
      <c r="AI316" s="52">
        <v>100</v>
      </c>
      <c r="AJ316" s="52">
        <v>100</v>
      </c>
      <c r="AK316" s="52">
        <v>100</v>
      </c>
      <c r="AL316" s="52">
        <v>100</v>
      </c>
      <c r="AM316" s="52">
        <v>100</v>
      </c>
      <c r="AN316" s="52">
        <v>50</v>
      </c>
    </row>
    <row r="317" spans="1:40" x14ac:dyDescent="0.25">
      <c r="A317" s="2" t="s">
        <v>327</v>
      </c>
      <c r="B317" s="2" t="s">
        <v>45</v>
      </c>
      <c r="C317" s="78">
        <v>2336005987</v>
      </c>
      <c r="D317" s="78">
        <v>2701933810</v>
      </c>
      <c r="E317" s="78">
        <v>2843894987</v>
      </c>
      <c r="F317" s="78">
        <v>2886452287</v>
      </c>
      <c r="G317" s="78">
        <v>2692071767.75</v>
      </c>
      <c r="H317" s="78">
        <v>2303002076</v>
      </c>
      <c r="I317" s="78">
        <v>2694040635</v>
      </c>
      <c r="J317" s="78">
        <v>2837512941</v>
      </c>
      <c r="K317" s="78">
        <v>2837230438</v>
      </c>
      <c r="L317" s="78">
        <v>2667946522.5</v>
      </c>
      <c r="M317" s="78">
        <v>24125245.25</v>
      </c>
      <c r="N317" s="85">
        <v>8.9615906748888724E-3</v>
      </c>
      <c r="O317" s="78">
        <v>1022003641</v>
      </c>
      <c r="P317" s="78">
        <v>1165043757</v>
      </c>
      <c r="Q317" s="78">
        <v>1168000701</v>
      </c>
      <c r="R317" s="78">
        <v>1307161086</v>
      </c>
      <c r="S317" s="78">
        <v>1165552296.25</v>
      </c>
      <c r="T317" s="86">
        <f t="shared" si="4"/>
        <v>1.1214950115971685</v>
      </c>
      <c r="U317" s="78">
        <v>541429773</v>
      </c>
      <c r="V317" s="78">
        <v>593968504</v>
      </c>
      <c r="W317" s="78">
        <v>716064363</v>
      </c>
      <c r="X317" s="78">
        <v>709445906</v>
      </c>
      <c r="Y317" s="78">
        <v>640227136.5</v>
      </c>
      <c r="Z317" s="85">
        <v>0.23997000355916992</v>
      </c>
      <c r="AA317" s="78">
        <v>207525320</v>
      </c>
      <c r="AB317" s="78">
        <v>258533221</v>
      </c>
      <c r="AC317" s="78">
        <v>371467973</v>
      </c>
      <c r="AD317" s="78">
        <v>216490065</v>
      </c>
      <c r="AE317" s="78">
        <v>263504144.75</v>
      </c>
      <c r="AF317" s="85">
        <v>9.8766651628040644E-2</v>
      </c>
      <c r="AG317" s="52">
        <v>100</v>
      </c>
      <c r="AH317" s="52">
        <v>100</v>
      </c>
      <c r="AI317" s="52">
        <v>100</v>
      </c>
      <c r="AJ317" s="52">
        <v>100</v>
      </c>
      <c r="AK317" s="52">
        <v>100</v>
      </c>
      <c r="AL317" s="52">
        <v>100</v>
      </c>
      <c r="AM317" s="52">
        <v>100</v>
      </c>
      <c r="AN317" s="52">
        <v>50</v>
      </c>
    </row>
    <row r="318" spans="1:40" x14ac:dyDescent="0.25">
      <c r="A318" s="2" t="s">
        <v>328</v>
      </c>
      <c r="B318" s="2" t="s">
        <v>17</v>
      </c>
      <c r="C318" s="78">
        <v>1855146208</v>
      </c>
      <c r="D318" s="78">
        <v>1935661902</v>
      </c>
      <c r="E318" s="78">
        <v>1774638227</v>
      </c>
      <c r="F318" s="78">
        <v>2084065209</v>
      </c>
      <c r="G318" s="78">
        <v>1912377886.5</v>
      </c>
      <c r="H318" s="78">
        <v>1730338804</v>
      </c>
      <c r="I318" s="78">
        <v>1718054077</v>
      </c>
      <c r="J318" s="78">
        <v>1716378939</v>
      </c>
      <c r="K318" s="78">
        <v>2170130613</v>
      </c>
      <c r="L318" s="78">
        <v>1833725608.25</v>
      </c>
      <c r="M318" s="78">
        <v>78652278.25</v>
      </c>
      <c r="N318" s="85">
        <v>4.1128000279248157E-2</v>
      </c>
      <c r="O318" s="78">
        <v>1231641430</v>
      </c>
      <c r="P318" s="78">
        <v>1436662900</v>
      </c>
      <c r="Q318" s="78">
        <v>1444862334</v>
      </c>
      <c r="R318" s="78">
        <v>1621999156</v>
      </c>
      <c r="S318" s="78">
        <v>1433791455</v>
      </c>
      <c r="T318" s="86">
        <f t="shared" si="4"/>
        <v>1.1312657432457638</v>
      </c>
      <c r="U318" s="78">
        <v>566574835</v>
      </c>
      <c r="V318" s="78">
        <v>614972011</v>
      </c>
      <c r="W318" s="78">
        <v>637687119</v>
      </c>
      <c r="X318" s="78">
        <v>656118956</v>
      </c>
      <c r="Y318" s="78">
        <v>618838230.25</v>
      </c>
      <c r="Z318" s="85">
        <v>0.33747591649798842</v>
      </c>
      <c r="AA318" s="78">
        <v>261500594</v>
      </c>
      <c r="AB318" s="78">
        <v>186372751</v>
      </c>
      <c r="AC318" s="78">
        <v>119248500</v>
      </c>
      <c r="AD318" s="78">
        <v>167492848</v>
      </c>
      <c r="AE318" s="78">
        <v>183653673.25</v>
      </c>
      <c r="AF318" s="85">
        <v>0.10015330124841758</v>
      </c>
      <c r="AG318" s="52">
        <v>100</v>
      </c>
      <c r="AH318" s="52">
        <v>100</v>
      </c>
      <c r="AI318" s="52">
        <v>100</v>
      </c>
      <c r="AJ318" s="52">
        <v>100</v>
      </c>
      <c r="AK318" s="52">
        <v>100</v>
      </c>
      <c r="AL318" s="52">
        <v>100</v>
      </c>
      <c r="AM318" s="52">
        <v>100</v>
      </c>
      <c r="AN318" s="52">
        <v>100</v>
      </c>
    </row>
    <row r="319" spans="1:40" x14ac:dyDescent="0.25">
      <c r="A319" s="2" t="s">
        <v>329</v>
      </c>
      <c r="B319" s="2" t="s">
        <v>9</v>
      </c>
      <c r="C319" s="78">
        <v>3642879696</v>
      </c>
      <c r="D319" s="78">
        <v>3528744448</v>
      </c>
      <c r="E319" s="78">
        <v>3971560069</v>
      </c>
      <c r="F319" s="78">
        <v>4627755468</v>
      </c>
      <c r="G319" s="78">
        <v>3942734920.25</v>
      </c>
      <c r="H319" s="78">
        <v>3958362777</v>
      </c>
      <c r="I319" s="78">
        <v>3205899518</v>
      </c>
      <c r="J319" s="78">
        <v>4084573043</v>
      </c>
      <c r="K319" s="78">
        <v>4210709381</v>
      </c>
      <c r="L319" s="78">
        <v>3864886179.75</v>
      </c>
      <c r="M319" s="78">
        <v>77848740.5</v>
      </c>
      <c r="N319" s="85">
        <v>1.9744857839710864E-2</v>
      </c>
      <c r="O319" s="78">
        <v>706523047</v>
      </c>
      <c r="P319" s="78">
        <v>735099827</v>
      </c>
      <c r="Q319" s="78">
        <v>730587783</v>
      </c>
      <c r="R319" s="78">
        <v>819847427</v>
      </c>
      <c r="S319" s="78">
        <v>748014521</v>
      </c>
      <c r="T319" s="86">
        <f t="shared" si="4"/>
        <v>1.096031432523487</v>
      </c>
      <c r="U319" s="78">
        <v>915339994</v>
      </c>
      <c r="V319" s="78">
        <v>840299274</v>
      </c>
      <c r="W319" s="78">
        <v>882448524</v>
      </c>
      <c r="X319" s="78">
        <v>970141622</v>
      </c>
      <c r="Y319" s="78">
        <v>902057353.5</v>
      </c>
      <c r="Z319" s="85">
        <v>0.23339816790111773</v>
      </c>
      <c r="AA319" s="78">
        <v>1042146219</v>
      </c>
      <c r="AB319" s="78">
        <v>914312287</v>
      </c>
      <c r="AC319" s="78">
        <v>1352772210</v>
      </c>
      <c r="AD319" s="78">
        <v>1057398595</v>
      </c>
      <c r="AE319" s="78">
        <v>1091657327.75</v>
      </c>
      <c r="AF319" s="85">
        <v>0.28245523334418449</v>
      </c>
      <c r="AG319" s="52">
        <v>100</v>
      </c>
      <c r="AH319" s="52">
        <v>100</v>
      </c>
      <c r="AI319" s="52">
        <v>100</v>
      </c>
      <c r="AJ319" s="52">
        <v>100</v>
      </c>
      <c r="AK319" s="52">
        <v>100</v>
      </c>
      <c r="AL319" s="52">
        <v>100</v>
      </c>
      <c r="AM319" s="52">
        <v>50</v>
      </c>
      <c r="AN319" s="52">
        <v>-100</v>
      </c>
    </row>
    <row r="320" spans="1:40" x14ac:dyDescent="0.25">
      <c r="A320" s="2" t="s">
        <v>330</v>
      </c>
      <c r="B320" s="2" t="s">
        <v>5</v>
      </c>
      <c r="C320" s="78">
        <v>1707775021</v>
      </c>
      <c r="D320" s="78">
        <v>1878020548</v>
      </c>
      <c r="E320" s="78">
        <v>1971125375</v>
      </c>
      <c r="F320" s="78">
        <v>2017932000</v>
      </c>
      <c r="G320" s="78">
        <v>1893713236</v>
      </c>
      <c r="H320" s="78">
        <v>1621838065</v>
      </c>
      <c r="I320" s="78">
        <v>1806573469</v>
      </c>
      <c r="J320" s="78">
        <v>1966688468</v>
      </c>
      <c r="K320" s="78">
        <v>1988471428</v>
      </c>
      <c r="L320" s="78">
        <v>1845892857.5</v>
      </c>
      <c r="M320" s="78">
        <v>47820378.5</v>
      </c>
      <c r="N320" s="85">
        <v>2.5252175245397079E-2</v>
      </c>
      <c r="O320" s="78">
        <v>569858477</v>
      </c>
      <c r="P320" s="78">
        <v>633679544</v>
      </c>
      <c r="Q320" s="78">
        <v>619298025</v>
      </c>
      <c r="R320" s="78">
        <v>699146012</v>
      </c>
      <c r="S320" s="78">
        <v>630495514.5</v>
      </c>
      <c r="T320" s="86">
        <f t="shared" si="4"/>
        <v>1.1088834034837531</v>
      </c>
      <c r="U320" s="78">
        <v>544087640</v>
      </c>
      <c r="V320" s="78">
        <v>601827882</v>
      </c>
      <c r="W320" s="78">
        <v>589580668</v>
      </c>
      <c r="X320" s="78">
        <v>657573822</v>
      </c>
      <c r="Y320" s="78">
        <v>598267503</v>
      </c>
      <c r="Z320" s="85">
        <v>0.32410738281433543</v>
      </c>
      <c r="AA320" s="78">
        <v>185150391</v>
      </c>
      <c r="AB320" s="78">
        <v>153620458</v>
      </c>
      <c r="AC320" s="78">
        <v>187080096</v>
      </c>
      <c r="AD320" s="78">
        <v>144297886</v>
      </c>
      <c r="AE320" s="78">
        <v>167537207.75</v>
      </c>
      <c r="AF320" s="85">
        <v>9.0762151805985847E-2</v>
      </c>
      <c r="AG320" s="52">
        <v>100</v>
      </c>
      <c r="AH320" s="52">
        <v>100</v>
      </c>
      <c r="AI320" s="52">
        <v>100</v>
      </c>
      <c r="AJ320" s="52">
        <v>100</v>
      </c>
      <c r="AK320" s="52">
        <v>100</v>
      </c>
      <c r="AL320" s="52">
        <v>100</v>
      </c>
      <c r="AM320" s="52">
        <v>-100</v>
      </c>
      <c r="AN320" s="52">
        <v>-100</v>
      </c>
    </row>
    <row r="321" spans="1:40" x14ac:dyDescent="0.25">
      <c r="A321" s="2" t="s">
        <v>331</v>
      </c>
      <c r="B321" s="2" t="s">
        <v>28</v>
      </c>
      <c r="C321" s="78">
        <v>441874434</v>
      </c>
      <c r="D321" s="78"/>
      <c r="E321" s="78"/>
      <c r="F321" s="78"/>
      <c r="G321" s="78">
        <v>441874434</v>
      </c>
      <c r="H321" s="78">
        <v>355328672</v>
      </c>
      <c r="I321" s="78"/>
      <c r="J321" s="78"/>
      <c r="K321" s="78"/>
      <c r="L321" s="78">
        <v>355328672</v>
      </c>
      <c r="M321" s="78">
        <v>86545762</v>
      </c>
      <c r="N321" s="85">
        <v>0.19586053263267095</v>
      </c>
      <c r="O321" s="78">
        <v>366060158</v>
      </c>
      <c r="P321" s="78"/>
      <c r="Q321" s="78"/>
      <c r="R321" s="78"/>
      <c r="S321" s="78">
        <v>366060158</v>
      </c>
      <c r="T321" s="86">
        <f t="shared" si="4"/>
        <v>0</v>
      </c>
      <c r="U321" s="78">
        <v>154734912</v>
      </c>
      <c r="V321" s="78"/>
      <c r="W321" s="78"/>
      <c r="X321" s="78"/>
      <c r="Y321" s="78">
        <v>154734912</v>
      </c>
      <c r="Z321" s="85">
        <v>0.43546981764533765</v>
      </c>
      <c r="AA321" s="78">
        <v>15182445</v>
      </c>
      <c r="AB321" s="78"/>
      <c r="AC321" s="78"/>
      <c r="AD321" s="78"/>
      <c r="AE321" s="78">
        <v>15182445</v>
      </c>
      <c r="AF321" s="85">
        <v>4.2727891657445533E-2</v>
      </c>
      <c r="AG321" s="52">
        <v>50</v>
      </c>
      <c r="AH321" s="52">
        <v>-100</v>
      </c>
      <c r="AI321" s="52">
        <v>-100</v>
      </c>
      <c r="AJ321" s="52">
        <v>-100</v>
      </c>
      <c r="AK321" s="52">
        <v>-100</v>
      </c>
      <c r="AL321" s="52">
        <v>-100</v>
      </c>
      <c r="AM321" s="52">
        <v>-100</v>
      </c>
      <c r="AN321" s="52">
        <v>-100</v>
      </c>
    </row>
    <row r="322" spans="1:40" x14ac:dyDescent="0.25">
      <c r="A322" s="2" t="s">
        <v>332</v>
      </c>
      <c r="B322" s="2" t="s">
        <v>7</v>
      </c>
      <c r="C322" s="78"/>
      <c r="D322" s="78">
        <v>0</v>
      </c>
      <c r="E322" s="78">
        <v>1423004621</v>
      </c>
      <c r="F322" s="78">
        <v>1600975434</v>
      </c>
      <c r="G322" s="78">
        <v>1007993351.6666666</v>
      </c>
      <c r="H322" s="78"/>
      <c r="I322" s="78">
        <v>0</v>
      </c>
      <c r="J322" s="78">
        <v>1391341101</v>
      </c>
      <c r="K322" s="78">
        <v>1530205458</v>
      </c>
      <c r="L322" s="78">
        <v>973848853</v>
      </c>
      <c r="M322" s="78">
        <v>34144498.666666627</v>
      </c>
      <c r="N322" s="85">
        <v>3.387373399855307E-2</v>
      </c>
      <c r="O322" s="78"/>
      <c r="P322" s="78">
        <v>0</v>
      </c>
      <c r="Q322" s="78">
        <v>955579763</v>
      </c>
      <c r="R322" s="78">
        <v>1218390377</v>
      </c>
      <c r="S322" s="78">
        <v>724656713.33333337</v>
      </c>
      <c r="T322" s="86">
        <f t="shared" si="4"/>
        <v>1.6813345610165555</v>
      </c>
      <c r="U322" s="78"/>
      <c r="V322" s="78">
        <v>0</v>
      </c>
      <c r="W322" s="78">
        <v>404454058</v>
      </c>
      <c r="X322" s="78">
        <v>533601550</v>
      </c>
      <c r="Y322" s="78">
        <v>312685202.66666669</v>
      </c>
      <c r="Z322" s="85">
        <v>0.32108186162916463</v>
      </c>
      <c r="AA322" s="78"/>
      <c r="AB322" s="78">
        <v>0</v>
      </c>
      <c r="AC322" s="78">
        <v>164945939</v>
      </c>
      <c r="AD322" s="78">
        <v>133790335</v>
      </c>
      <c r="AE322" s="78">
        <v>99578758</v>
      </c>
      <c r="AF322" s="85">
        <v>0.10225278562812047</v>
      </c>
      <c r="AG322" s="52">
        <v>100</v>
      </c>
      <c r="AH322" s="52">
        <v>100</v>
      </c>
      <c r="AI322" s="52">
        <v>100</v>
      </c>
      <c r="AJ322" s="52">
        <v>100</v>
      </c>
      <c r="AK322" s="52">
        <v>100</v>
      </c>
      <c r="AL322" s="52">
        <v>100</v>
      </c>
      <c r="AM322" s="52">
        <v>50</v>
      </c>
      <c r="AN322" s="52">
        <v>-100</v>
      </c>
    </row>
    <row r="323" spans="1:40" x14ac:dyDescent="0.25">
      <c r="A323" s="2" t="s">
        <v>333</v>
      </c>
      <c r="B323" s="2" t="s">
        <v>18</v>
      </c>
      <c r="C323" s="78">
        <v>4678321350</v>
      </c>
      <c r="D323" s="78">
        <v>3508927021</v>
      </c>
      <c r="E323" s="78">
        <v>3739917675</v>
      </c>
      <c r="F323" s="78">
        <v>3416217097</v>
      </c>
      <c r="G323" s="78">
        <v>3835845785.75</v>
      </c>
      <c r="H323" s="78">
        <v>4697205330</v>
      </c>
      <c r="I323" s="78">
        <v>3198660007</v>
      </c>
      <c r="J323" s="78">
        <v>3179321683</v>
      </c>
      <c r="K323" s="78">
        <v>2978327037</v>
      </c>
      <c r="L323" s="78">
        <v>3513378514.25</v>
      </c>
      <c r="M323" s="78">
        <v>322467271.5</v>
      </c>
      <c r="N323" s="85">
        <v>8.4066797653323783E-2</v>
      </c>
      <c r="O323" s="78">
        <v>505225805</v>
      </c>
      <c r="P323" s="78">
        <v>821272158</v>
      </c>
      <c r="Q323" s="78">
        <v>1065233437</v>
      </c>
      <c r="R323" s="78">
        <v>980570058</v>
      </c>
      <c r="S323" s="78">
        <v>843075364.5</v>
      </c>
      <c r="T323" s="86">
        <f t="shared" ref="T323:T346" si="5">(R323/S323)</f>
        <v>1.1630870729825482</v>
      </c>
      <c r="U323" s="78">
        <v>956730078</v>
      </c>
      <c r="V323" s="78">
        <v>989986290</v>
      </c>
      <c r="W323" s="78">
        <v>1111464029</v>
      </c>
      <c r="X323" s="78">
        <v>1065866145</v>
      </c>
      <c r="Y323" s="78">
        <v>1031011635.5</v>
      </c>
      <c r="Z323" s="85">
        <v>0.29345304848831233</v>
      </c>
      <c r="AA323" s="78">
        <v>2426613499</v>
      </c>
      <c r="AB323" s="78">
        <v>655779620</v>
      </c>
      <c r="AC323" s="78">
        <v>478263068</v>
      </c>
      <c r="AD323" s="78">
        <v>431573218</v>
      </c>
      <c r="AE323" s="78">
        <v>998057351.25</v>
      </c>
      <c r="AF323" s="85">
        <v>0.28407339180846986</v>
      </c>
      <c r="AG323" s="52">
        <v>100</v>
      </c>
      <c r="AH323" s="52">
        <v>100</v>
      </c>
      <c r="AI323" s="52">
        <v>100</v>
      </c>
      <c r="AJ323" s="52">
        <v>100</v>
      </c>
      <c r="AK323" s="52">
        <v>100</v>
      </c>
      <c r="AL323" s="52">
        <v>100</v>
      </c>
      <c r="AM323" s="52">
        <v>100</v>
      </c>
      <c r="AN323" s="52">
        <v>50</v>
      </c>
    </row>
    <row r="324" spans="1:40" x14ac:dyDescent="0.25">
      <c r="A324" s="2" t="s">
        <v>334</v>
      </c>
      <c r="B324" s="2" t="s">
        <v>17</v>
      </c>
      <c r="C324" s="78">
        <v>1199569907</v>
      </c>
      <c r="D324" s="78">
        <v>1417498935</v>
      </c>
      <c r="E324" s="78">
        <v>1423021196</v>
      </c>
      <c r="F324" s="78">
        <v>1633146144</v>
      </c>
      <c r="G324" s="78">
        <v>1418309045.5</v>
      </c>
      <c r="H324" s="78">
        <v>1226755654</v>
      </c>
      <c r="I324" s="78">
        <v>1408208443</v>
      </c>
      <c r="J324" s="78">
        <v>1431510321</v>
      </c>
      <c r="K324" s="78">
        <v>1601293844</v>
      </c>
      <c r="L324" s="78">
        <v>1416942065.5</v>
      </c>
      <c r="M324" s="78">
        <v>1366980</v>
      </c>
      <c r="N324" s="85">
        <v>9.6380968896528135E-4</v>
      </c>
      <c r="O324" s="78">
        <v>956325450</v>
      </c>
      <c r="P324" s="78">
        <v>1116444244</v>
      </c>
      <c r="Q324" s="78">
        <v>1095208605</v>
      </c>
      <c r="R324" s="78">
        <v>1233045736</v>
      </c>
      <c r="S324" s="78">
        <v>1100256008.75</v>
      </c>
      <c r="T324" s="86">
        <f t="shared" si="5"/>
        <v>1.120689845085111</v>
      </c>
      <c r="U324" s="78">
        <v>448038403</v>
      </c>
      <c r="V324" s="78">
        <v>587002855</v>
      </c>
      <c r="W324" s="78">
        <v>563850937</v>
      </c>
      <c r="X324" s="78">
        <v>653781462</v>
      </c>
      <c r="Y324" s="78">
        <v>563168414.25</v>
      </c>
      <c r="Z324" s="85">
        <v>0.39745338074303926</v>
      </c>
      <c r="AA324" s="78">
        <v>144481110</v>
      </c>
      <c r="AB324" s="78">
        <v>121926033</v>
      </c>
      <c r="AC324" s="78">
        <v>98873359</v>
      </c>
      <c r="AD324" s="78">
        <v>125064216</v>
      </c>
      <c r="AE324" s="78">
        <v>122586179.5</v>
      </c>
      <c r="AF324" s="85">
        <v>8.651460245605927E-2</v>
      </c>
      <c r="AG324" s="52">
        <v>100</v>
      </c>
      <c r="AH324" s="52">
        <v>100</v>
      </c>
      <c r="AI324" s="52">
        <v>100</v>
      </c>
      <c r="AJ324" s="52">
        <v>100</v>
      </c>
      <c r="AK324" s="52">
        <v>100</v>
      </c>
      <c r="AL324" s="52">
        <v>100</v>
      </c>
      <c r="AM324" s="52">
        <v>100</v>
      </c>
      <c r="AN324" s="52">
        <v>100</v>
      </c>
    </row>
    <row r="325" spans="1:40" x14ac:dyDescent="0.25">
      <c r="A325" s="2" t="s">
        <v>335</v>
      </c>
      <c r="B325" s="2" t="s">
        <v>7</v>
      </c>
      <c r="C325" s="78">
        <v>5116161861</v>
      </c>
      <c r="D325" s="78">
        <v>5775360198</v>
      </c>
      <c r="E325" s="78">
        <v>7488423956</v>
      </c>
      <c r="F325" s="78">
        <v>6585327501</v>
      </c>
      <c r="G325" s="78">
        <v>6241318379</v>
      </c>
      <c r="H325" s="78">
        <v>5321564896</v>
      </c>
      <c r="I325" s="78">
        <v>5407810034</v>
      </c>
      <c r="J325" s="78">
        <v>7010906845</v>
      </c>
      <c r="K325" s="78">
        <v>6796812683</v>
      </c>
      <c r="L325" s="78">
        <v>6134273614.5</v>
      </c>
      <c r="M325" s="78">
        <v>107044764.5</v>
      </c>
      <c r="N325" s="85">
        <v>1.7150986057716699E-2</v>
      </c>
      <c r="O325" s="78">
        <v>3052210414</v>
      </c>
      <c r="P325" s="78">
        <v>3351605724</v>
      </c>
      <c r="Q325" s="78">
        <v>3309112783</v>
      </c>
      <c r="R325" s="78">
        <v>3724197022</v>
      </c>
      <c r="S325" s="78">
        <v>3359281485.75</v>
      </c>
      <c r="T325" s="86">
        <f t="shared" si="5"/>
        <v>1.1086290439779947</v>
      </c>
      <c r="U325" s="78">
        <v>1727097490</v>
      </c>
      <c r="V325" s="78">
        <v>1946399970</v>
      </c>
      <c r="W325" s="78">
        <v>2290773035</v>
      </c>
      <c r="X325" s="78">
        <v>2276057498</v>
      </c>
      <c r="Y325" s="78">
        <v>2060081998.25</v>
      </c>
      <c r="Z325" s="85">
        <v>0.33583144928202158</v>
      </c>
      <c r="AA325" s="78">
        <v>219908572</v>
      </c>
      <c r="AB325" s="78">
        <v>299555022</v>
      </c>
      <c r="AC325" s="78">
        <v>1569137267</v>
      </c>
      <c r="AD325" s="78">
        <v>1157963819</v>
      </c>
      <c r="AE325" s="78">
        <v>811641170</v>
      </c>
      <c r="AF325" s="85">
        <v>0.1323125150598872</v>
      </c>
      <c r="AG325" s="52">
        <v>100</v>
      </c>
      <c r="AH325" s="52">
        <v>100</v>
      </c>
      <c r="AI325" s="52">
        <v>100</v>
      </c>
      <c r="AJ325" s="52">
        <v>100</v>
      </c>
      <c r="AK325" s="52">
        <v>100</v>
      </c>
      <c r="AL325" s="52">
        <v>100</v>
      </c>
      <c r="AM325" s="52">
        <v>100</v>
      </c>
      <c r="AN325" s="52">
        <v>50</v>
      </c>
    </row>
    <row r="326" spans="1:40" x14ac:dyDescent="0.25">
      <c r="A326" s="2" t="s">
        <v>336</v>
      </c>
      <c r="B326" s="2" t="s">
        <v>28</v>
      </c>
      <c r="C326" s="78">
        <v>965438357</v>
      </c>
      <c r="D326" s="78">
        <v>726338789</v>
      </c>
      <c r="E326" s="78">
        <v>857204968</v>
      </c>
      <c r="F326" s="78">
        <v>925691109</v>
      </c>
      <c r="G326" s="78">
        <v>868668305.75</v>
      </c>
      <c r="H326" s="78">
        <v>966868296</v>
      </c>
      <c r="I326" s="78">
        <v>773809004</v>
      </c>
      <c r="J326" s="78">
        <v>828230201</v>
      </c>
      <c r="K326" s="78">
        <v>967014185</v>
      </c>
      <c r="L326" s="78">
        <v>883980421.5</v>
      </c>
      <c r="M326" s="78">
        <v>-15312115.75</v>
      </c>
      <c r="N326" s="85">
        <v>-1.762711457140095E-2</v>
      </c>
      <c r="O326" s="78">
        <v>499989330</v>
      </c>
      <c r="P326" s="78">
        <v>539010060</v>
      </c>
      <c r="Q326" s="78">
        <v>529738989</v>
      </c>
      <c r="R326" s="78">
        <v>594466560</v>
      </c>
      <c r="S326" s="78">
        <v>540801234.75</v>
      </c>
      <c r="T326" s="86">
        <f t="shared" si="5"/>
        <v>1.0992329931990785</v>
      </c>
      <c r="U326" s="78">
        <v>234714435</v>
      </c>
      <c r="V326" s="78">
        <v>288263358</v>
      </c>
      <c r="W326" s="78">
        <v>256149918</v>
      </c>
      <c r="X326" s="78">
        <v>275048640</v>
      </c>
      <c r="Y326" s="78">
        <v>263544087.75</v>
      </c>
      <c r="Z326" s="85">
        <v>0.29813339904383845</v>
      </c>
      <c r="AA326" s="78">
        <v>303283047</v>
      </c>
      <c r="AB326" s="78">
        <v>15423721</v>
      </c>
      <c r="AC326" s="78">
        <v>58316167</v>
      </c>
      <c r="AD326" s="78">
        <v>59023999</v>
      </c>
      <c r="AE326" s="78">
        <v>109011733.5</v>
      </c>
      <c r="AF326" s="85">
        <v>0.12331917183756315</v>
      </c>
      <c r="AG326" s="52">
        <v>100</v>
      </c>
      <c r="AH326" s="52">
        <v>100</v>
      </c>
      <c r="AI326" s="52">
        <v>100</v>
      </c>
      <c r="AJ326" s="52">
        <v>100</v>
      </c>
      <c r="AK326" s="52">
        <v>100</v>
      </c>
      <c r="AL326" s="52">
        <v>100</v>
      </c>
      <c r="AM326" s="52">
        <v>100</v>
      </c>
      <c r="AN326" s="52">
        <v>100</v>
      </c>
    </row>
    <row r="327" spans="1:40" x14ac:dyDescent="0.25">
      <c r="A327" s="2" t="s">
        <v>337</v>
      </c>
      <c r="B327" s="2" t="s">
        <v>23</v>
      </c>
      <c r="C327" s="78">
        <v>869091414</v>
      </c>
      <c r="D327" s="78">
        <v>967086283</v>
      </c>
      <c r="E327" s="78">
        <v>926098474</v>
      </c>
      <c r="F327" s="78">
        <v>1341826373</v>
      </c>
      <c r="G327" s="78">
        <v>1026025636</v>
      </c>
      <c r="H327" s="78">
        <v>952987987</v>
      </c>
      <c r="I327" s="78">
        <v>1003706515</v>
      </c>
      <c r="J327" s="78">
        <v>1013790413</v>
      </c>
      <c r="K327" s="78">
        <v>1328073312</v>
      </c>
      <c r="L327" s="78">
        <v>1074639556.75</v>
      </c>
      <c r="M327" s="78">
        <v>-48613920.75</v>
      </c>
      <c r="N327" s="85">
        <v>-4.738080516148039E-2</v>
      </c>
      <c r="O327" s="78">
        <v>474278148</v>
      </c>
      <c r="P327" s="78">
        <v>558197094</v>
      </c>
      <c r="Q327" s="78">
        <v>620092580</v>
      </c>
      <c r="R327" s="78">
        <v>742292375</v>
      </c>
      <c r="S327" s="78">
        <v>598715049.25</v>
      </c>
      <c r="T327" s="86">
        <f t="shared" si="5"/>
        <v>1.2398091144190493</v>
      </c>
      <c r="U327" s="78">
        <v>255443804</v>
      </c>
      <c r="V327" s="78">
        <v>192721662</v>
      </c>
      <c r="W327" s="78">
        <v>196723539</v>
      </c>
      <c r="X327" s="78">
        <v>255568498</v>
      </c>
      <c r="Y327" s="78">
        <v>225114375.75</v>
      </c>
      <c r="Z327" s="85">
        <v>0.20947895909471881</v>
      </c>
      <c r="AA327" s="78">
        <v>248263170</v>
      </c>
      <c r="AB327" s="78">
        <v>203122506</v>
      </c>
      <c r="AC327" s="78">
        <v>192447110</v>
      </c>
      <c r="AD327" s="78">
        <v>189716317</v>
      </c>
      <c r="AE327" s="78">
        <v>208387275.75</v>
      </c>
      <c r="AF327" s="85">
        <v>0.19391364708388303</v>
      </c>
      <c r="AG327" s="52">
        <v>100</v>
      </c>
      <c r="AH327" s="52">
        <v>100</v>
      </c>
      <c r="AI327" s="52">
        <v>100</v>
      </c>
      <c r="AJ327" s="52">
        <v>100</v>
      </c>
      <c r="AK327" s="52">
        <v>100</v>
      </c>
      <c r="AL327" s="52">
        <v>100</v>
      </c>
      <c r="AM327" s="52">
        <v>100</v>
      </c>
      <c r="AN327" s="52">
        <v>100</v>
      </c>
    </row>
    <row r="328" spans="1:40" x14ac:dyDescent="0.25">
      <c r="A328" s="2" t="s">
        <v>338</v>
      </c>
      <c r="B328" s="2" t="s">
        <v>17</v>
      </c>
      <c r="C328" s="78">
        <v>1493739285</v>
      </c>
      <c r="D328" s="78">
        <v>1688439046</v>
      </c>
      <c r="E328" s="78">
        <v>1933277922</v>
      </c>
      <c r="F328" s="78">
        <v>1783092142</v>
      </c>
      <c r="G328" s="78">
        <v>1724637098.75</v>
      </c>
      <c r="H328" s="78">
        <v>1542992695</v>
      </c>
      <c r="I328" s="78">
        <v>1747329477</v>
      </c>
      <c r="J328" s="78">
        <v>1859086826</v>
      </c>
      <c r="K328" s="78">
        <v>1800004421</v>
      </c>
      <c r="L328" s="78">
        <v>1737353354.75</v>
      </c>
      <c r="M328" s="78">
        <v>-12716256</v>
      </c>
      <c r="N328" s="85">
        <v>-7.3732937840758602E-3</v>
      </c>
      <c r="O328" s="78">
        <v>1038274867</v>
      </c>
      <c r="P328" s="78">
        <v>1104498849</v>
      </c>
      <c r="Q328" s="78">
        <v>1295705318</v>
      </c>
      <c r="R328" s="78">
        <v>1289186738</v>
      </c>
      <c r="S328" s="78">
        <v>1181916443</v>
      </c>
      <c r="T328" s="86">
        <f t="shared" si="5"/>
        <v>1.0907596265669348</v>
      </c>
      <c r="U328" s="78">
        <v>506539250</v>
      </c>
      <c r="V328" s="78">
        <v>630725003</v>
      </c>
      <c r="W328" s="78">
        <v>694702469</v>
      </c>
      <c r="X328" s="78">
        <v>611569998</v>
      </c>
      <c r="Y328" s="78">
        <v>610884180</v>
      </c>
      <c r="Z328" s="85">
        <v>0.35161769385014047</v>
      </c>
      <c r="AA328" s="78">
        <v>38407392</v>
      </c>
      <c r="AB328" s="78">
        <v>46868024</v>
      </c>
      <c r="AC328" s="78">
        <v>135386523</v>
      </c>
      <c r="AD328" s="78">
        <v>75529925</v>
      </c>
      <c r="AE328" s="78">
        <v>74047966</v>
      </c>
      <c r="AF328" s="85">
        <v>4.2621131618130317E-2</v>
      </c>
      <c r="AG328" s="52">
        <v>100</v>
      </c>
      <c r="AH328" s="52">
        <v>50</v>
      </c>
      <c r="AI328" s="52">
        <v>50</v>
      </c>
      <c r="AJ328" s="52">
        <v>50</v>
      </c>
      <c r="AK328" s="52">
        <v>50</v>
      </c>
      <c r="AL328" s="52">
        <v>50</v>
      </c>
      <c r="AM328" s="52">
        <v>50</v>
      </c>
      <c r="AN328" s="52">
        <v>-100</v>
      </c>
    </row>
    <row r="329" spans="1:40" x14ac:dyDescent="0.25">
      <c r="A329" s="2" t="s">
        <v>339</v>
      </c>
      <c r="B329" s="2" t="s">
        <v>7</v>
      </c>
      <c r="C329" s="78">
        <v>1016310036</v>
      </c>
      <c r="D329" s="78">
        <v>1107198553</v>
      </c>
      <c r="E329" s="78">
        <v>1279794554</v>
      </c>
      <c r="F329" s="78">
        <v>1283746812</v>
      </c>
      <c r="G329" s="78">
        <v>1171762488.75</v>
      </c>
      <c r="H329" s="78">
        <v>1036056380</v>
      </c>
      <c r="I329" s="78">
        <v>1080346768</v>
      </c>
      <c r="J329" s="78">
        <v>1173735095</v>
      </c>
      <c r="K329" s="78">
        <v>1127720547</v>
      </c>
      <c r="L329" s="78">
        <v>1104464697.5</v>
      </c>
      <c r="M329" s="78">
        <v>67297791.25</v>
      </c>
      <c r="N329" s="85">
        <v>5.7432962649104087E-2</v>
      </c>
      <c r="O329" s="78">
        <v>772415106</v>
      </c>
      <c r="P329" s="78">
        <v>838749079</v>
      </c>
      <c r="Q329" s="78">
        <v>853927726</v>
      </c>
      <c r="R329" s="78">
        <v>915902922</v>
      </c>
      <c r="S329" s="78">
        <v>845248708.25</v>
      </c>
      <c r="T329" s="86">
        <f t="shared" si="5"/>
        <v>1.0835898512004618</v>
      </c>
      <c r="U329" s="78">
        <v>430756571</v>
      </c>
      <c r="V329" s="78">
        <v>439157777</v>
      </c>
      <c r="W329" s="78">
        <v>425494201</v>
      </c>
      <c r="X329" s="78">
        <v>413144322</v>
      </c>
      <c r="Y329" s="78">
        <v>427138217.75</v>
      </c>
      <c r="Z329" s="85">
        <v>0.38673777325508407</v>
      </c>
      <c r="AA329" s="78">
        <v>157084581</v>
      </c>
      <c r="AB329" s="78">
        <v>137937401</v>
      </c>
      <c r="AC329" s="78">
        <v>267010561</v>
      </c>
      <c r="AD329" s="78">
        <v>134658448</v>
      </c>
      <c r="AE329" s="78">
        <v>174172747.75</v>
      </c>
      <c r="AF329" s="85">
        <v>0.15769879122822755</v>
      </c>
      <c r="AG329" s="52">
        <v>100</v>
      </c>
      <c r="AH329" s="52">
        <v>100</v>
      </c>
      <c r="AI329" s="52">
        <v>100</v>
      </c>
      <c r="AJ329" s="52">
        <v>100</v>
      </c>
      <c r="AK329" s="52">
        <v>100</v>
      </c>
      <c r="AL329" s="52">
        <v>100</v>
      </c>
      <c r="AM329" s="52">
        <v>100</v>
      </c>
      <c r="AN329" s="52">
        <v>100</v>
      </c>
    </row>
    <row r="330" spans="1:40" x14ac:dyDescent="0.25">
      <c r="A330" s="2" t="s">
        <v>340</v>
      </c>
      <c r="B330" s="2" t="s">
        <v>7</v>
      </c>
      <c r="C330" s="78">
        <v>2414993903</v>
      </c>
      <c r="D330" s="78">
        <v>2272707719</v>
      </c>
      <c r="E330" s="78">
        <v>2065380248</v>
      </c>
      <c r="F330" s="78">
        <v>2111348163</v>
      </c>
      <c r="G330" s="78">
        <v>2216107508.25</v>
      </c>
      <c r="H330" s="78">
        <v>2368375270</v>
      </c>
      <c r="I330" s="78">
        <v>2309855502</v>
      </c>
      <c r="J330" s="78">
        <v>2029155273</v>
      </c>
      <c r="K330" s="78">
        <v>2234237451</v>
      </c>
      <c r="L330" s="78">
        <v>2235405874</v>
      </c>
      <c r="M330" s="78">
        <v>-19298365.75</v>
      </c>
      <c r="N330" s="85">
        <v>-8.7082263284417073E-3</v>
      </c>
      <c r="O330" s="78">
        <v>968502010</v>
      </c>
      <c r="P330" s="78">
        <v>1120986921</v>
      </c>
      <c r="Q330" s="78">
        <v>1162555031</v>
      </c>
      <c r="R330" s="78">
        <v>1246305079</v>
      </c>
      <c r="S330" s="78">
        <v>1124587260.25</v>
      </c>
      <c r="T330" s="86">
        <f t="shared" si="5"/>
        <v>1.1082333252849954</v>
      </c>
      <c r="U330" s="78">
        <v>459605149</v>
      </c>
      <c r="V330" s="78">
        <v>539174825</v>
      </c>
      <c r="W330" s="78">
        <v>613223688</v>
      </c>
      <c r="X330" s="78">
        <v>615176887</v>
      </c>
      <c r="Y330" s="78">
        <v>556795137.25</v>
      </c>
      <c r="Z330" s="85">
        <v>0.24908010832667249</v>
      </c>
      <c r="AA330" s="78">
        <v>1106556219</v>
      </c>
      <c r="AB330" s="78">
        <v>772252630</v>
      </c>
      <c r="AC330" s="78">
        <v>411871667</v>
      </c>
      <c r="AD330" s="78">
        <v>455448775</v>
      </c>
      <c r="AE330" s="78">
        <v>686532322.75</v>
      </c>
      <c r="AF330" s="85">
        <v>0.3071175265015878</v>
      </c>
      <c r="AG330" s="52">
        <v>100</v>
      </c>
      <c r="AH330" s="52">
        <v>100</v>
      </c>
      <c r="AI330" s="52">
        <v>100</v>
      </c>
      <c r="AJ330" s="52">
        <v>100</v>
      </c>
      <c r="AK330" s="52">
        <v>100</v>
      </c>
      <c r="AL330" s="52">
        <v>100</v>
      </c>
      <c r="AM330" s="52">
        <v>100</v>
      </c>
      <c r="AN330" s="52">
        <v>100</v>
      </c>
    </row>
    <row r="331" spans="1:40" x14ac:dyDescent="0.25">
      <c r="A331" s="2" t="s">
        <v>341</v>
      </c>
      <c r="B331" s="2" t="s">
        <v>83</v>
      </c>
      <c r="C331" s="78">
        <v>16411055643</v>
      </c>
      <c r="D331" s="78">
        <v>17598024693</v>
      </c>
      <c r="E331" s="78">
        <v>16529566588</v>
      </c>
      <c r="F331" s="78">
        <v>16964835664</v>
      </c>
      <c r="G331" s="78">
        <v>16875870647</v>
      </c>
      <c r="H331" s="78">
        <v>13708201393</v>
      </c>
      <c r="I331" s="78">
        <v>14954066833</v>
      </c>
      <c r="J331" s="78">
        <v>15029534909</v>
      </c>
      <c r="K331" s="78">
        <v>15733208608</v>
      </c>
      <c r="L331" s="78">
        <v>14856252935.75</v>
      </c>
      <c r="M331" s="78">
        <v>2019617711.25</v>
      </c>
      <c r="N331" s="85">
        <v>0.11967487506246231</v>
      </c>
      <c r="O331" s="78">
        <v>4397002329</v>
      </c>
      <c r="P331" s="78">
        <v>4840729879</v>
      </c>
      <c r="Q331" s="78">
        <v>5326993078</v>
      </c>
      <c r="R331" s="78">
        <v>5303382627</v>
      </c>
      <c r="S331" s="78">
        <v>4967026978.25</v>
      </c>
      <c r="T331" s="86">
        <f t="shared" si="5"/>
        <v>1.067717701196885</v>
      </c>
      <c r="U331" s="78">
        <v>2920938783</v>
      </c>
      <c r="V331" s="78">
        <v>3455479480</v>
      </c>
      <c r="W331" s="78">
        <v>3329903312</v>
      </c>
      <c r="X331" s="78">
        <v>3721817143</v>
      </c>
      <c r="Y331" s="78">
        <v>3357034679.5</v>
      </c>
      <c r="Z331" s="85">
        <v>0.22596779241834605</v>
      </c>
      <c r="AA331" s="78">
        <v>1320201277</v>
      </c>
      <c r="AB331" s="78">
        <v>1535801059</v>
      </c>
      <c r="AC331" s="78">
        <v>1831617243</v>
      </c>
      <c r="AD331" s="78">
        <v>1583698827</v>
      </c>
      <c r="AE331" s="78">
        <v>1567829601.5</v>
      </c>
      <c r="AF331" s="85">
        <v>0.10553331370167938</v>
      </c>
      <c r="AG331" s="52">
        <v>50</v>
      </c>
      <c r="AH331" s="52">
        <v>50</v>
      </c>
      <c r="AI331" s="52">
        <v>50</v>
      </c>
      <c r="AJ331" s="52">
        <v>50</v>
      </c>
      <c r="AK331" s="52">
        <v>50</v>
      </c>
      <c r="AL331" s="52">
        <v>50</v>
      </c>
      <c r="AM331" s="52">
        <v>50</v>
      </c>
      <c r="AN331" s="52">
        <v>50</v>
      </c>
    </row>
    <row r="332" spans="1:40" x14ac:dyDescent="0.25">
      <c r="A332" s="2" t="s">
        <v>342</v>
      </c>
      <c r="B332" s="2" t="s">
        <v>9</v>
      </c>
      <c r="C332" s="78">
        <v>5459126335</v>
      </c>
      <c r="D332" s="78">
        <v>6775803568</v>
      </c>
      <c r="E332" s="78">
        <v>6399679423</v>
      </c>
      <c r="F332" s="78">
        <v>6908722416</v>
      </c>
      <c r="G332" s="78">
        <v>6385832935.5</v>
      </c>
      <c r="H332" s="78">
        <v>5343655347</v>
      </c>
      <c r="I332" s="78">
        <v>6087662919</v>
      </c>
      <c r="J332" s="78">
        <v>6797113817</v>
      </c>
      <c r="K332" s="78">
        <v>6712056287</v>
      </c>
      <c r="L332" s="78">
        <v>6235122092.5</v>
      </c>
      <c r="M332" s="78">
        <v>150710843</v>
      </c>
      <c r="N332" s="85">
        <v>2.3600812066687678E-2</v>
      </c>
      <c r="O332" s="78">
        <v>1898267191</v>
      </c>
      <c r="P332" s="78">
        <v>2103518448</v>
      </c>
      <c r="Q332" s="78">
        <v>2036816648</v>
      </c>
      <c r="R332" s="78">
        <v>2336476687</v>
      </c>
      <c r="S332" s="78">
        <v>2093769743.5</v>
      </c>
      <c r="T332" s="86">
        <f t="shared" si="5"/>
        <v>1.1159186411273117</v>
      </c>
      <c r="U332" s="78">
        <v>1654432905</v>
      </c>
      <c r="V332" s="78">
        <v>2079074677</v>
      </c>
      <c r="W332" s="78">
        <v>2359337461</v>
      </c>
      <c r="X332" s="78">
        <v>2627171881</v>
      </c>
      <c r="Y332" s="78">
        <v>2180004231</v>
      </c>
      <c r="Z332" s="85">
        <v>0.34963296606849886</v>
      </c>
      <c r="AA332" s="78">
        <v>984903004</v>
      </c>
      <c r="AB332" s="78">
        <v>1100742800</v>
      </c>
      <c r="AC332" s="78">
        <v>900377926</v>
      </c>
      <c r="AD332" s="78">
        <v>813065580</v>
      </c>
      <c r="AE332" s="78">
        <v>949772327.5</v>
      </c>
      <c r="AF332" s="85">
        <v>0.15232617956951419</v>
      </c>
      <c r="AG332" s="52">
        <v>100</v>
      </c>
      <c r="AH332" s="52">
        <v>100</v>
      </c>
      <c r="AI332" s="52">
        <v>100</v>
      </c>
      <c r="AJ332" s="52">
        <v>100</v>
      </c>
      <c r="AK332" s="52">
        <v>100</v>
      </c>
      <c r="AL332" s="52">
        <v>100</v>
      </c>
      <c r="AM332" s="52">
        <v>100</v>
      </c>
      <c r="AN332" s="52">
        <v>100</v>
      </c>
    </row>
    <row r="333" spans="1:40" x14ac:dyDescent="0.25">
      <c r="A333" s="2" t="s">
        <v>3</v>
      </c>
      <c r="B333" s="2" t="s">
        <v>3</v>
      </c>
      <c r="C333" s="78">
        <v>34090048484</v>
      </c>
      <c r="D333" s="78">
        <v>39519235596</v>
      </c>
      <c r="E333" s="78">
        <v>43702627960</v>
      </c>
      <c r="F333" s="78">
        <v>43796486767</v>
      </c>
      <c r="G333" s="78">
        <v>40277099701.75</v>
      </c>
      <c r="H333" s="78">
        <v>26526802710</v>
      </c>
      <c r="I333" s="78">
        <v>25354189719</v>
      </c>
      <c r="J333" s="78">
        <v>25832880210</v>
      </c>
      <c r="K333" s="78">
        <v>25762326160</v>
      </c>
      <c r="L333" s="78">
        <v>25869049699.75</v>
      </c>
      <c r="M333" s="78">
        <v>14408050002</v>
      </c>
      <c r="N333" s="85">
        <v>0.35772312576354609</v>
      </c>
      <c r="O333" s="78">
        <v>4196426607</v>
      </c>
      <c r="P333" s="78">
        <v>4235192012</v>
      </c>
      <c r="Q333" s="78">
        <v>4827356273</v>
      </c>
      <c r="R333" s="78">
        <v>4652006541</v>
      </c>
      <c r="S333" s="78">
        <v>4477745358.25</v>
      </c>
      <c r="T333" s="86">
        <f t="shared" si="5"/>
        <v>1.0389171712118317</v>
      </c>
      <c r="U333" s="78">
        <v>6741461303</v>
      </c>
      <c r="V333" s="78">
        <v>8148125295</v>
      </c>
      <c r="W333" s="78">
        <v>7996018498</v>
      </c>
      <c r="X333" s="78">
        <v>7918910693</v>
      </c>
      <c r="Y333" s="78">
        <v>7701128947.25</v>
      </c>
      <c r="Z333" s="85">
        <v>0.29769663117251749</v>
      </c>
      <c r="AA333" s="78">
        <v>6147573967</v>
      </c>
      <c r="AB333" s="78">
        <v>2900914409</v>
      </c>
      <c r="AC333" s="78">
        <v>1468854719</v>
      </c>
      <c r="AD333" s="78">
        <v>1533105777</v>
      </c>
      <c r="AE333" s="78">
        <v>3012612218</v>
      </c>
      <c r="AF333" s="85">
        <v>0.11645623836074327</v>
      </c>
      <c r="AG333" s="52">
        <v>100</v>
      </c>
      <c r="AH333" s="52">
        <v>100</v>
      </c>
      <c r="AI333" s="52">
        <v>100</v>
      </c>
      <c r="AJ333" s="52">
        <v>100</v>
      </c>
      <c r="AK333" s="52">
        <v>100</v>
      </c>
      <c r="AL333" s="52">
        <v>100</v>
      </c>
      <c r="AM333" s="52">
        <v>100</v>
      </c>
      <c r="AN333" s="52">
        <v>-100</v>
      </c>
    </row>
    <row r="334" spans="1:40" x14ac:dyDescent="0.25">
      <c r="A334" s="2" t="s">
        <v>343</v>
      </c>
      <c r="B334" s="2" t="s">
        <v>45</v>
      </c>
      <c r="C334" s="78">
        <v>2086405001</v>
      </c>
      <c r="D334" s="78">
        <v>1716214643</v>
      </c>
      <c r="E334" s="78">
        <v>3352551924</v>
      </c>
      <c r="F334" s="78">
        <v>4049134940</v>
      </c>
      <c r="G334" s="78">
        <v>2801076627</v>
      </c>
      <c r="H334" s="78">
        <v>2119744294</v>
      </c>
      <c r="I334" s="78">
        <v>1800895333</v>
      </c>
      <c r="J334" s="78">
        <v>3317206467</v>
      </c>
      <c r="K334" s="78">
        <v>4115076137</v>
      </c>
      <c r="L334" s="78">
        <v>2838230557.75</v>
      </c>
      <c r="M334" s="78">
        <v>-37153930.75</v>
      </c>
      <c r="N334" s="85">
        <v>-1.3264160784416841E-2</v>
      </c>
      <c r="O334" s="78">
        <v>442808589</v>
      </c>
      <c r="P334" s="78">
        <v>544891027</v>
      </c>
      <c r="Q334" s="78">
        <v>509680379</v>
      </c>
      <c r="R334" s="78">
        <v>554298637</v>
      </c>
      <c r="S334" s="78">
        <v>512919658</v>
      </c>
      <c r="T334" s="86">
        <f t="shared" si="5"/>
        <v>1.0806734122091299</v>
      </c>
      <c r="U334" s="78">
        <v>312238609</v>
      </c>
      <c r="V334" s="78">
        <v>393282434</v>
      </c>
      <c r="W334" s="78">
        <v>397070834</v>
      </c>
      <c r="X334" s="78">
        <v>441372056</v>
      </c>
      <c r="Y334" s="78">
        <v>385990983.25</v>
      </c>
      <c r="Z334" s="85">
        <v>0.13599705006206167</v>
      </c>
      <c r="AA334" s="78">
        <v>401773206</v>
      </c>
      <c r="AB334" s="78">
        <v>295636828</v>
      </c>
      <c r="AC334" s="78">
        <v>387055712</v>
      </c>
      <c r="AD334" s="78">
        <v>1015781225</v>
      </c>
      <c r="AE334" s="78">
        <v>525061742.75</v>
      </c>
      <c r="AF334" s="85">
        <v>0.18499615590293741</v>
      </c>
      <c r="AG334" s="52">
        <v>100</v>
      </c>
      <c r="AH334" s="52">
        <v>100</v>
      </c>
      <c r="AI334" s="52">
        <v>100</v>
      </c>
      <c r="AJ334" s="52">
        <v>100</v>
      </c>
      <c r="AK334" s="52">
        <v>100</v>
      </c>
      <c r="AL334" s="52">
        <v>100</v>
      </c>
      <c r="AM334" s="52">
        <v>50</v>
      </c>
      <c r="AN334" s="52">
        <v>-100</v>
      </c>
    </row>
    <row r="335" spans="1:40" x14ac:dyDescent="0.25">
      <c r="A335" s="2" t="s">
        <v>344</v>
      </c>
      <c r="B335" s="2" t="s">
        <v>17</v>
      </c>
      <c r="C335" s="78">
        <v>3011919127</v>
      </c>
      <c r="D335" s="78">
        <v>3125131012</v>
      </c>
      <c r="E335" s="78">
        <v>3812394119</v>
      </c>
      <c r="F335" s="78">
        <v>3798425656</v>
      </c>
      <c r="G335" s="78">
        <v>3436967478.5</v>
      </c>
      <c r="H335" s="78">
        <v>3101333978</v>
      </c>
      <c r="I335" s="78">
        <v>3177256637</v>
      </c>
      <c r="J335" s="78">
        <v>3746542895</v>
      </c>
      <c r="K335" s="78">
        <v>3571138910</v>
      </c>
      <c r="L335" s="78">
        <v>3399068105</v>
      </c>
      <c r="M335" s="78">
        <v>37899373.5</v>
      </c>
      <c r="N335" s="85">
        <v>1.1026980539408674E-2</v>
      </c>
      <c r="O335" s="78">
        <v>1436485603</v>
      </c>
      <c r="P335" s="78">
        <v>1760597610</v>
      </c>
      <c r="Q335" s="78">
        <v>1835405243</v>
      </c>
      <c r="R335" s="78">
        <v>2068695218</v>
      </c>
      <c r="S335" s="78">
        <v>1775295918.5</v>
      </c>
      <c r="T335" s="86">
        <f t="shared" si="5"/>
        <v>1.1652678274323425</v>
      </c>
      <c r="U335" s="78">
        <v>873699530</v>
      </c>
      <c r="V335" s="78">
        <v>1000613603</v>
      </c>
      <c r="W335" s="78">
        <v>985782900</v>
      </c>
      <c r="X335" s="78">
        <v>1064870405</v>
      </c>
      <c r="Y335" s="78">
        <v>981241609.5</v>
      </c>
      <c r="Z335" s="85">
        <v>0.28867959663903231</v>
      </c>
      <c r="AA335" s="78">
        <v>718736388</v>
      </c>
      <c r="AB335" s="78">
        <v>482206500</v>
      </c>
      <c r="AC335" s="78">
        <v>848572212</v>
      </c>
      <c r="AD335" s="78">
        <v>436131307</v>
      </c>
      <c r="AE335" s="78">
        <v>621411601.75</v>
      </c>
      <c r="AF335" s="85">
        <v>0.18281822621791805</v>
      </c>
      <c r="AG335" s="52">
        <v>100</v>
      </c>
      <c r="AH335" s="52">
        <v>100</v>
      </c>
      <c r="AI335" s="52">
        <v>100</v>
      </c>
      <c r="AJ335" s="52">
        <v>100</v>
      </c>
      <c r="AK335" s="52">
        <v>100</v>
      </c>
      <c r="AL335" s="52">
        <v>100</v>
      </c>
      <c r="AM335" s="52">
        <v>100</v>
      </c>
      <c r="AN335" s="52">
        <v>-100</v>
      </c>
    </row>
    <row r="336" spans="1:40" x14ac:dyDescent="0.25">
      <c r="A336" s="2" t="s">
        <v>345</v>
      </c>
      <c r="B336" s="2" t="s">
        <v>15</v>
      </c>
      <c r="C336" s="78">
        <v>2746457196</v>
      </c>
      <c r="D336" s="78">
        <v>3768282226</v>
      </c>
      <c r="E336" s="78">
        <v>3399101567</v>
      </c>
      <c r="F336" s="78">
        <v>3406331930</v>
      </c>
      <c r="G336" s="78">
        <v>3330043229.75</v>
      </c>
      <c r="H336" s="78">
        <v>2744192135</v>
      </c>
      <c r="I336" s="78">
        <v>3589915852</v>
      </c>
      <c r="J336" s="78">
        <v>3350445299</v>
      </c>
      <c r="K336" s="78">
        <v>3597850089</v>
      </c>
      <c r="L336" s="78">
        <v>3320600843.75</v>
      </c>
      <c r="M336" s="78">
        <v>9442386</v>
      </c>
      <c r="N336" s="85">
        <v>2.8355145409655474E-3</v>
      </c>
      <c r="O336" s="78">
        <v>1320665770</v>
      </c>
      <c r="P336" s="78">
        <v>1579047366</v>
      </c>
      <c r="Q336" s="78">
        <v>1521953976</v>
      </c>
      <c r="R336" s="78">
        <v>1609459376</v>
      </c>
      <c r="S336" s="78">
        <v>1507781622</v>
      </c>
      <c r="T336" s="86">
        <f t="shared" si="5"/>
        <v>1.0674353318255261</v>
      </c>
      <c r="U336" s="78">
        <v>849969646</v>
      </c>
      <c r="V336" s="78">
        <v>976944352</v>
      </c>
      <c r="W336" s="78">
        <v>945613029</v>
      </c>
      <c r="X336" s="78">
        <v>1041884440</v>
      </c>
      <c r="Y336" s="78">
        <v>953602866.75</v>
      </c>
      <c r="Z336" s="85">
        <v>0.28717780655415459</v>
      </c>
      <c r="AA336" s="78">
        <v>389216510</v>
      </c>
      <c r="AB336" s="78">
        <v>1027233617</v>
      </c>
      <c r="AC336" s="78">
        <v>725122948</v>
      </c>
      <c r="AD336" s="78">
        <v>292905474</v>
      </c>
      <c r="AE336" s="78">
        <v>608619637.25</v>
      </c>
      <c r="AF336" s="85">
        <v>0.1832859972903812</v>
      </c>
      <c r="AG336" s="52">
        <v>100</v>
      </c>
      <c r="AH336" s="52">
        <v>100</v>
      </c>
      <c r="AI336" s="52">
        <v>100</v>
      </c>
      <c r="AJ336" s="52">
        <v>100</v>
      </c>
      <c r="AK336" s="52">
        <v>100</v>
      </c>
      <c r="AL336" s="52">
        <v>100</v>
      </c>
      <c r="AM336" s="52">
        <v>100</v>
      </c>
      <c r="AN336" s="52">
        <v>100</v>
      </c>
    </row>
    <row r="337" spans="1:40" x14ac:dyDescent="0.25">
      <c r="A337" s="2" t="s">
        <v>346</v>
      </c>
      <c r="B337" s="2" t="s">
        <v>17</v>
      </c>
      <c r="C337" s="78">
        <v>2532173474</v>
      </c>
      <c r="D337" s="78">
        <v>3218475002</v>
      </c>
      <c r="E337" s="78">
        <v>2781619517</v>
      </c>
      <c r="F337" s="78">
        <v>3133648412</v>
      </c>
      <c r="G337" s="78">
        <v>2916479101.25</v>
      </c>
      <c r="H337" s="78">
        <v>2571970581</v>
      </c>
      <c r="I337" s="78">
        <v>2961230625</v>
      </c>
      <c r="J337" s="78">
        <v>2528439922</v>
      </c>
      <c r="K337" s="78">
        <v>3114911869</v>
      </c>
      <c r="L337" s="78">
        <v>2794138249.25</v>
      </c>
      <c r="M337" s="78">
        <v>122340852</v>
      </c>
      <c r="N337" s="85">
        <v>4.194813257793098E-2</v>
      </c>
      <c r="O337" s="78">
        <v>1339680114</v>
      </c>
      <c r="P337" s="78">
        <v>1585452948</v>
      </c>
      <c r="Q337" s="78">
        <v>1596616593</v>
      </c>
      <c r="R337" s="78">
        <v>1732385901</v>
      </c>
      <c r="S337" s="78">
        <v>1563533889</v>
      </c>
      <c r="T337" s="86">
        <f t="shared" si="5"/>
        <v>1.1079938293553675</v>
      </c>
      <c r="U337" s="78">
        <v>557214626</v>
      </c>
      <c r="V337" s="78">
        <v>621274890</v>
      </c>
      <c r="W337" s="78">
        <v>664094415</v>
      </c>
      <c r="X337" s="78">
        <v>721378422</v>
      </c>
      <c r="Y337" s="78">
        <v>640990588.25</v>
      </c>
      <c r="Z337" s="85">
        <v>0.22940546639811188</v>
      </c>
      <c r="AA337" s="78">
        <v>769312198</v>
      </c>
      <c r="AB337" s="78">
        <v>1056820882</v>
      </c>
      <c r="AC337" s="78">
        <v>480474235</v>
      </c>
      <c r="AD337" s="78">
        <v>766818275</v>
      </c>
      <c r="AE337" s="78">
        <v>768356397.5</v>
      </c>
      <c r="AF337" s="85">
        <v>0.27498868307831281</v>
      </c>
      <c r="AG337" s="52">
        <v>100</v>
      </c>
      <c r="AH337" s="52">
        <v>100</v>
      </c>
      <c r="AI337" s="52">
        <v>50</v>
      </c>
      <c r="AJ337" s="52">
        <v>50</v>
      </c>
      <c r="AK337" s="52">
        <v>50</v>
      </c>
      <c r="AL337" s="52">
        <v>-100</v>
      </c>
      <c r="AM337" s="52">
        <v>-100</v>
      </c>
      <c r="AN337" s="52">
        <v>-100</v>
      </c>
    </row>
    <row r="338" spans="1:40" x14ac:dyDescent="0.25">
      <c r="A338" s="2" t="s">
        <v>347</v>
      </c>
      <c r="B338" s="2" t="s">
        <v>45</v>
      </c>
      <c r="C338" s="78">
        <v>1335694033</v>
      </c>
      <c r="D338" s="78">
        <v>1687139939</v>
      </c>
      <c r="E338" s="78">
        <v>2439507879</v>
      </c>
      <c r="F338" s="78">
        <v>2049579917</v>
      </c>
      <c r="G338" s="78">
        <v>1877980442</v>
      </c>
      <c r="H338" s="78">
        <v>1314014857</v>
      </c>
      <c r="I338" s="78">
        <v>1613425012</v>
      </c>
      <c r="J338" s="78">
        <v>2454250988</v>
      </c>
      <c r="K338" s="78">
        <v>2076329858</v>
      </c>
      <c r="L338" s="78">
        <v>1864505178.75</v>
      </c>
      <c r="M338" s="78">
        <v>13475263.25</v>
      </c>
      <c r="N338" s="85">
        <v>7.1754012707657367E-3</v>
      </c>
      <c r="O338" s="78">
        <v>931762286</v>
      </c>
      <c r="P338" s="78">
        <v>1082943893</v>
      </c>
      <c r="Q338" s="78">
        <v>1098562264</v>
      </c>
      <c r="R338" s="78">
        <v>1223783830</v>
      </c>
      <c r="S338" s="78">
        <v>1084263068.25</v>
      </c>
      <c r="T338" s="86">
        <f t="shared" si="5"/>
        <v>1.1286779618669356</v>
      </c>
      <c r="U338" s="78">
        <v>468662415</v>
      </c>
      <c r="V338" s="78">
        <v>560663649</v>
      </c>
      <c r="W338" s="78">
        <v>573581619</v>
      </c>
      <c r="X338" s="78">
        <v>585648334</v>
      </c>
      <c r="Y338" s="78">
        <v>547139004.25</v>
      </c>
      <c r="Z338" s="85">
        <v>0.29344997830299002</v>
      </c>
      <c r="AA338" s="78">
        <v>60147610</v>
      </c>
      <c r="AB338" s="78">
        <v>209754807</v>
      </c>
      <c r="AC338" s="78">
        <v>894742255</v>
      </c>
      <c r="AD338" s="78">
        <v>271829277</v>
      </c>
      <c r="AE338" s="78">
        <v>359118487.25</v>
      </c>
      <c r="AF338" s="85">
        <v>0.19260793230446263</v>
      </c>
      <c r="AG338" s="52">
        <v>100</v>
      </c>
      <c r="AH338" s="52">
        <v>100</v>
      </c>
      <c r="AI338" s="52">
        <v>100</v>
      </c>
      <c r="AJ338" s="52">
        <v>100</v>
      </c>
      <c r="AK338" s="52">
        <v>100</v>
      </c>
      <c r="AL338" s="52">
        <v>100</v>
      </c>
      <c r="AM338" s="52">
        <v>100</v>
      </c>
      <c r="AN338" s="52">
        <v>100</v>
      </c>
    </row>
    <row r="339" spans="1:40" x14ac:dyDescent="0.25">
      <c r="A339" s="2" t="s">
        <v>348</v>
      </c>
      <c r="B339" s="2" t="s">
        <v>3</v>
      </c>
      <c r="C339" s="78">
        <v>7228856254</v>
      </c>
      <c r="D339" s="78">
        <v>8201073726</v>
      </c>
      <c r="E339" s="78">
        <v>9145572691</v>
      </c>
      <c r="F339" s="78">
        <v>10245810697</v>
      </c>
      <c r="G339" s="78">
        <v>8705328342</v>
      </c>
      <c r="H339" s="78">
        <v>7077171853</v>
      </c>
      <c r="I339" s="78">
        <v>6714672980</v>
      </c>
      <c r="J339" s="78">
        <v>8052491231</v>
      </c>
      <c r="K339" s="78">
        <v>9821658101</v>
      </c>
      <c r="L339" s="78">
        <v>7916498541.25</v>
      </c>
      <c r="M339" s="78">
        <v>788829800.75</v>
      </c>
      <c r="N339" s="85">
        <v>9.0614594850396052E-2</v>
      </c>
      <c r="O339" s="78">
        <v>3970251669</v>
      </c>
      <c r="P339" s="78">
        <v>4944826989</v>
      </c>
      <c r="Q339" s="78">
        <v>5154607684</v>
      </c>
      <c r="R339" s="78">
        <v>5939310636</v>
      </c>
      <c r="S339" s="78">
        <v>5002249244.5</v>
      </c>
      <c r="T339" s="86">
        <f t="shared" si="5"/>
        <v>1.1873280090012117</v>
      </c>
      <c r="U339" s="78">
        <v>1828584354</v>
      </c>
      <c r="V339" s="78">
        <v>2178140375</v>
      </c>
      <c r="W339" s="78">
        <v>2177715301</v>
      </c>
      <c r="X339" s="78">
        <v>2294648877</v>
      </c>
      <c r="Y339" s="78">
        <v>2119772226.75</v>
      </c>
      <c r="Z339" s="85">
        <v>0.26776638885292992</v>
      </c>
      <c r="AA339" s="78">
        <v>813216419</v>
      </c>
      <c r="AB339" s="78">
        <v>254786340</v>
      </c>
      <c r="AC339" s="78">
        <v>842308165</v>
      </c>
      <c r="AD339" s="78">
        <v>810614669</v>
      </c>
      <c r="AE339" s="78">
        <v>680231398.25</v>
      </c>
      <c r="AF339" s="85">
        <v>8.5925790891713191E-2</v>
      </c>
      <c r="AG339" s="52">
        <v>100</v>
      </c>
      <c r="AH339" s="52">
        <v>100</v>
      </c>
      <c r="AI339" s="52">
        <v>100</v>
      </c>
      <c r="AJ339" s="52">
        <v>100</v>
      </c>
      <c r="AK339" s="52">
        <v>100</v>
      </c>
      <c r="AL339" s="52">
        <v>100</v>
      </c>
      <c r="AM339" s="52">
        <v>100</v>
      </c>
      <c r="AN339" s="52">
        <v>100</v>
      </c>
    </row>
    <row r="340" spans="1:40" x14ac:dyDescent="0.25">
      <c r="A340" s="2" t="s">
        <v>349</v>
      </c>
      <c r="B340" s="2" t="s">
        <v>17</v>
      </c>
      <c r="C340" s="78">
        <v>4224263048</v>
      </c>
      <c r="D340" s="78">
        <v>4586447443</v>
      </c>
      <c r="E340" s="78">
        <v>5066274391</v>
      </c>
      <c r="F340" s="78">
        <v>6094672913</v>
      </c>
      <c r="G340" s="78">
        <v>4992914448.75</v>
      </c>
      <c r="H340" s="78">
        <v>4030535716</v>
      </c>
      <c r="I340" s="78">
        <v>4406645526</v>
      </c>
      <c r="J340" s="78">
        <v>4861653399</v>
      </c>
      <c r="K340" s="78">
        <v>5223296080</v>
      </c>
      <c r="L340" s="78">
        <v>4630532680.25</v>
      </c>
      <c r="M340" s="78">
        <v>362381768.5</v>
      </c>
      <c r="N340" s="85">
        <v>7.2579206437379279E-2</v>
      </c>
      <c r="O340" s="78">
        <v>1620748716</v>
      </c>
      <c r="P340" s="78">
        <v>1986774958</v>
      </c>
      <c r="Q340" s="78">
        <v>2156304423</v>
      </c>
      <c r="R340" s="78">
        <v>2298942960</v>
      </c>
      <c r="S340" s="78">
        <v>2015692764.25</v>
      </c>
      <c r="T340" s="86">
        <f t="shared" si="5"/>
        <v>1.1405225046066938</v>
      </c>
      <c r="U340" s="78">
        <v>1324281818</v>
      </c>
      <c r="V340" s="78">
        <v>1718392143</v>
      </c>
      <c r="W340" s="78">
        <v>1784090980</v>
      </c>
      <c r="X340" s="78">
        <v>1945045207</v>
      </c>
      <c r="Y340" s="78">
        <v>1692952537</v>
      </c>
      <c r="Z340" s="85">
        <v>0.36560643319087827</v>
      </c>
      <c r="AA340" s="78">
        <v>548367623</v>
      </c>
      <c r="AB340" s="78">
        <v>224788620</v>
      </c>
      <c r="AC340" s="78">
        <v>399866439</v>
      </c>
      <c r="AD340" s="78">
        <v>507798140</v>
      </c>
      <c r="AE340" s="78">
        <v>420205205.5</v>
      </c>
      <c r="AF340" s="85">
        <v>9.0746623448366065E-2</v>
      </c>
      <c r="AG340" s="52">
        <v>100</v>
      </c>
      <c r="AH340" s="52">
        <v>100</v>
      </c>
      <c r="AI340" s="52">
        <v>100</v>
      </c>
      <c r="AJ340" s="52">
        <v>100</v>
      </c>
      <c r="AK340" s="52">
        <v>100</v>
      </c>
      <c r="AL340" s="52">
        <v>50</v>
      </c>
      <c r="AM340" s="52">
        <v>50</v>
      </c>
      <c r="AN340" s="52">
        <v>50</v>
      </c>
    </row>
    <row r="341" spans="1:40" x14ac:dyDescent="0.25">
      <c r="A341" s="2" t="s">
        <v>350</v>
      </c>
      <c r="B341" s="2" t="s">
        <v>3</v>
      </c>
      <c r="C341" s="78">
        <v>60065335101</v>
      </c>
      <c r="D341" s="78">
        <v>64733412927</v>
      </c>
      <c r="E341" s="78">
        <v>76215317986</v>
      </c>
      <c r="F341" s="78">
        <v>81420179274</v>
      </c>
      <c r="G341" s="78">
        <v>70608561322</v>
      </c>
      <c r="H341" s="78">
        <v>51300699737</v>
      </c>
      <c r="I341" s="78">
        <v>49625622577</v>
      </c>
      <c r="J341" s="78">
        <v>51748455461</v>
      </c>
      <c r="K341" s="78">
        <v>56553426568</v>
      </c>
      <c r="L341" s="78">
        <v>52307051085.75</v>
      </c>
      <c r="M341" s="78">
        <v>18301510236.25</v>
      </c>
      <c r="N341" s="85">
        <v>0.25919675877247583</v>
      </c>
      <c r="O341" s="78">
        <v>3005640113</v>
      </c>
      <c r="P341" s="78">
        <v>3358482776</v>
      </c>
      <c r="Q341" s="78">
        <v>3334552130</v>
      </c>
      <c r="R341" s="78">
        <v>4163183570</v>
      </c>
      <c r="S341" s="78">
        <v>3465464647.25</v>
      </c>
      <c r="T341" s="86">
        <f t="shared" si="5"/>
        <v>1.2013348839970626</v>
      </c>
      <c r="U341" s="78">
        <v>13048485691</v>
      </c>
      <c r="V341" s="78">
        <v>13769477796</v>
      </c>
      <c r="W341" s="78">
        <v>14181029173</v>
      </c>
      <c r="X341" s="78">
        <v>15188853009</v>
      </c>
      <c r="Y341" s="78">
        <v>14046961417.25</v>
      </c>
      <c r="Z341" s="85">
        <v>0.26854814266286964</v>
      </c>
      <c r="AA341" s="78">
        <v>5058851062</v>
      </c>
      <c r="AB341" s="78">
        <v>1979917073</v>
      </c>
      <c r="AC341" s="78">
        <v>840672680</v>
      </c>
      <c r="AD341" s="78">
        <v>3403505773</v>
      </c>
      <c r="AE341" s="78">
        <v>2820736647</v>
      </c>
      <c r="AF341" s="85">
        <v>5.3926508729689272E-2</v>
      </c>
      <c r="AG341" s="52">
        <v>100</v>
      </c>
      <c r="AH341" s="52">
        <v>100</v>
      </c>
      <c r="AI341" s="52">
        <v>100</v>
      </c>
      <c r="AJ341" s="52">
        <v>100</v>
      </c>
      <c r="AK341" s="52">
        <v>100</v>
      </c>
      <c r="AL341" s="52">
        <v>100</v>
      </c>
      <c r="AM341" s="52">
        <v>100</v>
      </c>
      <c r="AN341" s="52">
        <v>100</v>
      </c>
    </row>
    <row r="342" spans="1:40" x14ac:dyDescent="0.25">
      <c r="A342" s="2" t="s">
        <v>351</v>
      </c>
      <c r="B342" s="2" t="s">
        <v>5</v>
      </c>
      <c r="C342" s="78">
        <v>35804968590</v>
      </c>
      <c r="D342" s="78">
        <v>38718160060</v>
      </c>
      <c r="E342" s="78">
        <v>45194603513</v>
      </c>
      <c r="F342" s="78">
        <v>50056629141</v>
      </c>
      <c r="G342" s="78">
        <v>42443590326</v>
      </c>
      <c r="H342" s="78">
        <v>36467882210</v>
      </c>
      <c r="I342" s="78">
        <v>37835268558</v>
      </c>
      <c r="J342" s="78">
        <v>38537210949</v>
      </c>
      <c r="K342" s="78">
        <v>43943360388</v>
      </c>
      <c r="L342" s="78">
        <v>39195930526.25</v>
      </c>
      <c r="M342" s="78">
        <v>3247659799.75</v>
      </c>
      <c r="N342" s="85">
        <v>7.6517084789609696E-2</v>
      </c>
      <c r="O342" s="78">
        <v>662868471</v>
      </c>
      <c r="P342" s="78">
        <v>724287266</v>
      </c>
      <c r="Q342" s="78">
        <v>760621438</v>
      </c>
      <c r="R342" s="78">
        <v>781744652</v>
      </c>
      <c r="S342" s="78">
        <v>732380456.75</v>
      </c>
      <c r="T342" s="86">
        <f t="shared" si="5"/>
        <v>1.0674023928342624</v>
      </c>
      <c r="U342" s="78">
        <v>4996797911</v>
      </c>
      <c r="V342" s="78">
        <v>5975249923</v>
      </c>
      <c r="W342" s="78">
        <v>5981327425</v>
      </c>
      <c r="X342" s="78">
        <v>6336212433</v>
      </c>
      <c r="Y342" s="78">
        <v>5822396923</v>
      </c>
      <c r="Z342" s="85">
        <v>0.14854595476692839</v>
      </c>
      <c r="AA342" s="78">
        <v>3550101937</v>
      </c>
      <c r="AB342" s="78">
        <v>2664456157</v>
      </c>
      <c r="AC342" s="78">
        <v>2235989268</v>
      </c>
      <c r="AD342" s="78">
        <v>3406525825</v>
      </c>
      <c r="AE342" s="78">
        <v>2964268296.75</v>
      </c>
      <c r="AF342" s="85">
        <v>7.5626940270362833E-2</v>
      </c>
      <c r="AG342" s="52">
        <v>100</v>
      </c>
      <c r="AH342" s="52">
        <v>100</v>
      </c>
      <c r="AI342" s="52">
        <v>100</v>
      </c>
      <c r="AJ342" s="52">
        <v>100</v>
      </c>
      <c r="AK342" s="52">
        <v>100</v>
      </c>
      <c r="AL342" s="52">
        <v>100</v>
      </c>
      <c r="AM342" s="52">
        <v>100</v>
      </c>
      <c r="AN342" s="52">
        <v>100</v>
      </c>
    </row>
    <row r="343" spans="1:40" x14ac:dyDescent="0.25">
      <c r="A343" s="2" t="s">
        <v>352</v>
      </c>
      <c r="B343" s="2" t="s">
        <v>45</v>
      </c>
      <c r="C343" s="78">
        <v>1998541271</v>
      </c>
      <c r="D343" s="78">
        <v>1958979200</v>
      </c>
      <c r="E343" s="78">
        <v>2387063436</v>
      </c>
      <c r="F343" s="78">
        <v>2607142469</v>
      </c>
      <c r="G343" s="78">
        <v>2237931594</v>
      </c>
      <c r="H343" s="78">
        <v>2047987800</v>
      </c>
      <c r="I343" s="78">
        <v>2082690726</v>
      </c>
      <c r="J343" s="78">
        <v>2271742233</v>
      </c>
      <c r="K343" s="78">
        <v>2485366024</v>
      </c>
      <c r="L343" s="78">
        <v>2221946695.75</v>
      </c>
      <c r="M343" s="78">
        <v>15984898.25</v>
      </c>
      <c r="N343" s="85">
        <v>7.1427108374787973E-3</v>
      </c>
      <c r="O343" s="78">
        <v>1036320818</v>
      </c>
      <c r="P343" s="78">
        <v>1147589439</v>
      </c>
      <c r="Q343" s="78">
        <v>1131687781</v>
      </c>
      <c r="R343" s="78">
        <v>1243361071</v>
      </c>
      <c r="S343" s="78">
        <v>1139739777.25</v>
      </c>
      <c r="T343" s="86">
        <f t="shared" si="5"/>
        <v>1.0909166248457352</v>
      </c>
      <c r="U343" s="78">
        <v>590238873</v>
      </c>
      <c r="V343" s="78">
        <v>713191214</v>
      </c>
      <c r="W343" s="78">
        <v>766925154</v>
      </c>
      <c r="X343" s="78">
        <v>778223416</v>
      </c>
      <c r="Y343" s="78">
        <v>712144664.25</v>
      </c>
      <c r="Z343" s="85">
        <v>0.32050483731772034</v>
      </c>
      <c r="AA343" s="78">
        <v>325667085</v>
      </c>
      <c r="AB343" s="78">
        <v>133448285</v>
      </c>
      <c r="AC343" s="78">
        <v>334753577</v>
      </c>
      <c r="AD343" s="78">
        <v>543477283</v>
      </c>
      <c r="AE343" s="78">
        <v>334336557.5</v>
      </c>
      <c r="AF343" s="85">
        <v>0.15047010719901516</v>
      </c>
      <c r="AG343" s="52">
        <v>100</v>
      </c>
      <c r="AH343" s="52">
        <v>100</v>
      </c>
      <c r="AI343" s="52">
        <v>100</v>
      </c>
      <c r="AJ343" s="52">
        <v>100</v>
      </c>
      <c r="AK343" s="52">
        <v>100</v>
      </c>
      <c r="AL343" s="52">
        <v>100</v>
      </c>
      <c r="AM343" s="52">
        <v>100</v>
      </c>
      <c r="AN343" s="52">
        <v>100</v>
      </c>
    </row>
    <row r="344" spans="1:40" x14ac:dyDescent="0.25">
      <c r="A344" s="2" t="s">
        <v>353</v>
      </c>
      <c r="B344" s="2" t="s">
        <v>7</v>
      </c>
      <c r="C344" s="78">
        <v>5222098242</v>
      </c>
      <c r="D344" s="78">
        <v>3669759486</v>
      </c>
      <c r="E344" s="78">
        <v>3522927025</v>
      </c>
      <c r="F344" s="78">
        <v>3884435711</v>
      </c>
      <c r="G344" s="78">
        <v>4074805116</v>
      </c>
      <c r="H344" s="78">
        <v>5348831995</v>
      </c>
      <c r="I344" s="78">
        <v>3690087795</v>
      </c>
      <c r="J344" s="78">
        <v>3586356359</v>
      </c>
      <c r="K344" s="78">
        <v>3695659503</v>
      </c>
      <c r="L344" s="78">
        <v>4080233913</v>
      </c>
      <c r="M344" s="78">
        <v>-5428797</v>
      </c>
      <c r="N344" s="85">
        <v>-1.3322838382339951E-3</v>
      </c>
      <c r="O344" s="78">
        <v>2144729767</v>
      </c>
      <c r="P344" s="78">
        <v>2348020181</v>
      </c>
      <c r="Q344" s="78">
        <v>2455724717</v>
      </c>
      <c r="R344" s="78">
        <v>2735797287</v>
      </c>
      <c r="S344" s="78">
        <v>2421067988</v>
      </c>
      <c r="T344" s="86">
        <f t="shared" si="5"/>
        <v>1.1299960598215137</v>
      </c>
      <c r="U344" s="78">
        <v>2587795804</v>
      </c>
      <c r="V344" s="78">
        <v>1240438125</v>
      </c>
      <c r="W344" s="78">
        <v>903254246</v>
      </c>
      <c r="X344" s="78">
        <v>976774426</v>
      </c>
      <c r="Y344" s="78">
        <v>1427065650.25</v>
      </c>
      <c r="Z344" s="85">
        <v>0.34975094092111675</v>
      </c>
      <c r="AA344" s="78">
        <v>402660698</v>
      </c>
      <c r="AB344" s="78">
        <v>188536658</v>
      </c>
      <c r="AC344" s="78">
        <v>219463499</v>
      </c>
      <c r="AD344" s="78">
        <v>337521101</v>
      </c>
      <c r="AE344" s="78">
        <v>287045489</v>
      </c>
      <c r="AF344" s="85">
        <v>7.0350253225788528E-2</v>
      </c>
      <c r="AG344" s="52">
        <v>100</v>
      </c>
      <c r="AH344" s="52">
        <v>100</v>
      </c>
      <c r="AI344" s="52">
        <v>100</v>
      </c>
      <c r="AJ344" s="52">
        <v>100</v>
      </c>
      <c r="AK344" s="52">
        <v>100</v>
      </c>
      <c r="AL344" s="52">
        <v>100</v>
      </c>
      <c r="AM344" s="52">
        <v>100</v>
      </c>
      <c r="AN344" s="52">
        <v>50</v>
      </c>
    </row>
    <row r="345" spans="1:40" x14ac:dyDescent="0.25">
      <c r="A345" s="2" t="s">
        <v>354</v>
      </c>
      <c r="B345" s="2" t="s">
        <v>7</v>
      </c>
      <c r="C345" s="78">
        <v>1644138109</v>
      </c>
      <c r="D345" s="78">
        <v>1964094708</v>
      </c>
      <c r="E345" s="78">
        <v>2001746460</v>
      </c>
      <c r="F345" s="78">
        <v>2456488165</v>
      </c>
      <c r="G345" s="78">
        <v>2016616860.5</v>
      </c>
      <c r="H345" s="78">
        <v>1679084151</v>
      </c>
      <c r="I345" s="78">
        <v>1825731628</v>
      </c>
      <c r="J345" s="78">
        <v>1760804199</v>
      </c>
      <c r="K345" s="78">
        <v>2626293576</v>
      </c>
      <c r="L345" s="78">
        <v>1972978388.5</v>
      </c>
      <c r="M345" s="78">
        <v>43638472</v>
      </c>
      <c r="N345" s="85">
        <v>2.1639446170840938E-2</v>
      </c>
      <c r="O345" s="78">
        <v>815629839</v>
      </c>
      <c r="P345" s="78">
        <v>1076837056</v>
      </c>
      <c r="Q345" s="78">
        <v>1109033120</v>
      </c>
      <c r="R345" s="78">
        <v>1255799972</v>
      </c>
      <c r="S345" s="78">
        <v>1064324996.75</v>
      </c>
      <c r="T345" s="86">
        <f t="shared" si="5"/>
        <v>1.179902732562595</v>
      </c>
      <c r="U345" s="78">
        <v>520094108</v>
      </c>
      <c r="V345" s="78">
        <v>549849170</v>
      </c>
      <c r="W345" s="78">
        <v>556614339</v>
      </c>
      <c r="X345" s="78">
        <v>699170175</v>
      </c>
      <c r="Y345" s="78">
        <v>581431948</v>
      </c>
      <c r="Z345" s="85">
        <v>0.29469757570028243</v>
      </c>
      <c r="AA345" s="78">
        <v>265484139</v>
      </c>
      <c r="AB345" s="78">
        <v>290152712</v>
      </c>
      <c r="AC345" s="78">
        <v>135147719</v>
      </c>
      <c r="AD345" s="78">
        <v>560276285</v>
      </c>
      <c r="AE345" s="78">
        <v>312765213.75</v>
      </c>
      <c r="AF345" s="85">
        <v>0.15852439923976389</v>
      </c>
      <c r="AG345" s="52">
        <v>50</v>
      </c>
      <c r="AH345" s="52">
        <v>50</v>
      </c>
      <c r="AI345" s="52">
        <v>50</v>
      </c>
      <c r="AJ345" s="52">
        <v>50</v>
      </c>
      <c r="AK345" s="52">
        <v>50</v>
      </c>
      <c r="AL345" s="52">
        <v>50</v>
      </c>
      <c r="AM345" s="52">
        <v>50</v>
      </c>
      <c r="AN345" s="52">
        <v>50</v>
      </c>
    </row>
    <row r="346" spans="1:40" x14ac:dyDescent="0.25">
      <c r="A346" s="2" t="s">
        <v>355</v>
      </c>
      <c r="B346" s="2" t="s">
        <v>3</v>
      </c>
      <c r="C346" s="78">
        <v>4488295049</v>
      </c>
      <c r="D346" s="78">
        <v>5473851957</v>
      </c>
      <c r="E346" s="78">
        <v>6526782281</v>
      </c>
      <c r="F346" s="78">
        <v>8595764009</v>
      </c>
      <c r="G346" s="78">
        <v>6271173324</v>
      </c>
      <c r="H346" s="78">
        <v>4307043468</v>
      </c>
      <c r="I346" s="78">
        <v>4905586148</v>
      </c>
      <c r="J346" s="78">
        <v>5570676875</v>
      </c>
      <c r="K346" s="78">
        <v>7117863850</v>
      </c>
      <c r="L346" s="78">
        <v>5475292585.25</v>
      </c>
      <c r="M346" s="78">
        <v>795880738.75</v>
      </c>
      <c r="N346" s="85">
        <v>0.12691097783952751</v>
      </c>
      <c r="O346" s="78">
        <v>418785941</v>
      </c>
      <c r="P346" s="78">
        <v>504551734</v>
      </c>
      <c r="Q346" s="78">
        <v>479076500</v>
      </c>
      <c r="R346" s="78">
        <v>547572815</v>
      </c>
      <c r="S346" s="78">
        <v>487496747.5</v>
      </c>
      <c r="T346" s="86">
        <f t="shared" si="5"/>
        <v>1.1232337811648683</v>
      </c>
      <c r="U346" s="78">
        <v>838263279</v>
      </c>
      <c r="V346" s="78">
        <v>954839601</v>
      </c>
      <c r="W346" s="78">
        <v>1068836676</v>
      </c>
      <c r="X346" s="78">
        <v>1252908271</v>
      </c>
      <c r="Y346" s="78">
        <v>1028711956.75</v>
      </c>
      <c r="Z346" s="85">
        <v>0.18788255435358242</v>
      </c>
      <c r="AA346" s="78">
        <v>602264514</v>
      </c>
      <c r="AB346" s="78">
        <v>440837287</v>
      </c>
      <c r="AC346" s="78">
        <v>672316023</v>
      </c>
      <c r="AD346" s="78">
        <v>435858731</v>
      </c>
      <c r="AE346" s="78">
        <v>537819138.75</v>
      </c>
      <c r="AF346" s="85">
        <v>9.8226556914755889E-2</v>
      </c>
      <c r="AG346" s="52">
        <v>100</v>
      </c>
      <c r="AH346" s="52">
        <v>100</v>
      </c>
      <c r="AI346" s="52">
        <v>100</v>
      </c>
      <c r="AJ346" s="52">
        <v>100</v>
      </c>
      <c r="AK346" s="52">
        <v>100</v>
      </c>
      <c r="AL346" s="52">
        <v>100</v>
      </c>
      <c r="AM346" s="52">
        <v>100</v>
      </c>
      <c r="AN346" s="52">
        <v>100</v>
      </c>
    </row>
    <row r="347" spans="1:40" x14ac:dyDescent="0.25">
      <c r="A347" s="1"/>
      <c r="B347" s="1"/>
    </row>
    <row r="348" spans="1:40" x14ac:dyDescent="0.25">
      <c r="A348" s="1"/>
      <c r="B348" s="1"/>
    </row>
    <row r="349" spans="1:40" x14ac:dyDescent="0.25">
      <c r="A349" s="1"/>
      <c r="B349" s="1"/>
    </row>
  </sheetData>
  <autoFilter ref="A1:B346"/>
  <conditionalFormatting sqref="AG1:AN1048576">
    <cfRule type="iconSet" priority="1">
      <iconSet showValue="0">
        <cfvo type="percent" val="0"/>
        <cfvo type="percent" val="50"/>
        <cfvo type="percent" val="10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Caracterización</vt:lpstr>
      <vt:lpstr>Administración</vt:lpstr>
      <vt:lpstr>Educación</vt:lpstr>
      <vt:lpstr>Salud</vt:lpstr>
      <vt:lpstr>Seguridad</vt:lpstr>
      <vt:lpstr>Transparencia</vt:lpstr>
      <vt:lpstr>Participación Ciudadana</vt:lpstr>
      <vt:lpstr>Urbanismo</vt:lpstr>
      <vt:lpstr>Presupuestos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2012-09-27T17:05:54Z</dcterms:created>
  <dcterms:modified xsi:type="dcterms:W3CDTF">2012-10-01T15:14:03Z</dcterms:modified>
</cp:coreProperties>
</file>