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836DF336-0F30-442E-A780-C58B3C7EDFF2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EARTH WORK CALCULA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F17" i="3" s="1"/>
  <c r="C18" i="3"/>
  <c r="E18" i="3" s="1"/>
  <c r="F18" i="3" s="1"/>
  <c r="G18" i="3" l="1"/>
  <c r="H18" i="3" s="1"/>
  <c r="I18" i="3" s="1"/>
  <c r="C19" i="3"/>
  <c r="E19" i="3" l="1"/>
  <c r="F19" i="3" s="1"/>
  <c r="C20" i="3"/>
  <c r="C21" i="3" l="1"/>
  <c r="E20" i="3"/>
  <c r="F20" i="3" s="1"/>
  <c r="G20" i="3"/>
  <c r="H20" i="3" s="1"/>
  <c r="I20" i="3" s="1"/>
  <c r="G19" i="3"/>
  <c r="H19" i="3" s="1"/>
  <c r="I19" i="3" s="1"/>
  <c r="C22" i="3" l="1"/>
  <c r="E21" i="3"/>
  <c r="F21" i="3" s="1"/>
  <c r="C23" i="3" l="1"/>
  <c r="E22" i="3"/>
  <c r="F22" i="3" s="1"/>
  <c r="G21" i="3"/>
  <c r="H21" i="3" s="1"/>
  <c r="I21" i="3" s="1"/>
  <c r="G22" i="3" l="1"/>
  <c r="H22" i="3" s="1"/>
  <c r="I22" i="3" s="1"/>
  <c r="C24" i="3"/>
  <c r="E24" i="3" s="1"/>
  <c r="F24" i="3" s="1"/>
  <c r="E23" i="3"/>
  <c r="F23" i="3" s="1"/>
  <c r="G24" i="3" l="1"/>
  <c r="H24" i="3" s="1"/>
  <c r="I24" i="3" s="1"/>
  <c r="G23" i="3"/>
  <c r="H23" i="3" s="1"/>
  <c r="I23" i="3" s="1"/>
  <c r="I25" i="3" l="1"/>
</calcChain>
</file>

<file path=xl/sharedStrings.xml><?xml version="1.0" encoding="utf-8"?>
<sst xmlns="http://schemas.openxmlformats.org/spreadsheetml/2006/main" count="27" uniqueCount="23">
  <si>
    <t>m</t>
  </si>
  <si>
    <t>INPUT DATA</t>
  </si>
  <si>
    <t>EARTH WORK CALCULATION</t>
  </si>
  <si>
    <t>TABULATION</t>
  </si>
  <si>
    <t>CHAINGE</t>
  </si>
  <si>
    <t>DISTANCE</t>
  </si>
  <si>
    <t>RL OF GL</t>
  </si>
  <si>
    <t>RL OF FL</t>
  </si>
  <si>
    <t>DEPTH</t>
  </si>
  <si>
    <t>MEAN DEPTH(Dm)</t>
  </si>
  <si>
    <t>AREA(A)</t>
  </si>
  <si>
    <t>SIDE SLOPE(S)                       1:</t>
  </si>
  <si>
    <t>m3</t>
  </si>
  <si>
    <t>TOTAL QTY</t>
  </si>
  <si>
    <t>QTY</t>
  </si>
  <si>
    <t>B*Dm+S(Dm)^2</t>
  </si>
  <si>
    <t>FORMATION LEVEL @ ch 1</t>
  </si>
  <si>
    <t>BREADTH OF FORMATION(B)</t>
  </si>
  <si>
    <t>LENTH OF CHAIN(L)</t>
  </si>
  <si>
    <t>RISING GRADIENT 1 IN 100</t>
  </si>
  <si>
    <t>A*L</t>
  </si>
  <si>
    <t>USN 3BR21CV001</t>
  </si>
  <si>
    <t xml:space="preserve">BAHARATH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</si>
</sst>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i/>
      <u/>
      <sz val="11"/>
      <color rgb="FFFF0000"/>
      <name val="Times New Roman"/>
      <family val="1"/>
    </font>
    <font>
      <b/>
      <i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EARTH WORK CALCULATION</c:v>
          </c:tx>
          <c:val>
            <c:numRef>
              <c:f>'EARTH WORK CALCULATION'!$D$17:$D$24</c:f>
              <c:numCache>
                <c:formatCode>General</c:formatCode>
                <c:ptCount val="8"/>
                <c:pt idx="0">
                  <c:v>104.2</c:v>
                </c:pt>
                <c:pt idx="1">
                  <c:v>104.8</c:v>
                </c:pt>
                <c:pt idx="2">
                  <c:v>104.6</c:v>
                </c:pt>
                <c:pt idx="3">
                  <c:v>104.3</c:v>
                </c:pt>
                <c:pt idx="4">
                  <c:v>105</c:v>
                </c:pt>
                <c:pt idx="5">
                  <c:v>104.5</c:v>
                </c:pt>
                <c:pt idx="6">
                  <c:v>105.2</c:v>
                </c:pt>
                <c:pt idx="7">
                  <c:v>105.6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8-4631-BDB3-D41B4B9B9811}"/>
            </c:ext>
          </c:extLst>
        </c:ser>
        <c:ser>
          <c:idx val="1"/>
          <c:order val="1"/>
          <c:val>
            <c:numRef>
              <c:f>'EARTH WORK CALCULATION'!$E$17:$E$24</c:f>
              <c:numCache>
                <c:formatCode>General</c:formatCode>
                <c:ptCount val="8"/>
                <c:pt idx="0">
                  <c:v>105</c:v>
                </c:pt>
                <c:pt idx="1">
                  <c:v>105.3</c:v>
                </c:pt>
                <c:pt idx="2">
                  <c:v>105.6</c:v>
                </c:pt>
                <c:pt idx="3">
                  <c:v>105.9</c:v>
                </c:pt>
                <c:pt idx="4">
                  <c:v>106.2</c:v>
                </c:pt>
                <c:pt idx="5">
                  <c:v>106.5</c:v>
                </c:pt>
                <c:pt idx="6">
                  <c:v>106.8</c:v>
                </c:pt>
                <c:pt idx="7">
                  <c:v>107.1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8-4631-BDB3-D41B4B9B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03776"/>
        <c:axId val="80205312"/>
      </c:lineChart>
      <c:catAx>
        <c:axId val="802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205312"/>
        <c:crosses val="autoZero"/>
        <c:auto val="1"/>
        <c:lblAlgn val="ctr"/>
        <c:lblOffset val="100"/>
        <c:noMultiLvlLbl val="0"/>
      </c:catAx>
      <c:valAx>
        <c:axId val="802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0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119227</xdr:colOff>
      <xdr:row>26</xdr:row>
      <xdr:rowOff>131379</xdr:rowOff>
    </xdr:from>
    <xdr:to>
      <xdr:col>6</xdr:col>
      <xdr:colOff>624599</xdr:colOff>
      <xdr:row>41</xdr:row>
      <xdr:rowOff>163347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5"/>
  <sheetViews>
    <sheetView tabSelected="1" topLeftCell="B1" zoomScale="80" zoomScaleNormal="80" workbookViewId="0">
      <selection activeCell="K9" sqref="K9"/>
    </sheetView>
  </sheetViews>
  <sheetFormatPr defaultRowHeight="14.4" x14ac:dyDescent="0.3"/>
  <cols>
    <col min="1" max="1" width="0.88671875" hidden="1" customWidth="1"/>
    <col min="2" max="2" width="28.6640625" customWidth="1"/>
    <col min="3" max="3" width="15.5546875" customWidth="1"/>
    <col min="4" max="4" width="13.6640625" customWidth="1"/>
    <col min="5" max="5" width="10.88671875" customWidth="1"/>
    <col min="6" max="6" width="8.6640625" customWidth="1"/>
    <col min="7" max="7" width="18.33203125" customWidth="1"/>
    <col min="8" max="8" width="11.33203125" customWidth="1"/>
    <col min="9" max="9" width="8.5546875" customWidth="1"/>
  </cols>
  <sheetData>
    <row r="2" spans="1:12" x14ac:dyDescent="0.3">
      <c r="G2" t="s">
        <v>21</v>
      </c>
      <c r="H2" t="s">
        <v>22</v>
      </c>
    </row>
    <row r="3" spans="1:12" ht="16.2" x14ac:dyDescent="0.35">
      <c r="D3" s="6" t="s">
        <v>2</v>
      </c>
      <c r="E3" s="6"/>
      <c r="F3" s="6"/>
      <c r="G3" s="6"/>
    </row>
    <row r="6" spans="1:12" x14ac:dyDescent="0.3">
      <c r="B6" s="1" t="s">
        <v>1</v>
      </c>
      <c r="C6" s="2"/>
      <c r="D6" s="2"/>
    </row>
    <row r="7" spans="1:12" x14ac:dyDescent="0.3">
      <c r="A7">
        <v>1</v>
      </c>
      <c r="B7" s="2" t="s">
        <v>16</v>
      </c>
      <c r="C7" s="2">
        <v>105</v>
      </c>
      <c r="D7" s="2" t="s">
        <v>0</v>
      </c>
    </row>
    <row r="8" spans="1:12" x14ac:dyDescent="0.3">
      <c r="A8">
        <v>2</v>
      </c>
      <c r="B8" s="2" t="s">
        <v>17</v>
      </c>
      <c r="C8" s="2">
        <v>10</v>
      </c>
      <c r="D8" s="2" t="s">
        <v>0</v>
      </c>
    </row>
    <row r="9" spans="1:12" x14ac:dyDescent="0.3">
      <c r="A9">
        <v>3</v>
      </c>
      <c r="B9" s="2" t="s">
        <v>18</v>
      </c>
      <c r="C9" s="2">
        <v>25</v>
      </c>
      <c r="D9" s="2" t="s">
        <v>0</v>
      </c>
    </row>
    <row r="10" spans="1:12" x14ac:dyDescent="0.3">
      <c r="A10">
        <v>4</v>
      </c>
      <c r="B10" s="2" t="s">
        <v>11</v>
      </c>
      <c r="C10" s="2">
        <v>2</v>
      </c>
      <c r="D10" s="2"/>
    </row>
    <row r="11" spans="1:12" x14ac:dyDescent="0.3">
      <c r="A11">
        <v>5</v>
      </c>
      <c r="B11" s="2" t="s">
        <v>19</v>
      </c>
      <c r="C11" s="2">
        <v>100</v>
      </c>
      <c r="D11" s="2"/>
    </row>
    <row r="12" spans="1:12" x14ac:dyDescent="0.3">
      <c r="A12">
        <v>6</v>
      </c>
      <c r="B12" s="2" t="s">
        <v>10</v>
      </c>
      <c r="C12" s="2" t="s">
        <v>15</v>
      </c>
      <c r="D12" s="2"/>
    </row>
    <row r="13" spans="1:12" x14ac:dyDescent="0.3">
      <c r="B13" s="2" t="s">
        <v>14</v>
      </c>
      <c r="C13" s="2" t="s">
        <v>20</v>
      </c>
      <c r="D13" s="2"/>
    </row>
    <row r="14" spans="1:12" x14ac:dyDescent="0.3">
      <c r="C14" s="2"/>
      <c r="D14" s="2"/>
    </row>
    <row r="15" spans="1:12" x14ac:dyDescent="0.3">
      <c r="B15" s="3" t="s">
        <v>3</v>
      </c>
      <c r="C15" s="2"/>
      <c r="D15" s="2"/>
    </row>
    <row r="16" spans="1:12" x14ac:dyDescent="0.3">
      <c r="B16" s="4" t="s">
        <v>4</v>
      </c>
      <c r="C16" s="4" t="s">
        <v>5</v>
      </c>
      <c r="D16" s="2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14</v>
      </c>
      <c r="L16" s="2"/>
    </row>
    <row r="17" spans="2:10" x14ac:dyDescent="0.3">
      <c r="B17" s="2">
        <v>1</v>
      </c>
      <c r="C17" s="2">
        <v>0</v>
      </c>
      <c r="D17" s="2">
        <v>104.2</v>
      </c>
      <c r="E17" s="2">
        <f>C7</f>
        <v>105</v>
      </c>
      <c r="F17">
        <f>E17-D17</f>
        <v>0.79999999999999716</v>
      </c>
      <c r="G17" s="2">
        <v>0</v>
      </c>
      <c r="H17" s="2">
        <v>0</v>
      </c>
      <c r="I17" s="2">
        <v>0</v>
      </c>
    </row>
    <row r="18" spans="2:10" x14ac:dyDescent="0.3">
      <c r="B18" s="2">
        <v>2</v>
      </c>
      <c r="C18" s="2">
        <f>C17+30</f>
        <v>30</v>
      </c>
      <c r="D18" s="2">
        <v>104.8</v>
      </c>
      <c r="E18" s="5">
        <f>$C$7+C18/$C$11</f>
        <v>105.3</v>
      </c>
      <c r="F18">
        <f>E18-D18</f>
        <v>0.5</v>
      </c>
      <c r="G18">
        <f>(F17+F18)/2</f>
        <v>0.64999999999999858</v>
      </c>
      <c r="H18">
        <f>($C$8*G18)+($C$10*G18^2)</f>
        <v>7.344999999999982</v>
      </c>
      <c r="I18">
        <f>H18*$C$9</f>
        <v>183.62499999999955</v>
      </c>
    </row>
    <row r="19" spans="2:10" x14ac:dyDescent="0.3">
      <c r="B19" s="2">
        <v>3</v>
      </c>
      <c r="C19" s="2">
        <f t="shared" ref="C19:C24" si="0">C18+30</f>
        <v>60</v>
      </c>
      <c r="D19" s="2">
        <v>104.6</v>
      </c>
      <c r="E19" s="5">
        <f t="shared" ref="E19:E24" si="1">$C$7+C19/$C$11</f>
        <v>105.6</v>
      </c>
      <c r="F19">
        <f>E19-D19</f>
        <v>1</v>
      </c>
      <c r="G19">
        <f t="shared" ref="G19:G24" si="2">(F18+F19)/2</f>
        <v>0.75</v>
      </c>
      <c r="H19">
        <f>($C$8*G19)+($C$10*G19^2)</f>
        <v>8.625</v>
      </c>
      <c r="I19">
        <f t="shared" ref="I19:I24" si="3">H19*$C$9</f>
        <v>215.625</v>
      </c>
    </row>
    <row r="20" spans="2:10" x14ac:dyDescent="0.3">
      <c r="B20" s="2">
        <v>4</v>
      </c>
      <c r="C20" s="2">
        <f t="shared" si="0"/>
        <v>90</v>
      </c>
      <c r="D20" s="2">
        <v>104.3</v>
      </c>
      <c r="E20" s="5">
        <f t="shared" si="1"/>
        <v>105.9</v>
      </c>
      <c r="F20">
        <f t="shared" ref="F20:F24" si="4">E20-D20</f>
        <v>1.6000000000000085</v>
      </c>
      <c r="G20">
        <f t="shared" si="2"/>
        <v>1.3000000000000043</v>
      </c>
      <c r="H20">
        <f t="shared" ref="H20:H24" si="5">($C$8*G20)+($C$10*G20^2)</f>
        <v>16.380000000000067</v>
      </c>
      <c r="I20">
        <f t="shared" si="3"/>
        <v>409.50000000000165</v>
      </c>
    </row>
    <row r="21" spans="2:10" x14ac:dyDescent="0.3">
      <c r="B21" s="2">
        <v>5</v>
      </c>
      <c r="C21" s="2">
        <f t="shared" si="0"/>
        <v>120</v>
      </c>
      <c r="D21" s="2">
        <v>105</v>
      </c>
      <c r="E21" s="5">
        <f t="shared" si="1"/>
        <v>106.2</v>
      </c>
      <c r="F21">
        <f t="shared" si="4"/>
        <v>1.2000000000000028</v>
      </c>
      <c r="G21">
        <f t="shared" si="2"/>
        <v>1.4000000000000057</v>
      </c>
      <c r="H21">
        <f t="shared" si="5"/>
        <v>17.920000000000087</v>
      </c>
      <c r="I21">
        <f t="shared" si="3"/>
        <v>448.00000000000216</v>
      </c>
    </row>
    <row r="22" spans="2:10" x14ac:dyDescent="0.3">
      <c r="B22" s="2">
        <v>6</v>
      </c>
      <c r="C22" s="2">
        <f t="shared" si="0"/>
        <v>150</v>
      </c>
      <c r="D22" s="2">
        <v>104.5</v>
      </c>
      <c r="E22" s="5">
        <f t="shared" si="1"/>
        <v>106.5</v>
      </c>
      <c r="F22">
        <f t="shared" si="4"/>
        <v>2</v>
      </c>
      <c r="G22">
        <f t="shared" si="2"/>
        <v>1.6000000000000014</v>
      </c>
      <c r="H22">
        <f t="shared" si="5"/>
        <v>21.120000000000022</v>
      </c>
      <c r="I22">
        <f t="shared" si="3"/>
        <v>528.00000000000057</v>
      </c>
    </row>
    <row r="23" spans="2:10" x14ac:dyDescent="0.3">
      <c r="B23" s="2">
        <v>7</v>
      </c>
      <c r="C23" s="2">
        <f t="shared" si="0"/>
        <v>180</v>
      </c>
      <c r="D23" s="2">
        <v>105.2</v>
      </c>
      <c r="E23" s="5">
        <f t="shared" si="1"/>
        <v>106.8</v>
      </c>
      <c r="F23">
        <f t="shared" si="4"/>
        <v>1.5999999999999943</v>
      </c>
      <c r="G23">
        <f t="shared" si="2"/>
        <v>1.7999999999999972</v>
      </c>
      <c r="H23">
        <f t="shared" si="5"/>
        <v>24.479999999999951</v>
      </c>
      <c r="I23">
        <f t="shared" si="3"/>
        <v>611.99999999999875</v>
      </c>
    </row>
    <row r="24" spans="2:10" x14ac:dyDescent="0.3">
      <c r="B24" s="2">
        <v>8</v>
      </c>
      <c r="C24" s="2">
        <f t="shared" si="0"/>
        <v>210</v>
      </c>
      <c r="D24" s="2">
        <v>105.6</v>
      </c>
      <c r="E24" s="5">
        <f t="shared" si="1"/>
        <v>107.1</v>
      </c>
      <c r="F24">
        <f t="shared" si="4"/>
        <v>1.5</v>
      </c>
      <c r="G24">
        <f t="shared" si="2"/>
        <v>1.5499999999999972</v>
      </c>
      <c r="H24">
        <f t="shared" si="5"/>
        <v>20.304999999999954</v>
      </c>
      <c r="I24">
        <f t="shared" si="3"/>
        <v>507.62499999999886</v>
      </c>
    </row>
    <row r="25" spans="2:10" x14ac:dyDescent="0.3">
      <c r="H25" t="s">
        <v>13</v>
      </c>
      <c r="I25">
        <f>SUM(I17:I24)</f>
        <v>2904.3750000000009</v>
      </c>
      <c r="J25" t="s">
        <v>12</v>
      </c>
    </row>
  </sheetData>
  <mergeCells count="1">
    <mergeCell ref="D3:G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 WORK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2024-09-09T15:32:32Z</dcterms:modified>
</cp:coreProperties>
</file>