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28274D1A-F9A2-42C0-8A94-F949B69EE29C}" xr6:coauthVersionLast="47" xr6:coauthVersionMax="47" xr10:uidLastSave="{00000000-0000-0000-0000-000000000000}"/>
  <bookViews>
    <workbookView xWindow="-108" yWindow="-108" windowWidth="23256" windowHeight="12456" tabRatio="601" xr2:uid="{00000000-000D-0000-FFFF-FFFF00000000}"/>
  </bookViews>
  <sheets>
    <sheet name="SUPER ELEV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C17" i="2" s="1"/>
  <c r="D8" i="2" l="1"/>
  <c r="C14" i="2" l="1"/>
  <c r="B21" i="2" s="1"/>
  <c r="B23" i="2"/>
  <c r="C15" i="2"/>
  <c r="B22" i="2" s="1"/>
</calcChain>
</file>

<file path=xl/sharedStrings.xml><?xml version="1.0" encoding="utf-8"?>
<sst xmlns="http://schemas.openxmlformats.org/spreadsheetml/2006/main" count="21" uniqueCount="20">
  <si>
    <t>m</t>
  </si>
  <si>
    <t>DESIGN OF SUPER ELEVATION</t>
  </si>
  <si>
    <t>INPUT DATA</t>
  </si>
  <si>
    <t>m/s</t>
  </si>
  <si>
    <t>RADIUS OF THE CURVE (R)</t>
  </si>
  <si>
    <t>OUT PUT GENERATED</t>
  </si>
  <si>
    <t>ALLOWABLE VELOCITY (Va)</t>
  </si>
  <si>
    <t>DESIGN DETAILS</t>
  </si>
  <si>
    <t>((0.75*D8)^2)/(9.81*C9)</t>
  </si>
  <si>
    <t>((D8^2)/(9.81*C9))-0.07</t>
  </si>
  <si>
    <t>SQRT(0.22*9.81*C9)</t>
  </si>
  <si>
    <t>IF((C14&lt;=0.07),"calculated super elevation may be adapted","friction of coeffient found to be more than 0.15")</t>
  </si>
  <si>
    <t>IF((C15&lt;0.15),"maximum super elevation of 0.07 may also be adapted","allowable velocity is to be checked for adequacy")</t>
  </si>
  <si>
    <t>DESIGN SPEED(km/h) (V)</t>
  </si>
  <si>
    <t>km/h</t>
  </si>
  <si>
    <t>THE FRICTIONAL CO-EFFICIENT OF SUPER ELEVATION(f)</t>
  </si>
  <si>
    <t>SUPER ELEVATION REQUIRED FOR 75% DESIGN SPEED (e)</t>
  </si>
  <si>
    <t>&lt;=0.07</t>
  </si>
  <si>
    <t>&lt;=0.15</t>
  </si>
  <si>
    <t>IF((C16&lt;=D8),"Design is adequate","Allowable velocity is less than design speed,therefore control measures are recommended")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</si>
</sst>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u/>
      <sz val="14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R35"/>
  <sheetViews>
    <sheetView tabSelected="1" zoomScaleNormal="100" workbookViewId="0">
      <selection activeCell="C6" sqref="C6"/>
    </sheetView>
  </sheetViews>
  <sheetFormatPr defaultRowHeight="14.4" x14ac:dyDescent="0.3"/>
  <cols>
    <col min="1" max="1" width="7" customWidth="1"/>
    <col min="2" max="2" width="52.88671875" customWidth="1"/>
    <col min="5" max="5" width="11.109375" customWidth="1"/>
  </cols>
  <sheetData>
    <row r="3" spans="1:18" ht="18" x14ac:dyDescent="0.35">
      <c r="A3" s="7" t="s">
        <v>1</v>
      </c>
      <c r="B3" s="7"/>
      <c r="C3" s="2"/>
      <c r="D3" s="2"/>
      <c r="E3" s="2"/>
    </row>
    <row r="7" spans="1:18" ht="15.6" x14ac:dyDescent="0.3">
      <c r="B7" s="1" t="s">
        <v>2</v>
      </c>
      <c r="G7" s="3" t="s">
        <v>11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1:18" x14ac:dyDescent="0.3">
      <c r="A8">
        <v>1</v>
      </c>
      <c r="B8" t="s">
        <v>13</v>
      </c>
      <c r="C8">
        <v>100</v>
      </c>
      <c r="D8">
        <f>C8/3.6</f>
        <v>27.777777777777779</v>
      </c>
      <c r="E8" t="s">
        <v>3</v>
      </c>
    </row>
    <row r="9" spans="1:18" ht="18" x14ac:dyDescent="0.35">
      <c r="A9">
        <v>2</v>
      </c>
      <c r="B9" t="s">
        <v>4</v>
      </c>
      <c r="C9">
        <v>250</v>
      </c>
      <c r="D9" t="s">
        <v>0</v>
      </c>
      <c r="G9" s="4" t="s">
        <v>12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1" spans="1:18" x14ac:dyDescent="0.3">
      <c r="G11" t="s">
        <v>19</v>
      </c>
    </row>
    <row r="12" spans="1:18" x14ac:dyDescent="0.3">
      <c r="B12" s="1" t="s">
        <v>5</v>
      </c>
    </row>
    <row r="14" spans="1:18" ht="21" x14ac:dyDescent="0.4">
      <c r="A14">
        <v>1</v>
      </c>
      <c r="B14" t="s">
        <v>16</v>
      </c>
      <c r="C14">
        <f>((0.75*D8)^2)/(9.81*C9)</f>
        <v>0.17697360969532228</v>
      </c>
      <c r="D14" s="6" t="s">
        <v>17</v>
      </c>
      <c r="G14" s="5" t="s">
        <v>8</v>
      </c>
      <c r="H14" s="5"/>
      <c r="I14" s="5"/>
    </row>
    <row r="15" spans="1:18" ht="21" x14ac:dyDescent="0.4">
      <c r="A15">
        <v>2</v>
      </c>
      <c r="B15" t="s">
        <v>15</v>
      </c>
      <c r="C15">
        <f>((D8)^2/(9.81*C9))-0.07</f>
        <v>0.24461975056946178</v>
      </c>
      <c r="D15" s="6" t="s">
        <v>18</v>
      </c>
      <c r="G15" s="5" t="s">
        <v>9</v>
      </c>
      <c r="H15" s="5"/>
      <c r="I15" s="5"/>
    </row>
    <row r="16" spans="1:18" ht="21" x14ac:dyDescent="0.4">
      <c r="A16">
        <v>3</v>
      </c>
      <c r="B16" t="s">
        <v>6</v>
      </c>
      <c r="C16">
        <f>SQRT(0.22*9.81*C9)</f>
        <v>23.22821560085923</v>
      </c>
      <c r="D16" t="s">
        <v>3</v>
      </c>
      <c r="G16" s="5" t="s">
        <v>10</v>
      </c>
      <c r="H16" s="5"/>
      <c r="I16" s="5"/>
    </row>
    <row r="17" spans="2:10" x14ac:dyDescent="0.3">
      <c r="C17">
        <f>C16*3.6</f>
        <v>83.621576163093223</v>
      </c>
      <c r="D17" t="s">
        <v>14</v>
      </c>
    </row>
    <row r="19" spans="2:10" x14ac:dyDescent="0.3">
      <c r="B19" s="1" t="s">
        <v>7</v>
      </c>
    </row>
    <row r="21" spans="2:10" x14ac:dyDescent="0.3">
      <c r="B21" t="str">
        <f>IF((C14&lt;=0.07),"CALCULATED SUPER ELEVATION MAY BE ADAPTED","FRICTION OF COEFFICIENT FOUND TO BE MORE THAN 0.15")</f>
        <v>FRICTION OF COEFFICIENT FOUND TO BE MORE THAN 0.15</v>
      </c>
    </row>
    <row r="22" spans="2:10" x14ac:dyDescent="0.3">
      <c r="B22" t="str">
        <f>IF((C15&lt;=0.15),"MAXIMUM SUPER ELEVATION OF 0.07 MAY ALSO BE ADAPTED","ALLOWABLE VELOCITY IS TO BE CHECKED FOR ADEQUECY")</f>
        <v>ALLOWABLE VELOCITY IS TO BE CHECKED FOR ADEQUECY</v>
      </c>
    </row>
    <row r="23" spans="2:10" ht="15.6" x14ac:dyDescent="0.3">
      <c r="B23" t="str">
        <f>IF((C16&gt;=D8),"Design is adequate","Allowable velocity is less than design speed,therefore control measures are recommended")</f>
        <v>Allowable velocity is less than design speed,therefore control measures are recommended</v>
      </c>
      <c r="C23" s="3"/>
      <c r="D23" s="3"/>
      <c r="E23" s="3"/>
      <c r="F23" s="3"/>
      <c r="G23" s="3"/>
      <c r="H23" s="3"/>
      <c r="I23" s="3"/>
      <c r="J23" s="3"/>
    </row>
    <row r="33" spans="3:14" ht="15.6" x14ac:dyDescent="0.3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5" spans="3:14" ht="18" x14ac:dyDescent="0.3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</sheetData>
  <mergeCells count="1"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 ELEVATION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2024-09-09T15:27:52Z</dcterms:modified>
</cp:coreProperties>
</file>