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 Files\Course Materials\17 Advanced Computational Methods\Handouts\Spreadsheets\"/>
    </mc:Choice>
  </mc:AlternateContent>
  <bookViews>
    <workbookView xWindow="0" yWindow="0" windowWidth="14028" windowHeight="5772"/>
  </bookViews>
  <sheets>
    <sheet name="Sheet1" sheetId="1" r:id="rId1"/>
  </sheets>
  <calcPr calcId="162913" iterate="1" iterateCount="10000" iterateDelta="1E-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N28" i="1"/>
  <c r="N27" i="1"/>
  <c r="N26" i="1"/>
  <c r="C23" i="1"/>
  <c r="D23" i="1"/>
  <c r="E23" i="1"/>
  <c r="F23" i="1"/>
  <c r="G23" i="1"/>
  <c r="H23" i="1"/>
  <c r="I23" i="1"/>
  <c r="J23" i="1"/>
  <c r="K23" i="1"/>
  <c r="L23" i="1"/>
  <c r="M23" i="1"/>
  <c r="N23" i="1"/>
  <c r="B2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C20" i="1"/>
  <c r="E20" i="1"/>
  <c r="H20" i="1"/>
  <c r="I20" i="1"/>
  <c r="J20" i="1"/>
  <c r="K2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</calcChain>
</file>

<file path=xl/sharedStrings.xml><?xml version="1.0" encoding="utf-8"?>
<sst xmlns="http://schemas.openxmlformats.org/spreadsheetml/2006/main" count="22" uniqueCount="20">
  <si>
    <t>Flow under a sheet pile wall using finite difference method</t>
  </si>
  <si>
    <t>z/x</t>
  </si>
  <si>
    <t>Example</t>
  </si>
  <si>
    <t>H1</t>
  </si>
  <si>
    <t>H2</t>
  </si>
  <si>
    <t>ΔH</t>
  </si>
  <si>
    <t>H3</t>
  </si>
  <si>
    <t>2m</t>
  </si>
  <si>
    <t>3m</t>
  </si>
  <si>
    <t>6m</t>
  </si>
  <si>
    <t>D</t>
  </si>
  <si>
    <t>12m</t>
  </si>
  <si>
    <t>Cell size</t>
  </si>
  <si>
    <t>k</t>
  </si>
  <si>
    <t>0.0002 cm/s</t>
  </si>
  <si>
    <t>4m</t>
  </si>
  <si>
    <t>1m</t>
  </si>
  <si>
    <t>Equipotentials</t>
  </si>
  <si>
    <t>Porewatar pressure (kPa)</t>
  </si>
  <si>
    <t>Flow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</si>
</sst>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/>
    <xf numFmtId="0" fontId="2" fillId="3" borderId="0" xfId="0" applyFont="1" applyFill="1"/>
    <xf numFmtId="0" fontId="3" fillId="3" borderId="0" xfId="0" applyFont="1" applyFill="1"/>
    <xf numFmtId="165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4" workbookViewId="0">
      <selection activeCell="J16" sqref="J16"/>
    </sheetView>
  </sheetViews>
  <sheetFormatPr defaultRowHeight="14.4" x14ac:dyDescent="0.3"/>
  <cols>
    <col min="2" max="3" width="12" bestFit="1" customWidth="1"/>
    <col min="10" max="10" width="12" bestFit="1" customWidth="1"/>
    <col min="12" max="12" width="11" bestFit="1" customWidth="1"/>
    <col min="13" max="14" width="12" bestFit="1" customWidth="1"/>
    <col min="18" max="18" width="12" bestFit="1" customWidth="1"/>
  </cols>
  <sheetData>
    <row r="1" spans="1:14" x14ac:dyDescent="0.3">
      <c r="A1" s="8" t="s">
        <v>2</v>
      </c>
      <c r="B1" s="4"/>
      <c r="C1" s="4"/>
      <c r="D1" s="4"/>
      <c r="E1" s="4"/>
      <c r="F1" s="2"/>
      <c r="G1" s="2"/>
      <c r="H1" s="2"/>
    </row>
    <row r="2" spans="1:14" x14ac:dyDescent="0.3">
      <c r="A2" s="4" t="s">
        <v>0</v>
      </c>
      <c r="B2" s="4"/>
      <c r="C2" s="4"/>
      <c r="D2" s="4"/>
      <c r="E2" s="4"/>
      <c r="F2" s="2"/>
      <c r="G2" s="2"/>
      <c r="H2" s="2"/>
    </row>
    <row r="3" spans="1:14" x14ac:dyDescent="0.3">
      <c r="A3" s="3" t="s">
        <v>3</v>
      </c>
      <c r="B3" s="4" t="s">
        <v>15</v>
      </c>
      <c r="C3" s="4"/>
      <c r="D3" s="4"/>
      <c r="E3" s="4"/>
      <c r="F3" s="2"/>
      <c r="G3" s="2"/>
      <c r="H3" s="2"/>
    </row>
    <row r="4" spans="1:14" x14ac:dyDescent="0.3">
      <c r="A4" s="3" t="s">
        <v>4</v>
      </c>
      <c r="B4" s="4" t="s">
        <v>16</v>
      </c>
      <c r="C4" s="4"/>
      <c r="D4" s="4"/>
      <c r="E4" s="4"/>
      <c r="F4" s="2"/>
      <c r="G4" s="2"/>
      <c r="H4" s="2"/>
    </row>
    <row r="5" spans="1:14" x14ac:dyDescent="0.3">
      <c r="A5" s="9" t="s">
        <v>5</v>
      </c>
      <c r="B5" s="4" t="s">
        <v>8</v>
      </c>
      <c r="C5" s="4"/>
      <c r="D5" s="4"/>
      <c r="E5" s="4"/>
      <c r="F5" s="2"/>
      <c r="G5" s="2"/>
      <c r="H5" s="2"/>
    </row>
    <row r="6" spans="1:14" x14ac:dyDescent="0.3">
      <c r="A6" s="3" t="s">
        <v>6</v>
      </c>
      <c r="B6" s="4" t="s">
        <v>9</v>
      </c>
      <c r="C6" s="4"/>
      <c r="D6" s="4"/>
      <c r="E6" s="4"/>
      <c r="F6" s="2"/>
      <c r="G6" s="2"/>
      <c r="H6" s="2"/>
    </row>
    <row r="7" spans="1:14" x14ac:dyDescent="0.3">
      <c r="A7" s="3" t="s">
        <v>10</v>
      </c>
      <c r="B7" s="4" t="s">
        <v>11</v>
      </c>
      <c r="C7" s="4"/>
      <c r="D7" s="4"/>
      <c r="E7" s="4"/>
      <c r="F7" s="2"/>
      <c r="G7" s="2"/>
      <c r="H7" s="2"/>
    </row>
    <row r="8" spans="1:14" x14ac:dyDescent="0.3">
      <c r="A8" s="3" t="s">
        <v>12</v>
      </c>
      <c r="B8" s="4" t="s">
        <v>7</v>
      </c>
      <c r="C8" s="4"/>
      <c r="D8" s="4"/>
      <c r="E8" s="4"/>
      <c r="F8" s="2"/>
      <c r="G8" s="2"/>
      <c r="H8" s="2"/>
    </row>
    <row r="9" spans="1:14" x14ac:dyDescent="0.3">
      <c r="A9" s="3" t="s">
        <v>13</v>
      </c>
      <c r="B9" s="4" t="s">
        <v>14</v>
      </c>
      <c r="C9" s="4"/>
      <c r="D9" s="4"/>
      <c r="E9" s="4"/>
      <c r="F9" s="2"/>
      <c r="G9" s="2"/>
      <c r="H9" s="2"/>
    </row>
    <row r="10" spans="1:14" x14ac:dyDescent="0.3">
      <c r="A10" s="1"/>
      <c r="B10" t="s">
        <v>17</v>
      </c>
      <c r="C10" s="2"/>
      <c r="D10" s="2"/>
      <c r="E10" s="2"/>
      <c r="F10" s="2"/>
      <c r="G10" s="2"/>
      <c r="H10" s="2"/>
    </row>
    <row r="11" spans="1:14" x14ac:dyDescent="0.3">
      <c r="A11" s="5" t="s">
        <v>1</v>
      </c>
      <c r="B11" s="6">
        <v>0</v>
      </c>
      <c r="C11" s="6">
        <v>2</v>
      </c>
      <c r="D11" s="6">
        <v>4</v>
      </c>
      <c r="E11" s="6">
        <v>6</v>
      </c>
      <c r="F11" s="6">
        <v>8</v>
      </c>
      <c r="G11" s="6">
        <v>10</v>
      </c>
      <c r="H11" s="6">
        <v>12</v>
      </c>
      <c r="I11" s="6">
        <v>14</v>
      </c>
      <c r="J11" s="6">
        <v>16</v>
      </c>
      <c r="K11" s="6">
        <v>18</v>
      </c>
      <c r="L11" s="6">
        <v>20</v>
      </c>
      <c r="M11" s="6">
        <v>22</v>
      </c>
      <c r="N11" s="6">
        <v>24</v>
      </c>
    </row>
    <row r="12" spans="1:14" x14ac:dyDescent="0.3">
      <c r="A12" s="5">
        <v>0</v>
      </c>
      <c r="B12" s="7">
        <v>3</v>
      </c>
      <c r="C12" s="7">
        <v>3</v>
      </c>
      <c r="D12" s="7">
        <v>3</v>
      </c>
      <c r="E12" s="7">
        <v>3</v>
      </c>
      <c r="F12" s="7">
        <v>3</v>
      </c>
      <c r="G12" s="7">
        <v>3</v>
      </c>
      <c r="H12" s="7">
        <v>3</v>
      </c>
      <c r="I12" s="7">
        <v>3</v>
      </c>
      <c r="J12" s="7">
        <v>3</v>
      </c>
      <c r="K12" s="7">
        <v>3</v>
      </c>
      <c r="L12" s="7">
        <v>3</v>
      </c>
      <c r="M12" s="7">
        <v>3</v>
      </c>
      <c r="N12" s="7">
        <v>3</v>
      </c>
    </row>
    <row r="13" spans="1:14" x14ac:dyDescent="0.3">
      <c r="A13" s="5">
        <v>2</v>
      </c>
      <c r="B13" s="10">
        <f ca="1">(B12+B14+2*C13)/4</f>
        <v>2.961735298676309</v>
      </c>
      <c r="C13" s="10">
        <f ca="1">(C12+C14+D13+B13)/4</f>
        <v>2.9604270681933622</v>
      </c>
      <c r="D13" s="10">
        <f t="shared" ref="D13:M13" ca="1" si="0">(D12+D14+E13+C13)/4</f>
        <v>2.9564108476192255</v>
      </c>
      <c r="E13" s="10">
        <f t="shared" ca="1" si="0"/>
        <v>2.949404718210471</v>
      </c>
      <c r="F13" s="10">
        <f t="shared" ca="1" si="0"/>
        <v>2.938913687792283</v>
      </c>
      <c r="G13" s="10">
        <f t="shared" ca="1" si="0"/>
        <v>2.9241901102715309</v>
      </c>
      <c r="H13" s="10">
        <f t="shared" ca="1" si="0"/>
        <v>2.9041777765949002</v>
      </c>
      <c r="I13" s="10">
        <f t="shared" ca="1" si="0"/>
        <v>2.8774542623623196</v>
      </c>
      <c r="J13" s="10">
        <f t="shared" ca="1" si="0"/>
        <v>2.8422425303519017</v>
      </c>
      <c r="K13" s="10">
        <f t="shared" ca="1" si="0"/>
        <v>2.7967566018368362</v>
      </c>
      <c r="L13" s="10">
        <f t="shared" ca="1" si="0"/>
        <v>2.7407354107516766</v>
      </c>
      <c r="M13" s="10">
        <f t="shared" ca="1" si="0"/>
        <v>2.6804895561497641</v>
      </c>
      <c r="N13" s="10">
        <f ca="1">(N12+N14+2*M13)/4</f>
        <v>2.641550710405463</v>
      </c>
    </row>
    <row r="14" spans="1:14" x14ac:dyDescent="0.3">
      <c r="A14" s="5">
        <v>4</v>
      </c>
      <c r="B14" s="10">
        <f t="shared" ref="B14:B17" ca="1" si="1">(B13+B15+2*C14)/4</f>
        <v>2.9260870583185117</v>
      </c>
      <c r="C14" s="10">
        <f t="shared" ref="C14:C17" ca="1" si="2">(C13+C15+D14+B14)/4</f>
        <v>2.9235621264779152</v>
      </c>
      <c r="D14" s="10">
        <f t="shared" ref="D14:D17" ca="1" si="3">(D13+D15+E14+C14)/4</f>
        <v>2.9158116040730699</v>
      </c>
      <c r="E14" s="10">
        <f t="shared" ref="E14:E17" ca="1" si="4">(E13+E15+F14+D14)/4</f>
        <v>2.9022943374303765</v>
      </c>
      <c r="F14" s="10">
        <f t="shared" ref="F14:F17" ca="1" si="5">(F13+F15+G14+E14)/4</f>
        <v>2.8820599226871324</v>
      </c>
      <c r="G14" s="10">
        <f t="shared" ref="G14:G17" ca="1" si="6">(G13+G15+H14+F14)/4</f>
        <v>2.8536689766989416</v>
      </c>
      <c r="H14" s="10">
        <f t="shared" ref="H14:H17" ca="1" si="7">(H13+H15+I14+G14)/4</f>
        <v>2.8150667337457493</v>
      </c>
      <c r="I14" s="10">
        <f t="shared" ref="I14:I17" ca="1" si="8">(I13+I15+J14+H14)/4</f>
        <v>2.7633967425024775</v>
      </c>
      <c r="J14" s="10">
        <f t="shared" ref="J14:J17" ca="1" si="9">(J13+J15+K14+I14)/4</f>
        <v>2.6947592572084509</v>
      </c>
      <c r="K14" s="10">
        <f t="shared" ref="K14:K17" ca="1" si="10">(K13+K15+L14+J14)/4</f>
        <v>2.6040484662437664</v>
      </c>
      <c r="L14" s="10">
        <f t="shared" ref="L14:L17" ca="1" si="11">(L13+L15+M14+K14)/4</f>
        <v>2.4856954850201061</v>
      </c>
      <c r="M14" s="10">
        <f t="shared" ref="M14:M17" ca="1" si="12">(M13+M15+N14+L14)/4</f>
        <v>2.3396721034419175</v>
      </c>
      <c r="N14" s="10">
        <f ca="1">(N13+N15+2*M14)/4</f>
        <v>2.2052237293223245</v>
      </c>
    </row>
    <row r="15" spans="1:14" x14ac:dyDescent="0.3">
      <c r="A15" s="5">
        <v>6</v>
      </c>
      <c r="B15" s="10">
        <f t="shared" ca="1" si="1"/>
        <v>2.8954886816419076</v>
      </c>
      <c r="C15" s="10">
        <f t="shared" ca="1" si="2"/>
        <v>2.8919227753267176</v>
      </c>
      <c r="D15" s="10">
        <f t="shared" ca="1" si="3"/>
        <v>2.8809791047647635</v>
      </c>
      <c r="E15" s="10">
        <f t="shared" ca="1" si="4"/>
        <v>2.861901104750832</v>
      </c>
      <c r="F15" s="10">
        <f t="shared" ca="1" si="5"/>
        <v>2.8333626888269281</v>
      </c>
      <c r="G15" s="10">
        <f t="shared" ca="1" si="6"/>
        <v>2.7933591400913533</v>
      </c>
      <c r="H15" s="10">
        <f t="shared" ca="1" si="7"/>
        <v>2.7390234391866777</v>
      </c>
      <c r="I15" s="10">
        <f t="shared" ca="1" si="8"/>
        <v>2.6663067166933914</v>
      </c>
      <c r="J15" s="10">
        <f t="shared" ca="1" si="9"/>
        <v>2.5693492897356576</v>
      </c>
      <c r="K15" s="10">
        <f t="shared" ca="1" si="10"/>
        <v>2.4389825209096729</v>
      </c>
      <c r="L15" s="10">
        <f t="shared" ca="1" si="11"/>
        <v>2.2583259596430629</v>
      </c>
      <c r="M15" s="10">
        <f t="shared" ca="1" si="12"/>
        <v>1.9872796432754751</v>
      </c>
      <c r="N15" s="10">
        <v>1.5</v>
      </c>
    </row>
    <row r="16" spans="1:14" x14ac:dyDescent="0.3">
      <c r="A16" s="5">
        <v>8</v>
      </c>
      <c r="B16" s="10">
        <f t="shared" ca="1" si="1"/>
        <v>2.8720221175956837</v>
      </c>
      <c r="C16" s="10">
        <f t="shared" ca="1" si="2"/>
        <v>2.8676611884222845</v>
      </c>
      <c r="D16" s="10">
        <f t="shared" ca="1" si="3"/>
        <v>2.8542809349084344</v>
      </c>
      <c r="E16" s="10">
        <f t="shared" ca="1" si="4"/>
        <v>2.830968287981261</v>
      </c>
      <c r="F16" s="10">
        <f t="shared" ca="1" si="5"/>
        <v>2.7961305877783964</v>
      </c>
      <c r="G16" s="10">
        <f t="shared" ca="1" si="6"/>
        <v>2.7473814556528664</v>
      </c>
      <c r="H16" s="10">
        <f t="shared" ca="1" si="7"/>
        <v>2.6813611662162167</v>
      </c>
      <c r="I16" s="10">
        <f t="shared" ca="1" si="8"/>
        <v>2.5934573953487519</v>
      </c>
      <c r="J16" s="10">
        <f t="shared" ca="1" si="9"/>
        <v>2.4773486641311164</v>
      </c>
      <c r="K16" s="10">
        <f t="shared" ca="1" si="10"/>
        <v>2.3242063680162044</v>
      </c>
      <c r="L16" s="10">
        <f t="shared" ca="1" si="11"/>
        <v>2.1213461893669985</v>
      </c>
      <c r="M16" s="10">
        <f t="shared" ca="1" si="12"/>
        <v>1.8511205100169204</v>
      </c>
      <c r="N16" s="10">
        <v>1.5</v>
      </c>
    </row>
    <row r="17" spans="1:14" x14ac:dyDescent="0.3">
      <c r="A17" s="5">
        <v>10</v>
      </c>
      <c r="B17" s="10">
        <f t="shared" ca="1" si="1"/>
        <v>2.8572774118962592</v>
      </c>
      <c r="C17" s="10">
        <f t="shared" ca="1" si="2"/>
        <v>2.8524189258583026</v>
      </c>
      <c r="D17" s="10">
        <f t="shared" ca="1" si="3"/>
        <v>2.837515158465429</v>
      </c>
      <c r="E17" s="10">
        <f t="shared" ca="1" si="4"/>
        <v>2.8115605244873807</v>
      </c>
      <c r="F17" s="10">
        <f t="shared" ca="1" si="5"/>
        <v>2.7728099186525315</v>
      </c>
      <c r="G17" s="10">
        <f t="shared" ca="1" si="6"/>
        <v>2.7186749285255001</v>
      </c>
      <c r="H17" s="10">
        <f t="shared" ca="1" si="7"/>
        <v>2.6455823746765708</v>
      </c>
      <c r="I17" s="10">
        <f t="shared" ca="1" si="8"/>
        <v>2.548813034354283</v>
      </c>
      <c r="J17" s="10">
        <f t="shared" ca="1" si="9"/>
        <v>2.4223816034238528</v>
      </c>
      <c r="K17" s="10">
        <f t="shared" ca="1" si="10"/>
        <v>2.2591480976570306</v>
      </c>
      <c r="L17" s="10">
        <f t="shared" ca="1" si="11"/>
        <v>2.0517319197918074</v>
      </c>
      <c r="M17" s="10">
        <f t="shared" ca="1" si="12"/>
        <v>1.7958562074252074</v>
      </c>
      <c r="N17" s="10">
        <v>1.5</v>
      </c>
    </row>
    <row r="18" spans="1:14" x14ac:dyDescent="0.3">
      <c r="A18" s="5">
        <v>12</v>
      </c>
      <c r="B18" s="10">
        <f ca="1">(B17+C18)/2</f>
        <v>2.8522496782727487</v>
      </c>
      <c r="C18" s="10">
        <f t="shared" ref="C18" ca="1" si="13">(2*C17+D18+B18)/4</f>
        <v>2.8472219446492382</v>
      </c>
      <c r="D18" s="10">
        <f t="shared" ref="D18" ca="1" si="14">(2*D17+E18+C18)/4</f>
        <v>2.8318002486075997</v>
      </c>
      <c r="E18" s="10">
        <f t="shared" ref="E18" ca="1" si="15">(2*E17+F18+D18)/4</f>
        <v>2.8049487328503027</v>
      </c>
      <c r="F18" s="10">
        <f t="shared" ref="F18" ca="1" si="16">(2*F17+G18+E18)/4</f>
        <v>2.7648736338188495</v>
      </c>
      <c r="G18" s="10">
        <f t="shared" ref="G18" ca="1" si="17">(2*G17+H18+F18)/4</f>
        <v>2.708925965120033</v>
      </c>
      <c r="H18" s="10">
        <f t="shared" ref="H18" ca="1" si="18">(2*H17+I18+G18)/4</f>
        <v>2.6334803696102829</v>
      </c>
      <c r="I18" s="10">
        <f t="shared" ref="I18" ca="1" si="19">(2*I17+J18+H18)/4</f>
        <v>2.5338307639679574</v>
      </c>
      <c r="J18" s="10">
        <f t="shared" ref="J18" ca="1" si="20">(2*J17+K18+I18)/4</f>
        <v>2.4042166175529802</v>
      </c>
      <c r="K18" s="10">
        <f t="shared" ref="K18" ca="1" si="21">(2*K17+L18+J18)/4</f>
        <v>2.2382724993962588</v>
      </c>
      <c r="L18" s="10">
        <f t="shared" ref="L18" ca="1" si="22">(2*L17+M18+K18)/4</f>
        <v>2.0305771847179939</v>
      </c>
      <c r="M18" s="10">
        <f t="shared" ref="M18" ca="1" si="23">(2*M17+N18+L18)/4</f>
        <v>1.7805723998921021</v>
      </c>
      <c r="N18" s="10">
        <v>1.5</v>
      </c>
    </row>
    <row r="19" spans="1:14" x14ac:dyDescent="0.3">
      <c r="A19" s="11"/>
      <c r="B19" s="11"/>
      <c r="C19" s="11"/>
      <c r="D19" s="11"/>
      <c r="E19" s="11"/>
    </row>
    <row r="20" spans="1:14" x14ac:dyDescent="0.3">
      <c r="A20" s="11"/>
      <c r="B20" s="11"/>
      <c r="C20" s="11">
        <f ca="1">(B13-B15+N13-N15+2*SUM(C13:M13)-2*SUM(C15:M15))/4</f>
        <v>1.627154425324834</v>
      </c>
      <c r="D20" s="11"/>
      <c r="E20" s="11">
        <f ca="1">2*10^-6*C20</f>
        <v>3.254308850649668E-6</v>
      </c>
      <c r="H20">
        <f ca="1">(B14-B16+N14-N16+2*SUM(C14:M14)-2*SUM(C16:M16))/4</f>
        <v>1.2072086713565149</v>
      </c>
      <c r="I20">
        <f ca="1">(B12-B14+N12-N14+2*SUM(C12:M12)-2*SUM(C14:M14))/4</f>
        <v>1.6271544253248376</v>
      </c>
      <c r="J20">
        <f ca="1">(B15-B17+N15-N17+2*SUM(C15:M15)-2*SUM(C17:M17))/4</f>
        <v>0.61170266237973259</v>
      </c>
      <c r="K20">
        <f ca="1">(B12-D12+B18-D18+2*SUM(B13:B17)-2*SUM(D13:D17))/4</f>
        <v>3.891881656516194E-2</v>
      </c>
    </row>
    <row r="21" spans="1:14" x14ac:dyDescent="0.3">
      <c r="B21" t="s">
        <v>18</v>
      </c>
    </row>
    <row r="22" spans="1:14" x14ac:dyDescent="0.3">
      <c r="A22" s="5" t="s">
        <v>1</v>
      </c>
      <c r="B22" s="6">
        <v>0</v>
      </c>
      <c r="C22" s="6">
        <v>2</v>
      </c>
      <c r="D22" s="6">
        <v>4</v>
      </c>
      <c r="E22" s="6">
        <v>6</v>
      </c>
      <c r="F22" s="6">
        <v>8</v>
      </c>
      <c r="G22" s="6">
        <v>10</v>
      </c>
      <c r="H22" s="6">
        <v>12</v>
      </c>
      <c r="I22" s="6">
        <v>14</v>
      </c>
      <c r="J22" s="6">
        <v>16</v>
      </c>
      <c r="K22" s="6">
        <v>18</v>
      </c>
      <c r="L22" s="6">
        <v>20</v>
      </c>
      <c r="M22" s="6">
        <v>22</v>
      </c>
      <c r="N22" s="6">
        <v>24</v>
      </c>
    </row>
    <row r="23" spans="1:14" x14ac:dyDescent="0.3">
      <c r="A23" s="5">
        <v>0</v>
      </c>
      <c r="B23" s="10">
        <f>9.81*(B12+1)</f>
        <v>39.24</v>
      </c>
      <c r="C23" s="10">
        <f t="shared" ref="C23:N23" si="24">9.81*(C12+1)</f>
        <v>39.24</v>
      </c>
      <c r="D23" s="10">
        <f t="shared" si="24"/>
        <v>39.24</v>
      </c>
      <c r="E23" s="10">
        <f t="shared" si="24"/>
        <v>39.24</v>
      </c>
      <c r="F23" s="10">
        <f t="shared" si="24"/>
        <v>39.24</v>
      </c>
      <c r="G23" s="10">
        <f t="shared" si="24"/>
        <v>39.24</v>
      </c>
      <c r="H23" s="10">
        <f t="shared" si="24"/>
        <v>39.24</v>
      </c>
      <c r="I23" s="10">
        <f t="shared" si="24"/>
        <v>39.24</v>
      </c>
      <c r="J23" s="10">
        <f t="shared" si="24"/>
        <v>39.24</v>
      </c>
      <c r="K23" s="10">
        <f t="shared" si="24"/>
        <v>39.24</v>
      </c>
      <c r="L23" s="10">
        <f t="shared" si="24"/>
        <v>39.24</v>
      </c>
      <c r="M23" s="10">
        <f t="shared" si="24"/>
        <v>39.24</v>
      </c>
      <c r="N23" s="10">
        <f t="shared" si="24"/>
        <v>39.24</v>
      </c>
    </row>
    <row r="24" spans="1:14" x14ac:dyDescent="0.3">
      <c r="A24" s="5">
        <v>2</v>
      </c>
      <c r="B24" s="10">
        <f ca="1">9.81*(B13+1+2)</f>
        <v>58.484623280014596</v>
      </c>
      <c r="C24" s="10">
        <f t="shared" ref="C24:N24" ca="1" si="25">9.81*(C13+1+2)</f>
        <v>58.471789538976886</v>
      </c>
      <c r="D24" s="10">
        <f t="shared" ca="1" si="25"/>
        <v>58.432390415144603</v>
      </c>
      <c r="E24" s="10">
        <f t="shared" ca="1" si="25"/>
        <v>58.363660285644727</v>
      </c>
      <c r="F24" s="10">
        <f t="shared" ca="1" si="25"/>
        <v>58.260743277242298</v>
      </c>
      <c r="G24" s="10">
        <f t="shared" ca="1" si="25"/>
        <v>58.116304981763719</v>
      </c>
      <c r="H24" s="10">
        <f t="shared" ca="1" si="25"/>
        <v>57.919983988395977</v>
      </c>
      <c r="I24" s="10">
        <f t="shared" ca="1" si="25"/>
        <v>57.657826313774358</v>
      </c>
      <c r="J24" s="10">
        <f t="shared" ca="1" si="25"/>
        <v>57.312399222752155</v>
      </c>
      <c r="K24" s="10">
        <f t="shared" ca="1" si="25"/>
        <v>56.866182264019372</v>
      </c>
      <c r="L24" s="10">
        <f t="shared" ca="1" si="25"/>
        <v>56.316614379473954</v>
      </c>
      <c r="M24" s="10">
        <f t="shared" ca="1" si="25"/>
        <v>55.72560254582919</v>
      </c>
      <c r="N24" s="10">
        <f t="shared" ca="1" si="25"/>
        <v>55.343612469077591</v>
      </c>
    </row>
    <row r="25" spans="1:14" x14ac:dyDescent="0.3">
      <c r="A25" s="5">
        <v>4</v>
      </c>
      <c r="B25" s="10">
        <f ca="1">9.81*(B14+1+4)</f>
        <v>77.754914042104602</v>
      </c>
      <c r="C25" s="10">
        <f ca="1">9.81*(C14+1+4)</f>
        <v>77.730144460748349</v>
      </c>
      <c r="D25" s="10">
        <f t="shared" ref="D25:N25" ca="1" si="26">9.81*(D14+1+4)</f>
        <v>77.654111835956826</v>
      </c>
      <c r="E25" s="10">
        <f t="shared" ca="1" si="26"/>
        <v>77.52150745019199</v>
      </c>
      <c r="F25" s="10">
        <f t="shared" ca="1" si="26"/>
        <v>77.323007841560766</v>
      </c>
      <c r="G25" s="10">
        <f t="shared" ca="1" si="26"/>
        <v>77.044492661416612</v>
      </c>
      <c r="H25" s="10">
        <f t="shared" ca="1" si="26"/>
        <v>76.665804658045801</v>
      </c>
      <c r="I25" s="10">
        <f t="shared" ca="1" si="26"/>
        <v>76.158922043949303</v>
      </c>
      <c r="J25" s="10">
        <f t="shared" ca="1" si="26"/>
        <v>75.485588313214905</v>
      </c>
      <c r="K25" s="10">
        <f t="shared" ca="1" si="26"/>
        <v>74.595715453851341</v>
      </c>
      <c r="L25" s="10">
        <f t="shared" ca="1" si="26"/>
        <v>73.434672708047245</v>
      </c>
      <c r="M25" s="10">
        <f t="shared" ca="1" si="26"/>
        <v>72.00218333476522</v>
      </c>
      <c r="N25" s="10">
        <f t="shared" ca="1" si="26"/>
        <v>70.683244784652004</v>
      </c>
    </row>
    <row r="26" spans="1:14" x14ac:dyDescent="0.3">
      <c r="A26" s="5">
        <v>6</v>
      </c>
      <c r="B26" s="10">
        <f ca="1">9.81*(B15+1+6)</f>
        <v>97.074743966907121</v>
      </c>
      <c r="C26" s="10">
        <f t="shared" ref="C26:N26" ca="1" si="27">9.81*(C15+1+6)</f>
        <v>97.039762425955104</v>
      </c>
      <c r="D26" s="10">
        <f t="shared" ca="1" si="27"/>
        <v>96.93240501774234</v>
      </c>
      <c r="E26" s="10">
        <f t="shared" ca="1" si="27"/>
        <v>96.74524983760567</v>
      </c>
      <c r="F26" s="10">
        <f t="shared" ca="1" si="27"/>
        <v>96.465287977392165</v>
      </c>
      <c r="G26" s="10">
        <f t="shared" ca="1" si="27"/>
        <v>96.072853164296191</v>
      </c>
      <c r="H26" s="10">
        <f t="shared" ca="1" si="27"/>
        <v>95.539819938421317</v>
      </c>
      <c r="I26" s="10">
        <f t="shared" ca="1" si="27"/>
        <v>94.826468890762172</v>
      </c>
      <c r="J26" s="10">
        <f t="shared" ca="1" si="27"/>
        <v>93.875316532306812</v>
      </c>
      <c r="K26" s="10">
        <f t="shared" ca="1" si="27"/>
        <v>92.596418530123884</v>
      </c>
      <c r="L26" s="10">
        <f t="shared" ca="1" si="27"/>
        <v>90.824177664098457</v>
      </c>
      <c r="M26" s="10">
        <f t="shared" ca="1" si="27"/>
        <v>88.165213300532415</v>
      </c>
      <c r="N26" s="10">
        <f t="shared" si="27"/>
        <v>83.385000000000005</v>
      </c>
    </row>
    <row r="27" spans="1:14" x14ac:dyDescent="0.3">
      <c r="A27" s="5">
        <v>8</v>
      </c>
      <c r="B27" s="10">
        <f ca="1">9.81*(B16+1+8)</f>
        <v>116.46453697361366</v>
      </c>
      <c r="C27" s="10">
        <f t="shared" ref="C27:N27" ca="1" si="28">9.81*(C16+1+8)</f>
        <v>116.42175625842262</v>
      </c>
      <c r="D27" s="10">
        <f t="shared" ca="1" si="28"/>
        <v>116.29049597145175</v>
      </c>
      <c r="E27" s="10">
        <f t="shared" ca="1" si="28"/>
        <v>116.06179890509617</v>
      </c>
      <c r="F27" s="10">
        <f t="shared" ca="1" si="28"/>
        <v>115.72004106610608</v>
      </c>
      <c r="G27" s="10">
        <f t="shared" ca="1" si="28"/>
        <v>115.24181207995463</v>
      </c>
      <c r="H27" s="10">
        <f t="shared" ca="1" si="28"/>
        <v>114.59415304058109</v>
      </c>
      <c r="I27" s="10">
        <f t="shared" ca="1" si="28"/>
        <v>113.73181704837125</v>
      </c>
      <c r="J27" s="10">
        <f t="shared" ca="1" si="28"/>
        <v>112.59279039512627</v>
      </c>
      <c r="K27" s="10">
        <f t="shared" ca="1" si="28"/>
        <v>111.09046447023897</v>
      </c>
      <c r="L27" s="10">
        <f t="shared" ca="1" si="28"/>
        <v>109.10040611769027</v>
      </c>
      <c r="M27" s="10">
        <f t="shared" ca="1" si="28"/>
        <v>106.44949220326599</v>
      </c>
      <c r="N27" s="10">
        <f t="shared" si="28"/>
        <v>103.00500000000001</v>
      </c>
    </row>
    <row r="28" spans="1:14" x14ac:dyDescent="0.3">
      <c r="A28" s="5">
        <v>10</v>
      </c>
      <c r="B28" s="10">
        <f ca="1">9.81*(B17+1+10)</f>
        <v>135.9398914107023</v>
      </c>
      <c r="C28" s="10">
        <f t="shared" ref="C28:N28" ca="1" si="29">9.81*(C17+1+10)</f>
        <v>135.89222966266996</v>
      </c>
      <c r="D28" s="10">
        <f t="shared" ca="1" si="29"/>
        <v>135.74602370454588</v>
      </c>
      <c r="E28" s="10">
        <f t="shared" ca="1" si="29"/>
        <v>135.49140874522121</v>
      </c>
      <c r="F28" s="10">
        <f t="shared" ca="1" si="29"/>
        <v>135.11126530198132</v>
      </c>
      <c r="G28" s="10">
        <f t="shared" ca="1" si="29"/>
        <v>134.58020104883516</v>
      </c>
      <c r="H28" s="10">
        <f t="shared" ca="1" si="29"/>
        <v>133.86316309557716</v>
      </c>
      <c r="I28" s="10">
        <f t="shared" ca="1" si="29"/>
        <v>132.91385586701551</v>
      </c>
      <c r="J28" s="10">
        <f t="shared" ca="1" si="29"/>
        <v>131.67356352958799</v>
      </c>
      <c r="K28" s="10">
        <f t="shared" ca="1" si="29"/>
        <v>130.07224283801548</v>
      </c>
      <c r="L28" s="10">
        <f t="shared" ca="1" si="29"/>
        <v>128.03749013315763</v>
      </c>
      <c r="M28" s="10">
        <f t="shared" ca="1" si="29"/>
        <v>125.52734939484128</v>
      </c>
      <c r="N28" s="10">
        <f t="shared" si="29"/>
        <v>122.625</v>
      </c>
    </row>
    <row r="29" spans="1:14" x14ac:dyDescent="0.3">
      <c r="A29" s="5">
        <v>12</v>
      </c>
      <c r="B29" s="10">
        <f ca="1">9.81*(B18+1+12)</f>
        <v>155.51056934385568</v>
      </c>
      <c r="C29" s="10">
        <f t="shared" ref="C29:N29" ca="1" si="30">9.81*(C18+1+12)</f>
        <v>155.46124727700902</v>
      </c>
      <c r="D29" s="10">
        <f t="shared" ca="1" si="30"/>
        <v>155.30996043884056</v>
      </c>
      <c r="E29" s="10">
        <f t="shared" ca="1" si="30"/>
        <v>155.04654706926146</v>
      </c>
      <c r="F29" s="10">
        <f t="shared" ca="1" si="30"/>
        <v>154.65341034776293</v>
      </c>
      <c r="G29" s="10">
        <f t="shared" ca="1" si="30"/>
        <v>154.10456371782752</v>
      </c>
      <c r="H29" s="10">
        <f t="shared" ca="1" si="30"/>
        <v>153.36444242587689</v>
      </c>
      <c r="I29" s="10">
        <f t="shared" ca="1" si="30"/>
        <v>152.38687979452567</v>
      </c>
      <c r="J29" s="10">
        <f t="shared" ca="1" si="30"/>
        <v>151.11536501819472</v>
      </c>
      <c r="K29" s="10">
        <f t="shared" ca="1" si="30"/>
        <v>149.48745321907731</v>
      </c>
      <c r="L29" s="10">
        <f t="shared" ca="1" si="30"/>
        <v>147.44996218208354</v>
      </c>
      <c r="M29" s="10">
        <f t="shared" ca="1" si="30"/>
        <v>144.99741524294151</v>
      </c>
      <c r="N29" s="10">
        <f t="shared" si="30"/>
        <v>142.245</v>
      </c>
    </row>
    <row r="30" spans="1:14" x14ac:dyDescent="0.3">
      <c r="A30" s="11"/>
      <c r="B30" s="11"/>
      <c r="C30" s="11"/>
      <c r="D30" s="11"/>
      <c r="E30" s="11"/>
    </row>
    <row r="31" spans="1:14" x14ac:dyDescent="0.3">
      <c r="B31" t="s">
        <v>19</v>
      </c>
      <c r="C31" s="11"/>
      <c r="D31" s="11"/>
      <c r="E31" s="11"/>
    </row>
    <row r="32" spans="1:14" x14ac:dyDescent="0.3">
      <c r="A32" s="5" t="s">
        <v>1</v>
      </c>
      <c r="B32" s="6">
        <v>0</v>
      </c>
      <c r="C32" s="6">
        <v>2</v>
      </c>
      <c r="D32" s="6">
        <v>4</v>
      </c>
      <c r="E32" s="6">
        <v>6</v>
      </c>
      <c r="F32" s="6">
        <v>8</v>
      </c>
      <c r="G32" s="6">
        <v>10</v>
      </c>
      <c r="H32" s="6">
        <v>12</v>
      </c>
      <c r="I32" s="6">
        <v>14</v>
      </c>
      <c r="J32" s="6">
        <v>16</v>
      </c>
      <c r="K32" s="6">
        <v>18</v>
      </c>
      <c r="L32" s="6">
        <v>20</v>
      </c>
      <c r="M32" s="6">
        <v>22</v>
      </c>
      <c r="N32" s="6">
        <v>24</v>
      </c>
    </row>
    <row r="33" spans="1:14" x14ac:dyDescent="0.3">
      <c r="A33" s="5">
        <v>0</v>
      </c>
      <c r="B33" s="10">
        <v>1.62715442532484</v>
      </c>
      <c r="C33" s="10">
        <f ca="1">(2*C34+D33+B33)/4</f>
        <v>1.5848192634499358</v>
      </c>
      <c r="D33" s="10">
        <f t="shared" ref="D33:M33" ca="1" si="31">(2*D34+E33+C33)/4</f>
        <v>1.5396112067180023</v>
      </c>
      <c r="E33" s="10">
        <f t="shared" ca="1" si="31"/>
        <v>1.4884692893255003</v>
      </c>
      <c r="F33" s="10">
        <f t="shared" ca="1" si="31"/>
        <v>1.4279489210321392</v>
      </c>
      <c r="G33" s="10">
        <f t="shared" ca="1" si="31"/>
        <v>1.3540150829694564</v>
      </c>
      <c r="H33" s="10">
        <f t="shared" ca="1" si="31"/>
        <v>1.2618320024349277</v>
      </c>
      <c r="I33" s="10">
        <f t="shared" ca="1" si="31"/>
        <v>1.1455882173896654</v>
      </c>
      <c r="J33" s="10">
        <f t="shared" ca="1" si="31"/>
        <v>0.99847639144967526</v>
      </c>
      <c r="K33" s="10">
        <f t="shared" ca="1" si="31"/>
        <v>0.81314217628325181</v>
      </c>
      <c r="L33" s="10">
        <f t="shared" ca="1" si="31"/>
        <v>0.583333884354309</v>
      </c>
      <c r="M33" s="10">
        <f t="shared" ca="1" si="31"/>
        <v>0.30813096760613545</v>
      </c>
      <c r="N33" s="10">
        <v>0</v>
      </c>
    </row>
    <row r="34" spans="1:14" x14ac:dyDescent="0.3">
      <c r="A34" s="5">
        <v>2</v>
      </c>
      <c r="B34" s="10">
        <v>1.62715442532484</v>
      </c>
      <c r="C34" s="10">
        <f t="shared" ref="C34" ca="1" si="32">(C33+C35+D34+B34)/4</f>
        <v>1.5862557108858011</v>
      </c>
      <c r="D34" s="10">
        <f t="shared" ref="D34" ca="1" si="33">(D33+D35+E34+C34)/4</f>
        <v>1.5425781370601774</v>
      </c>
      <c r="E34" s="10">
        <f t="shared" ref="E34" ca="1" si="34">(E33+E35+F34+D34)/4</f>
        <v>1.4931585147912747</v>
      </c>
      <c r="F34" s="10">
        <f t="shared" ref="F34" ca="1" si="35">(F33+F35+G34+E34)/4</f>
        <v>1.434655655934358</v>
      </c>
      <c r="G34" s="10">
        <f t="shared" ref="G34" ca="1" si="36">(G33+G35+H34+F34)/4</f>
        <v>1.3631397042238433</v>
      </c>
      <c r="H34" s="10">
        <f t="shared" ref="H34" ca="1" si="37">(H33+H35+I34+G34)/4</f>
        <v>1.273862354708382</v>
      </c>
      <c r="I34" s="10">
        <f t="shared" ref="I34" ca="1" si="38">(I33+I35+J34+H34)/4</f>
        <v>1.1610222378535648</v>
      </c>
      <c r="J34" s="10">
        <f t="shared" ref="J34" ca="1" si="39">(J33+J35+K34+I34)/4</f>
        <v>1.0175875860768713</v>
      </c>
      <c r="K34" s="10">
        <f t="shared" ref="K34" ca="1" si="40">(K33+K35+L34+J34)/4</f>
        <v>0.83537921467515663</v>
      </c>
      <c r="L34" s="10">
        <f t="shared" ref="L34" ca="1" si="41">(L33+L35+M34+K34)/4</f>
        <v>0.60603119677071449</v>
      </c>
      <c r="M34" s="10">
        <f t="shared" ref="M34" ca="1" si="42">(M33+M35+N34+L34)/4</f>
        <v>0.3245949930378117</v>
      </c>
      <c r="N34" s="10">
        <v>0</v>
      </c>
    </row>
    <row r="35" spans="1:14" x14ac:dyDescent="0.3">
      <c r="A35" s="5">
        <v>4</v>
      </c>
      <c r="B35" s="10">
        <v>1.62715442532484</v>
      </c>
      <c r="C35" s="10">
        <f t="shared" ref="C35:C38" ca="1" si="43">(C34+C36+D35+B35)/4</f>
        <v>1.5904710177182964</v>
      </c>
      <c r="D35" s="10">
        <f t="shared" ref="D35:D38" ca="1" si="44">(D34+D36+E35+C35)/4</f>
        <v>1.5512871158609629</v>
      </c>
      <c r="E35" s="10">
        <f t="shared" ref="E35:E38" ca="1" si="45">(E34+E36+F35+D35)/4</f>
        <v>1.5069309768643193</v>
      </c>
      <c r="F35" s="10">
        <f t="shared" ref="F35:F38" ca="1" si="46">(F34+F36+G35+E35)/4</f>
        <v>1.4543754837118255</v>
      </c>
      <c r="G35" s="10">
        <f t="shared" ref="G35:G38" ca="1" si="47">(G34+G36+H35+F35)/4</f>
        <v>1.3900257233056332</v>
      </c>
      <c r="H35" s="10">
        <f t="shared" ref="H35:H38" ca="1" si="48">(H34+H36+I35+G35)/4</f>
        <v>1.3094554743429181</v>
      </c>
      <c r="I35" s="10">
        <f t="shared" ref="I35:I38" ca="1" si="49">(I34+I36+J35+H35)/4</f>
        <v>1.2070507932589432</v>
      </c>
      <c r="J35" s="10">
        <f t="shared" ref="J35:J38" ca="1" si="50">(J34+J36+K35+I35)/4</f>
        <v>1.0754725003454009</v>
      </c>
      <c r="K35" s="10">
        <f t="shared" ref="K35:K38" ca="1" si="51">(K34+K36+L35+J35)/4</f>
        <v>0.90475589958192426</v>
      </c>
      <c r="L35" s="10">
        <f t="shared" ref="L35:L38" ca="1" si="52">(L34+L36+M35+K35)/4</f>
        <v>0.68081669502296516</v>
      </c>
      <c r="M35" s="10">
        <f t="shared" ref="M35:M38" ca="1" si="53">(M34+M36+N35+L35)/4</f>
        <v>0.38421780777678194</v>
      </c>
      <c r="N35" s="10">
        <v>0</v>
      </c>
    </row>
    <row r="36" spans="1:14" x14ac:dyDescent="0.3">
      <c r="A36" s="5">
        <v>6</v>
      </c>
      <c r="B36" s="10">
        <v>1.62715442532484</v>
      </c>
      <c r="C36" s="10">
        <f t="shared" ca="1" si="43"/>
        <v>1.5971868188100378</v>
      </c>
      <c r="D36" s="10">
        <f t="shared" ca="1" si="44"/>
        <v>1.5651683318138825</v>
      </c>
      <c r="E36" s="10">
        <f t="shared" ca="1" si="45"/>
        <v>1.5289027931092702</v>
      </c>
      <c r="F36" s="10">
        <f t="shared" ca="1" si="46"/>
        <v>1.4858895787610082</v>
      </c>
      <c r="G36" s="10">
        <f t="shared" ca="1" si="47"/>
        <v>1.4331322309626069</v>
      </c>
      <c r="H36" s="10">
        <f t="shared" ca="1" si="48"/>
        <v>1.3668830261167495</v>
      </c>
      <c r="I36" s="10">
        <f t="shared" ca="1" si="49"/>
        <v>1.2822529605101536</v>
      </c>
      <c r="J36" s="10">
        <f t="shared" ca="1" si="50"/>
        <v>1.1724957224774055</v>
      </c>
      <c r="K36" s="10">
        <f t="shared" ca="1" si="51"/>
        <v>1.0273551882942713</v>
      </c>
      <c r="L36" s="10">
        <f t="shared" ca="1" si="52"/>
        <v>0.82826187596862122</v>
      </c>
      <c r="M36" s="10">
        <f t="shared" ca="1" si="53"/>
        <v>0.53145954304836318</v>
      </c>
      <c r="N36" s="10">
        <v>0</v>
      </c>
    </row>
    <row r="37" spans="1:14" x14ac:dyDescent="0.3">
      <c r="A37" s="5">
        <v>8</v>
      </c>
      <c r="B37" s="10">
        <v>1.62715442532484</v>
      </c>
      <c r="C37" s="10">
        <f t="shared" ca="1" si="43"/>
        <v>1.6059535003895395</v>
      </c>
      <c r="D37" s="10">
        <f t="shared" ca="1" si="44"/>
        <v>1.583296599484882</v>
      </c>
      <c r="E37" s="10">
        <f t="shared" ca="1" si="45"/>
        <v>1.557622285009862</v>
      </c>
      <c r="F37" s="10">
        <f t="shared" ca="1" si="46"/>
        <v>1.5271478072737468</v>
      </c>
      <c r="G37" s="10">
        <f t="shared" ca="1" si="47"/>
        <v>1.489730595680903</v>
      </c>
      <c r="H37" s="10">
        <f t="shared" ca="1" si="48"/>
        <v>1.4426914386647005</v>
      </c>
      <c r="I37" s="10">
        <f t="shared" ca="1" si="49"/>
        <v>1.3825823001995761</v>
      </c>
      <c r="J37" s="10">
        <f t="shared" ca="1" si="50"/>
        <v>1.3049022407698514</v>
      </c>
      <c r="K37" s="10">
        <f t="shared" ca="1" si="51"/>
        <v>1.2039072551566874</v>
      </c>
      <c r="L37" s="10">
        <f t="shared" ca="1" si="52"/>
        <v>1.0734160775136352</v>
      </c>
      <c r="M37" s="10">
        <f t="shared" ca="1" si="53"/>
        <v>0.91335848844979339</v>
      </c>
      <c r="N37" s="10">
        <f ca="1">(N36+N38+2*M37)/4</f>
        <v>0.76653758819991846</v>
      </c>
    </row>
    <row r="38" spans="1:14" x14ac:dyDescent="0.3">
      <c r="A38" s="5">
        <v>10</v>
      </c>
      <c r="B38" s="10">
        <v>1.62715442532484</v>
      </c>
      <c r="C38" s="10">
        <f t="shared" ca="1" si="43"/>
        <v>1.6161761579424623</v>
      </c>
      <c r="D38" s="10">
        <f t="shared" ca="1" si="44"/>
        <v>1.6044422807322332</v>
      </c>
      <c r="E38" s="10">
        <f t="shared" ca="1" si="45"/>
        <v>1.5911419401789417</v>
      </c>
      <c r="F38" s="10">
        <f t="shared" ca="1" si="46"/>
        <v>1.5753487696514323</v>
      </c>
      <c r="G38" s="10">
        <f t="shared" ca="1" si="47"/>
        <v>1.5559509058310124</v>
      </c>
      <c r="H38" s="10">
        <f t="shared" ca="1" si="48"/>
        <v>1.5315698326696994</v>
      </c>
      <c r="I38" s="10">
        <f t="shared" ca="1" si="49"/>
        <v>1.5004825608609025</v>
      </c>
      <c r="J38" s="10">
        <f t="shared" ca="1" si="50"/>
        <v>1.4606236852518308</v>
      </c>
      <c r="K38" s="10">
        <f t="shared" ca="1" si="51"/>
        <v>1.4099555140536353</v>
      </c>
      <c r="L38" s="10">
        <f t="shared" ca="1" si="52"/>
        <v>1.3481366904826111</v>
      </c>
      <c r="M38" s="10">
        <f t="shared" ca="1" si="53"/>
        <v>1.2820207450393328</v>
      </c>
      <c r="N38" s="10">
        <f ca="1">(N37+N39+2*M38)/4</f>
        <v>1.239433375900856</v>
      </c>
    </row>
    <row r="39" spans="1:14" x14ac:dyDescent="0.3">
      <c r="A39" s="5">
        <v>12</v>
      </c>
      <c r="B39" s="10">
        <v>1.62715442532484</v>
      </c>
      <c r="C39" s="10">
        <v>1.62715442532484</v>
      </c>
      <c r="D39" s="10">
        <v>1.62715442532484</v>
      </c>
      <c r="E39" s="10">
        <v>1.62715442532484</v>
      </c>
      <c r="F39" s="10">
        <v>1.62715442532484</v>
      </c>
      <c r="G39" s="10">
        <v>1.62715442532484</v>
      </c>
      <c r="H39" s="10">
        <v>1.62715442532484</v>
      </c>
      <c r="I39" s="10">
        <v>1.62715442532484</v>
      </c>
      <c r="J39" s="10">
        <v>1.62715442532484</v>
      </c>
      <c r="K39" s="10">
        <v>1.62715442532484</v>
      </c>
      <c r="L39" s="10">
        <v>1.62715442532484</v>
      </c>
      <c r="M39" s="10">
        <v>1.62715442532484</v>
      </c>
      <c r="N39" s="10">
        <v>1.62715442532484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satre</dc:creator>
  <cp:lastModifiedBy>satre</cp:lastModifiedBy>
  <dcterms:created xsi:type="dcterms:W3CDTF">2022-05-05T06:27:58Z</dcterms:created>
  <dcterms:modified xsi:type="dcterms:W3CDTF">2022-05-05T16:25:44Z</dcterms:modified>
</cp:coreProperties>
</file>