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no\OneDrive\"/>
    </mc:Choice>
  </mc:AlternateContent>
  <bookViews>
    <workbookView xWindow="0" yWindow="0" windowWidth="20490" windowHeight="715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D17" i="1"/>
  <c r="D16" i="1"/>
  <c r="G13" i="1"/>
  <c r="G12" i="1"/>
  <c r="I9" i="1"/>
  <c r="A1" i="1"/>
  <c r="G2" i="1"/>
  <c r="A2" i="1" l="1"/>
</calcChain>
</file>

<file path=xl/sharedStrings.xml><?xml version="1.0" encoding="utf-8"?>
<sst xmlns="http://schemas.openxmlformats.org/spreadsheetml/2006/main" count="22" uniqueCount="19">
  <si>
    <t>pe</t>
  </si>
  <si>
    <t>p</t>
  </si>
  <si>
    <t>k</t>
  </si>
  <si>
    <t>T</t>
  </si>
  <si>
    <t>R</t>
  </si>
  <si>
    <t>M</t>
  </si>
  <si>
    <t>p_e/p</t>
  </si>
  <si>
    <t>k/(k-1)</t>
  </si>
  <si>
    <t>V^2</t>
  </si>
  <si>
    <t>V</t>
  </si>
  <si>
    <t>m/s</t>
  </si>
  <si>
    <t>dm/dt</t>
  </si>
  <si>
    <t>drag</t>
  </si>
  <si>
    <t>lift</t>
  </si>
  <si>
    <t>vel</t>
  </si>
  <si>
    <t>N</t>
  </si>
  <si>
    <t>F</t>
  </si>
  <si>
    <t>M_plane</t>
  </si>
  <si>
    <t>dv/dt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</si>
</sst>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FFFF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28E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3" workbookViewId="0">
      <selection activeCell="A21" sqref="A21"/>
    </sheetView>
  </sheetViews>
  <sheetFormatPr defaultRowHeight="15" x14ac:dyDescent="0.25"/>
  <cols>
    <col min="1" max="1" width="12.7109375" bestFit="1" customWidth="1"/>
  </cols>
  <sheetData>
    <row r="1" spans="1:15" x14ac:dyDescent="0.25">
      <c r="A1">
        <f>(170*8314*(1-0.001^(1/G2))*(2*G2)/44)</f>
        <v>206464.7933076421</v>
      </c>
      <c r="F1" t="s">
        <v>2</v>
      </c>
      <c r="G1">
        <v>1.35</v>
      </c>
      <c r="I1" t="s">
        <v>0</v>
      </c>
      <c r="J1" t="s">
        <v>1</v>
      </c>
      <c r="O1">
        <f>10*8.3*300/0.1/0.044</f>
        <v>5659090.9090909092</v>
      </c>
    </row>
    <row r="2" spans="1:15" x14ac:dyDescent="0.25">
      <c r="A2">
        <f>SQRT(A1)</f>
        <v>454.38397122658506</v>
      </c>
      <c r="G2">
        <f>G1/(G1-1)</f>
        <v>3.8571428571428563</v>
      </c>
      <c r="I2">
        <v>1000</v>
      </c>
    </row>
    <row r="5" spans="1:15" x14ac:dyDescent="0.25">
      <c r="C5" t="s">
        <v>14</v>
      </c>
      <c r="D5">
        <v>42</v>
      </c>
      <c r="E5" t="s">
        <v>10</v>
      </c>
    </row>
    <row r="6" spans="1:15" x14ac:dyDescent="0.25">
      <c r="C6" t="s">
        <v>13</v>
      </c>
      <c r="D6">
        <v>333</v>
      </c>
      <c r="E6" t="s">
        <v>15</v>
      </c>
      <c r="F6" t="s">
        <v>3</v>
      </c>
      <c r="G6">
        <v>170</v>
      </c>
    </row>
    <row r="7" spans="1:15" x14ac:dyDescent="0.25">
      <c r="C7" t="s">
        <v>12</v>
      </c>
      <c r="D7">
        <v>21</v>
      </c>
      <c r="E7" t="s">
        <v>15</v>
      </c>
      <c r="F7" t="s">
        <v>4</v>
      </c>
      <c r="G7">
        <v>8314</v>
      </c>
    </row>
    <row r="8" spans="1:15" x14ac:dyDescent="0.25">
      <c r="F8" t="s">
        <v>5</v>
      </c>
      <c r="G8">
        <v>44</v>
      </c>
    </row>
    <row r="9" spans="1:15" x14ac:dyDescent="0.25">
      <c r="C9" t="s">
        <v>17</v>
      </c>
      <c r="D9">
        <v>100</v>
      </c>
      <c r="F9" t="s">
        <v>2</v>
      </c>
      <c r="G9">
        <v>1.35</v>
      </c>
      <c r="H9" t="s">
        <v>7</v>
      </c>
      <c r="I9">
        <f>G9/(G9-1)</f>
        <v>3.8571428571428563</v>
      </c>
    </row>
    <row r="10" spans="1:15" x14ac:dyDescent="0.25">
      <c r="F10" t="s">
        <v>6</v>
      </c>
      <c r="G10">
        <v>1E-3</v>
      </c>
    </row>
    <row r="12" spans="1:15" x14ac:dyDescent="0.25">
      <c r="C12" t="s">
        <v>11</v>
      </c>
      <c r="D12">
        <v>1</v>
      </c>
      <c r="F12" t="s">
        <v>8</v>
      </c>
      <c r="G12">
        <f>G6*G7/G8*2*I9*(1-G10^(1/I9))</f>
        <v>206464.79330764213</v>
      </c>
    </row>
    <row r="13" spans="1:15" x14ac:dyDescent="0.25">
      <c r="F13" t="s">
        <v>9</v>
      </c>
      <c r="G13">
        <f>SQRT(G12)</f>
        <v>454.38397122658512</v>
      </c>
      <c r="H13" t="s">
        <v>10</v>
      </c>
    </row>
    <row r="16" spans="1:15" x14ac:dyDescent="0.25">
      <c r="C16" t="s">
        <v>16</v>
      </c>
      <c r="D16">
        <f>D12*G13</f>
        <v>454.38397122658512</v>
      </c>
    </row>
    <row r="17" spans="1:4" x14ac:dyDescent="0.25">
      <c r="C17" t="s">
        <v>18</v>
      </c>
      <c r="D17">
        <f>D16/D9</f>
        <v>4.5438397122658509</v>
      </c>
    </row>
    <row r="22" spans="1:4" x14ac:dyDescent="0.25">
      <c r="A22" s="1">
        <v>-217.15</v>
      </c>
      <c r="B22" s="1">
        <v>1.047E-5</v>
      </c>
      <c r="C22" s="2"/>
    </row>
    <row r="23" spans="1:4" x14ac:dyDescent="0.25">
      <c r="A23" s="1">
        <v>-267.14999999999998</v>
      </c>
      <c r="B23" s="1">
        <v>2.5000000000000001E-3</v>
      </c>
      <c r="C23" s="2"/>
    </row>
    <row r="24" spans="1:4" x14ac:dyDescent="0.25">
      <c r="A24" s="1">
        <v>-261.14999999999998</v>
      </c>
      <c r="B24" s="1">
        <v>2.5000000000000001E-2</v>
      </c>
      <c r="C24" s="2"/>
    </row>
    <row r="25" spans="1:4" x14ac:dyDescent="0.25">
      <c r="A25" s="1">
        <v>-253.15</v>
      </c>
      <c r="B25" s="1">
        <v>0.57799999999999996</v>
      </c>
      <c r="C25" s="2"/>
    </row>
    <row r="26" spans="1:4" x14ac:dyDescent="0.25">
      <c r="A26" s="1">
        <v>-173.15</v>
      </c>
      <c r="B26" s="1">
        <v>0.90400000000000003</v>
      </c>
      <c r="C26" s="2"/>
    </row>
    <row r="27" spans="1:4" x14ac:dyDescent="0.25">
      <c r="A27" s="1">
        <v>-163.15</v>
      </c>
      <c r="B27" s="1">
        <v>0.94599999999999995</v>
      </c>
      <c r="C27" s="2"/>
    </row>
    <row r="28" spans="1:4" x14ac:dyDescent="0.25">
      <c r="A28" s="1">
        <v>-153.15</v>
      </c>
      <c r="B28" s="1">
        <v>0.96299999999999997</v>
      </c>
      <c r="C28" s="2"/>
    </row>
    <row r="29" spans="1:4" x14ac:dyDescent="0.25">
      <c r="A29" s="1">
        <v>-143.15</v>
      </c>
      <c r="B29" s="1">
        <v>1.0169999999999999</v>
      </c>
      <c r="C29" s="2"/>
    </row>
    <row r="30" spans="1:4" x14ac:dyDescent="0.25">
      <c r="A30" s="1">
        <v>-133.16999999999999</v>
      </c>
      <c r="B30" s="1">
        <v>1.0469999999999999</v>
      </c>
      <c r="C30" s="2"/>
    </row>
    <row r="31" spans="1:4" x14ac:dyDescent="0.25">
      <c r="A31" s="1">
        <v>-123.17</v>
      </c>
      <c r="B31" s="1">
        <v>1.08</v>
      </c>
      <c r="C31" s="2"/>
    </row>
    <row r="32" spans="1:4" x14ac:dyDescent="0.25">
      <c r="A32" s="1">
        <v>-113.1</v>
      </c>
      <c r="B32" s="1">
        <v>1.1200000000000001</v>
      </c>
      <c r="C32" s="2"/>
    </row>
    <row r="33" spans="1:3" x14ac:dyDescent="0.25">
      <c r="A33" s="1">
        <v>-103.15</v>
      </c>
      <c r="B33" s="1">
        <v>1.1559999999999999</v>
      </c>
      <c r="C33" s="2"/>
    </row>
    <row r="34" spans="1:3" x14ac:dyDescent="0.25">
      <c r="A34" s="1">
        <v>-93.15</v>
      </c>
      <c r="B34" s="1">
        <v>1.1970000000000001</v>
      </c>
      <c r="C34" s="2"/>
    </row>
    <row r="35" spans="1:3" x14ac:dyDescent="0.25">
      <c r="A35" s="1">
        <v>-83.15</v>
      </c>
      <c r="B35" s="1">
        <v>1.244</v>
      </c>
      <c r="C35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Осауленко</dc:creator>
  <cp:lastModifiedBy>Вячеслав Осауленко</cp:lastModifiedBy>
  <dcterms:created xsi:type="dcterms:W3CDTF">2016-04-19T18:48:00Z</dcterms:created>
  <dcterms:modified xsi:type="dcterms:W3CDTF">2016-04-22T14:15:07Z</dcterms:modified>
</cp:coreProperties>
</file>