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36" yWindow="3036" windowWidth="23040" windowHeight="12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0_);[Red]\(0\)"/>
    <numFmt numFmtId="165" formatCode="0.0000000_);[Red]\(0.0000000\)"/>
    <numFmt numFmtId="166" formatCode="#,##0.00_ ;@"/>
    <numFmt numFmtId="167" formatCode="0_ "/>
    <numFmt numFmtId="168" formatCode="0.00_);[Red]\(0.00\)"/>
  </numFmts>
  <fonts count="7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rgb="FF000000"/>
      <sz val="11"/>
    </font>
    <font>
      <name val="微软雅黑"/>
      <charset val="134"/>
      <family val="2"/>
      <color rgb="FF000000"/>
      <sz val="10"/>
    </font>
    <font>
      <name val="Arial"/>
      <family val="2"/>
      <color rgb="FF000000"/>
      <sz val="10"/>
    </font>
    <font>
      <name val="宋体"/>
      <charset val="134"/>
      <family val="3"/>
      <color rgb="FF000000"/>
      <sz val="10"/>
    </font>
    <font>
      <name val="微软雅黑"/>
      <charset val="134"/>
      <family val="2"/>
      <sz val="10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>
        <fgColor rgb="0090EE9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164" fontId="2" fillId="0" borderId="0" applyAlignment="1" pivotButton="0" quotePrefix="0" xfId="0">
      <alignment horizontal="center"/>
    </xf>
    <xf numFmtId="165" fontId="2" fillId="0" borderId="0" applyAlignment="1" pivotButton="0" quotePrefix="0" xfId="0">
      <alignment horizontal="center"/>
    </xf>
    <xf numFmtId="164" fontId="3" fillId="0" borderId="0" applyAlignment="1" pivotButton="0" quotePrefix="0" xfId="0">
      <alignment vertical="center"/>
    </xf>
    <xf numFmtId="166" fontId="4" fillId="0" borderId="0" applyAlignment="1" pivotButton="0" quotePrefix="0" xfId="0">
      <alignment horizontal="right" vertical="center"/>
    </xf>
    <xf numFmtId="167" fontId="5" fillId="0" borderId="0" applyAlignment="1" pivotButton="0" quotePrefix="0" xfId="0">
      <alignment vertical="center"/>
    </xf>
    <xf numFmtId="168" fontId="6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/>
    </xf>
    <xf numFmtId="165" fontId="2" fillId="0" borderId="0" applyAlignment="1" pivotButton="0" quotePrefix="0" xfId="0">
      <alignment horizontal="center"/>
    </xf>
    <xf numFmtId="164" fontId="3" fillId="0" borderId="0" applyAlignment="1" pivotButton="0" quotePrefix="0" xfId="0">
      <alignment vertical="center"/>
    </xf>
    <xf numFmtId="166" fontId="4" fillId="0" borderId="0" applyAlignment="1" pivotButton="0" quotePrefix="0" xfId="0">
      <alignment horizontal="right" vertical="center"/>
    </xf>
    <xf numFmtId="167" fontId="5" fillId="0" borderId="0" applyAlignment="1" pivotButton="0" quotePrefix="0" xfId="0">
      <alignment vertical="center"/>
    </xf>
    <xf numFmtId="168" fontId="6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164" fontId="2" fillId="2" borderId="0" applyAlignment="1" pivotButton="0" quotePrefix="0" xfId="0">
      <alignment horizontal="center"/>
    </xf>
    <xf numFmtId="164" fontId="3" fillId="2" borderId="0" applyAlignment="1" pivotButton="0" quotePrefix="0" xfId="0">
      <alignment vertical="center"/>
    </xf>
    <xf numFmtId="166" fontId="4" fillId="3" borderId="0" applyAlignment="1" pivotButton="0" quotePrefix="0" xfId="0">
      <alignment horizontal="right" vertical="center"/>
    </xf>
    <xf numFmtId="0" fontId="0" fillId="2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0"/>
  <sheetViews>
    <sheetView tabSelected="1" zoomScale="85" zoomScaleNormal="85" workbookViewId="0">
      <selection activeCell="L4" sqref="L4"/>
    </sheetView>
  </sheetViews>
  <sheetFormatPr baseColWidth="8" defaultRowHeight="13.8"/>
  <cols>
    <col width="33.21875" customWidth="1" min="1" max="1"/>
    <col width="16.44140625" customWidth="1" min="2" max="3"/>
    <col width="24.21875" customWidth="1" min="4" max="4"/>
    <col width="17.33203125" customWidth="1" min="5" max="5"/>
    <col width="20.44140625" customWidth="1" min="6" max="6"/>
    <col width="20.88671875" customWidth="1" min="10" max="10"/>
    <col width="18.21875" customWidth="1" min="11" max="11"/>
  </cols>
  <sheetData>
    <row r="1">
      <c r="A1" s="8" t="inlineStr">
        <is>
          <t>重庆</t>
        </is>
      </c>
      <c r="B1" s="8" t="inlineStr">
        <is>
          <t>质心X</t>
        </is>
      </c>
      <c r="C1" s="8" t="inlineStr">
        <is>
          <t>质心Y</t>
        </is>
      </c>
      <c r="D1" s="8" t="inlineStr">
        <is>
          <t>幅员面积/平方千米</t>
        </is>
      </c>
      <c r="E1" s="8" t="inlineStr">
        <is>
          <t>人口/万人</t>
        </is>
      </c>
      <c r="F1" s="8" t="inlineStr">
        <is>
          <t>地区生产总值/万元</t>
        </is>
      </c>
      <c r="G1" s="8" t="inlineStr">
        <is>
          <t>第二产业/万元</t>
        </is>
      </c>
      <c r="H1" s="8" t="inlineStr">
        <is>
          <t>第二产业比例</t>
        </is>
      </c>
      <c r="I1" s="8" t="inlineStr">
        <is>
          <t>城市化率</t>
        </is>
      </c>
      <c r="J1" s="8" t="inlineStr">
        <is>
          <t>碳排放总量/吨</t>
        </is>
      </c>
      <c r="K1" s="8" t="inlineStr">
        <is>
          <t>能源强/吨每万元</t>
        </is>
      </c>
      <c r="Q1" t="inlineStr">
        <is>
          <t>地区生产总值/万元的局部moran指数</t>
        </is>
      </c>
    </row>
    <row r="2" ht="15" customHeight="1">
      <c r="A2" s="8" t="inlineStr">
        <is>
          <t>巴南区</t>
        </is>
      </c>
      <c r="B2" s="9" t="n">
        <v>106.747490288</v>
      </c>
      <c r="C2" s="9" t="n">
        <v>29.3743668248</v>
      </c>
      <c r="D2" s="10" t="n">
        <v>1825</v>
      </c>
      <c r="E2" s="11" t="n">
        <v>91.88</v>
      </c>
      <c r="F2" s="12" t="n">
        <v>6995233</v>
      </c>
      <c r="G2" s="12" t="n">
        <v>3185778</v>
      </c>
      <c r="H2" s="13">
        <f>G2/F2*100</f>
        <v/>
      </c>
      <c r="I2" s="11" t="n">
        <v>80.38</v>
      </c>
      <c r="J2" s="14" t="n">
        <v>6131945</v>
      </c>
      <c r="K2">
        <f>F2/J2</f>
        <v/>
      </c>
      <c r="Q2" t="n">
        <v>0.9072486731873901</v>
      </c>
    </row>
    <row r="3" ht="15" customHeight="1">
      <c r="A3" s="8" t="inlineStr">
        <is>
          <t>北碚区</t>
        </is>
      </c>
      <c r="B3" s="9" t="n">
        <v>106.510274838</v>
      </c>
      <c r="C3" s="9" t="n">
        <v>29.8635155495</v>
      </c>
      <c r="D3" s="10" t="n">
        <v>751</v>
      </c>
      <c r="E3" s="11" t="n">
        <v>63.02</v>
      </c>
      <c r="F3" s="12" t="n">
        <v>5215197</v>
      </c>
      <c r="G3" s="12" t="n">
        <v>3432539</v>
      </c>
      <c r="H3" s="13">
        <f>G3/F3*100</f>
        <v/>
      </c>
      <c r="I3" s="11" t="n">
        <v>82.27</v>
      </c>
      <c r="J3" s="14" t="n">
        <v>6524210</v>
      </c>
      <c r="K3">
        <f>J3/F3</f>
        <v/>
      </c>
      <c r="Q3" t="n">
        <v>0.2893909442387307</v>
      </c>
    </row>
    <row r="4" ht="15" customHeight="1">
      <c r="A4" s="8" t="inlineStr">
        <is>
          <t>璧山区</t>
        </is>
      </c>
      <c r="B4" s="9" t="n">
        <v>106.187758112</v>
      </c>
      <c r="C4" s="9" t="n">
        <v>29.5636557336</v>
      </c>
      <c r="D4" s="10" t="n">
        <v>914</v>
      </c>
      <c r="E4" s="11" t="n">
        <v>64.5</v>
      </c>
      <c r="F4" s="12" t="n">
        <v>4716137</v>
      </c>
      <c r="G4" s="12" t="n">
        <v>3349707</v>
      </c>
      <c r="H4" s="13">
        <f>G4/F4*100</f>
        <v/>
      </c>
      <c r="I4" s="11" t="n">
        <v>56.26</v>
      </c>
      <c r="J4" s="14" t="n">
        <v>5504866</v>
      </c>
      <c r="K4">
        <f>J4/F4</f>
        <v/>
      </c>
      <c r="Q4" t="n">
        <v>0.004683725679548318</v>
      </c>
    </row>
    <row r="5" ht="15" customHeight="1">
      <c r="A5" s="8" t="inlineStr">
        <is>
          <t>城口县</t>
        </is>
      </c>
      <c r="B5" s="9" t="n">
        <v>108.730394536</v>
      </c>
      <c r="C5" s="9" t="n">
        <v>31.8840093767</v>
      </c>
      <c r="D5" s="10" t="n">
        <v>3289</v>
      </c>
      <c r="E5" s="11" t="n">
        <v>25.11</v>
      </c>
      <c r="F5" s="12" t="n">
        <v>473713</v>
      </c>
      <c r="G5" s="12" t="n">
        <v>226548</v>
      </c>
      <c r="H5" s="13">
        <f>G5/F5*100</f>
        <v/>
      </c>
      <c r="I5" s="11" t="n">
        <v>34.86</v>
      </c>
      <c r="J5" s="14" t="n">
        <v>366718.1</v>
      </c>
      <c r="K5">
        <f>J5/F5</f>
        <v/>
      </c>
      <c r="Q5" t="n">
        <v>0.87072774539873</v>
      </c>
    </row>
    <row r="6" ht="15" customHeight="1">
      <c r="A6" s="15" t="inlineStr">
        <is>
          <t>大渡口区</t>
        </is>
      </c>
      <c r="B6" s="9" t="n">
        <v>106.454302205</v>
      </c>
      <c r="C6" s="9" t="n">
        <v>29.4210277976</v>
      </c>
      <c r="D6" s="16" t="n">
        <v>102</v>
      </c>
      <c r="E6" s="17" t="n">
        <v>26.31</v>
      </c>
      <c r="F6" s="12" t="n">
        <v>1897354</v>
      </c>
      <c r="G6" s="12" t="n">
        <v>736569</v>
      </c>
      <c r="H6" s="13">
        <f>G6/F6*100</f>
        <v/>
      </c>
      <c r="I6" s="11" t="n">
        <v>97.41</v>
      </c>
      <c r="J6" s="14" t="n">
        <v>2846834</v>
      </c>
      <c r="K6">
        <f>J6/F6</f>
        <v/>
      </c>
      <c r="Q6" s="18" t="n">
        <v>-1.399256368586499</v>
      </c>
    </row>
    <row r="7" ht="15" customHeight="1">
      <c r="A7" s="8" t="inlineStr">
        <is>
          <t>大足区</t>
        </is>
      </c>
      <c r="B7" s="9" t="n">
        <v>105.73886432</v>
      </c>
      <c r="C7" s="9" t="n">
        <v>29.6525439668</v>
      </c>
      <c r="D7" s="10" t="n">
        <v>1436</v>
      </c>
      <c r="E7" s="11" t="n">
        <v>106.79</v>
      </c>
      <c r="F7" s="12" t="n">
        <v>4237045</v>
      </c>
      <c r="G7" s="12" t="n">
        <v>2460587</v>
      </c>
      <c r="H7" s="13">
        <f>G7/F7*100</f>
        <v/>
      </c>
      <c r="I7" s="11" t="n">
        <v>57.19</v>
      </c>
      <c r="J7" s="14" t="n">
        <v>5124214</v>
      </c>
      <c r="K7">
        <f>J7/F7</f>
        <v/>
      </c>
      <c r="Q7" t="n">
        <v>-0.0085387527689177</v>
      </c>
    </row>
    <row r="8" ht="15" customHeight="1">
      <c r="A8" s="8" t="inlineStr">
        <is>
          <t>垫江县</t>
        </is>
      </c>
      <c r="B8" s="9" t="n">
        <v>107.433181173</v>
      </c>
      <c r="C8" s="9" t="n">
        <v>30.2558065242</v>
      </c>
      <c r="D8" s="10" t="n">
        <v>1516</v>
      </c>
      <c r="E8" s="11" t="n">
        <v>97.14</v>
      </c>
      <c r="F8" s="12" t="n">
        <v>2856954</v>
      </c>
      <c r="G8" s="12" t="n">
        <v>1426767</v>
      </c>
      <c r="H8" s="13">
        <f>G8/F8*100</f>
        <v/>
      </c>
      <c r="I8" s="11" t="n">
        <v>44.77</v>
      </c>
      <c r="J8" s="14" t="n">
        <v>3199130</v>
      </c>
      <c r="K8">
        <f>J8/F8</f>
        <v/>
      </c>
      <c r="Q8" t="n">
        <v>0.1888354317332519</v>
      </c>
    </row>
    <row r="9" ht="15" customHeight="1">
      <c r="A9" s="8" t="inlineStr">
        <is>
          <t>丰都县</t>
        </is>
      </c>
      <c r="B9" s="9" t="n">
        <v>107.82663096</v>
      </c>
      <c r="C9" s="9" t="n">
        <v>29.886878327</v>
      </c>
      <c r="D9" s="10" t="n">
        <v>2900</v>
      </c>
      <c r="E9" s="11" t="n">
        <v>82.37</v>
      </c>
      <c r="F9" s="12" t="n">
        <v>1864249</v>
      </c>
      <c r="G9" s="12" t="n">
        <v>893996</v>
      </c>
      <c r="H9" s="13">
        <f>G9/F9*100</f>
        <v/>
      </c>
      <c r="I9" s="11" t="n">
        <v>44.94</v>
      </c>
      <c r="J9" s="14" t="n">
        <v>2134622</v>
      </c>
      <c r="K9">
        <f>J9/F9</f>
        <v/>
      </c>
      <c r="Q9" t="n">
        <v>0.6842627453725912</v>
      </c>
    </row>
    <row r="10" ht="15" customHeight="1">
      <c r="A10" s="8" t="inlineStr">
        <is>
          <t>奉节县</t>
        </is>
      </c>
      <c r="B10" s="9" t="n">
        <v>109.344247594</v>
      </c>
      <c r="C10" s="9" t="n">
        <v>30.9535238728</v>
      </c>
      <c r="D10" s="10" t="n">
        <v>4098</v>
      </c>
      <c r="E10" s="11" t="n">
        <v>105.93</v>
      </c>
      <c r="F10" s="12" t="n">
        <v>2466074</v>
      </c>
      <c r="G10" s="12" t="n">
        <v>979618</v>
      </c>
      <c r="H10" s="13">
        <f>G10/F10*100</f>
        <v/>
      </c>
      <c r="I10" s="11" t="n">
        <v>42.36</v>
      </c>
      <c r="J10" s="14" t="n">
        <v>2776853</v>
      </c>
      <c r="K10">
        <f>J10/F10</f>
        <v/>
      </c>
      <c r="Q10" t="n">
        <v>0.6412959614025124</v>
      </c>
    </row>
    <row r="11" ht="15" customHeight="1">
      <c r="A11" s="8" t="inlineStr">
        <is>
          <t>涪陵区</t>
        </is>
      </c>
      <c r="B11" s="9" t="n">
        <v>107.329336108</v>
      </c>
      <c r="C11" s="9" t="n">
        <v>29.6610678063</v>
      </c>
      <c r="D11" s="10" t="n">
        <v>2942</v>
      </c>
      <c r="E11" s="11" t="n">
        <v>115.83</v>
      </c>
      <c r="F11" s="12" t="n">
        <v>9831494</v>
      </c>
      <c r="G11" s="12" t="n">
        <v>6000737</v>
      </c>
      <c r="H11" s="13">
        <f>G11/F11*100</f>
        <v/>
      </c>
      <c r="I11" s="11" t="n">
        <v>67.18000000000001</v>
      </c>
      <c r="J11" s="14" t="n">
        <v>7032613</v>
      </c>
      <c r="K11">
        <f>J11/F11</f>
        <v/>
      </c>
      <c r="Q11" t="n">
        <v>-0.8582953965433575</v>
      </c>
    </row>
    <row r="12" ht="15" customHeight="1">
      <c r="A12" s="8" t="inlineStr">
        <is>
          <t>合川区</t>
        </is>
      </c>
      <c r="B12" s="9" t="n">
        <v>106.307896424</v>
      </c>
      <c r="C12" s="9" t="n">
        <v>30.1150132615</v>
      </c>
      <c r="D12" s="10" t="n">
        <v>2344</v>
      </c>
      <c r="E12" s="11" t="n">
        <v>153.27</v>
      </c>
      <c r="F12" s="12" t="n">
        <v>5800881</v>
      </c>
      <c r="G12" s="12" t="n">
        <v>2861843</v>
      </c>
      <c r="H12" s="13">
        <f>G12/F12*100</f>
        <v/>
      </c>
      <c r="I12" s="11" t="n">
        <v>67.17</v>
      </c>
      <c r="J12" s="14" t="n">
        <v>4785250</v>
      </c>
      <c r="K12">
        <f>J12/F12</f>
        <v/>
      </c>
      <c r="Q12" t="n">
        <v>0.1057748379245787</v>
      </c>
    </row>
    <row r="13" ht="15" customHeight="1">
      <c r="A13" s="15" t="inlineStr">
        <is>
          <t>江北区</t>
        </is>
      </c>
      <c r="B13" s="9" t="n">
        <v>106.705324487</v>
      </c>
      <c r="C13" s="9" t="n">
        <v>29.6165222739</v>
      </c>
      <c r="D13" s="16" t="n">
        <v>221</v>
      </c>
      <c r="E13" s="17" t="n">
        <v>61.41</v>
      </c>
      <c r="F13" s="12" t="n">
        <v>8597001</v>
      </c>
      <c r="G13" s="12" t="n">
        <v>2321598</v>
      </c>
      <c r="H13" s="13">
        <f>G13/F13*100</f>
        <v/>
      </c>
      <c r="I13" s="11" t="n">
        <v>96.09</v>
      </c>
      <c r="J13" s="14" t="n">
        <v>5573686</v>
      </c>
      <c r="K13">
        <f>J13/F13</f>
        <v/>
      </c>
      <c r="Q13" s="18" t="n">
        <v>2.137862747679057</v>
      </c>
    </row>
    <row r="14" ht="15" customHeight="1">
      <c r="A14" s="8" t="inlineStr">
        <is>
          <t>江津区</t>
        </is>
      </c>
      <c r="B14" s="9" t="n">
        <v>106.259500433</v>
      </c>
      <c r="C14" s="9" t="n">
        <v>29.0319369425</v>
      </c>
      <c r="D14" s="10" t="n">
        <v>3218</v>
      </c>
      <c r="E14" s="11" t="n">
        <v>149.66</v>
      </c>
      <c r="F14" s="12" t="n">
        <v>7408549</v>
      </c>
      <c r="G14" s="12" t="n">
        <v>4415140</v>
      </c>
      <c r="H14" s="13">
        <f>G14/F14*100</f>
        <v/>
      </c>
      <c r="I14" s="11" t="n">
        <v>66.56999999999999</v>
      </c>
      <c r="J14" s="14" t="n">
        <v>5483549</v>
      </c>
      <c r="K14">
        <f>J14/F14</f>
        <v/>
      </c>
      <c r="Q14" t="n">
        <v>0.5127710710154396</v>
      </c>
    </row>
    <row r="15" ht="15" customHeight="1">
      <c r="A15" s="15" t="inlineStr">
        <is>
          <t>九龙坡区</t>
        </is>
      </c>
      <c r="B15" s="9" t="n">
        <v>106.36100604</v>
      </c>
      <c r="C15" s="9" t="n">
        <v>29.4311870901</v>
      </c>
      <c r="D15" s="16" t="n">
        <v>432</v>
      </c>
      <c r="E15" s="17" t="n">
        <v>93.05</v>
      </c>
      <c r="F15" s="12" t="n">
        <v>11713906</v>
      </c>
      <c r="G15" s="12" t="n">
        <v>5301633</v>
      </c>
      <c r="H15" s="13">
        <f>G15/F15*100</f>
        <v/>
      </c>
      <c r="I15" s="11" t="n">
        <v>93</v>
      </c>
      <c r="J15" s="14" t="n">
        <v>8169127</v>
      </c>
      <c r="K15">
        <f>J15/F15</f>
        <v/>
      </c>
      <c r="Q15" s="18" t="n">
        <v>1.488172188944369</v>
      </c>
    </row>
    <row r="16" ht="15" customHeight="1">
      <c r="A16" s="8" t="inlineStr">
        <is>
          <t>开州区</t>
        </is>
      </c>
      <c r="B16" s="9" t="n">
        <v>108.377979099</v>
      </c>
      <c r="C16" s="9" t="n">
        <v>31.2724835695</v>
      </c>
      <c r="D16" s="10" t="n">
        <v>3963</v>
      </c>
      <c r="E16" s="11" t="n">
        <v>168.43</v>
      </c>
      <c r="F16" s="12" t="n">
        <v>3891107</v>
      </c>
      <c r="G16" s="12" t="n">
        <v>1962276</v>
      </c>
      <c r="H16" s="13">
        <f>G16/F16*100</f>
        <v/>
      </c>
      <c r="I16" s="11" t="n">
        <v>46.38</v>
      </c>
      <c r="J16" s="14" t="n">
        <v>3333719</v>
      </c>
      <c r="K16">
        <f>J16/F16</f>
        <v/>
      </c>
      <c r="Q16" t="n">
        <v>0.03709273565746365</v>
      </c>
    </row>
    <row r="17" ht="15" customHeight="1">
      <c r="A17" s="8" t="inlineStr">
        <is>
          <t>梁平区</t>
        </is>
      </c>
      <c r="B17" s="9" t="n">
        <v>107.714509708</v>
      </c>
      <c r="C17" s="9" t="n">
        <v>30.6603830031</v>
      </c>
      <c r="D17" s="10" t="n">
        <v>1892</v>
      </c>
      <c r="E17" s="11" t="n">
        <v>92.92</v>
      </c>
      <c r="F17" s="12" t="n">
        <v>2951375</v>
      </c>
      <c r="G17" s="12" t="n">
        <v>1600629</v>
      </c>
      <c r="H17" s="13">
        <f>G17/F17*100</f>
        <v/>
      </c>
      <c r="I17" s="11" t="n">
        <v>44.69</v>
      </c>
      <c r="J17" s="14" t="n">
        <v>2631831</v>
      </c>
      <c r="K17">
        <f>J17/F17</f>
        <v/>
      </c>
      <c r="Q17" t="n">
        <v>-0.06086677715252344</v>
      </c>
    </row>
    <row r="18" ht="15" customHeight="1">
      <c r="A18" s="15" t="inlineStr">
        <is>
          <t>南岸区</t>
        </is>
      </c>
      <c r="B18" s="9" t="n">
        <v>106.657126742</v>
      </c>
      <c r="C18" s="9" t="n">
        <v>29.538524417</v>
      </c>
      <c r="D18" s="16" t="n">
        <v>262.43</v>
      </c>
      <c r="E18" s="17" t="n">
        <v>71.31999999999999</v>
      </c>
      <c r="F18" s="12" t="n">
        <v>7976800</v>
      </c>
      <c r="G18" s="12" t="n">
        <v>4606644</v>
      </c>
      <c r="H18" s="13">
        <f>G18/F18*100</f>
        <v/>
      </c>
      <c r="I18" s="11" t="n">
        <v>95.37</v>
      </c>
      <c r="J18" s="14" t="n">
        <v>7280167</v>
      </c>
      <c r="K18">
        <f>J18/F18</f>
        <v/>
      </c>
      <c r="Q18" s="18" t="n">
        <v>1.201111724727758</v>
      </c>
    </row>
    <row r="19" ht="15" customHeight="1">
      <c r="A19" s="8" t="inlineStr">
        <is>
          <t>南川区</t>
        </is>
      </c>
      <c r="B19" s="9" t="n">
        <v>107.167373446</v>
      </c>
      <c r="C19" s="9" t="n">
        <v>29.1381172192</v>
      </c>
      <c r="D19" s="10" t="n">
        <v>2602</v>
      </c>
      <c r="E19" s="11" t="n">
        <v>68.63</v>
      </c>
      <c r="F19" s="12" t="n">
        <v>2308025</v>
      </c>
      <c r="G19" s="12" t="n">
        <v>777088</v>
      </c>
      <c r="H19" s="13">
        <f>G19/F19*100</f>
        <v/>
      </c>
      <c r="I19" s="11" t="n">
        <v>59.05</v>
      </c>
      <c r="J19" s="14" t="n">
        <v>2614947</v>
      </c>
      <c r="K19">
        <f>J19/F19</f>
        <v/>
      </c>
      <c r="Q19" t="n">
        <v>-0.5126528571980311</v>
      </c>
    </row>
    <row r="20" ht="15" customHeight="1">
      <c r="A20" s="8" t="inlineStr">
        <is>
          <t>彭水苗族土家族自治县</t>
        </is>
      </c>
      <c r="B20" s="9" t="n">
        <v>108.262214115</v>
      </c>
      <c r="C20" s="9" t="n">
        <v>29.3561256615</v>
      </c>
      <c r="D20" s="10" t="n">
        <v>2903</v>
      </c>
      <c r="E20" s="11" t="n">
        <v>70.02</v>
      </c>
      <c r="F20" s="12" t="n">
        <v>1364069</v>
      </c>
      <c r="G20" s="12" t="n">
        <v>561040</v>
      </c>
      <c r="H20" s="13">
        <f>G20/F20*100</f>
        <v/>
      </c>
      <c r="I20" s="11" t="n">
        <v>35.31</v>
      </c>
      <c r="J20" s="14">
        <f>1.251848*1000000</f>
        <v/>
      </c>
      <c r="K20">
        <f>J20/F20</f>
        <v/>
      </c>
      <c r="Q20" t="n">
        <v>0.8148520751172089</v>
      </c>
    </row>
    <row r="21" ht="15" customHeight="1">
      <c r="A21" s="8" t="inlineStr">
        <is>
          <t>綦江区</t>
        </is>
      </c>
      <c r="B21" s="9" t="n">
        <v>106.718867901</v>
      </c>
      <c r="C21" s="9" t="n">
        <v>28.8817629877</v>
      </c>
      <c r="D21" s="10" t="n">
        <v>2748.27</v>
      </c>
      <c r="E21" s="11" t="n">
        <v>120.06</v>
      </c>
      <c r="F21" s="12" t="n">
        <v>4600482</v>
      </c>
      <c r="G21" s="12" t="n">
        <v>2294749</v>
      </c>
      <c r="H21" s="13">
        <f>G21/F21*100</f>
        <v/>
      </c>
      <c r="I21" s="11" t="n">
        <v>61.07</v>
      </c>
      <c r="J21" s="14" t="n">
        <v>4610722</v>
      </c>
      <c r="K21">
        <f>J21/F21</f>
        <v/>
      </c>
      <c r="Q21" t="n">
        <v>-0.007587129909066181</v>
      </c>
    </row>
    <row r="22" ht="15" customHeight="1">
      <c r="A22" s="8" t="inlineStr">
        <is>
          <t>黔江区</t>
        </is>
      </c>
      <c r="B22" s="9" t="n">
        <v>108.704115295</v>
      </c>
      <c r="C22" s="9" t="n">
        <v>29.4378889564</v>
      </c>
      <c r="D22" s="10" t="n">
        <v>2402</v>
      </c>
      <c r="E22" s="11" t="n">
        <v>55.45</v>
      </c>
      <c r="F22" s="12" t="n">
        <v>2315339</v>
      </c>
      <c r="G22" s="12" t="n">
        <v>1235732</v>
      </c>
      <c r="H22" s="13">
        <f>G22/F22*100</f>
        <v/>
      </c>
      <c r="I22" s="11" t="n">
        <v>49.1</v>
      </c>
      <c r="J22" s="14" t="n">
        <v>2270451</v>
      </c>
      <c r="K22">
        <f>J22/F22</f>
        <v/>
      </c>
      <c r="Q22" t="n">
        <v>0.681945803551369</v>
      </c>
    </row>
    <row r="23" ht="15" customHeight="1">
      <c r="A23" s="8" t="inlineStr">
        <is>
          <t>荣昌区</t>
        </is>
      </c>
      <c r="B23" s="9" t="n">
        <v>105.503386946</v>
      </c>
      <c r="C23" s="9" t="n">
        <v>29.4673522227</v>
      </c>
      <c r="D23" s="10" t="n">
        <v>1079.01</v>
      </c>
      <c r="E23" s="11" t="n">
        <v>84.95999999999999</v>
      </c>
      <c r="F23" s="12" t="n">
        <v>4019911</v>
      </c>
      <c r="G23" s="12" t="n">
        <v>2530528</v>
      </c>
      <c r="H23" s="13">
        <f>G23/F23*100</f>
        <v/>
      </c>
      <c r="I23" s="11" t="n">
        <v>54.82</v>
      </c>
      <c r="J23" s="14" t="n">
        <v>3315784</v>
      </c>
      <c r="K23">
        <f>J23/F23</f>
        <v/>
      </c>
      <c r="Q23" t="n">
        <v>-0.01686350158024054</v>
      </c>
    </row>
    <row r="24" ht="15" customHeight="1">
      <c r="A24" s="15" t="inlineStr">
        <is>
          <t>沙坪坝区</t>
        </is>
      </c>
      <c r="B24" s="9" t="n">
        <v>106.364298935</v>
      </c>
      <c r="C24" s="9" t="n">
        <v>29.6269279046</v>
      </c>
      <c r="D24" s="16" t="n">
        <v>395.8</v>
      </c>
      <c r="E24" s="17" t="n">
        <v>83.17</v>
      </c>
      <c r="F24" s="12" t="n">
        <v>8417762</v>
      </c>
      <c r="G24" s="12" t="n">
        <v>3703667</v>
      </c>
      <c r="H24" s="13">
        <f>G24/F24*100</f>
        <v/>
      </c>
      <c r="I24" s="11" t="n">
        <v>95.08</v>
      </c>
      <c r="J24" s="14" t="n">
        <v>9431013</v>
      </c>
      <c r="K24">
        <f>J24/F24</f>
        <v/>
      </c>
      <c r="Q24" s="18" t="n">
        <v>1.453848521105911</v>
      </c>
    </row>
    <row r="25" ht="15" customHeight="1">
      <c r="A25" s="8" t="inlineStr">
        <is>
          <t>石柱土家族自治县</t>
        </is>
      </c>
      <c r="B25" s="9" t="n">
        <v>108.294041831</v>
      </c>
      <c r="C25" s="9" t="n">
        <v>30.0958011717</v>
      </c>
      <c r="D25" s="10" t="n">
        <v>3014</v>
      </c>
      <c r="E25" s="11" t="n">
        <v>54.78</v>
      </c>
      <c r="F25" s="12" t="n">
        <v>1585052</v>
      </c>
      <c r="G25" s="12" t="n">
        <v>791196</v>
      </c>
      <c r="H25" s="13">
        <f>G25/F25*100</f>
        <v/>
      </c>
      <c r="I25" s="11" t="n">
        <v>42.46</v>
      </c>
      <c r="J25" s="14" t="n">
        <v>1480913</v>
      </c>
      <c r="K25">
        <f>J25/F25</f>
        <v/>
      </c>
      <c r="Q25" t="n">
        <v>-0.01799101616393688</v>
      </c>
    </row>
    <row r="26" ht="15" customHeight="1">
      <c r="A26" s="8" t="inlineStr">
        <is>
          <t>铜梁区</t>
        </is>
      </c>
      <c r="B26" s="9" t="n">
        <v>106.029285519</v>
      </c>
      <c r="C26" s="9" t="n">
        <v>29.8139616203</v>
      </c>
      <c r="D26" s="10" t="n">
        <v>1342</v>
      </c>
      <c r="E26" s="11" t="n">
        <v>84.97</v>
      </c>
      <c r="F26" s="12" t="n">
        <v>3750489</v>
      </c>
      <c r="G26" s="12" t="n">
        <v>2229963</v>
      </c>
      <c r="H26" s="13">
        <f>G26/F26*100</f>
        <v/>
      </c>
      <c r="I26" s="11" t="n">
        <v>54.8</v>
      </c>
      <c r="J26" s="14" t="n">
        <v>4510591</v>
      </c>
      <c r="K26">
        <f>J26/F26</f>
        <v/>
      </c>
      <c r="Q26" t="n">
        <v>-0.09084237408476904</v>
      </c>
    </row>
    <row r="27" ht="15" customHeight="1">
      <c r="A27" s="8" t="inlineStr">
        <is>
          <t>潼南区</t>
        </is>
      </c>
      <c r="B27" s="9" t="n">
        <v>105.810527821</v>
      </c>
      <c r="C27" s="9" t="n">
        <v>30.1457905196</v>
      </c>
      <c r="D27" s="10" t="n">
        <v>1584.35</v>
      </c>
      <c r="E27" s="11" t="n">
        <v>95.06</v>
      </c>
      <c r="F27" s="12" t="n">
        <v>3280054</v>
      </c>
      <c r="G27" s="12" t="n">
        <v>1818144</v>
      </c>
      <c r="H27" s="13">
        <f>G27/F27*100</f>
        <v/>
      </c>
      <c r="I27" s="11" t="n">
        <v>52.24</v>
      </c>
      <c r="J27" s="14" t="n">
        <v>2130047</v>
      </c>
      <c r="K27">
        <f>J27/F27</f>
        <v/>
      </c>
      <c r="Q27" t="n">
        <v>0.01291039463272334</v>
      </c>
    </row>
    <row r="28" ht="15" customHeight="1">
      <c r="A28" s="8" t="inlineStr">
        <is>
          <t>万州区</t>
        </is>
      </c>
      <c r="B28" s="9" t="n">
        <v>108.402442528</v>
      </c>
      <c r="C28" s="9" t="n">
        <v>30.7060816955</v>
      </c>
      <c r="D28" s="10" t="n">
        <v>3457</v>
      </c>
      <c r="E28" s="11" t="n">
        <v>174.14</v>
      </c>
      <c r="F28" s="12" t="n">
        <v>9736665</v>
      </c>
      <c r="G28" s="12" t="n">
        <v>4710143</v>
      </c>
      <c r="H28" s="13">
        <f>G28/F28*100</f>
        <v/>
      </c>
      <c r="I28" s="11" t="n">
        <v>65.45</v>
      </c>
      <c r="J28" s="14" t="n">
        <v>6156647</v>
      </c>
      <c r="K28">
        <f>J28/F28</f>
        <v/>
      </c>
      <c r="Q28" t="n">
        <v>-0.7648760466558855</v>
      </c>
    </row>
    <row r="29" ht="15" customHeight="1">
      <c r="A29" s="8" t="inlineStr">
        <is>
          <t>巫山县</t>
        </is>
      </c>
      <c r="B29" s="9" t="n">
        <v>109.895860948</v>
      </c>
      <c r="C29" s="9" t="n">
        <v>31.1169243377</v>
      </c>
      <c r="D29" s="10" t="n">
        <v>2958</v>
      </c>
      <c r="E29" s="11" t="n">
        <v>63.69</v>
      </c>
      <c r="F29" s="12" t="n">
        <v>1119741</v>
      </c>
      <c r="G29" s="12" t="n">
        <v>358481</v>
      </c>
      <c r="H29" s="13">
        <f>G29/F29*100</f>
        <v/>
      </c>
      <c r="I29" s="11" t="n">
        <v>39.9</v>
      </c>
      <c r="J29" s="14" t="n">
        <v>2388948</v>
      </c>
      <c r="K29">
        <f>J29/F29</f>
        <v/>
      </c>
      <c r="Q29" t="n">
        <v>0.8868460682845734</v>
      </c>
    </row>
    <row r="30" ht="15" customHeight="1">
      <c r="A30" s="8" t="inlineStr">
        <is>
          <t>巫溪县</t>
        </is>
      </c>
      <c r="B30" s="9" t="n">
        <v>109.348359259</v>
      </c>
      <c r="C30" s="9" t="n">
        <v>31.5053089792</v>
      </c>
      <c r="D30" s="10" t="n">
        <v>4015</v>
      </c>
      <c r="E30" s="11" t="n">
        <v>54.26</v>
      </c>
      <c r="F30" s="12" t="n">
        <v>843460</v>
      </c>
      <c r="G30" s="12" t="n">
        <v>309207</v>
      </c>
      <c r="H30" s="13">
        <f>G30/F30*100</f>
        <v/>
      </c>
      <c r="I30" s="11" t="n">
        <v>35.3</v>
      </c>
      <c r="J30" s="14" t="n">
        <v>1278720</v>
      </c>
      <c r="K30">
        <f>J30/F30</f>
        <v/>
      </c>
      <c r="Q30" t="n">
        <v>0.9241226115532255</v>
      </c>
    </row>
    <row r="31" ht="15" customHeight="1">
      <c r="A31" s="8" t="inlineStr">
        <is>
          <t>武隆区</t>
        </is>
      </c>
      <c r="B31" s="9" t="n">
        <v>107.705231465</v>
      </c>
      <c r="C31" s="9" t="n">
        <v>29.37548463</v>
      </c>
      <c r="D31" s="10" t="n">
        <v>2889.38</v>
      </c>
      <c r="E31" s="11" t="n">
        <v>41.27</v>
      </c>
      <c r="F31" s="12" t="n">
        <v>1568252</v>
      </c>
      <c r="G31" s="12" t="n">
        <v>630627</v>
      </c>
      <c r="H31" s="13">
        <f>G31/F31*100</f>
        <v/>
      </c>
      <c r="I31" s="11" t="n">
        <v>42.68</v>
      </c>
      <c r="J31" s="14" t="n">
        <v>2075632</v>
      </c>
      <c r="K31">
        <f>J31/F31</f>
        <v/>
      </c>
      <c r="Q31" t="n">
        <v>0.09521516881079869</v>
      </c>
    </row>
    <row r="32" ht="15" customHeight="1">
      <c r="A32" s="8" t="inlineStr">
        <is>
          <t>秀山土家族苗族自治县</t>
        </is>
      </c>
      <c r="B32" s="9" t="n">
        <v>109.013280508</v>
      </c>
      <c r="C32" s="9" t="n">
        <v>28.4946777136</v>
      </c>
      <c r="D32" s="10" t="n">
        <v>2453</v>
      </c>
      <c r="E32" s="11" t="n">
        <v>66.58</v>
      </c>
      <c r="F32" s="12" t="n">
        <v>1614610</v>
      </c>
      <c r="G32" s="12" t="n">
        <v>767010</v>
      </c>
      <c r="H32" s="13">
        <f>G32/F32*100</f>
        <v/>
      </c>
      <c r="I32" s="11" t="n">
        <v>40.25</v>
      </c>
      <c r="J32" s="14">
        <f>1.857435*1000000</f>
        <v/>
      </c>
      <c r="K32">
        <f>J32/F32</f>
        <v/>
      </c>
      <c r="Q32" t="n">
        <v>0.8164517202301266</v>
      </c>
    </row>
    <row r="33" ht="15" customHeight="1">
      <c r="A33" s="8" t="inlineStr">
        <is>
          <t>永川区</t>
        </is>
      </c>
      <c r="B33" s="9" t="n">
        <v>105.869474519</v>
      </c>
      <c r="C33" s="9" t="n">
        <v>29.2930498467</v>
      </c>
      <c r="D33" s="10" t="n">
        <v>1579</v>
      </c>
      <c r="E33" s="11" t="n">
        <v>113.97</v>
      </c>
      <c r="F33" s="12" t="n">
        <v>6959782</v>
      </c>
      <c r="G33" s="12" t="n">
        <v>3956322</v>
      </c>
      <c r="H33" s="13">
        <f>G33/F33*100</f>
        <v/>
      </c>
      <c r="I33" s="11" t="n">
        <v>67.90000000000001</v>
      </c>
      <c r="J33" s="14" t="n">
        <v>6030976</v>
      </c>
      <c r="K33">
        <f>J33/F33</f>
        <v/>
      </c>
      <c r="Q33" t="n">
        <v>-0.07444933877250791</v>
      </c>
    </row>
    <row r="34" ht="15" customHeight="1">
      <c r="A34" s="8" t="inlineStr">
        <is>
          <t>酉阳土家族苗族自治县</t>
        </is>
      </c>
      <c r="B34" s="9" t="n">
        <v>108.795605376</v>
      </c>
      <c r="C34" s="9" t="n">
        <v>28.9023538457</v>
      </c>
      <c r="D34" s="10" t="n">
        <v>5173</v>
      </c>
      <c r="E34" s="11" t="n">
        <v>85.26000000000001</v>
      </c>
      <c r="F34" s="12" t="n">
        <v>1372496</v>
      </c>
      <c r="G34" s="12" t="n">
        <v>580765</v>
      </c>
      <c r="H34" s="13">
        <f>G34/F34*100</f>
        <v/>
      </c>
      <c r="I34" s="11" t="n">
        <v>33.62</v>
      </c>
      <c r="J34" s="14">
        <f>1.310674*1000000</f>
        <v/>
      </c>
      <c r="K34">
        <f>J34/F34</f>
        <v/>
      </c>
      <c r="Q34" t="n">
        <v>0.8569610287911793</v>
      </c>
    </row>
    <row r="35" ht="15" customHeight="1">
      <c r="A35" s="15" t="inlineStr">
        <is>
          <t>渝北区</t>
        </is>
      </c>
      <c r="B35" s="9" t="n">
        <v>106.742696567</v>
      </c>
      <c r="C35" s="9" t="n">
        <v>29.8123269034</v>
      </c>
      <c r="D35" s="16" t="n">
        <v>1453</v>
      </c>
      <c r="E35" s="17" t="n">
        <v>130.47</v>
      </c>
      <c r="F35" s="12" t="n">
        <v>13838804</v>
      </c>
      <c r="G35" s="12" t="n">
        <v>7597503</v>
      </c>
      <c r="H35" s="13">
        <f>G35/F35*100</f>
        <v/>
      </c>
      <c r="I35" s="11" t="n">
        <v>81.53</v>
      </c>
      <c r="J35" s="14" t="n">
        <v>14504107</v>
      </c>
      <c r="K35">
        <f>J35/F35</f>
        <v/>
      </c>
      <c r="Q35" s="18" t="n">
        <v>2.055598429382457</v>
      </c>
    </row>
    <row r="36" ht="15" customHeight="1">
      <c r="A36" s="8" t="inlineStr">
        <is>
          <t>渝中区</t>
        </is>
      </c>
      <c r="B36" s="9" t="n">
        <v>106.53751994</v>
      </c>
      <c r="C36" s="9" t="n">
        <v>29.55236035</v>
      </c>
      <c r="D36" s="10" t="n">
        <v>24</v>
      </c>
      <c r="E36" s="11" t="n">
        <v>50.77</v>
      </c>
      <c r="F36" s="12" t="n">
        <v>11037729</v>
      </c>
      <c r="G36" s="12" t="n">
        <v>306283</v>
      </c>
      <c r="H36" s="13">
        <f>G36/F36*100</f>
        <v/>
      </c>
      <c r="I36" s="11" t="n">
        <v>100</v>
      </c>
      <c r="J36" s="14" t="n">
        <v>1424662</v>
      </c>
      <c r="K36">
        <f>J36/F36</f>
        <v/>
      </c>
      <c r="Q36" t="n">
        <v>0.8104824289118614</v>
      </c>
    </row>
    <row r="37" ht="15" customHeight="1">
      <c r="A37" s="8" t="inlineStr">
        <is>
          <t>云阳县</t>
        </is>
      </c>
      <c r="B37" s="9" t="n">
        <v>108.852433021</v>
      </c>
      <c r="C37" s="9" t="n">
        <v>31.0382809716</v>
      </c>
      <c r="D37" s="10" t="n">
        <v>3636</v>
      </c>
      <c r="E37" s="11" t="n">
        <v>134.15</v>
      </c>
      <c r="F37" s="12" t="n">
        <v>2320760</v>
      </c>
      <c r="G37" s="12" t="n">
        <v>1031339</v>
      </c>
      <c r="H37" s="13">
        <f>G37/F37*100</f>
        <v/>
      </c>
      <c r="I37" s="11" t="n">
        <v>42.3</v>
      </c>
      <c r="J37" s="14" t="n">
        <v>2455330</v>
      </c>
      <c r="K37">
        <f>J37/F37</f>
        <v/>
      </c>
      <c r="Q37" t="n">
        <v>-0.1387930370515633</v>
      </c>
    </row>
    <row r="38" ht="15" customHeight="1">
      <c r="A38" s="8" t="inlineStr">
        <is>
          <t>长寿区</t>
        </is>
      </c>
      <c r="B38" s="9" t="n">
        <v>107.136113779</v>
      </c>
      <c r="C38" s="9" t="n">
        <v>29.9575520233</v>
      </c>
      <c r="D38" s="10" t="n">
        <v>1421</v>
      </c>
      <c r="E38" s="11" t="n">
        <v>89.48999999999999</v>
      </c>
      <c r="F38" s="12" t="n">
        <v>4948803</v>
      </c>
      <c r="G38" s="12" t="n">
        <v>2703794</v>
      </c>
      <c r="H38" s="13">
        <f>G38/F38*100</f>
        <v/>
      </c>
      <c r="I38" s="11" t="n">
        <v>64.40000000000001</v>
      </c>
      <c r="J38" s="14" t="n">
        <v>6447592</v>
      </c>
      <c r="K38">
        <f>J38/F38</f>
        <v/>
      </c>
      <c r="Q38" t="n">
        <v>0.09052887028454445</v>
      </c>
    </row>
    <row r="39" ht="15" customHeight="1">
      <c r="A39" s="8" t="inlineStr">
        <is>
          <t>忠县</t>
        </is>
      </c>
      <c r="B39" s="9" t="n">
        <v>107.909746082</v>
      </c>
      <c r="C39" s="9" t="n">
        <v>30.3382115113</v>
      </c>
      <c r="D39" s="10" t="n">
        <v>2187</v>
      </c>
      <c r="E39" s="11" t="n">
        <v>99.73</v>
      </c>
      <c r="F39" s="12" t="n">
        <v>2695866</v>
      </c>
      <c r="G39" s="12" t="n">
        <v>1401284</v>
      </c>
      <c r="H39" s="13">
        <f>G39/F39*100</f>
        <v/>
      </c>
      <c r="I39" s="11" t="n">
        <v>43.21</v>
      </c>
      <c r="J39" s="14" t="n">
        <v>1725847</v>
      </c>
      <c r="K39">
        <f>J39/F39</f>
        <v/>
      </c>
      <c r="Q39" t="n">
        <v>0.451252079076069</v>
      </c>
    </row>
    <row r="40">
      <c r="A40" t="inlineStr">
        <is>
          <t>全局moran指数</t>
        </is>
      </c>
      <c r="Q40" t="n">
        <v>0.3965587667427939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胡嘉兴</dc:creator>
  <dcterms:created xsi:type="dcterms:W3CDTF">2015-06-05T18:19:34Z</dcterms:created>
  <dcterms:modified xsi:type="dcterms:W3CDTF">2023-12-19T07:26:08Z</dcterms:modified>
  <cp:lastModifiedBy>cj</cp:lastModifiedBy>
</cp:coreProperties>
</file>