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activeTab="5"/>
  </bookViews>
  <sheets>
    <sheet name="Bobek" sheetId="10" r:id="rId1"/>
    <sheet name="Bergler" sheetId="9" r:id="rId2"/>
    <sheet name="Janeczek" sheetId="8" r:id="rId3"/>
    <sheet name="Mair" sheetId="3" r:id="rId4"/>
    <sheet name="Oezsoy" sheetId="11" r:id="rId5"/>
    <sheet name="SUM" sheetId="5" r:id="rId6"/>
  </sheets>
  <definedNames>
    <definedName name="SumActBergler">Bergler!$F$12</definedName>
    <definedName name="SumActBobek">Bobek!$F$12</definedName>
    <definedName name="SumActJaneczek">Janeczek!$F$13</definedName>
    <definedName name="SumActMair">Mair!$F$13</definedName>
    <definedName name="SumActOezsoy">Oezsoy!$F$10</definedName>
    <definedName name="SumEstBergler">Bergler!$E$12</definedName>
    <definedName name="SumEstBobek">Bobek!$E$12</definedName>
    <definedName name="SumEstJaneczek">Janeczek!$E$13</definedName>
    <definedName name="SumEstMair">Mair!$E$13</definedName>
    <definedName name="SumEstOezsoy">Oezsoy!$E$10</definedName>
  </definedNames>
  <calcPr calcId="125725" iterateDelta="1E-4"/>
</workbook>
</file>

<file path=xl/calcChain.xml><?xml version="1.0" encoding="utf-8"?>
<calcChain xmlns="http://schemas.openxmlformats.org/spreadsheetml/2006/main">
  <c r="F13" i="3"/>
  <c r="E13"/>
  <c r="F13" i="8" l="1"/>
  <c r="E13"/>
  <c r="F10" i="11" l="1"/>
  <c r="D10" i="5" s="1"/>
  <c r="E10" i="11"/>
  <c r="C10" i="5" s="1"/>
  <c r="F12" i="10"/>
  <c r="D7" i="5" s="1"/>
  <c r="E12" i="10"/>
  <c r="C7" i="5"/>
  <c r="D6"/>
  <c r="C6"/>
  <c r="F12" i="9"/>
  <c r="E12"/>
  <c r="D9" i="5" l="1"/>
  <c r="C9"/>
  <c r="D8"/>
  <c r="C8"/>
  <c r="C11" l="1"/>
  <c r="D11"/>
</calcChain>
</file>

<file path=xl/sharedStrings.xml><?xml version="1.0" encoding="utf-8"?>
<sst xmlns="http://schemas.openxmlformats.org/spreadsheetml/2006/main" count="99" uniqueCount="42">
  <si>
    <t>PHASE</t>
  </si>
  <si>
    <t>NAME</t>
  </si>
  <si>
    <t>Janeczek</t>
  </si>
  <si>
    <t>Mair</t>
  </si>
  <si>
    <t>ESTIMATION</t>
  </si>
  <si>
    <t>TASK</t>
  </si>
  <si>
    <t>DATE</t>
  </si>
  <si>
    <t>SUM</t>
  </si>
  <si>
    <t>ACTUAL</t>
  </si>
  <si>
    <t>COMMENT</t>
  </si>
  <si>
    <t>Working Hours</t>
  </si>
  <si>
    <t>Design</t>
  </si>
  <si>
    <t>Bobek</t>
  </si>
  <si>
    <t>Bergler</t>
  </si>
  <si>
    <t>Oezsoy</t>
  </si>
  <si>
    <t>Project-Meeting</t>
  </si>
  <si>
    <t>Recherche</t>
  </si>
  <si>
    <t>Finding an appropriate SNMP-Framework</t>
  </si>
  <si>
    <t>Gathering essential information</t>
  </si>
  <si>
    <t>We haven't had an introduction to SNMP in the 4th grade, so it took a while to fully understand the SNMP basics</t>
  </si>
  <si>
    <t>SNMP4J and Mibble are the chosen ones</t>
  </si>
  <si>
    <t>Implementation</t>
  </si>
  <si>
    <t>Implementing the last Basic Tasks</t>
  </si>
  <si>
    <t>Getting into the Mibble API and working with MIB-Files</t>
  </si>
  <si>
    <t>still ongoing, though</t>
  </si>
  <si>
    <t>It took longer than expected</t>
  </si>
  <si>
    <t>SNMPv2 Reader Impl.</t>
  </si>
  <si>
    <t>Mibble API</t>
  </si>
  <si>
    <t>Reading out of the "NETSCREEN-SMI.mib" and "NS-POLICY.mib" files</t>
  </si>
  <si>
    <t>Reading wasn't the problem. I had some issues with Eclipse adding the newly created mib/ directory to the Build-Path</t>
  </si>
  <si>
    <t>Reading out of Mib-Files</t>
  </si>
  <si>
    <t>Reading the policies of the Firewall via the SnmpWalk tool and implementing it in our application</t>
  </si>
  <si>
    <t>Reading with SNMP</t>
  </si>
  <si>
    <t>Mibble is one son of an API</t>
  </si>
  <si>
    <t>Problems with understanding SNMP-Code</t>
  </si>
  <si>
    <t>Using SSH for CRUD functions</t>
  </si>
  <si>
    <t>SSH via PuTTy works, Java Implementation is buggy</t>
  </si>
  <si>
    <t>Reading all Infos with SNMP</t>
  </si>
  <si>
    <t>Finally getting everything</t>
  </si>
  <si>
    <t>Collecting information for SNMP and downloading the required tools for the connection to the router</t>
  </si>
  <si>
    <t>Information Gathering</t>
  </si>
  <si>
    <t>Problems with understanding</t>
  </si>
</sst>
</file>

<file path=xl/styles.xml><?xml version="1.0" encoding="utf-8"?>
<styleSheet xmlns="http://schemas.openxmlformats.org/spreadsheetml/2006/main">
  <numFmts count="1">
    <numFmt numFmtId="164" formatCode="mm/dd/yyyy"/>
  </numFmts>
  <fonts count="7">
    <font>
      <sz val="11"/>
      <color rgb="FF000000"/>
      <name val="Calibri"/>
      <family val="2"/>
      <charset val="1"/>
    </font>
    <font>
      <b/>
      <sz val="14"/>
      <color rgb="FF31859C"/>
      <name val="Calibri"/>
      <family val="2"/>
      <charset val="1"/>
    </font>
    <font>
      <b/>
      <sz val="11"/>
      <color rgb="FF215968"/>
      <name val="Calibri"/>
      <family val="2"/>
      <charset val="1"/>
    </font>
    <font>
      <b/>
      <sz val="11"/>
      <color rgb="FF31859C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DBEEF4"/>
        <bgColor rgb="FFCCFFFF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46" fontId="4" fillId="4" borderId="1" xfId="1" applyNumberForma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46" fontId="0" fillId="0" borderId="1" xfId="0" applyNumberFormat="1" applyBorder="1" applyAlignment="1">
      <alignment horizontal="center" vertical="top" wrapText="1"/>
    </xf>
    <xf numFmtId="46" fontId="3" fillId="3" borderId="1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46" fontId="5" fillId="5" borderId="1" xfId="2" applyNumberFormat="1" applyBorder="1" applyAlignment="1">
      <alignment horizontal="center"/>
    </xf>
    <xf numFmtId="46" fontId="4" fillId="4" borderId="1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top" wrapText="1"/>
    </xf>
    <xf numFmtId="46" fontId="0" fillId="0" borderId="0" xfId="0" applyNumberFormat="1" applyAlignment="1">
      <alignment horizontal="center" vertical="top" wrapText="1"/>
    </xf>
    <xf numFmtId="46" fontId="2" fillId="2" borderId="1" xfId="0" applyNumberFormat="1" applyFont="1" applyFill="1" applyBorder="1" applyAlignment="1">
      <alignment horizontal="center" vertical="top" wrapText="1"/>
    </xf>
    <xf numFmtId="46" fontId="0" fillId="0" borderId="0" xfId="0" applyNumberFormat="1" applyAlignment="1">
      <alignment horizontal="center"/>
    </xf>
    <xf numFmtId="46" fontId="5" fillId="5" borderId="1" xfId="2" applyNumberForma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right" vertical="top" wrapText="1"/>
    </xf>
    <xf numFmtId="0" fontId="6" fillId="0" borderId="0" xfId="0" applyFont="1" applyAlignment="1">
      <alignment horizontal="center"/>
    </xf>
  </cellXfs>
  <cellStyles count="3">
    <cellStyle name="Gut" xfId="1" builtinId="26"/>
    <cellStyle name="Schlecht" xfId="2" builtinId="27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159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12"/>
  <sheetViews>
    <sheetView workbookViewId="0">
      <selection activeCell="B5" sqref="B5:G5"/>
    </sheetView>
  </sheetViews>
  <sheetFormatPr baseColWidth="10" defaultColWidth="9.140625" defaultRowHeight="15"/>
  <cols>
    <col min="2" max="3" width="8.85546875" style="6"/>
    <col min="4" max="4" width="23" style="6" customWidth="1"/>
    <col min="5" max="5" width="12.85546875" style="6" customWidth="1"/>
    <col min="6" max="6" width="9.7109375" style="6" customWidth="1"/>
    <col min="7" max="7" width="52.42578125" customWidth="1"/>
  </cols>
  <sheetData>
    <row r="2" spans="2:7" ht="18.75">
      <c r="B2" s="28" t="s">
        <v>10</v>
      </c>
      <c r="C2" s="28"/>
      <c r="D2" s="28"/>
      <c r="E2" s="28"/>
      <c r="F2" s="28"/>
      <c r="G2" s="28"/>
    </row>
    <row r="3" spans="2:7">
      <c r="B3" s="2"/>
      <c r="C3" s="2"/>
      <c r="D3" s="2"/>
      <c r="E3" s="2"/>
      <c r="F3" s="2"/>
      <c r="G3" s="5"/>
    </row>
    <row r="4" spans="2:7" ht="16.149999999999999" customHeight="1">
      <c r="B4" s="7" t="s">
        <v>6</v>
      </c>
      <c r="C4" s="7" t="s">
        <v>0</v>
      </c>
      <c r="D4" s="7" t="s">
        <v>5</v>
      </c>
      <c r="E4" s="7" t="s">
        <v>4</v>
      </c>
      <c r="F4" s="7" t="s">
        <v>8</v>
      </c>
      <c r="G4" s="7" t="s">
        <v>9</v>
      </c>
    </row>
    <row r="5" spans="2:7">
      <c r="B5" s="8">
        <v>41900</v>
      </c>
      <c r="C5" s="9" t="s">
        <v>11</v>
      </c>
      <c r="D5" s="9" t="s">
        <v>15</v>
      </c>
      <c r="E5" s="10">
        <v>2.0833333333333332E-2</v>
      </c>
      <c r="F5" s="10">
        <v>2.0833333333333332E-2</v>
      </c>
      <c r="G5" s="11"/>
    </row>
    <row r="6" spans="2:7">
      <c r="B6" s="8"/>
      <c r="C6" s="9"/>
      <c r="D6" s="9"/>
      <c r="E6" s="20"/>
      <c r="F6" s="20"/>
      <c r="G6" s="11"/>
    </row>
    <row r="7" spans="2:7">
      <c r="B7" s="8"/>
      <c r="C7" s="9"/>
      <c r="D7" s="9"/>
      <c r="E7" s="20"/>
      <c r="F7" s="20"/>
      <c r="G7" s="11"/>
    </row>
    <row r="8" spans="2:7">
      <c r="B8" s="8"/>
      <c r="C8" s="9"/>
      <c r="D8" s="9"/>
      <c r="E8" s="20"/>
      <c r="F8" s="20"/>
      <c r="G8" s="11"/>
    </row>
    <row r="9" spans="2:7">
      <c r="B9" s="8"/>
      <c r="C9" s="9"/>
      <c r="D9" s="9"/>
      <c r="E9" s="20"/>
      <c r="F9" s="20"/>
      <c r="G9" s="11"/>
    </row>
    <row r="10" spans="2:7">
      <c r="B10" s="8"/>
      <c r="C10" s="9"/>
      <c r="D10" s="9"/>
      <c r="E10" s="20"/>
      <c r="F10" s="20"/>
      <c r="G10" s="11"/>
    </row>
    <row r="11" spans="2:7">
      <c r="B11" s="8"/>
      <c r="C11" s="9"/>
      <c r="D11" s="9"/>
      <c r="E11" s="13"/>
      <c r="F11" s="13"/>
      <c r="G11" s="11"/>
    </row>
    <row r="12" spans="2:7">
      <c r="B12" s="29" t="s">
        <v>7</v>
      </c>
      <c r="C12" s="29"/>
      <c r="D12" s="29"/>
      <c r="E12" s="14">
        <f>SUM(E5:E11)</f>
        <v>2.0833333333333332E-2</v>
      </c>
      <c r="F12" s="14">
        <f>SUM(F5:F11)</f>
        <v>2.0833333333333332E-2</v>
      </c>
      <c r="G12" s="15"/>
    </row>
  </sheetData>
  <mergeCells count="2">
    <mergeCell ref="B2:G2"/>
    <mergeCell ref="B12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G12"/>
  <sheetViews>
    <sheetView workbookViewId="0">
      <selection activeCell="B5" sqref="B5:G5"/>
    </sheetView>
  </sheetViews>
  <sheetFormatPr baseColWidth="10" defaultColWidth="9.140625" defaultRowHeight="15"/>
  <cols>
    <col min="2" max="3" width="8.85546875" style="6"/>
    <col min="4" max="4" width="23" style="6" customWidth="1"/>
    <col min="5" max="5" width="12.85546875" style="6" customWidth="1"/>
    <col min="6" max="6" width="9.7109375" style="6" customWidth="1"/>
    <col min="7" max="7" width="52.42578125" customWidth="1"/>
  </cols>
  <sheetData>
    <row r="2" spans="2:7" ht="18.75">
      <c r="B2" s="28" t="s">
        <v>10</v>
      </c>
      <c r="C2" s="28"/>
      <c r="D2" s="28"/>
      <c r="E2" s="28"/>
      <c r="F2" s="28"/>
      <c r="G2" s="28"/>
    </row>
    <row r="3" spans="2:7">
      <c r="B3" s="2"/>
      <c r="C3" s="2"/>
      <c r="D3" s="2"/>
      <c r="E3" s="2"/>
      <c r="F3" s="2"/>
      <c r="G3" s="5"/>
    </row>
    <row r="4" spans="2:7">
      <c r="B4" s="7" t="s">
        <v>6</v>
      </c>
      <c r="C4" s="7" t="s">
        <v>0</v>
      </c>
      <c r="D4" s="7" t="s">
        <v>5</v>
      </c>
      <c r="E4" s="7" t="s">
        <v>4</v>
      </c>
      <c r="F4" s="7" t="s">
        <v>8</v>
      </c>
      <c r="G4" s="7" t="s">
        <v>9</v>
      </c>
    </row>
    <row r="5" spans="2:7">
      <c r="B5" s="8">
        <v>41900</v>
      </c>
      <c r="C5" s="9" t="s">
        <v>11</v>
      </c>
      <c r="D5" s="9" t="s">
        <v>15</v>
      </c>
      <c r="E5" s="10">
        <v>2.0833333333333332E-2</v>
      </c>
      <c r="F5" s="10">
        <v>2.0833333333333332E-2</v>
      </c>
      <c r="G5" s="11"/>
    </row>
    <row r="6" spans="2:7">
      <c r="B6" s="8"/>
      <c r="C6" s="9"/>
      <c r="D6" s="9"/>
      <c r="E6" s="20"/>
      <c r="F6" s="20"/>
      <c r="G6" s="11"/>
    </row>
    <row r="7" spans="2:7">
      <c r="B7" s="8"/>
      <c r="C7" s="9"/>
      <c r="D7" s="9"/>
      <c r="E7" s="20"/>
      <c r="F7" s="20"/>
      <c r="G7" s="11"/>
    </row>
    <row r="8" spans="2:7">
      <c r="B8" s="8"/>
      <c r="C8" s="9"/>
      <c r="D8" s="9"/>
      <c r="E8" s="20"/>
      <c r="F8" s="20"/>
      <c r="G8" s="11"/>
    </row>
    <row r="9" spans="2:7">
      <c r="B9" s="8"/>
      <c r="C9" s="9"/>
      <c r="D9" s="9"/>
      <c r="E9" s="20"/>
      <c r="F9" s="20"/>
      <c r="G9" s="11"/>
    </row>
    <row r="10" spans="2:7">
      <c r="B10" s="8"/>
      <c r="C10" s="9"/>
      <c r="D10" s="9"/>
      <c r="E10" s="20"/>
      <c r="F10" s="20"/>
      <c r="G10" s="11"/>
    </row>
    <row r="11" spans="2:7">
      <c r="B11" s="8"/>
      <c r="C11" s="9"/>
      <c r="D11" s="9"/>
      <c r="E11" s="13"/>
      <c r="F11" s="13"/>
      <c r="G11" s="11"/>
    </row>
    <row r="12" spans="2:7">
      <c r="B12" s="30" t="s">
        <v>7</v>
      </c>
      <c r="C12" s="30"/>
      <c r="D12" s="30"/>
      <c r="E12" s="14">
        <f>SUM(E5:E11)</f>
        <v>2.0833333333333332E-2</v>
      </c>
      <c r="F12" s="14">
        <f>SUM(F5:F11)</f>
        <v>2.0833333333333332E-2</v>
      </c>
      <c r="G12" s="15"/>
    </row>
  </sheetData>
  <mergeCells count="2">
    <mergeCell ref="B2:G2"/>
    <mergeCell ref="B12:D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B5" sqref="B5:G7"/>
    </sheetView>
  </sheetViews>
  <sheetFormatPr baseColWidth="10" defaultColWidth="9.140625" defaultRowHeight="15"/>
  <cols>
    <col min="2" max="2" width="10.140625" style="6" bestFit="1" customWidth="1"/>
    <col min="3" max="3" width="15.7109375" style="6" customWidth="1"/>
    <col min="4" max="4" width="48.7109375" style="6" customWidth="1"/>
    <col min="5" max="5" width="12" style="26" customWidth="1"/>
    <col min="6" max="6" width="9" style="26" customWidth="1"/>
    <col min="7" max="7" width="49.7109375" style="5" customWidth="1"/>
  </cols>
  <sheetData>
    <row r="1" spans="1:7">
      <c r="A1" s="1"/>
      <c r="B1" s="2"/>
      <c r="C1" s="2"/>
      <c r="D1" s="2"/>
      <c r="E1" s="24"/>
      <c r="F1" s="24"/>
    </row>
    <row r="2" spans="1:7" ht="18.75" customHeight="1">
      <c r="A2" s="1"/>
      <c r="B2" s="28" t="s">
        <v>10</v>
      </c>
      <c r="C2" s="28"/>
      <c r="D2" s="28"/>
      <c r="E2" s="28"/>
      <c r="F2" s="28"/>
      <c r="G2" s="28"/>
    </row>
    <row r="3" spans="1:7">
      <c r="A3" s="1"/>
      <c r="B3" s="2"/>
      <c r="C3" s="2"/>
      <c r="D3" s="2"/>
      <c r="E3" s="24"/>
      <c r="F3" s="24"/>
    </row>
    <row r="4" spans="1:7" s="6" customFormat="1" ht="15.6" customHeight="1">
      <c r="A4" s="2"/>
      <c r="B4" s="7" t="s">
        <v>6</v>
      </c>
      <c r="C4" s="7" t="s">
        <v>0</v>
      </c>
      <c r="D4" s="7" t="s">
        <v>5</v>
      </c>
      <c r="E4" s="25" t="s">
        <v>4</v>
      </c>
      <c r="F4" s="25" t="s">
        <v>8</v>
      </c>
      <c r="G4" s="7" t="s">
        <v>9</v>
      </c>
    </row>
    <row r="5" spans="1:7" ht="15.6" customHeight="1">
      <c r="A5" s="1"/>
      <c r="B5" s="8">
        <v>41900</v>
      </c>
      <c r="C5" s="9" t="s">
        <v>11</v>
      </c>
      <c r="D5" s="9" t="s">
        <v>15</v>
      </c>
      <c r="E5" s="10">
        <v>2.0833333333333332E-2</v>
      </c>
      <c r="F5" s="10">
        <v>2.0833333333333332E-2</v>
      </c>
      <c r="G5" s="11"/>
    </row>
    <row r="6" spans="1:7" ht="15.6" customHeight="1">
      <c r="A6" s="1"/>
      <c r="B6" s="8">
        <v>41892</v>
      </c>
      <c r="C6" s="9" t="s">
        <v>16</v>
      </c>
      <c r="D6" s="9" t="s">
        <v>17</v>
      </c>
      <c r="E6" s="18">
        <v>0.125</v>
      </c>
      <c r="F6" s="19">
        <v>8.3333333333333329E-2</v>
      </c>
      <c r="G6" s="11" t="s">
        <v>20</v>
      </c>
    </row>
    <row r="7" spans="1:7" ht="31.15" customHeight="1">
      <c r="A7" s="1"/>
      <c r="B7" s="8">
        <v>41907</v>
      </c>
      <c r="C7" s="9" t="s">
        <v>16</v>
      </c>
      <c r="D7" s="9" t="s">
        <v>18</v>
      </c>
      <c r="E7" s="19">
        <v>0.125</v>
      </c>
      <c r="F7" s="18">
        <v>0.27083333333333331</v>
      </c>
      <c r="G7" s="11" t="s">
        <v>19</v>
      </c>
    </row>
    <row r="8" spans="1:7" ht="29.45" customHeight="1">
      <c r="A8" s="1"/>
      <c r="B8" s="8">
        <v>41939</v>
      </c>
      <c r="C8" s="9" t="s">
        <v>21</v>
      </c>
      <c r="D8" s="9" t="s">
        <v>22</v>
      </c>
      <c r="E8" s="18">
        <v>0.16666666666666666</v>
      </c>
      <c r="F8" s="19">
        <v>0.14583333333333334</v>
      </c>
      <c r="G8" s="11" t="s">
        <v>24</v>
      </c>
    </row>
    <row r="9" spans="1:7" ht="28.15" customHeight="1">
      <c r="A9" s="1"/>
      <c r="B9" s="8">
        <v>41940</v>
      </c>
      <c r="C9" s="9" t="s">
        <v>21</v>
      </c>
      <c r="D9" s="9" t="s">
        <v>23</v>
      </c>
      <c r="E9" s="19">
        <v>0.125</v>
      </c>
      <c r="F9" s="18">
        <v>0.14097222222222222</v>
      </c>
      <c r="G9" s="11" t="s">
        <v>25</v>
      </c>
    </row>
    <row r="10" spans="1:7" ht="31.9" customHeight="1">
      <c r="A10" s="1"/>
      <c r="B10" s="8">
        <v>41941</v>
      </c>
      <c r="C10" s="9" t="s">
        <v>21</v>
      </c>
      <c r="D10" s="9" t="s">
        <v>28</v>
      </c>
      <c r="E10" s="19">
        <v>8.3333333333333329E-2</v>
      </c>
      <c r="F10" s="18">
        <v>9.8611111111111108E-2</v>
      </c>
      <c r="G10" s="11" t="s">
        <v>29</v>
      </c>
    </row>
    <row r="11" spans="1:7" ht="15.6" customHeight="1">
      <c r="A11" s="1"/>
      <c r="B11" s="8">
        <v>41942</v>
      </c>
      <c r="C11" s="9" t="s">
        <v>21</v>
      </c>
      <c r="D11" s="9" t="s">
        <v>31</v>
      </c>
      <c r="E11" s="10">
        <v>0.125</v>
      </c>
      <c r="F11" s="27">
        <v>0.1673611111111111</v>
      </c>
      <c r="G11" s="11"/>
    </row>
    <row r="12" spans="1:7" ht="15.6" customHeight="1">
      <c r="A12" s="1"/>
      <c r="B12" s="8">
        <v>41943</v>
      </c>
      <c r="C12" s="9" t="s">
        <v>21</v>
      </c>
      <c r="D12" s="9" t="s">
        <v>35</v>
      </c>
      <c r="E12" s="10">
        <v>8.3333333333333329E-2</v>
      </c>
      <c r="F12" s="27">
        <v>0.1986111111111111</v>
      </c>
      <c r="G12" s="11" t="s">
        <v>36</v>
      </c>
    </row>
    <row r="13" spans="1:7">
      <c r="A13" s="1"/>
      <c r="B13" s="30" t="s">
        <v>7</v>
      </c>
      <c r="C13" s="30"/>
      <c r="D13" s="30"/>
      <c r="E13" s="14">
        <f>SUM(E5:E12)</f>
        <v>0.85416666666666674</v>
      </c>
      <c r="F13" s="14">
        <f>SUM(F5:F12)</f>
        <v>1.1263888888888889</v>
      </c>
      <c r="G13" s="15"/>
    </row>
    <row r="14" spans="1:7">
      <c r="A14" s="1"/>
      <c r="B14" s="2"/>
      <c r="C14" s="2"/>
      <c r="D14" s="2"/>
      <c r="E14" s="24"/>
      <c r="F14" s="24"/>
    </row>
    <row r="15" spans="1:7">
      <c r="A15" s="1"/>
      <c r="B15" s="2"/>
      <c r="C15" s="2"/>
      <c r="D15" s="2"/>
      <c r="E15" s="24"/>
      <c r="F15" s="24"/>
    </row>
    <row r="16" spans="1:7">
      <c r="A16" s="1"/>
      <c r="B16" s="2"/>
      <c r="C16" s="2"/>
      <c r="D16" s="2"/>
      <c r="E16" s="24"/>
      <c r="F16" s="24"/>
    </row>
    <row r="17" spans="1:6">
      <c r="A17" s="1"/>
      <c r="B17" s="2"/>
      <c r="C17" s="2"/>
      <c r="D17" s="2"/>
      <c r="E17" s="24"/>
      <c r="F17" s="24"/>
    </row>
  </sheetData>
  <mergeCells count="2">
    <mergeCell ref="B13:D13"/>
    <mergeCell ref="B2:G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7"/>
  <sheetViews>
    <sheetView zoomScaleNormal="100" workbookViewId="0">
      <selection activeCell="I8" sqref="I8"/>
    </sheetView>
  </sheetViews>
  <sheetFormatPr baseColWidth="10" defaultColWidth="9.140625" defaultRowHeight="15"/>
  <cols>
    <col min="2" max="2" width="10.140625"/>
    <col min="3" max="3" width="15.5703125" style="6" customWidth="1"/>
    <col min="4" max="4" width="37.7109375" style="6"/>
    <col min="5" max="5" width="14.85546875" style="26" customWidth="1"/>
    <col min="6" max="6" width="9.140625" style="26"/>
    <col min="7" max="7" width="26" customWidth="1"/>
  </cols>
  <sheetData>
    <row r="1" spans="1:7">
      <c r="A1" s="1"/>
      <c r="B1" s="2"/>
      <c r="C1" s="2"/>
      <c r="D1" s="2"/>
      <c r="E1" s="24"/>
      <c r="F1" s="24"/>
    </row>
    <row r="2" spans="1:7" ht="18.75" customHeight="1">
      <c r="A2" s="1"/>
      <c r="B2" s="28" t="s">
        <v>10</v>
      </c>
      <c r="C2" s="28"/>
      <c r="D2" s="28"/>
      <c r="E2" s="28"/>
      <c r="F2" s="28"/>
      <c r="G2" s="28"/>
    </row>
    <row r="3" spans="1:7">
      <c r="A3" s="1"/>
      <c r="B3" s="2"/>
      <c r="C3" s="2"/>
      <c r="D3" s="2"/>
      <c r="E3" s="24"/>
      <c r="F3" s="24"/>
    </row>
    <row r="4" spans="1:7" ht="15.6" customHeight="1">
      <c r="A4" s="1"/>
      <c r="B4" s="7" t="s">
        <v>6</v>
      </c>
      <c r="C4" s="7" t="s">
        <v>0</v>
      </c>
      <c r="D4" s="7" t="s">
        <v>5</v>
      </c>
      <c r="E4" s="25" t="s">
        <v>4</v>
      </c>
      <c r="F4" s="25" t="s">
        <v>8</v>
      </c>
      <c r="G4" s="7" t="s">
        <v>9</v>
      </c>
    </row>
    <row r="5" spans="1:7">
      <c r="A5" s="1"/>
      <c r="B5" s="8">
        <v>41900</v>
      </c>
      <c r="C5" s="9" t="s">
        <v>11</v>
      </c>
      <c r="D5" s="9" t="s">
        <v>15</v>
      </c>
      <c r="E5" s="10">
        <v>2.0833333333333332E-2</v>
      </c>
      <c r="F5" s="10">
        <v>2.0833333333333332E-2</v>
      </c>
      <c r="G5" s="11"/>
    </row>
    <row r="6" spans="1:7" ht="45">
      <c r="A6" s="1"/>
      <c r="B6" s="8">
        <v>41907</v>
      </c>
      <c r="C6" s="23" t="s">
        <v>11</v>
      </c>
      <c r="D6" s="23" t="s">
        <v>39</v>
      </c>
      <c r="E6" s="10">
        <v>0.16666666666666666</v>
      </c>
      <c r="F6" s="10">
        <v>0.16666666666666666</v>
      </c>
      <c r="G6" s="11"/>
    </row>
    <row r="7" spans="1:7" ht="30">
      <c r="A7" s="1"/>
      <c r="B7" s="8">
        <v>41914</v>
      </c>
      <c r="C7" s="23" t="s">
        <v>11</v>
      </c>
      <c r="D7" s="31" t="s">
        <v>40</v>
      </c>
      <c r="E7" s="10">
        <v>0.125</v>
      </c>
      <c r="F7" s="10">
        <v>0.27083333333333331</v>
      </c>
      <c r="G7" s="11" t="s">
        <v>41</v>
      </c>
    </row>
    <row r="8" spans="1:7">
      <c r="A8" s="1"/>
      <c r="B8" s="8">
        <v>41939</v>
      </c>
      <c r="C8" s="9" t="s">
        <v>21</v>
      </c>
      <c r="D8" s="9" t="s">
        <v>26</v>
      </c>
      <c r="E8" s="18">
        <v>0.20833333333333334</v>
      </c>
      <c r="F8" s="19">
        <v>0.16666666666666666</v>
      </c>
      <c r="G8" s="11" t="s">
        <v>24</v>
      </c>
    </row>
    <row r="9" spans="1:7">
      <c r="A9" s="1"/>
      <c r="B9" s="8">
        <v>41940</v>
      </c>
      <c r="C9" s="9" t="s">
        <v>21</v>
      </c>
      <c r="D9" s="9" t="s">
        <v>27</v>
      </c>
      <c r="E9" s="19">
        <v>0.16666666666666666</v>
      </c>
      <c r="F9" s="18">
        <v>0.14097222222222222</v>
      </c>
      <c r="G9" s="11" t="s">
        <v>33</v>
      </c>
    </row>
    <row r="10" spans="1:7">
      <c r="A10" s="1"/>
      <c r="B10" s="8">
        <v>41941</v>
      </c>
      <c r="C10" s="9" t="s">
        <v>21</v>
      </c>
      <c r="D10" s="9" t="s">
        <v>30</v>
      </c>
      <c r="E10" s="19">
        <v>8.3333333333333329E-2</v>
      </c>
      <c r="F10" s="18">
        <v>9.8611111111111108E-2</v>
      </c>
      <c r="G10" s="11"/>
    </row>
    <row r="11" spans="1:7" ht="30">
      <c r="A11" s="1"/>
      <c r="B11" s="8">
        <v>41942</v>
      </c>
      <c r="C11" s="9" t="s">
        <v>21</v>
      </c>
      <c r="D11" s="23" t="s">
        <v>32</v>
      </c>
      <c r="E11" s="19">
        <v>0.125</v>
      </c>
      <c r="F11" s="18">
        <v>0.21111111111111111</v>
      </c>
      <c r="G11" s="11" t="s">
        <v>34</v>
      </c>
    </row>
    <row r="12" spans="1:7">
      <c r="A12" s="1"/>
      <c r="B12" s="8">
        <v>41943</v>
      </c>
      <c r="C12" s="23" t="s">
        <v>21</v>
      </c>
      <c r="D12" s="23" t="s">
        <v>37</v>
      </c>
      <c r="E12" s="19">
        <v>8.3333333333333329E-2</v>
      </c>
      <c r="F12" s="18">
        <v>0.20138888888888887</v>
      </c>
      <c r="G12" s="11" t="s">
        <v>38</v>
      </c>
    </row>
    <row r="13" spans="1:7">
      <c r="A13" s="1"/>
      <c r="B13" s="30" t="s">
        <v>7</v>
      </c>
      <c r="C13" s="30"/>
      <c r="D13" s="30"/>
      <c r="E13" s="14">
        <f>SUM(E5:E12)</f>
        <v>0.97916666666666674</v>
      </c>
      <c r="F13" s="14">
        <f>SUM(F5:F12)</f>
        <v>1.2770833333333333</v>
      </c>
      <c r="G13" s="15"/>
    </row>
    <row r="14" spans="1:7">
      <c r="A14" s="1"/>
      <c r="B14" s="1"/>
      <c r="C14" s="2"/>
      <c r="D14" s="2"/>
      <c r="E14" s="24"/>
      <c r="F14" s="24"/>
    </row>
    <row r="15" spans="1:7">
      <c r="A15" s="1"/>
      <c r="B15" s="1"/>
      <c r="C15" s="2"/>
      <c r="D15" s="2"/>
      <c r="E15" s="24"/>
      <c r="F15" s="24"/>
    </row>
    <row r="16" spans="1:7">
      <c r="A16" s="1"/>
      <c r="B16" s="1"/>
      <c r="C16" s="2"/>
      <c r="D16" s="2"/>
      <c r="E16" s="24"/>
      <c r="F16" s="24"/>
    </row>
    <row r="17" spans="1:6">
      <c r="A17" s="1"/>
      <c r="B17" s="1"/>
      <c r="C17" s="2"/>
      <c r="D17" s="2"/>
      <c r="E17" s="24"/>
      <c r="F17" s="24"/>
    </row>
  </sheetData>
  <mergeCells count="2">
    <mergeCell ref="B13:D13"/>
    <mergeCell ref="B2:G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G10"/>
  <sheetViews>
    <sheetView workbookViewId="0">
      <selection activeCell="E16" sqref="E16"/>
    </sheetView>
  </sheetViews>
  <sheetFormatPr baseColWidth="10" defaultColWidth="9.140625" defaultRowHeight="15"/>
  <cols>
    <col min="2" max="2" width="10.7109375" customWidth="1"/>
    <col min="3" max="3" width="14.7109375" customWidth="1"/>
    <col min="4" max="4" width="22.7109375" customWidth="1"/>
    <col min="5" max="5" width="12.5703125" customWidth="1"/>
    <col min="6" max="6" width="12.28515625" customWidth="1"/>
    <col min="7" max="7" width="37.7109375" customWidth="1"/>
  </cols>
  <sheetData>
    <row r="2" spans="2:7" ht="18.75">
      <c r="B2" s="28" t="s">
        <v>10</v>
      </c>
      <c r="C2" s="28"/>
      <c r="D2" s="28"/>
      <c r="E2" s="28"/>
      <c r="F2" s="28"/>
      <c r="G2" s="28"/>
    </row>
    <row r="3" spans="2:7">
      <c r="B3" s="2"/>
      <c r="C3" s="2"/>
      <c r="D3" s="2"/>
      <c r="E3" s="3"/>
      <c r="F3" s="1"/>
    </row>
    <row r="4" spans="2:7" ht="14.45" customHeight="1">
      <c r="B4" s="7" t="s">
        <v>6</v>
      </c>
      <c r="C4" s="7" t="s">
        <v>0</v>
      </c>
      <c r="D4" s="7" t="s">
        <v>5</v>
      </c>
      <c r="E4" s="7" t="s">
        <v>4</v>
      </c>
      <c r="F4" s="7" t="s">
        <v>8</v>
      </c>
      <c r="G4" s="7" t="s">
        <v>9</v>
      </c>
    </row>
    <row r="5" spans="2:7" ht="14.45" customHeight="1">
      <c r="B5" s="8">
        <v>41900</v>
      </c>
      <c r="C5" s="9" t="s">
        <v>11</v>
      </c>
      <c r="D5" s="9" t="s">
        <v>15</v>
      </c>
      <c r="E5" s="10">
        <v>2.0833333333333332E-2</v>
      </c>
      <c r="F5" s="10">
        <v>2.0833333333333332E-2</v>
      </c>
      <c r="G5" s="11"/>
    </row>
    <row r="6" spans="2:7">
      <c r="B6" s="8"/>
      <c r="C6" s="23"/>
      <c r="D6" s="23"/>
      <c r="E6" s="12"/>
      <c r="F6" s="12"/>
      <c r="G6" s="11"/>
    </row>
    <row r="7" spans="2:7">
      <c r="B7" s="8"/>
      <c r="C7" s="9"/>
      <c r="D7" s="9"/>
      <c r="E7" s="12"/>
      <c r="F7" s="12"/>
      <c r="G7" s="11"/>
    </row>
    <row r="8" spans="2:7">
      <c r="B8" s="8"/>
      <c r="C8" s="9"/>
      <c r="D8" s="9"/>
      <c r="E8" s="12"/>
      <c r="F8" s="12"/>
      <c r="G8" s="11"/>
    </row>
    <row r="9" spans="2:7">
      <c r="B9" s="8"/>
      <c r="C9" s="9"/>
      <c r="D9" s="9"/>
      <c r="E9" s="12"/>
      <c r="F9" s="12"/>
      <c r="G9" s="11"/>
    </row>
    <row r="10" spans="2:7">
      <c r="B10" s="30" t="s">
        <v>7</v>
      </c>
      <c r="C10" s="30"/>
      <c r="D10" s="30"/>
      <c r="E10" s="14">
        <f>SUM(E5:E9)</f>
        <v>2.0833333333333332E-2</v>
      </c>
      <c r="F10" s="14">
        <f>SUM(F5:F9)</f>
        <v>2.0833333333333332E-2</v>
      </c>
      <c r="G10" s="15"/>
    </row>
  </sheetData>
  <mergeCells count="2">
    <mergeCell ref="B2:G2"/>
    <mergeCell ref="B10:D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D11"/>
  <sheetViews>
    <sheetView tabSelected="1" zoomScaleNormal="100" workbookViewId="0">
      <selection activeCell="F8" sqref="F8"/>
    </sheetView>
  </sheetViews>
  <sheetFormatPr baseColWidth="10" defaultColWidth="9.140625" defaultRowHeight="15"/>
  <cols>
    <col min="2" max="2" width="10.5703125" style="6"/>
    <col min="3" max="3" width="14.28515625" style="6" customWidth="1"/>
    <col min="4" max="4" width="9.140625" style="6"/>
  </cols>
  <sheetData>
    <row r="3" spans="1:4" ht="18.75">
      <c r="A3" s="28" t="s">
        <v>10</v>
      </c>
      <c r="B3" s="28"/>
      <c r="C3" s="28"/>
      <c r="D3" s="28"/>
    </row>
    <row r="4" spans="1:4" ht="18.75">
      <c r="B4" s="4"/>
      <c r="C4" s="4"/>
    </row>
    <row r="5" spans="1:4">
      <c r="B5" s="16" t="s">
        <v>1</v>
      </c>
      <c r="C5" s="16" t="s">
        <v>4</v>
      </c>
      <c r="D5" s="16" t="s">
        <v>8</v>
      </c>
    </row>
    <row r="6" spans="1:4">
      <c r="B6" s="20" t="s">
        <v>13</v>
      </c>
      <c r="C6" s="22">
        <f>SumEstBergler</f>
        <v>2.0833333333333332E-2</v>
      </c>
      <c r="D6" s="22">
        <f>SumActBergler</f>
        <v>2.0833333333333332E-2</v>
      </c>
    </row>
    <row r="7" spans="1:4">
      <c r="B7" s="20" t="s">
        <v>12</v>
      </c>
      <c r="C7" s="22">
        <f>SumEstBobek</f>
        <v>2.0833333333333332E-2</v>
      </c>
      <c r="D7" s="22">
        <f>SumActBobek</f>
        <v>2.0833333333333332E-2</v>
      </c>
    </row>
    <row r="8" spans="1:4">
      <c r="B8" s="17" t="s">
        <v>2</v>
      </c>
      <c r="C8" s="18">
        <f>SumEstJaneczek</f>
        <v>0.85416666666666674</v>
      </c>
      <c r="D8" s="19">
        <f>SumActJaneczek</f>
        <v>1.1263888888888889</v>
      </c>
    </row>
    <row r="9" spans="1:4">
      <c r="B9" s="17" t="s">
        <v>3</v>
      </c>
      <c r="C9" s="18">
        <f>SumEstMair</f>
        <v>0.97916666666666674</v>
      </c>
      <c r="D9" s="19">
        <f>SumActMair</f>
        <v>1.2770833333333333</v>
      </c>
    </row>
    <row r="10" spans="1:4">
      <c r="B10" s="17" t="s">
        <v>14</v>
      </c>
      <c r="C10" s="18">
        <f>SumEstOezsoy</f>
        <v>2.0833333333333332E-2</v>
      </c>
      <c r="D10" s="19">
        <f>SumActOezsoy</f>
        <v>2.0833333333333332E-2</v>
      </c>
    </row>
    <row r="11" spans="1:4">
      <c r="B11" s="21" t="s">
        <v>7</v>
      </c>
      <c r="C11" s="18">
        <f>SUM(SumEstJaneczek+SumEstMair)</f>
        <v>1.8333333333333335</v>
      </c>
      <c r="D11" s="19">
        <f>SUM(SumActJaneczek+SumActMair)</f>
        <v>2.4034722222222222</v>
      </c>
    </row>
  </sheetData>
  <mergeCells count="1">
    <mergeCell ref="A3:D3"/>
  </mergeCells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10</vt:i4>
      </vt:variant>
    </vt:vector>
  </HeadingPairs>
  <TitlesOfParts>
    <vt:vector size="16" baseType="lpstr">
      <vt:lpstr>Bobek</vt:lpstr>
      <vt:lpstr>Bergler</vt:lpstr>
      <vt:lpstr>Janeczek</vt:lpstr>
      <vt:lpstr>Mair</vt:lpstr>
      <vt:lpstr>Oezsoy</vt:lpstr>
      <vt:lpstr>SUM</vt:lpstr>
      <vt:lpstr>SumActBergler</vt:lpstr>
      <vt:lpstr>SumActBobek</vt:lpstr>
      <vt:lpstr>SumActJaneczek</vt:lpstr>
      <vt:lpstr>SumActMair</vt:lpstr>
      <vt:lpstr>SumActOezsoy</vt:lpstr>
      <vt:lpstr>SumEstBergler</vt:lpstr>
      <vt:lpstr>SumEstBobek</vt:lpstr>
      <vt:lpstr>SumEstJaneczek</vt:lpstr>
      <vt:lpstr>SumEstMair</vt:lpstr>
      <vt:lpstr>SumEstOezsoy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Wolfgang</cp:lastModifiedBy>
  <cp:revision>0</cp:revision>
  <dcterms:created xsi:type="dcterms:W3CDTF">2013-10-08T09:59:29Z</dcterms:created>
  <dcterms:modified xsi:type="dcterms:W3CDTF">2014-10-31T13:57:55Z</dcterms:modified>
  <dc:language>de-AT</dc:language>
</cp:coreProperties>
</file>