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arnold/Library/Mobile Documents/com~apple~CloudDocs/Documents/RIT Academics/2023 Year/The Last Spring/Capstone ll/DATA/"/>
    </mc:Choice>
  </mc:AlternateContent>
  <xr:revisionPtr revIDLastSave="0" documentId="13_ncr:1_{4060BF53-0803-C740-8D94-DD1E1BEB5BC0}" xr6:coauthVersionLast="47" xr6:coauthVersionMax="47" xr10:uidLastSave="{00000000-0000-0000-0000-000000000000}"/>
  <bookViews>
    <workbookView xWindow="3240" yWindow="3480" windowWidth="28800" windowHeight="16180" xr2:uid="{6954EC1E-C9CC-D94D-A991-3DE678A61B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2" i="1"/>
  <c r="G56" i="1"/>
  <c r="G55" i="1"/>
  <c r="E55" i="1"/>
  <c r="G54" i="1"/>
  <c r="E54" i="1" s="1"/>
  <c r="G53" i="1"/>
  <c r="E53" i="1"/>
  <c r="G52" i="1"/>
  <c r="E52" i="1"/>
  <c r="G51" i="1"/>
  <c r="E51" i="1"/>
  <c r="G50" i="1"/>
  <c r="E50" i="1"/>
  <c r="G49" i="1"/>
  <c r="E49" i="1"/>
  <c r="G48" i="1"/>
  <c r="G47" i="1"/>
  <c r="E47" i="1"/>
  <c r="G46" i="1"/>
  <c r="E46" i="1" s="1"/>
  <c r="G45" i="1"/>
  <c r="E45" i="1"/>
  <c r="G44" i="1"/>
  <c r="E44" i="1"/>
  <c r="G43" i="1"/>
  <c r="E43" i="1"/>
  <c r="G42" i="1"/>
  <c r="E42" i="1"/>
  <c r="G41" i="1"/>
  <c r="E41" i="1"/>
  <c r="G40" i="1"/>
  <c r="G39" i="1"/>
  <c r="E39" i="1"/>
  <c r="G38" i="1"/>
  <c r="E38" i="1" s="1"/>
  <c r="G37" i="1"/>
  <c r="E37" i="1"/>
  <c r="G36" i="1"/>
  <c r="E36" i="1"/>
  <c r="G35" i="1"/>
  <c r="E35" i="1"/>
  <c r="G34" i="1"/>
  <c r="E34" i="1"/>
  <c r="G33" i="1"/>
  <c r="E33" i="1"/>
  <c r="G32" i="1"/>
  <c r="G31" i="1"/>
  <c r="E31" i="1"/>
  <c r="G30" i="1"/>
  <c r="E30" i="1" s="1"/>
  <c r="G29" i="1"/>
  <c r="E29" i="1"/>
  <c r="G28" i="1"/>
  <c r="E28" i="1"/>
  <c r="G27" i="1"/>
  <c r="E27" i="1"/>
  <c r="G26" i="1"/>
  <c r="E26" i="1"/>
  <c r="G25" i="1"/>
  <c r="E25" i="1"/>
  <c r="G24" i="1"/>
  <c r="G23" i="1"/>
  <c r="E23" i="1"/>
  <c r="G22" i="1"/>
  <c r="E22" i="1" s="1"/>
  <c r="G21" i="1"/>
  <c r="E21" i="1"/>
  <c r="G20" i="1"/>
  <c r="E20" i="1"/>
  <c r="G19" i="1"/>
  <c r="E19" i="1"/>
  <c r="G18" i="1"/>
  <c r="E18" i="1"/>
  <c r="G17" i="1"/>
  <c r="E17" i="1"/>
  <c r="G16" i="1"/>
  <c r="G15" i="1"/>
  <c r="E15" i="1"/>
  <c r="G14" i="1"/>
  <c r="E14" i="1" s="1"/>
  <c r="G13" i="1"/>
  <c r="E13" i="1"/>
  <c r="G12" i="1"/>
  <c r="E12" i="1"/>
  <c r="G11" i="1"/>
  <c r="E11" i="1"/>
  <c r="G10" i="1"/>
  <c r="E10" i="1"/>
  <c r="G9" i="1"/>
  <c r="E9" i="1"/>
  <c r="G8" i="1"/>
  <c r="G7" i="1"/>
  <c r="E7" i="1"/>
  <c r="G6" i="1"/>
  <c r="E6" i="1" s="1"/>
  <c r="G5" i="1"/>
  <c r="E5" i="1"/>
  <c r="G4" i="1"/>
  <c r="E4" i="1"/>
  <c r="G3" i="1"/>
  <c r="E3" i="1"/>
  <c r="G2" i="1"/>
  <c r="E2" i="1"/>
  <c r="E8" i="1" l="1"/>
  <c r="E16" i="1"/>
  <c r="E24" i="1"/>
  <c r="E32" i="1"/>
  <c r="E40" i="1"/>
  <c r="E48" i="1"/>
  <c r="E56" i="1"/>
</calcChain>
</file>

<file path=xl/sharedStrings.xml><?xml version="1.0" encoding="utf-8"?>
<sst xmlns="http://schemas.openxmlformats.org/spreadsheetml/2006/main" count="123" uniqueCount="37">
  <si>
    <t>PLAYER</t>
  </si>
  <si>
    <t>PITCH</t>
  </si>
  <si>
    <t>A</t>
  </si>
  <si>
    <t>omega_dim</t>
  </si>
  <si>
    <t>Hand_v</t>
  </si>
  <si>
    <t>Efficiency</t>
  </si>
  <si>
    <t>bend_v2</t>
  </si>
  <si>
    <t>Stride_length</t>
  </si>
  <si>
    <t>B</t>
  </si>
  <si>
    <t xml:space="preserve">ERIC SIPLING </t>
  </si>
  <si>
    <t>FS</t>
  </si>
  <si>
    <t>CH</t>
  </si>
  <si>
    <t>SL</t>
  </si>
  <si>
    <t>CB</t>
  </si>
  <si>
    <t>MATT MACCARTHARY</t>
  </si>
  <si>
    <t>JAKE SEMPERVIVE</t>
  </si>
  <si>
    <t>2S</t>
  </si>
  <si>
    <t>SP</t>
  </si>
  <si>
    <t>JACK PLESNIARSKI</t>
  </si>
  <si>
    <t>PETE BOSSINAS</t>
  </si>
  <si>
    <t>CU</t>
  </si>
  <si>
    <t>JACK LUENSMANN</t>
  </si>
  <si>
    <t xml:space="preserve">JOHN ARNOLD </t>
  </si>
  <si>
    <t>RYAN MERKOV</t>
  </si>
  <si>
    <t>Gram Smith</t>
  </si>
  <si>
    <t>LIAM MILLER</t>
  </si>
  <si>
    <t>KN</t>
  </si>
  <si>
    <t>MAX COUNTRYMAN</t>
  </si>
  <si>
    <t>TIMOTHY WONZY</t>
  </si>
  <si>
    <t>REGAN FARLEY</t>
  </si>
  <si>
    <t>JOE WONZY</t>
  </si>
  <si>
    <t>SK</t>
  </si>
  <si>
    <t>LUC RISING</t>
  </si>
  <si>
    <t>alpha</t>
  </si>
  <si>
    <t>OMEGA_1</t>
  </si>
  <si>
    <t>K_I</t>
  </si>
  <si>
    <t>damp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</si>
</sst>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10" fontId="0" fillId="0" borderId="0" xfId="0" applyNumberFormat="1"/>
    <xf numFmtId="9" fontId="0" fillId="0" borderId="0" xfId="0" applyNumberFormat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3AE0-099F-1A49-9FEC-BC75DE66F7C3}">
  <dimension ref="A1:M56"/>
  <sheetViews>
    <sheetView tabSelected="1" workbookViewId="0">
      <selection activeCell="E2" sqref="E2"/>
    </sheetView>
  </sheetViews>
  <sheetFormatPr baseColWidth="10" defaultRowHeight="16" x14ac:dyDescent="0.2"/>
  <cols>
    <col min="1" max="1" width="18.6640625" bestFit="1" customWidth="1"/>
    <col min="2" max="3" width="8.83203125"/>
    <col min="4" max="4" width="12" bestFit="1" customWidth="1"/>
    <col min="5" max="5" width="12.83203125" bestFit="1" customWidth="1"/>
    <col min="6" max="6" width="13.1640625" customWidth="1"/>
    <col min="9" max="9" width="12.1640625" bestFit="1" customWidth="1"/>
    <col min="10" max="10" width="12.1640625" customWidth="1"/>
  </cols>
  <sheetData>
    <row r="1" spans="1:13" ht="34" x14ac:dyDescent="0.2">
      <c r="A1" t="s">
        <v>0</v>
      </c>
      <c r="B1" t="s">
        <v>1</v>
      </c>
      <c r="C1" t="s">
        <v>2</v>
      </c>
      <c r="D1" t="s">
        <v>34</v>
      </c>
      <c r="E1" t="s">
        <v>3</v>
      </c>
      <c r="F1" s="5" t="s">
        <v>35</v>
      </c>
      <c r="G1" t="s">
        <v>33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36</v>
      </c>
    </row>
    <row r="2" spans="1:13" x14ac:dyDescent="0.2">
      <c r="A2" t="s">
        <v>9</v>
      </c>
      <c r="B2" t="s">
        <v>10</v>
      </c>
      <c r="C2">
        <v>0.54105206811824214</v>
      </c>
      <c r="D2">
        <v>0.60854395029286279</v>
      </c>
      <c r="E2">
        <f>D2*1/G2</f>
        <v>5.4322799534799487E-2</v>
      </c>
      <c r="F2">
        <v>125.49303194444444</v>
      </c>
      <c r="G2">
        <f>SQRT(F2)</f>
        <v>11.202367247347519</v>
      </c>
      <c r="H2">
        <v>58</v>
      </c>
      <c r="I2" s="3">
        <v>0.54330000000000001</v>
      </c>
      <c r="J2">
        <v>203</v>
      </c>
      <c r="K2">
        <v>0.82</v>
      </c>
      <c r="L2">
        <f>D2+(C2*M2)</f>
        <v>8.0527933573335311</v>
      </c>
      <c r="M2">
        <v>13.758841053748256</v>
      </c>
    </row>
    <row r="3" spans="1:13" x14ac:dyDescent="0.2">
      <c r="A3" t="s">
        <v>9</v>
      </c>
      <c r="B3" t="s">
        <v>11</v>
      </c>
      <c r="C3">
        <v>0.55152404363020813</v>
      </c>
      <c r="D3">
        <v>0.87091929674517032</v>
      </c>
      <c r="E3">
        <f t="shared" ref="E3:E56" si="0">D3*1/G3</f>
        <v>4.9597467592221244E-2</v>
      </c>
      <c r="F3">
        <v>308.34493703388131</v>
      </c>
      <c r="G3">
        <f t="shared" ref="G3:G56" si="1">SQRT(F3)</f>
        <v>17.559753330667299</v>
      </c>
      <c r="H3">
        <v>58</v>
      </c>
      <c r="I3" s="3">
        <v>0.34670000000000001</v>
      </c>
      <c r="J3">
        <v>340.6</v>
      </c>
      <c r="K3">
        <v>0.84</v>
      </c>
      <c r="L3">
        <f t="shared" ref="L3:L56" si="2">D3+(C3*M3)</f>
        <v>14.606325004832478</v>
      </c>
      <c r="M3">
        <v>24.904454967509583</v>
      </c>
    </row>
    <row r="4" spans="1:13" x14ac:dyDescent="0.2">
      <c r="A4" t="s">
        <v>9</v>
      </c>
      <c r="B4" t="s">
        <v>12</v>
      </c>
      <c r="C4">
        <v>0.53639203901541732</v>
      </c>
      <c r="D4">
        <v>1.0233389003218352</v>
      </c>
      <c r="E4">
        <f t="shared" si="0"/>
        <v>5.9725636328916636E-2</v>
      </c>
      <c r="F4">
        <v>293.57386848036805</v>
      </c>
      <c r="G4">
        <f t="shared" si="1"/>
        <v>17.133997446024324</v>
      </c>
      <c r="H4">
        <v>58</v>
      </c>
      <c r="I4" s="3">
        <v>0.40329999999999999</v>
      </c>
      <c r="J4">
        <v>370.4</v>
      </c>
      <c r="K4">
        <v>0.84</v>
      </c>
      <c r="L4">
        <f t="shared" si="2"/>
        <v>14.747826555235966</v>
      </c>
      <c r="M4">
        <v>25.586672912048293</v>
      </c>
    </row>
    <row r="5" spans="1:13" x14ac:dyDescent="0.2">
      <c r="A5" t="s">
        <v>9</v>
      </c>
      <c r="B5" t="s">
        <v>13</v>
      </c>
      <c r="C5">
        <v>0.51255084143317475</v>
      </c>
      <c r="D5">
        <v>-0.47589892714129378</v>
      </c>
      <c r="E5">
        <f t="shared" si="0"/>
        <v>-4.1549393765298703E-2</v>
      </c>
      <c r="F5">
        <v>131.18979953941343</v>
      </c>
      <c r="G5">
        <f t="shared" si="1"/>
        <v>11.45381157254708</v>
      </c>
      <c r="H5">
        <v>58</v>
      </c>
      <c r="I5" s="3">
        <v>0.33329999999999999</v>
      </c>
      <c r="J5">
        <v>302.7</v>
      </c>
      <c r="K5">
        <v>0.85</v>
      </c>
      <c r="L5">
        <f t="shared" si="2"/>
        <v>8.1873675085761128</v>
      </c>
      <c r="M5">
        <v>16.902257757481223</v>
      </c>
    </row>
    <row r="6" spans="1:13" x14ac:dyDescent="0.2">
      <c r="A6" t="s">
        <v>14</v>
      </c>
      <c r="B6" t="s">
        <v>10</v>
      </c>
      <c r="C6">
        <v>0.34103733583969198</v>
      </c>
      <c r="D6">
        <v>5.8688441427561324</v>
      </c>
      <c r="E6">
        <f t="shared" si="0"/>
        <v>0.37634191519952692</v>
      </c>
      <c r="F6">
        <v>243.18678488494831</v>
      </c>
      <c r="G6">
        <f t="shared" si="1"/>
        <v>15.59444724525202</v>
      </c>
      <c r="H6">
        <v>45</v>
      </c>
      <c r="I6" s="4">
        <v>0.44</v>
      </c>
      <c r="J6">
        <v>311.8</v>
      </c>
      <c r="K6">
        <v>0.73</v>
      </c>
      <c r="L6">
        <f t="shared" si="2"/>
        <v>13.526486112419029</v>
      </c>
      <c r="M6">
        <v>22.453969594878746</v>
      </c>
    </row>
    <row r="7" spans="1:13" x14ac:dyDescent="0.2">
      <c r="A7" t="s">
        <v>14</v>
      </c>
      <c r="B7" t="s">
        <v>11</v>
      </c>
      <c r="C7">
        <v>0.4206243497306334</v>
      </c>
      <c r="D7">
        <v>1.3264502315156903</v>
      </c>
      <c r="E7">
        <f t="shared" si="0"/>
        <v>0.14796262847178446</v>
      </c>
      <c r="F7">
        <v>80.367016168544822</v>
      </c>
      <c r="G7">
        <f t="shared" si="1"/>
        <v>8.9647652600915784</v>
      </c>
      <c r="H7">
        <v>45</v>
      </c>
      <c r="I7" s="4">
        <v>0.33</v>
      </c>
      <c r="J7">
        <v>265.89999999999998</v>
      </c>
      <c r="K7">
        <v>0.93</v>
      </c>
      <c r="L7">
        <f t="shared" si="2"/>
        <v>7.7877338671599441</v>
      </c>
      <c r="M7">
        <v>15.361173550180917</v>
      </c>
    </row>
    <row r="8" spans="1:13" x14ac:dyDescent="0.2">
      <c r="A8" t="s">
        <v>14</v>
      </c>
      <c r="B8" t="s">
        <v>12</v>
      </c>
      <c r="C8">
        <v>-0.10471975511965977</v>
      </c>
      <c r="D8">
        <v>0.79936079741340282</v>
      </c>
      <c r="E8">
        <f t="shared" si="0"/>
        <v>9.84411338092539E-2</v>
      </c>
      <c r="F8">
        <v>65.9375</v>
      </c>
      <c r="G8">
        <f t="shared" si="1"/>
        <v>8.120190884455857</v>
      </c>
      <c r="H8">
        <v>39</v>
      </c>
      <c r="I8" s="4">
        <v>0.05</v>
      </c>
      <c r="J8">
        <v>130.733</v>
      </c>
      <c r="K8">
        <v>0.9</v>
      </c>
      <c r="L8">
        <f t="shared" si="2"/>
        <v>-0.3593354847115483</v>
      </c>
      <c r="M8">
        <v>11.06473445054324</v>
      </c>
    </row>
    <row r="9" spans="1:13" ht="17" x14ac:dyDescent="0.2">
      <c r="A9" s="1" t="s">
        <v>15</v>
      </c>
      <c r="B9" t="s">
        <v>10</v>
      </c>
      <c r="C9" s="1">
        <v>0.4613428811796611</v>
      </c>
      <c r="D9" s="1">
        <v>-0.16406094968746698</v>
      </c>
      <c r="E9">
        <f t="shared" si="0"/>
        <v>-8.0439749811307762E-3</v>
      </c>
      <c r="F9">
        <v>415.97671416429074</v>
      </c>
      <c r="G9">
        <f t="shared" si="1"/>
        <v>20.395507205369782</v>
      </c>
      <c r="H9">
        <v>50</v>
      </c>
      <c r="I9" s="4">
        <v>0.69</v>
      </c>
      <c r="J9" s="1">
        <v>579.23299999999995</v>
      </c>
      <c r="K9">
        <v>0.79</v>
      </c>
      <c r="L9">
        <f t="shared" si="2"/>
        <v>12.650863150546799</v>
      </c>
      <c r="M9">
        <v>27.777439780725132</v>
      </c>
    </row>
    <row r="10" spans="1:13" ht="17" x14ac:dyDescent="0.2">
      <c r="A10" s="1" t="s">
        <v>15</v>
      </c>
      <c r="B10" s="1" t="s">
        <v>16</v>
      </c>
      <c r="C10" s="1">
        <v>0.44767695313654549</v>
      </c>
      <c r="D10" s="1">
        <v>0.24521875990520331</v>
      </c>
      <c r="E10">
        <f t="shared" si="0"/>
        <v>1.2103684469199599E-2</v>
      </c>
      <c r="F10">
        <v>410.46128136154761</v>
      </c>
      <c r="G10">
        <f t="shared" si="1"/>
        <v>20.259844060642411</v>
      </c>
      <c r="H10">
        <v>55</v>
      </c>
      <c r="I10" s="4">
        <v>0.75</v>
      </c>
      <c r="J10" s="1">
        <v>524.70000000000005</v>
      </c>
      <c r="K10">
        <v>0.81</v>
      </c>
      <c r="L10">
        <f t="shared" si="2"/>
        <v>12.183840550498534</v>
      </c>
      <c r="M10">
        <v>26.667939251614644</v>
      </c>
    </row>
    <row r="11" spans="1:13" ht="17" x14ac:dyDescent="0.2">
      <c r="A11" s="1" t="s">
        <v>15</v>
      </c>
      <c r="B11" s="1" t="s">
        <v>12</v>
      </c>
      <c r="C11" s="1">
        <v>0.45495497611736185</v>
      </c>
      <c r="D11" s="1">
        <v>-0.30595621787460597</v>
      </c>
      <c r="E11">
        <f t="shared" si="0"/>
        <v>-1.418380613840492E-2</v>
      </c>
      <c r="F11">
        <v>465.29993708754625</v>
      </c>
      <c r="G11">
        <f t="shared" si="1"/>
        <v>21.570812156419755</v>
      </c>
      <c r="H11">
        <v>54</v>
      </c>
      <c r="I11" s="3">
        <v>0.72330000000000005</v>
      </c>
      <c r="J11" s="1">
        <v>525</v>
      </c>
      <c r="K11">
        <v>0.83</v>
      </c>
      <c r="L11">
        <f t="shared" si="2"/>
        <v>13.857709853571924</v>
      </c>
      <c r="M11">
        <v>31.132017045556655</v>
      </c>
    </row>
    <row r="12" spans="1:13" ht="17" x14ac:dyDescent="0.2">
      <c r="A12" s="1" t="s">
        <v>15</v>
      </c>
      <c r="B12" s="1" t="s">
        <v>17</v>
      </c>
      <c r="C12" s="1">
        <v>0.42760566673861072</v>
      </c>
      <c r="D12" s="1">
        <v>-0.93549647906896072</v>
      </c>
      <c r="E12">
        <f t="shared" si="0"/>
        <v>-4.4805021612036484E-2</v>
      </c>
      <c r="F12">
        <v>435.94422839798915</v>
      </c>
      <c r="G12">
        <f t="shared" si="1"/>
        <v>20.879277487451265</v>
      </c>
      <c r="H12">
        <v>54</v>
      </c>
      <c r="I12" s="3">
        <v>0.71499999999999997</v>
      </c>
      <c r="J12" s="1">
        <v>526.15</v>
      </c>
      <c r="K12">
        <v>0.83</v>
      </c>
      <c r="L12">
        <f t="shared" si="2"/>
        <v>11.396336300250907</v>
      </c>
      <c r="M12">
        <v>28.839264159841321</v>
      </c>
    </row>
    <row r="13" spans="1:13" ht="17" x14ac:dyDescent="0.2">
      <c r="A13" s="1" t="s">
        <v>18</v>
      </c>
      <c r="B13" s="1" t="s">
        <v>10</v>
      </c>
      <c r="C13" s="1">
        <v>0.61261056745000964</v>
      </c>
      <c r="D13" s="1">
        <v>-0.79470076831057812</v>
      </c>
      <c r="E13">
        <f t="shared" si="0"/>
        <v>-4.80617883653148E-2</v>
      </c>
      <c r="F13">
        <v>273.40560414562611</v>
      </c>
      <c r="G13">
        <f t="shared" si="1"/>
        <v>16.534981226043957</v>
      </c>
      <c r="H13">
        <v>55</v>
      </c>
      <c r="I13" s="4">
        <v>0.17</v>
      </c>
      <c r="J13" s="1">
        <v>539.86699999999996</v>
      </c>
      <c r="K13">
        <v>0.84</v>
      </c>
      <c r="L13">
        <f t="shared" si="2"/>
        <v>15.714698085148507</v>
      </c>
      <c r="M13">
        <v>26.949255743627518</v>
      </c>
    </row>
    <row r="14" spans="1:13" ht="17" x14ac:dyDescent="0.2">
      <c r="A14" s="1" t="s">
        <v>18</v>
      </c>
      <c r="B14" s="1" t="s">
        <v>12</v>
      </c>
      <c r="C14" s="1">
        <v>0.6108652381980153</v>
      </c>
      <c r="D14" s="1">
        <v>-0.89418453567425471</v>
      </c>
      <c r="E14">
        <f t="shared" si="0"/>
        <v>-5.3137474841404887E-2</v>
      </c>
      <c r="F14">
        <v>283.17341923643824</v>
      </c>
      <c r="G14">
        <f t="shared" si="1"/>
        <v>16.827757403660126</v>
      </c>
      <c r="H14">
        <v>55</v>
      </c>
      <c r="I14" s="3">
        <v>0.16669999999999999</v>
      </c>
      <c r="J14" s="1">
        <v>523.53300000000002</v>
      </c>
      <c r="K14">
        <v>0.85</v>
      </c>
      <c r="L14">
        <f t="shared" si="2"/>
        <v>15.608072054938207</v>
      </c>
      <c r="M14">
        <v>27.014561573829749</v>
      </c>
    </row>
    <row r="15" spans="1:13" ht="17" x14ac:dyDescent="0.2">
      <c r="A15" s="1" t="s">
        <v>18</v>
      </c>
      <c r="B15" s="1" t="s">
        <v>17</v>
      </c>
      <c r="C15" s="1">
        <v>0.61028927954485723</v>
      </c>
      <c r="D15" s="1">
        <v>-0.98902572722762683</v>
      </c>
      <c r="E15">
        <f t="shared" si="0"/>
        <v>-6.1646323034656871E-2</v>
      </c>
      <c r="F15">
        <v>257.3954244113105</v>
      </c>
      <c r="G15">
        <f t="shared" si="1"/>
        <v>16.043547750148985</v>
      </c>
      <c r="H15">
        <v>55</v>
      </c>
      <c r="I15" s="3">
        <v>0.20669999999999999</v>
      </c>
      <c r="J15" s="1">
        <v>552.93299999999999</v>
      </c>
      <c r="K15">
        <v>0.86</v>
      </c>
      <c r="L15">
        <f t="shared" si="2"/>
        <v>14.864157372852642</v>
      </c>
      <c r="M15">
        <v>25.976505947971571</v>
      </c>
    </row>
    <row r="16" spans="1:13" ht="17" x14ac:dyDescent="0.2">
      <c r="A16" s="1" t="s">
        <v>19</v>
      </c>
      <c r="B16" s="1" t="s">
        <v>16</v>
      </c>
      <c r="C16" s="1">
        <v>0.55152404363020813</v>
      </c>
      <c r="D16" s="1">
        <v>0.6544984694978736</v>
      </c>
      <c r="E16">
        <f t="shared" si="0"/>
        <v>4.4731819883745368E-2</v>
      </c>
      <c r="F16">
        <v>214.08396302303808</v>
      </c>
      <c r="G16">
        <f t="shared" si="1"/>
        <v>14.631608353938335</v>
      </c>
      <c r="H16">
        <v>61</v>
      </c>
      <c r="I16" s="4">
        <v>0.57999999999999996</v>
      </c>
      <c r="J16" s="1">
        <v>350.25</v>
      </c>
      <c r="K16">
        <v>0.9</v>
      </c>
      <c r="L16">
        <f t="shared" si="2"/>
        <v>13.944156667992461</v>
      </c>
      <c r="M16">
        <v>24.096244491935845</v>
      </c>
    </row>
    <row r="17" spans="1:13" ht="17" x14ac:dyDescent="0.2">
      <c r="A17" s="1" t="s">
        <v>19</v>
      </c>
      <c r="B17" s="1" t="s">
        <v>20</v>
      </c>
      <c r="C17" s="1">
        <v>0.54279739737023647</v>
      </c>
      <c r="D17" s="1">
        <v>0.55733599003934919</v>
      </c>
      <c r="E17">
        <f t="shared" si="0"/>
        <v>4.157857061759089E-2</v>
      </c>
      <c r="F17">
        <v>179.67806705948129</v>
      </c>
      <c r="G17">
        <f t="shared" si="1"/>
        <v>13.404404763341089</v>
      </c>
      <c r="H17">
        <v>61</v>
      </c>
      <c r="I17" s="4">
        <v>0.66669999999999996</v>
      </c>
      <c r="J17" s="1">
        <v>347</v>
      </c>
      <c r="K17">
        <v>0.93</v>
      </c>
      <c r="L17">
        <f t="shared" si="2"/>
        <v>12.494999505594931</v>
      </c>
      <c r="M17">
        <v>21.992853269731185</v>
      </c>
    </row>
    <row r="18" spans="1:13" ht="17" x14ac:dyDescent="0.2">
      <c r="A18" s="1" t="s">
        <v>19</v>
      </c>
      <c r="B18" s="1" t="s">
        <v>12</v>
      </c>
      <c r="C18" s="1">
        <v>0.53407075111026481</v>
      </c>
      <c r="D18" s="1">
        <v>-0.2670353755551324</v>
      </c>
      <c r="E18">
        <f t="shared" si="0"/>
        <v>-1.6794036792455214E-2</v>
      </c>
      <c r="F18">
        <v>252.82929648241205</v>
      </c>
      <c r="G18">
        <f t="shared" si="1"/>
        <v>15.900606796044359</v>
      </c>
      <c r="H18">
        <v>60</v>
      </c>
      <c r="I18" s="4">
        <v>0.68</v>
      </c>
      <c r="J18" s="1">
        <v>391.4</v>
      </c>
      <c r="K18">
        <v>0.93</v>
      </c>
      <c r="L18">
        <f t="shared" si="2"/>
        <v>14.768317109794392</v>
      </c>
      <c r="M18">
        <v>28.152360813792832</v>
      </c>
    </row>
    <row r="19" spans="1:13" ht="17" x14ac:dyDescent="0.2">
      <c r="A19" s="1" t="s">
        <v>19</v>
      </c>
      <c r="B19" s="1" t="s">
        <v>13</v>
      </c>
      <c r="C19" s="1">
        <v>0.54890604975221657</v>
      </c>
      <c r="D19" s="1">
        <v>-0.1090830782496456</v>
      </c>
      <c r="E19">
        <f t="shared" si="0"/>
        <v>-7.2649415391839956E-3</v>
      </c>
      <c r="F19">
        <v>225.45014662292755</v>
      </c>
      <c r="G19">
        <f t="shared" si="1"/>
        <v>15.01499739004065</v>
      </c>
      <c r="H19">
        <v>63</v>
      </c>
      <c r="I19" s="3">
        <v>0.875</v>
      </c>
      <c r="J19" s="1">
        <v>358.9</v>
      </c>
      <c r="K19">
        <v>0.95</v>
      </c>
      <c r="L19">
        <f t="shared" si="2"/>
        <v>13.813427071885524</v>
      </c>
      <c r="M19">
        <v>25.364104032775689</v>
      </c>
    </row>
    <row r="20" spans="1:13" ht="17" x14ac:dyDescent="0.2">
      <c r="A20" s="1" t="s">
        <v>19</v>
      </c>
      <c r="B20" t="s">
        <v>11</v>
      </c>
      <c r="C20">
        <v>0.53000413395311807</v>
      </c>
      <c r="D20" s="1">
        <v>0.19198621771937624</v>
      </c>
      <c r="E20">
        <f t="shared" si="0"/>
        <v>1.323736587822631E-2</v>
      </c>
      <c r="F20">
        <v>210.34730871589187</v>
      </c>
      <c r="G20">
        <f t="shared" si="1"/>
        <v>14.503355084803374</v>
      </c>
      <c r="H20">
        <v>60</v>
      </c>
      <c r="I20" s="4">
        <v>0.66</v>
      </c>
      <c r="J20">
        <v>348.767</v>
      </c>
      <c r="K20">
        <v>0.92</v>
      </c>
      <c r="L20">
        <f t="shared" si="2"/>
        <v>12.119910667502449</v>
      </c>
      <c r="M20">
        <v>22.505342290100263</v>
      </c>
    </row>
    <row r="21" spans="1:13" ht="17" x14ac:dyDescent="0.2">
      <c r="A21" s="1" t="s">
        <v>21</v>
      </c>
      <c r="B21" s="1" t="s">
        <v>10</v>
      </c>
      <c r="C21" s="1">
        <v>0.51953215844115208</v>
      </c>
      <c r="D21" s="1">
        <v>0.9459684545809266</v>
      </c>
      <c r="E21">
        <f t="shared" si="0"/>
        <v>6.8939230688103578E-2</v>
      </c>
      <c r="F21">
        <v>188.28704641497566</v>
      </c>
      <c r="G21">
        <f t="shared" si="1"/>
        <v>13.721772714010958</v>
      </c>
      <c r="H21">
        <v>56</v>
      </c>
      <c r="I21" s="3">
        <v>0.2833</v>
      </c>
      <c r="J21" s="1">
        <v>475.5</v>
      </c>
      <c r="K21">
        <v>0.92</v>
      </c>
      <c r="L21">
        <f t="shared" si="2"/>
        <v>13.806726097376671</v>
      </c>
      <c r="M21">
        <v>24.754497741553173</v>
      </c>
    </row>
    <row r="22" spans="1:13" ht="17" x14ac:dyDescent="0.2">
      <c r="A22" s="1" t="s">
        <v>21</v>
      </c>
      <c r="B22" s="1" t="s">
        <v>17</v>
      </c>
      <c r="C22" s="1">
        <v>0.53581608036225914</v>
      </c>
      <c r="D22" s="1">
        <v>0.71034900556169223</v>
      </c>
      <c r="E22">
        <f t="shared" si="0"/>
        <v>4.1473313976850827E-2</v>
      </c>
      <c r="F22">
        <v>293.36349734779026</v>
      </c>
      <c r="G22">
        <f t="shared" si="1"/>
        <v>17.127857348418985</v>
      </c>
      <c r="H22">
        <v>52</v>
      </c>
      <c r="I22" s="3">
        <v>0.375</v>
      </c>
      <c r="J22" s="1">
        <v>562.85</v>
      </c>
      <c r="K22">
        <v>0.94</v>
      </c>
      <c r="L22">
        <f t="shared" si="2"/>
        <v>16.813879186591073</v>
      </c>
      <c r="M22">
        <v>30.054212203079025</v>
      </c>
    </row>
    <row r="23" spans="1:13" ht="17" x14ac:dyDescent="0.2">
      <c r="A23" s="1" t="s">
        <v>21</v>
      </c>
      <c r="B23" s="1" t="s">
        <v>12</v>
      </c>
      <c r="C23" s="1">
        <v>0.50221849226136828</v>
      </c>
      <c r="D23" s="1">
        <v>-1.4551682638502721</v>
      </c>
      <c r="E23">
        <f t="shared" si="0"/>
        <v>-8.5464921516494749E-2</v>
      </c>
      <c r="F23">
        <v>289.90161365581503</v>
      </c>
      <c r="G23">
        <f t="shared" si="1"/>
        <v>17.026497398344002</v>
      </c>
      <c r="H23">
        <v>54</v>
      </c>
      <c r="I23" s="4">
        <v>0.48</v>
      </c>
      <c r="J23" s="1">
        <v>526.75</v>
      </c>
      <c r="K23">
        <v>0.96</v>
      </c>
      <c r="L23">
        <f t="shared" si="2"/>
        <v>13.939498096355393</v>
      </c>
      <c r="M23">
        <v>30.653324394502501</v>
      </c>
    </row>
    <row r="24" spans="1:13" ht="17" x14ac:dyDescent="0.2">
      <c r="A24" s="1" t="s">
        <v>22</v>
      </c>
      <c r="B24" t="s">
        <v>10</v>
      </c>
      <c r="C24" s="1">
        <v>0.44854961776254271</v>
      </c>
      <c r="D24" s="1">
        <v>0.76489054468651496</v>
      </c>
      <c r="E24">
        <f t="shared" si="0"/>
        <v>4.3572702510778105E-2</v>
      </c>
      <c r="F24">
        <v>308.15526384325113</v>
      </c>
      <c r="G24">
        <f t="shared" si="1"/>
        <v>17.554351706720791</v>
      </c>
      <c r="H24">
        <v>66</v>
      </c>
      <c r="I24" s="3">
        <v>4.7500000000000001E-2</v>
      </c>
      <c r="J24" s="1">
        <v>468.47500000000002</v>
      </c>
      <c r="K24">
        <v>0.86</v>
      </c>
      <c r="L24">
        <f t="shared" si="2"/>
        <v>14.51502856520727</v>
      </c>
      <c r="M24">
        <v>30.654664447401064</v>
      </c>
    </row>
    <row r="25" spans="1:13" ht="17" x14ac:dyDescent="0.2">
      <c r="A25" s="1" t="s">
        <v>22</v>
      </c>
      <c r="B25" s="1" t="s">
        <v>16</v>
      </c>
      <c r="C25" s="1">
        <v>0.44331363000655966</v>
      </c>
      <c r="D25" s="1">
        <v>-0.69347167169490687</v>
      </c>
      <c r="E25">
        <f t="shared" si="0"/>
        <v>-4.2086571329595222E-2</v>
      </c>
      <c r="F25">
        <v>271.50032683605986</v>
      </c>
      <c r="G25">
        <f t="shared" si="1"/>
        <v>16.477266971074418</v>
      </c>
      <c r="H25">
        <v>68</v>
      </c>
      <c r="I25" s="3">
        <v>8.5000000000000006E-2</v>
      </c>
      <c r="J25" s="1">
        <v>516</v>
      </c>
      <c r="K25">
        <v>0.88</v>
      </c>
      <c r="L25">
        <f t="shared" si="2"/>
        <v>12.334186091395006</v>
      </c>
      <c r="M25">
        <v>29.387000266373818</v>
      </c>
    </row>
    <row r="26" spans="1:13" ht="17" x14ac:dyDescent="0.2">
      <c r="A26" s="1" t="s">
        <v>22</v>
      </c>
      <c r="B26" s="1" t="s">
        <v>11</v>
      </c>
      <c r="C26" s="1">
        <v>0.45204027626653132</v>
      </c>
      <c r="D26" s="1">
        <v>-1.2828170002158323</v>
      </c>
      <c r="E26">
        <f t="shared" si="0"/>
        <v>-6.4834142968162242E-2</v>
      </c>
      <c r="F26">
        <v>391.49107405167206</v>
      </c>
      <c r="G26">
        <f t="shared" si="1"/>
        <v>19.786133377991568</v>
      </c>
      <c r="H26">
        <v>70</v>
      </c>
      <c r="I26" s="4">
        <v>0.04</v>
      </c>
      <c r="J26" s="1">
        <v>486.4</v>
      </c>
      <c r="K26">
        <v>0.85</v>
      </c>
      <c r="L26">
        <f t="shared" si="2"/>
        <v>14.416012146320854</v>
      </c>
      <c r="M26">
        <v>34.728828316351986</v>
      </c>
    </row>
    <row r="27" spans="1:13" ht="17" x14ac:dyDescent="0.2">
      <c r="A27" s="1" t="s">
        <v>22</v>
      </c>
      <c r="B27" s="1" t="s">
        <v>12</v>
      </c>
      <c r="C27" s="1">
        <v>0.45291294089252848</v>
      </c>
      <c r="D27" s="1">
        <v>0.80285145591739149</v>
      </c>
      <c r="E27">
        <f t="shared" si="0"/>
        <v>4.4215598089204347E-2</v>
      </c>
      <c r="F27">
        <v>329.70033670033678</v>
      </c>
      <c r="G27">
        <f t="shared" si="1"/>
        <v>18.157652290434928</v>
      </c>
      <c r="H27">
        <v>72</v>
      </c>
      <c r="I27" s="3">
        <v>9.5000000000000001E-2</v>
      </c>
      <c r="J27" s="1">
        <v>484.85</v>
      </c>
      <c r="K27">
        <v>0.71</v>
      </c>
      <c r="L27">
        <f t="shared" si="2"/>
        <v>15.625753906125983</v>
      </c>
      <c r="M27">
        <v>32.727928729521359</v>
      </c>
    </row>
    <row r="28" spans="1:13" ht="17" x14ac:dyDescent="0.2">
      <c r="A28" s="1" t="s">
        <v>22</v>
      </c>
      <c r="B28" s="1" t="s">
        <v>20</v>
      </c>
      <c r="C28">
        <v>0.44156830075456543</v>
      </c>
      <c r="D28">
        <v>1.207767842380076</v>
      </c>
      <c r="E28">
        <f t="shared" si="0"/>
        <v>4.8345489276217533E-2</v>
      </c>
      <c r="F28">
        <v>624.10118104460093</v>
      </c>
      <c r="G28">
        <f t="shared" si="1"/>
        <v>24.982017153236463</v>
      </c>
      <c r="H28">
        <v>80</v>
      </c>
      <c r="I28" s="4">
        <v>0.08</v>
      </c>
      <c r="J28">
        <v>585.65</v>
      </c>
      <c r="K28">
        <v>0.85</v>
      </c>
      <c r="L28">
        <f t="shared" si="2"/>
        <v>16.419394125316643</v>
      </c>
      <c r="M28">
        <v>34.449090337649857</v>
      </c>
    </row>
    <row r="29" spans="1:13" ht="17" x14ac:dyDescent="0.2">
      <c r="A29" s="1" t="s">
        <v>23</v>
      </c>
      <c r="B29" s="1" t="s">
        <v>10</v>
      </c>
      <c r="C29" s="1">
        <v>0.54396676796907273</v>
      </c>
      <c r="D29" s="1">
        <v>-0.16812756684461375</v>
      </c>
      <c r="E29">
        <f t="shared" si="0"/>
        <v>-1.1256778337773327E-2</v>
      </c>
      <c r="F29">
        <v>223.07434536583946</v>
      </c>
      <c r="G29">
        <f t="shared" si="1"/>
        <v>14.935673582595445</v>
      </c>
      <c r="H29">
        <v>58</v>
      </c>
      <c r="I29" s="3">
        <v>0.78680000000000005</v>
      </c>
      <c r="J29" s="1">
        <v>413.1</v>
      </c>
      <c r="K29">
        <v>0.92</v>
      </c>
      <c r="L29">
        <f t="shared" si="2"/>
        <v>12.514482766249547</v>
      </c>
      <c r="M29">
        <v>23.315046212189255</v>
      </c>
    </row>
    <row r="30" spans="1:13" ht="17" x14ac:dyDescent="0.2">
      <c r="A30" s="1" t="s">
        <v>23</v>
      </c>
      <c r="B30" s="1" t="s">
        <v>16</v>
      </c>
      <c r="C30">
        <v>0.56082664854333797</v>
      </c>
      <c r="D30" s="1">
        <v>-0.1820902008605684</v>
      </c>
      <c r="E30">
        <f t="shared" si="0"/>
        <v>-1.2476359141350297E-2</v>
      </c>
      <c r="F30">
        <v>213.00873559154942</v>
      </c>
      <c r="G30">
        <f t="shared" si="1"/>
        <v>14.594818792693159</v>
      </c>
      <c r="H30">
        <v>55</v>
      </c>
      <c r="I30" s="4">
        <v>0.71</v>
      </c>
      <c r="J30" s="1">
        <v>457.7</v>
      </c>
      <c r="K30">
        <v>0.91</v>
      </c>
      <c r="L30">
        <f t="shared" si="2"/>
        <v>13.420390473018994</v>
      </c>
      <c r="M30">
        <v>24.254340818521978</v>
      </c>
    </row>
    <row r="31" spans="1:13" ht="17" x14ac:dyDescent="0.2">
      <c r="A31" s="1" t="s">
        <v>23</v>
      </c>
      <c r="B31" s="1" t="s">
        <v>12</v>
      </c>
      <c r="C31">
        <v>0.53174946320511229</v>
      </c>
      <c r="D31" s="1">
        <v>-1.3386675362796509E-2</v>
      </c>
      <c r="E31">
        <f t="shared" si="0"/>
        <v>-9.0316636363227247E-4</v>
      </c>
      <c r="F31">
        <v>219.68983023434131</v>
      </c>
      <c r="G31">
        <f t="shared" si="1"/>
        <v>14.821937465606219</v>
      </c>
      <c r="H31">
        <v>52</v>
      </c>
      <c r="I31" s="4">
        <v>0.6</v>
      </c>
      <c r="J31" s="1">
        <v>437.33300000000003</v>
      </c>
      <c r="K31">
        <v>0.93</v>
      </c>
      <c r="L31">
        <f t="shared" si="2"/>
        <v>13.825429762441606</v>
      </c>
      <c r="M31">
        <v>26.025068938276185</v>
      </c>
    </row>
    <row r="32" spans="1:13" ht="17" x14ac:dyDescent="0.2">
      <c r="A32" t="s">
        <v>24</v>
      </c>
      <c r="B32" s="1" t="s">
        <v>10</v>
      </c>
      <c r="C32" s="1">
        <v>0.63123323056878922</v>
      </c>
      <c r="D32" s="1">
        <v>-1.3281955607676845</v>
      </c>
      <c r="E32">
        <f t="shared" si="0"/>
        <v>-8.7724147409754802E-2</v>
      </c>
      <c r="F32">
        <v>229.2375386368409</v>
      </c>
      <c r="G32">
        <f t="shared" si="1"/>
        <v>15.140592413668656</v>
      </c>
      <c r="H32">
        <v>50</v>
      </c>
      <c r="I32" s="4">
        <v>0.56000000000000005</v>
      </c>
      <c r="J32" s="1">
        <v>463.13299999999998</v>
      </c>
      <c r="K32">
        <v>0.77</v>
      </c>
      <c r="L32">
        <f t="shared" si="2"/>
        <v>14.366069061179424</v>
      </c>
      <c r="M32">
        <v>24.862861874057835</v>
      </c>
    </row>
    <row r="33" spans="1:13" ht="17" x14ac:dyDescent="0.2">
      <c r="A33" t="s">
        <v>24</v>
      </c>
      <c r="B33" s="1" t="s">
        <v>11</v>
      </c>
      <c r="C33" s="1">
        <v>0.60445987984319616</v>
      </c>
      <c r="D33" s="1">
        <v>-1.8035010759633006</v>
      </c>
      <c r="E33">
        <f t="shared" si="0"/>
        <v>-0.12072899559124703</v>
      </c>
      <c r="F33">
        <v>223.15654890427265</v>
      </c>
      <c r="G33">
        <f t="shared" si="1"/>
        <v>14.938425248474909</v>
      </c>
      <c r="H33">
        <v>50</v>
      </c>
      <c r="I33" s="3">
        <v>0.4667</v>
      </c>
      <c r="J33" s="1">
        <v>435.66699999999997</v>
      </c>
      <c r="K33">
        <v>0.78</v>
      </c>
      <c r="L33">
        <f t="shared" si="2"/>
        <v>13.12782550270197</v>
      </c>
      <c r="M33">
        <v>24.701931553403725</v>
      </c>
    </row>
    <row r="34" spans="1:13" ht="17" x14ac:dyDescent="0.2">
      <c r="A34" t="s">
        <v>24</v>
      </c>
      <c r="B34" s="1" t="s">
        <v>12</v>
      </c>
      <c r="C34">
        <v>0.61173790282401241</v>
      </c>
      <c r="D34" s="1">
        <v>-1.0227629416686772</v>
      </c>
      <c r="E34">
        <f t="shared" si="0"/>
        <v>-6.3954766846242919E-2</v>
      </c>
      <c r="F34">
        <v>255.74321895766298</v>
      </c>
      <c r="G34">
        <f t="shared" si="1"/>
        <v>15.991973579194751</v>
      </c>
      <c r="H34">
        <v>52</v>
      </c>
      <c r="I34" s="3">
        <v>0.45750000000000002</v>
      </c>
      <c r="J34" s="1">
        <v>452.07499999999999</v>
      </c>
      <c r="K34">
        <v>0.81</v>
      </c>
      <c r="L34">
        <f t="shared" si="2"/>
        <v>14.777349374563249</v>
      </c>
      <c r="M34">
        <v>25.828238275399745</v>
      </c>
    </row>
    <row r="35" spans="1:13" ht="17" x14ac:dyDescent="0.2">
      <c r="A35" t="s">
        <v>25</v>
      </c>
      <c r="B35" s="1" t="s">
        <v>10</v>
      </c>
      <c r="C35">
        <v>0.54846971743921802</v>
      </c>
      <c r="D35" s="1">
        <v>0.44113196844156677</v>
      </c>
      <c r="E35">
        <f t="shared" si="0"/>
        <v>2.6612713831591868E-2</v>
      </c>
      <c r="F35">
        <v>274.76330757084384</v>
      </c>
      <c r="G35">
        <f t="shared" si="1"/>
        <v>16.575985870253504</v>
      </c>
      <c r="H35">
        <v>54</v>
      </c>
      <c r="I35" s="4">
        <v>0.36</v>
      </c>
      <c r="J35" s="1">
        <v>484.5</v>
      </c>
      <c r="K35">
        <v>0.87</v>
      </c>
      <c r="L35">
        <f t="shared" si="2"/>
        <v>14.969607665389377</v>
      </c>
      <c r="M35">
        <v>26.489111859777147</v>
      </c>
    </row>
    <row r="36" spans="1:13" ht="17" x14ac:dyDescent="0.2">
      <c r="A36" t="s">
        <v>25</v>
      </c>
      <c r="B36" s="1" t="s">
        <v>20</v>
      </c>
      <c r="C36">
        <v>0.55152404363020813</v>
      </c>
      <c r="D36" s="1">
        <v>0.7184996931685057</v>
      </c>
      <c r="E36">
        <f t="shared" si="0"/>
        <v>4.3530323276412528E-2</v>
      </c>
      <c r="F36">
        <v>272.4390700174805</v>
      </c>
      <c r="G36">
        <f t="shared" si="1"/>
        <v>16.50572840008827</v>
      </c>
      <c r="H36">
        <v>51</v>
      </c>
      <c r="I36" s="4">
        <v>0.16</v>
      </c>
      <c r="J36" s="1">
        <v>467.53300000000002</v>
      </c>
      <c r="K36">
        <v>0.83</v>
      </c>
      <c r="L36">
        <f t="shared" si="2"/>
        <v>15.379645270531524</v>
      </c>
      <c r="M36">
        <v>26.582967228158026</v>
      </c>
    </row>
    <row r="37" spans="1:13" ht="17" x14ac:dyDescent="0.2">
      <c r="A37" t="s">
        <v>25</v>
      </c>
      <c r="B37" s="1" t="s">
        <v>26</v>
      </c>
      <c r="C37">
        <v>0.50090949532237261</v>
      </c>
      <c r="D37" s="1">
        <v>0.79499747428341705</v>
      </c>
      <c r="E37">
        <f t="shared" si="0"/>
        <v>4.1905824856953336E-2</v>
      </c>
      <c r="F37">
        <v>359.90071603839931</v>
      </c>
      <c r="G37">
        <f t="shared" si="1"/>
        <v>18.971049418479708</v>
      </c>
      <c r="H37">
        <v>52</v>
      </c>
      <c r="I37" s="3">
        <v>0.13500000000000001</v>
      </c>
      <c r="J37" s="1">
        <v>470.05</v>
      </c>
      <c r="K37">
        <v>0.85</v>
      </c>
      <c r="L37">
        <f t="shared" si="2"/>
        <v>15.100478158876792</v>
      </c>
      <c r="M37">
        <v>28.559012792094769</v>
      </c>
    </row>
    <row r="38" spans="1:13" ht="17" x14ac:dyDescent="0.2">
      <c r="A38" t="s">
        <v>27</v>
      </c>
      <c r="B38" s="1" t="s">
        <v>10</v>
      </c>
      <c r="C38">
        <v>0.51544808799148534</v>
      </c>
      <c r="D38" s="1">
        <v>0.30775390700416011</v>
      </c>
      <c r="E38">
        <f t="shared" si="0"/>
        <v>1.7941229518479391E-2</v>
      </c>
      <c r="F38">
        <v>294.24070065958676</v>
      </c>
      <c r="G38">
        <f t="shared" si="1"/>
        <v>17.153445737215215</v>
      </c>
      <c r="H38">
        <v>59</v>
      </c>
      <c r="I38" s="3">
        <v>0.56000000000000005</v>
      </c>
      <c r="J38" s="1">
        <v>386.6</v>
      </c>
      <c r="K38">
        <v>0.95</v>
      </c>
      <c r="L38">
        <f t="shared" si="2"/>
        <v>12.939203873360402</v>
      </c>
      <c r="M38">
        <v>24.505765489549937</v>
      </c>
    </row>
    <row r="39" spans="1:13" ht="17" x14ac:dyDescent="0.2">
      <c r="A39" t="s">
        <v>27</v>
      </c>
      <c r="B39" s="1" t="s">
        <v>11</v>
      </c>
      <c r="C39" s="1">
        <v>0.51923545246831304</v>
      </c>
      <c r="D39" s="1">
        <v>1.3055062804917585</v>
      </c>
      <c r="E39">
        <f t="shared" si="0"/>
        <v>7.3197794609346431E-2</v>
      </c>
      <c r="F39">
        <v>318.09873225850907</v>
      </c>
      <c r="G39">
        <f t="shared" si="1"/>
        <v>17.8353226003487</v>
      </c>
      <c r="H39">
        <v>60</v>
      </c>
      <c r="I39" s="3">
        <v>0.33500000000000002</v>
      </c>
      <c r="J39" s="1">
        <v>337.5</v>
      </c>
      <c r="K39">
        <v>0.89</v>
      </c>
      <c r="L39">
        <f t="shared" si="2"/>
        <v>15.479847263670573</v>
      </c>
      <c r="M39">
        <v>27.298484561864196</v>
      </c>
    </row>
    <row r="40" spans="1:13" ht="17" x14ac:dyDescent="0.2">
      <c r="A40" t="s">
        <v>27</v>
      </c>
      <c r="B40" s="1" t="s">
        <v>12</v>
      </c>
      <c r="C40" s="1">
        <v>0.50658181539135416</v>
      </c>
      <c r="D40" s="1">
        <v>0.78278016951945673</v>
      </c>
      <c r="E40">
        <f t="shared" si="0"/>
        <v>4.6203661660190805E-2</v>
      </c>
      <c r="F40">
        <v>287.02970196441782</v>
      </c>
      <c r="G40">
        <f t="shared" si="1"/>
        <v>16.941950949179905</v>
      </c>
      <c r="H40">
        <v>58</v>
      </c>
      <c r="I40" s="4">
        <v>0.45</v>
      </c>
      <c r="J40" s="1">
        <v>448.67500000000001</v>
      </c>
      <c r="K40">
        <v>0.92</v>
      </c>
      <c r="L40">
        <f t="shared" si="2"/>
        <v>14.642937831366806</v>
      </c>
      <c r="M40">
        <v>27.36015632764046</v>
      </c>
    </row>
    <row r="41" spans="1:13" ht="17" x14ac:dyDescent="0.2">
      <c r="A41" t="s">
        <v>28</v>
      </c>
      <c r="B41" s="1" t="s">
        <v>10</v>
      </c>
      <c r="C41" s="1">
        <v>0.43589598068558383</v>
      </c>
      <c r="D41" s="1">
        <v>1.0026916552707423</v>
      </c>
      <c r="E41">
        <f t="shared" si="0"/>
        <v>5.6028797666539884E-2</v>
      </c>
      <c r="F41">
        <v>320.26700268096499</v>
      </c>
      <c r="G41">
        <f t="shared" si="1"/>
        <v>17.896005215716858</v>
      </c>
      <c r="H41">
        <v>47</v>
      </c>
      <c r="I41" s="3">
        <v>0.19750000000000001</v>
      </c>
      <c r="J41" s="1">
        <v>531.79999999999995</v>
      </c>
      <c r="K41">
        <v>0.92</v>
      </c>
      <c r="L41">
        <f t="shared" si="2"/>
        <v>12.491515136391349</v>
      </c>
      <c r="M41">
        <v>26.356800682242607</v>
      </c>
    </row>
    <row r="42" spans="1:13" ht="17" x14ac:dyDescent="0.2">
      <c r="A42" t="s">
        <v>28</v>
      </c>
      <c r="B42" s="1" t="s">
        <v>16</v>
      </c>
      <c r="C42" s="1">
        <v>0.45553093477052004</v>
      </c>
      <c r="D42" s="1">
        <v>0.49567350756638956</v>
      </c>
      <c r="E42">
        <f t="shared" si="0"/>
        <v>2.8360417059080385E-2</v>
      </c>
      <c r="F42">
        <v>305.46832884097029</v>
      </c>
      <c r="G42">
        <f t="shared" si="1"/>
        <v>17.477652269139877</v>
      </c>
      <c r="H42">
        <v>48</v>
      </c>
      <c r="I42" s="4">
        <v>0.31</v>
      </c>
      <c r="J42" s="1">
        <v>581</v>
      </c>
      <c r="K42">
        <v>0.92</v>
      </c>
      <c r="L42">
        <f t="shared" si="2"/>
        <v>12.246743486534763</v>
      </c>
      <c r="M42">
        <v>25.796425845125395</v>
      </c>
    </row>
    <row r="43" spans="1:13" ht="17" x14ac:dyDescent="0.2">
      <c r="A43" t="s">
        <v>28</v>
      </c>
      <c r="B43" s="1" t="s">
        <v>20</v>
      </c>
      <c r="C43">
        <v>0.19198621771937624</v>
      </c>
      <c r="D43" s="1">
        <v>0.90233522328106852</v>
      </c>
      <c r="E43">
        <f t="shared" si="0"/>
        <v>4.2279034604722474E-2</v>
      </c>
      <c r="F43">
        <v>455.49718478518292</v>
      </c>
      <c r="G43">
        <f t="shared" si="1"/>
        <v>21.342380016886189</v>
      </c>
      <c r="H43">
        <v>47</v>
      </c>
      <c r="I43" s="4">
        <v>0.31</v>
      </c>
      <c r="J43" s="1">
        <v>381.7</v>
      </c>
      <c r="K43">
        <v>0.94</v>
      </c>
      <c r="L43">
        <f t="shared" si="2"/>
        <v>6.7153818951943647</v>
      </c>
      <c r="M43">
        <v>30.278458219381932</v>
      </c>
    </row>
    <row r="44" spans="1:13" ht="17" x14ac:dyDescent="0.2">
      <c r="A44" t="s">
        <v>28</v>
      </c>
      <c r="B44" s="1" t="s">
        <v>17</v>
      </c>
      <c r="C44" s="1">
        <v>0.43109632524259939</v>
      </c>
      <c r="D44" s="1">
        <v>1.1362093430483085</v>
      </c>
      <c r="E44">
        <f t="shared" si="0"/>
        <v>5.9354392135469815E-2</v>
      </c>
      <c r="F44">
        <v>366.44684684684694</v>
      </c>
      <c r="G44">
        <f t="shared" si="1"/>
        <v>19.142801436750236</v>
      </c>
      <c r="H44">
        <v>46</v>
      </c>
      <c r="I44" s="4">
        <v>0.21</v>
      </c>
      <c r="J44" s="1">
        <v>535.1</v>
      </c>
      <c r="K44">
        <v>0.94</v>
      </c>
      <c r="L44">
        <f t="shared" si="2"/>
        <v>12.267469972588991</v>
      </c>
      <c r="M44">
        <v>25.820820029668699</v>
      </c>
    </row>
    <row r="45" spans="1:13" x14ac:dyDescent="0.2">
      <c r="A45" t="s">
        <v>28</v>
      </c>
      <c r="B45" t="s">
        <v>12</v>
      </c>
      <c r="C45">
        <v>7.8539816339744828E-2</v>
      </c>
      <c r="D45">
        <v>0.94422312532893227</v>
      </c>
      <c r="E45">
        <f t="shared" si="0"/>
        <v>1.8969753963385377E-2</v>
      </c>
      <c r="F45">
        <v>2477.5696316262361</v>
      </c>
      <c r="G45">
        <f t="shared" si="1"/>
        <v>49.775190925060606</v>
      </c>
      <c r="H45">
        <v>49</v>
      </c>
      <c r="I45" s="4">
        <v>0.3</v>
      </c>
      <c r="J45">
        <v>331.7</v>
      </c>
      <c r="K45">
        <v>0.94</v>
      </c>
      <c r="L45">
        <f t="shared" si="2"/>
        <v>5.6876204066018934</v>
      </c>
      <c r="M45">
        <v>60.394809949059933</v>
      </c>
    </row>
    <row r="46" spans="1:13" ht="17" x14ac:dyDescent="0.2">
      <c r="A46" t="s">
        <v>29</v>
      </c>
      <c r="B46" s="1" t="s">
        <v>16</v>
      </c>
      <c r="C46" s="1">
        <v>0.48738319361941657</v>
      </c>
      <c r="D46" s="1">
        <v>1.8531033333049793</v>
      </c>
      <c r="E46">
        <f t="shared" si="0"/>
        <v>0.1231345277373682</v>
      </c>
      <c r="F46">
        <v>226.48506895178144</v>
      </c>
      <c r="G46">
        <f t="shared" si="1"/>
        <v>15.049420884265993</v>
      </c>
      <c r="H46">
        <v>51</v>
      </c>
      <c r="I46" s="4">
        <v>0.54</v>
      </c>
      <c r="J46" s="1">
        <v>522.27499999999998</v>
      </c>
      <c r="K46">
        <v>0.9</v>
      </c>
      <c r="L46">
        <f t="shared" si="2"/>
        <v>13.699498424987359</v>
      </c>
      <c r="M46">
        <v>24.30612143949487</v>
      </c>
    </row>
    <row r="47" spans="1:13" ht="17" x14ac:dyDescent="0.2">
      <c r="A47" t="s">
        <v>29</v>
      </c>
      <c r="B47" s="1" t="s">
        <v>12</v>
      </c>
      <c r="C47" s="1">
        <v>0.47764425639328822</v>
      </c>
      <c r="D47" s="1">
        <v>1.8616903532247915</v>
      </c>
      <c r="E47">
        <f t="shared" si="0"/>
        <v>0.11305158932236305</v>
      </c>
      <c r="F47">
        <v>271.18243268035002</v>
      </c>
      <c r="G47">
        <f t="shared" si="1"/>
        <v>16.467617698997934</v>
      </c>
      <c r="H47">
        <v>53</v>
      </c>
      <c r="I47" s="3">
        <v>1.3299999999999999E-2</v>
      </c>
      <c r="J47" s="1">
        <v>375.8</v>
      </c>
      <c r="K47">
        <v>0.94</v>
      </c>
      <c r="L47">
        <f t="shared" si="2"/>
        <v>15.282185754766347</v>
      </c>
      <c r="M47">
        <v>28.097261135055362</v>
      </c>
    </row>
    <row r="48" spans="1:13" ht="17" x14ac:dyDescent="0.2">
      <c r="A48" t="s">
        <v>29</v>
      </c>
      <c r="B48" s="1" t="s">
        <v>11</v>
      </c>
      <c r="C48">
        <v>0.48869219055841229</v>
      </c>
      <c r="D48" s="1">
        <v>-0.99396500901077067</v>
      </c>
      <c r="E48">
        <f t="shared" si="0"/>
        <v>-6.1865349997406303E-2</v>
      </c>
      <c r="F48">
        <v>258.13520795571446</v>
      </c>
      <c r="G48">
        <f t="shared" si="1"/>
        <v>16.066586692751962</v>
      </c>
      <c r="H48">
        <v>52</v>
      </c>
      <c r="I48" s="3">
        <v>0.245</v>
      </c>
      <c r="J48" s="1">
        <v>306</v>
      </c>
      <c r="K48">
        <v>0.92</v>
      </c>
      <c r="L48">
        <f t="shared" si="2"/>
        <v>12.120060340343176</v>
      </c>
      <c r="M48">
        <v>26.834939462341289</v>
      </c>
    </row>
    <row r="49" spans="1:13" ht="17" x14ac:dyDescent="0.2">
      <c r="A49" t="s">
        <v>30</v>
      </c>
      <c r="B49" s="1" t="s">
        <v>16</v>
      </c>
      <c r="C49">
        <v>0.50396382151336272</v>
      </c>
      <c r="D49" s="1">
        <v>2.4600415806860072</v>
      </c>
      <c r="E49">
        <f t="shared" si="0"/>
        <v>0.12354715948371336</v>
      </c>
      <c r="F49">
        <v>396.47824830335674</v>
      </c>
      <c r="G49">
        <f t="shared" si="1"/>
        <v>19.911761557013399</v>
      </c>
      <c r="H49">
        <v>61</v>
      </c>
      <c r="I49" s="3">
        <v>0.27500000000000002</v>
      </c>
      <c r="J49" s="1">
        <v>724.72500000000002</v>
      </c>
      <c r="K49">
        <v>0.9</v>
      </c>
      <c r="L49">
        <f t="shared" si="2"/>
        <v>18.935157907227801</v>
      </c>
      <c r="M49">
        <v>32.691069523737532</v>
      </c>
    </row>
    <row r="50" spans="1:13" ht="17" x14ac:dyDescent="0.2">
      <c r="A50" t="s">
        <v>30</v>
      </c>
      <c r="B50" s="1" t="s">
        <v>31</v>
      </c>
      <c r="C50">
        <v>0.52098078172030737</v>
      </c>
      <c r="D50" s="1">
        <v>2.6179938779914944</v>
      </c>
      <c r="E50">
        <f t="shared" si="0"/>
        <v>0.14115444189717241</v>
      </c>
      <c r="F50">
        <v>343.99185129223258</v>
      </c>
      <c r="G50">
        <f t="shared" si="1"/>
        <v>18.547017315251328</v>
      </c>
      <c r="H50">
        <v>60</v>
      </c>
      <c r="I50" s="4">
        <v>0.32</v>
      </c>
      <c r="J50" s="1">
        <v>689.2</v>
      </c>
      <c r="K50">
        <v>0.9</v>
      </c>
      <c r="L50">
        <f t="shared" si="2"/>
        <v>18.93529906660175</v>
      </c>
      <c r="M50">
        <v>31.320359140177128</v>
      </c>
    </row>
    <row r="51" spans="1:13" ht="17" x14ac:dyDescent="0.2">
      <c r="A51" t="s">
        <v>30</v>
      </c>
      <c r="B51" s="1" t="s">
        <v>11</v>
      </c>
      <c r="C51">
        <v>0.4933522196612371</v>
      </c>
      <c r="D51" s="1">
        <v>2.1362830044410592</v>
      </c>
      <c r="E51">
        <f t="shared" si="0"/>
        <v>0.11002855534659473</v>
      </c>
      <c r="F51">
        <v>376.96996495193065</v>
      </c>
      <c r="G51">
        <f t="shared" si="1"/>
        <v>19.415714381704596</v>
      </c>
      <c r="H51">
        <v>24</v>
      </c>
      <c r="I51" s="4">
        <v>0.32</v>
      </c>
      <c r="J51" s="1">
        <v>776.03300000000002</v>
      </c>
      <c r="K51">
        <v>0.89</v>
      </c>
      <c r="L51">
        <f t="shared" si="2"/>
        <v>19.296429532408382</v>
      </c>
      <c r="M51">
        <v>34.782749208568333</v>
      </c>
    </row>
    <row r="52" spans="1:13" ht="17" x14ac:dyDescent="0.2">
      <c r="A52" t="s">
        <v>30</v>
      </c>
      <c r="B52" s="1" t="s">
        <v>13</v>
      </c>
      <c r="C52" s="1">
        <v>0.48869219055841229</v>
      </c>
      <c r="D52" s="1">
        <v>2.2468147059698604</v>
      </c>
      <c r="E52">
        <f t="shared" si="0"/>
        <v>0.12469936980482453</v>
      </c>
      <c r="F52">
        <v>324.64296651583709</v>
      </c>
      <c r="G52">
        <f t="shared" si="1"/>
        <v>18.017851329052448</v>
      </c>
      <c r="H52">
        <v>63</v>
      </c>
      <c r="I52" s="3">
        <v>0.34329999999999999</v>
      </c>
      <c r="J52" s="1">
        <v>664.43299999999999</v>
      </c>
      <c r="K52">
        <v>0.89</v>
      </c>
      <c r="L52">
        <f t="shared" si="2"/>
        <v>17.549164147935532</v>
      </c>
      <c r="M52">
        <v>31.31285855925012</v>
      </c>
    </row>
    <row r="53" spans="1:13" ht="17" x14ac:dyDescent="0.2">
      <c r="A53" t="s">
        <v>32</v>
      </c>
      <c r="B53" s="1" t="s">
        <v>10</v>
      </c>
      <c r="C53">
        <v>0.47415359788929951</v>
      </c>
      <c r="D53" s="1">
        <v>-0.44563491791171217</v>
      </c>
      <c r="E53">
        <f t="shared" si="0"/>
        <v>-2.7282180955124469E-2</v>
      </c>
      <c r="F53">
        <v>266.80886498734947</v>
      </c>
      <c r="G53">
        <f t="shared" si="1"/>
        <v>16.334284954883991</v>
      </c>
      <c r="H53">
        <v>54</v>
      </c>
      <c r="I53" s="3">
        <v>0.32669999999999999</v>
      </c>
      <c r="J53" s="1">
        <v>560.70000000000005</v>
      </c>
      <c r="K53">
        <v>0.92</v>
      </c>
      <c r="L53">
        <f t="shared" si="2"/>
        <v>13.606561476453352</v>
      </c>
      <c r="M53">
        <v>29.636380398500798</v>
      </c>
    </row>
    <row r="54" spans="1:13" ht="17" x14ac:dyDescent="0.2">
      <c r="A54" t="s">
        <v>32</v>
      </c>
      <c r="B54" s="1" t="s">
        <v>12</v>
      </c>
      <c r="C54" s="1">
        <v>0.45785222267567249</v>
      </c>
      <c r="D54" s="1">
        <v>-0.31881929446180413</v>
      </c>
      <c r="E54">
        <f t="shared" si="0"/>
        <v>-1.8129664121103437E-2</v>
      </c>
      <c r="F54">
        <v>309.24997720409027</v>
      </c>
      <c r="G54">
        <f t="shared" si="1"/>
        <v>17.585504746924105</v>
      </c>
      <c r="H54">
        <v>55</v>
      </c>
      <c r="I54" s="3">
        <v>0.36330000000000001</v>
      </c>
      <c r="J54" s="1">
        <v>550.03300000000002</v>
      </c>
      <c r="K54">
        <v>0.83</v>
      </c>
      <c r="L54">
        <f t="shared" si="2"/>
        <v>14.640318159030537</v>
      </c>
      <c r="M54">
        <v>32.672414182182322</v>
      </c>
    </row>
    <row r="55" spans="1:13" ht="17" x14ac:dyDescent="0.2">
      <c r="A55" t="s">
        <v>32</v>
      </c>
      <c r="B55" s="1" t="s">
        <v>13</v>
      </c>
      <c r="C55" s="1">
        <v>0.4729842272904633</v>
      </c>
      <c r="D55" s="1">
        <v>-0.84124869946126679</v>
      </c>
      <c r="E55">
        <f t="shared" si="0"/>
        <v>-5.0865544953532411E-2</v>
      </c>
      <c r="F55">
        <v>273.52775955561987</v>
      </c>
      <c r="G55">
        <f t="shared" si="1"/>
        <v>16.538674661399561</v>
      </c>
      <c r="H55">
        <v>49</v>
      </c>
      <c r="I55" s="3">
        <v>0.37330000000000002</v>
      </c>
      <c r="J55" s="1">
        <v>536.16700000000003</v>
      </c>
      <c r="K55">
        <v>0.85</v>
      </c>
      <c r="L55">
        <f t="shared" si="2"/>
        <v>13.496829246027387</v>
      </c>
      <c r="M55">
        <v>30.314072051885841</v>
      </c>
    </row>
    <row r="56" spans="1:13" ht="17" x14ac:dyDescent="0.2">
      <c r="A56" t="s">
        <v>32</v>
      </c>
      <c r="B56" s="1" t="s">
        <v>20</v>
      </c>
      <c r="C56">
        <v>0.48607419668042079</v>
      </c>
      <c r="D56" s="1">
        <v>-0.65493480181087216</v>
      </c>
      <c r="E56">
        <f t="shared" si="0"/>
        <v>-4.1605353538856707E-2</v>
      </c>
      <c r="F56">
        <v>247.79794675662245</v>
      </c>
      <c r="G56">
        <f t="shared" si="1"/>
        <v>15.741599243933967</v>
      </c>
      <c r="H56">
        <v>51</v>
      </c>
      <c r="I56" s="3">
        <v>0.4375</v>
      </c>
      <c r="J56" s="1">
        <v>537.07500000000005</v>
      </c>
      <c r="K56">
        <v>0.84</v>
      </c>
      <c r="L56">
        <f t="shared" si="2"/>
        <v>13.4656362632895</v>
      </c>
      <c r="M56">
        <v>29.050237929795365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 Arnold</dc:creator>
  <cp:lastModifiedBy>CJ Arnold</cp:lastModifiedBy>
  <dcterms:created xsi:type="dcterms:W3CDTF">2023-04-13T05:31:44Z</dcterms:created>
  <dcterms:modified xsi:type="dcterms:W3CDTF">2023-04-27T05:38:24Z</dcterms:modified>
</cp:coreProperties>
</file>