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arnold/Library/Mobile Documents/com~apple~CloudDocs/Documents/RIT Academics/2023 Year/The Last Spring/Capstone ll/DATA/"/>
    </mc:Choice>
  </mc:AlternateContent>
  <xr:revisionPtr revIDLastSave="0" documentId="13_ncr:1_{FF53FECA-C84E-2940-9254-9C0B860D9397}" xr6:coauthVersionLast="47" xr6:coauthVersionMax="47" xr10:uidLastSave="{00000000-0000-0000-0000-000000000000}"/>
  <bookViews>
    <workbookView xWindow="0" yWindow="500" windowWidth="28800" windowHeight="16180" xr2:uid="{923FC74F-649F-5245-ACF8-4FA376376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2" i="1"/>
  <c r="G52" i="1"/>
  <c r="G51" i="1"/>
  <c r="E51" i="1"/>
  <c r="G50" i="1"/>
  <c r="E50" i="1" s="1"/>
  <c r="G49" i="1"/>
  <c r="E49" i="1"/>
  <c r="G48" i="1"/>
  <c r="E48" i="1"/>
  <c r="G47" i="1"/>
  <c r="E47" i="1"/>
  <c r="G46" i="1"/>
  <c r="E46" i="1"/>
  <c r="G45" i="1"/>
  <c r="E45" i="1"/>
  <c r="G44" i="1"/>
  <c r="G43" i="1"/>
  <c r="E43" i="1"/>
  <c r="G42" i="1"/>
  <c r="E42" i="1" s="1"/>
  <c r="G41" i="1"/>
  <c r="E41" i="1"/>
  <c r="G40" i="1"/>
  <c r="E40" i="1"/>
  <c r="G39" i="1"/>
  <c r="E39" i="1"/>
  <c r="G38" i="1"/>
  <c r="E38" i="1"/>
  <c r="G37" i="1"/>
  <c r="E37" i="1"/>
  <c r="G36" i="1"/>
  <c r="G35" i="1"/>
  <c r="E35" i="1"/>
  <c r="G34" i="1"/>
  <c r="E34" i="1" s="1"/>
  <c r="G33" i="1"/>
  <c r="E33" i="1"/>
  <c r="G32" i="1"/>
  <c r="E32" i="1"/>
  <c r="G31" i="1"/>
  <c r="E31" i="1"/>
  <c r="G30" i="1"/>
  <c r="E30" i="1"/>
  <c r="G29" i="1"/>
  <c r="E29" i="1"/>
  <c r="G28" i="1"/>
  <c r="G27" i="1"/>
  <c r="E27" i="1"/>
  <c r="G26" i="1"/>
  <c r="E26" i="1" s="1"/>
  <c r="G25" i="1"/>
  <c r="E25" i="1"/>
  <c r="G24" i="1"/>
  <c r="E24" i="1"/>
  <c r="G23" i="1"/>
  <c r="E23" i="1"/>
  <c r="G22" i="1"/>
  <c r="E22" i="1"/>
  <c r="G21" i="1"/>
  <c r="E21" i="1"/>
  <c r="G20" i="1"/>
  <c r="G19" i="1"/>
  <c r="E19" i="1"/>
  <c r="G18" i="1"/>
  <c r="E18" i="1" s="1"/>
  <c r="G17" i="1"/>
  <c r="E17" i="1"/>
  <c r="G16" i="1"/>
  <c r="E16" i="1"/>
  <c r="G15" i="1"/>
  <c r="E15" i="1"/>
  <c r="G14" i="1"/>
  <c r="E14" i="1"/>
  <c r="G13" i="1"/>
  <c r="E13" i="1"/>
  <c r="G12" i="1"/>
  <c r="G11" i="1"/>
  <c r="E11" i="1"/>
  <c r="G10" i="1"/>
  <c r="E10" i="1" s="1"/>
  <c r="G9" i="1"/>
  <c r="E9" i="1"/>
  <c r="G8" i="1"/>
  <c r="E8" i="1"/>
  <c r="G7" i="1"/>
  <c r="E7" i="1"/>
  <c r="G6" i="1"/>
  <c r="E6" i="1"/>
  <c r="G5" i="1"/>
  <c r="E5" i="1"/>
  <c r="G4" i="1"/>
  <c r="G3" i="1"/>
  <c r="E3" i="1"/>
  <c r="G2" i="1"/>
  <c r="E2" i="1" s="1"/>
  <c r="E4" i="1" l="1"/>
  <c r="E12" i="1"/>
  <c r="E20" i="1"/>
  <c r="E28" i="1"/>
  <c r="E36" i="1"/>
  <c r="E44" i="1"/>
  <c r="E52" i="1"/>
</calcChain>
</file>

<file path=xl/sharedStrings.xml><?xml version="1.0" encoding="utf-8"?>
<sst xmlns="http://schemas.openxmlformats.org/spreadsheetml/2006/main" count="115" uniqueCount="34">
  <si>
    <t>PLAYER</t>
  </si>
  <si>
    <t>PITCH</t>
  </si>
  <si>
    <t>OMEGA_1</t>
  </si>
  <si>
    <t>K/I Frequency</t>
  </si>
  <si>
    <t>Hand_v</t>
  </si>
  <si>
    <t>Efficiency</t>
  </si>
  <si>
    <t>bend_v2</t>
  </si>
  <si>
    <t>Stride_length</t>
  </si>
  <si>
    <t>B</t>
  </si>
  <si>
    <t>REAGAN FARLEY</t>
  </si>
  <si>
    <t>FS</t>
  </si>
  <si>
    <t>SL</t>
  </si>
  <si>
    <t>CH</t>
  </si>
  <si>
    <t>LUC RISING</t>
  </si>
  <si>
    <t>2S</t>
  </si>
  <si>
    <t>CU</t>
  </si>
  <si>
    <t>CB</t>
  </si>
  <si>
    <t>TRENT RAPP</t>
  </si>
  <si>
    <t>TIMOTHY WOZNY</t>
  </si>
  <si>
    <t>MAXX COUNTRYMAN</t>
  </si>
  <si>
    <t>RYAN MERKOV</t>
  </si>
  <si>
    <t>JOE WOZNY</t>
  </si>
  <si>
    <t>JACK LUENSMANN</t>
  </si>
  <si>
    <t>LIAM MILLER</t>
  </si>
  <si>
    <t>KN</t>
  </si>
  <si>
    <t>ERIC SIPLING</t>
  </si>
  <si>
    <t>ALEX SLOTTER</t>
  </si>
  <si>
    <t>PETE BOSSINASS</t>
  </si>
  <si>
    <t xml:space="preserve">JOHN ARNOLD </t>
  </si>
  <si>
    <t>A</t>
  </si>
  <si>
    <t>omega_dim</t>
  </si>
  <si>
    <t>SLOPE ALPHA</t>
  </si>
  <si>
    <t>damp</t>
  </si>
  <si>
    <t>2S-SUB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</si>
</sst>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F512-3D77-FD41-BB81-5615CACDE157}">
  <dimension ref="A1:M52"/>
  <sheetViews>
    <sheetView tabSelected="1" workbookViewId="0">
      <selection activeCell="M1" sqref="M1"/>
    </sheetView>
  </sheetViews>
  <sheetFormatPr baseColWidth="10" defaultRowHeight="16" x14ac:dyDescent="0.2"/>
  <cols>
    <col min="1" max="1" width="19" bestFit="1" customWidth="1"/>
    <col min="9" max="9" width="8.33203125" bestFit="1" customWidth="1"/>
    <col min="10" max="10" width="12.1640625" bestFit="1" customWidth="1"/>
  </cols>
  <sheetData>
    <row r="1" spans="1:13" ht="24" customHeight="1" x14ac:dyDescent="0.2">
      <c r="A1" s="1" t="s">
        <v>0</v>
      </c>
      <c r="B1" s="1" t="s">
        <v>1</v>
      </c>
      <c r="C1" s="1" t="s">
        <v>29</v>
      </c>
      <c r="D1" s="1" t="s">
        <v>2</v>
      </c>
      <c r="E1" s="1" t="s">
        <v>30</v>
      </c>
      <c r="F1" s="2" t="s">
        <v>3</v>
      </c>
      <c r="G1" s="1" t="s">
        <v>31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t="s">
        <v>32</v>
      </c>
    </row>
    <row r="2" spans="1:13" ht="18" customHeight="1" x14ac:dyDescent="0.2">
      <c r="A2" s="1" t="s">
        <v>9</v>
      </c>
      <c r="B2" s="1" t="s">
        <v>10</v>
      </c>
      <c r="C2" s="1">
        <v>0.43226569584143559</v>
      </c>
      <c r="D2" s="1">
        <v>1.8081611050661253</v>
      </c>
      <c r="E2">
        <f>D2*1/G2</f>
        <v>0.11591915476762174</v>
      </c>
      <c r="F2">
        <v>243.31217133865016</v>
      </c>
      <c r="G2">
        <f>SQRT(F2)</f>
        <v>15.59846695475713</v>
      </c>
      <c r="H2">
        <v>53</v>
      </c>
      <c r="I2" s="4">
        <v>0.55330000000000001</v>
      </c>
      <c r="J2" s="1">
        <v>267.86700000000002</v>
      </c>
      <c r="K2" s="1">
        <v>0.9</v>
      </c>
      <c r="L2">
        <f>D2+(C2*M2)</f>
        <v>9.4626781209013853</v>
      </c>
      <c r="M2">
        <v>17.707898381654378</v>
      </c>
    </row>
    <row r="3" spans="1:13" ht="18" customHeight="1" x14ac:dyDescent="0.2">
      <c r="A3" s="1" t="s">
        <v>9</v>
      </c>
      <c r="B3" s="1" t="s">
        <v>11</v>
      </c>
      <c r="C3" s="1">
        <v>0.44331363000655966</v>
      </c>
      <c r="D3" s="1">
        <v>1.7889624832941877</v>
      </c>
      <c r="E3">
        <f t="shared" ref="E3:E52" si="0">D3*1/G3</f>
        <v>0.11363225748608514</v>
      </c>
      <c r="F3">
        <v>247.85586299273314</v>
      </c>
      <c r="G3">
        <f t="shared" ref="G3:G52" si="1">SQRT(F3)</f>
        <v>15.743438728331657</v>
      </c>
      <c r="H3">
        <v>55</v>
      </c>
      <c r="I3" s="4">
        <v>0.59750000000000003</v>
      </c>
      <c r="J3" s="1">
        <v>282.55</v>
      </c>
      <c r="K3" s="1">
        <v>0.93</v>
      </c>
      <c r="L3">
        <f t="shared" ref="L3:L52" si="2">D3+(C3*M3)</f>
        <v>10.110858635041716</v>
      </c>
      <c r="M3">
        <v>18.772028623673016</v>
      </c>
    </row>
    <row r="4" spans="1:13" ht="20" customHeight="1" x14ac:dyDescent="0.2">
      <c r="A4" s="1" t="s">
        <v>9</v>
      </c>
      <c r="B4" s="1" t="s">
        <v>12</v>
      </c>
      <c r="C4" s="1">
        <v>0.45670030536935619</v>
      </c>
      <c r="D4" s="1">
        <v>1.3991781014462941</v>
      </c>
      <c r="E4">
        <f t="shared" si="0"/>
        <v>8.8215459657645809E-2</v>
      </c>
      <c r="F4">
        <v>251.56869444554906</v>
      </c>
      <c r="G4">
        <f t="shared" si="1"/>
        <v>15.860917200639724</v>
      </c>
      <c r="H4">
        <v>54</v>
      </c>
      <c r="I4" s="4">
        <v>0.63670000000000004</v>
      </c>
      <c r="J4" s="1">
        <v>229.7</v>
      </c>
      <c r="K4" s="1">
        <v>0.94</v>
      </c>
      <c r="L4">
        <f t="shared" si="2"/>
        <v>10.035400370193722</v>
      </c>
      <c r="M4">
        <v>18.910042684913222</v>
      </c>
    </row>
    <row r="5" spans="1:13" ht="17" x14ac:dyDescent="0.2">
      <c r="A5" s="1" t="s">
        <v>13</v>
      </c>
      <c r="B5" s="1" t="s">
        <v>14</v>
      </c>
      <c r="C5" s="1">
        <v>0.34950218271186445</v>
      </c>
      <c r="D5" s="1">
        <v>-0.35168384427685739</v>
      </c>
      <c r="E5">
        <f t="shared" si="0"/>
        <v>-2.610581396230359E-2</v>
      </c>
      <c r="F5">
        <v>181.48066357840605</v>
      </c>
      <c r="G5">
        <f t="shared" si="1"/>
        <v>13.471475924278158</v>
      </c>
      <c r="H5">
        <v>58</v>
      </c>
      <c r="I5" s="5">
        <v>0.59</v>
      </c>
      <c r="J5" s="1">
        <v>295.35000000000002</v>
      </c>
      <c r="K5" s="1">
        <v>0.84</v>
      </c>
      <c r="L5">
        <f t="shared" si="2"/>
        <v>8.0870941076788352</v>
      </c>
      <c r="M5">
        <v>24.14513662397572</v>
      </c>
    </row>
    <row r="6" spans="1:13" ht="17" x14ac:dyDescent="0.2">
      <c r="A6" s="1" t="s">
        <v>13</v>
      </c>
      <c r="B6" s="1" t="s">
        <v>15</v>
      </c>
      <c r="C6" s="1">
        <v>0.43924701284941298</v>
      </c>
      <c r="D6" s="1">
        <v>0.13788101090755203</v>
      </c>
      <c r="E6">
        <f t="shared" si="0"/>
        <v>8.3867331555034386E-3</v>
      </c>
      <c r="F6">
        <v>270.28582352529156</v>
      </c>
      <c r="G6">
        <f t="shared" si="1"/>
        <v>16.440371757514839</v>
      </c>
      <c r="H6">
        <v>57</v>
      </c>
      <c r="I6" s="4">
        <v>0.57669999999999999</v>
      </c>
      <c r="J6" s="1">
        <v>406.267</v>
      </c>
      <c r="K6" s="1">
        <v>0.8</v>
      </c>
      <c r="L6">
        <f t="shared" si="2"/>
        <v>12.935150568615635</v>
      </c>
      <c r="M6">
        <v>29.134562520281428</v>
      </c>
    </row>
    <row r="7" spans="1:13" ht="17" x14ac:dyDescent="0.2">
      <c r="A7" s="1" t="s">
        <v>13</v>
      </c>
      <c r="B7" s="1" t="s">
        <v>16</v>
      </c>
      <c r="C7" s="1">
        <v>0.43401102509342998</v>
      </c>
      <c r="D7" s="1">
        <v>0.56374134839416834</v>
      </c>
      <c r="E7">
        <f t="shared" si="0"/>
        <v>3.1497397021075575E-2</v>
      </c>
      <c r="F7">
        <v>320.33946832204742</v>
      </c>
      <c r="G7">
        <f t="shared" si="1"/>
        <v>17.898029732963554</v>
      </c>
      <c r="H7">
        <v>54</v>
      </c>
      <c r="I7" s="4">
        <v>0.55669999999999997</v>
      </c>
      <c r="J7" s="1">
        <v>-406.03300000000002</v>
      </c>
      <c r="K7" s="1">
        <v>0.87</v>
      </c>
      <c r="L7">
        <f t="shared" si="2"/>
        <v>13.71473061887124</v>
      </c>
      <c r="M7">
        <v>30.301048844660212</v>
      </c>
    </row>
    <row r="8" spans="1:13" ht="17" x14ac:dyDescent="0.2">
      <c r="A8" s="1" t="s">
        <v>13</v>
      </c>
      <c r="B8" s="1" t="s">
        <v>12</v>
      </c>
      <c r="C8" s="1">
        <v>0.45553093477052004</v>
      </c>
      <c r="D8" s="1">
        <v>0.40142572795869574</v>
      </c>
      <c r="E8">
        <f t="shared" si="0"/>
        <v>2.3609649606712101E-2</v>
      </c>
      <c r="F8">
        <v>289.08883821292227</v>
      </c>
      <c r="G8">
        <f t="shared" si="1"/>
        <v>17.002612687846604</v>
      </c>
      <c r="H8">
        <v>58</v>
      </c>
      <c r="I8" s="4">
        <v>0.64670000000000005</v>
      </c>
      <c r="J8" s="1">
        <v>382.767</v>
      </c>
      <c r="K8" s="1">
        <v>0.85</v>
      </c>
      <c r="L8">
        <f t="shared" si="2"/>
        <v>13.285229651584476</v>
      </c>
      <c r="M8">
        <v>28.283049383059296</v>
      </c>
    </row>
    <row r="9" spans="1:13" ht="22" customHeight="1" x14ac:dyDescent="0.2">
      <c r="A9" s="1" t="s">
        <v>17</v>
      </c>
      <c r="B9" s="1" t="s">
        <v>10</v>
      </c>
      <c r="C9" s="1">
        <v>0.47181485669162715</v>
      </c>
      <c r="D9" s="1">
        <v>-2.3823744289722599</v>
      </c>
      <c r="E9">
        <f t="shared" si="0"/>
        <v>-0.1752066058359413</v>
      </c>
      <c r="F9">
        <v>184.8924107633957</v>
      </c>
      <c r="G9">
        <f t="shared" si="1"/>
        <v>13.597514874542176</v>
      </c>
      <c r="H9">
        <v>52</v>
      </c>
      <c r="I9" s="5">
        <v>0.21</v>
      </c>
      <c r="J9" s="1">
        <v>549.9</v>
      </c>
      <c r="K9" s="1">
        <v>0.83</v>
      </c>
      <c r="L9">
        <f t="shared" si="2"/>
        <v>8.3567484559457874</v>
      </c>
      <c r="M9">
        <v>22.76130717930533</v>
      </c>
    </row>
    <row r="10" spans="1:13" ht="18" customHeight="1" x14ac:dyDescent="0.2">
      <c r="A10" s="1" t="s">
        <v>17</v>
      </c>
      <c r="B10" s="1" t="s">
        <v>16</v>
      </c>
      <c r="C10" s="1">
        <v>0.46949356878647464</v>
      </c>
      <c r="D10" s="1">
        <v>-1.8488796365151532</v>
      </c>
      <c r="E10">
        <f t="shared" si="0"/>
        <v>-0.13500440941106662</v>
      </c>
      <c r="F10">
        <v>187.5518583538605</v>
      </c>
      <c r="G10">
        <f t="shared" si="1"/>
        <v>13.694957406062295</v>
      </c>
      <c r="H10">
        <v>54</v>
      </c>
      <c r="I10" s="5">
        <v>0.33</v>
      </c>
      <c r="J10" s="1">
        <v>513.06700000000001</v>
      </c>
      <c r="K10" s="1">
        <v>0.89</v>
      </c>
      <c r="L10">
        <f t="shared" si="2"/>
        <v>9.1914611220875972</v>
      </c>
      <c r="M10">
        <v>23.515424901643094</v>
      </c>
    </row>
    <row r="11" spans="1:13" ht="17" x14ac:dyDescent="0.2">
      <c r="A11" t="s">
        <v>18</v>
      </c>
      <c r="B11" s="1" t="s">
        <v>10</v>
      </c>
      <c r="C11" s="1">
        <v>0.42120030838379152</v>
      </c>
      <c r="D11" s="1">
        <v>-0.33103659922576445</v>
      </c>
      <c r="E11">
        <f t="shared" si="0"/>
        <v>-2.097272545872637E-2</v>
      </c>
      <c r="F11">
        <v>249.13932300110287</v>
      </c>
      <c r="G11">
        <f t="shared" si="1"/>
        <v>15.784147838926968</v>
      </c>
      <c r="H11">
        <v>58</v>
      </c>
      <c r="I11" s="5">
        <v>0.52</v>
      </c>
      <c r="J11" s="1">
        <v>508.233</v>
      </c>
      <c r="K11" s="1">
        <v>0.92</v>
      </c>
      <c r="L11">
        <f t="shared" si="2"/>
        <v>10.049592791227346</v>
      </c>
      <c r="M11">
        <v>24.645350878979968</v>
      </c>
    </row>
    <row r="12" spans="1:13" ht="17" x14ac:dyDescent="0.2">
      <c r="A12" t="s">
        <v>18</v>
      </c>
      <c r="B12" s="1" t="s">
        <v>14</v>
      </c>
      <c r="C12" s="1">
        <v>0.43109632524259939</v>
      </c>
      <c r="D12" s="1">
        <v>6.400122367063206E-2</v>
      </c>
      <c r="E12">
        <f t="shared" si="0"/>
        <v>4.1241097788046058E-3</v>
      </c>
      <c r="F12">
        <v>240.83306941583803</v>
      </c>
      <c r="G12">
        <f t="shared" si="1"/>
        <v>15.518797292826465</v>
      </c>
      <c r="H12">
        <v>51</v>
      </c>
      <c r="I12" s="5">
        <v>0.4</v>
      </c>
      <c r="J12" s="1">
        <v>540.6</v>
      </c>
      <c r="K12" s="1">
        <v>0.97</v>
      </c>
      <c r="L12">
        <f t="shared" si="2"/>
        <v>10.605568126148123</v>
      </c>
      <c r="M12">
        <v>24.452926840759375</v>
      </c>
    </row>
    <row r="13" spans="1:13" ht="17" x14ac:dyDescent="0.2">
      <c r="A13" t="s">
        <v>18</v>
      </c>
      <c r="B13" s="1" t="s">
        <v>15</v>
      </c>
      <c r="C13" s="1">
        <v>0.2059488517353309</v>
      </c>
      <c r="D13" s="1">
        <v>0.42120030838379152</v>
      </c>
      <c r="E13">
        <f t="shared" si="0"/>
        <v>2.0168924019890438E-2</v>
      </c>
      <c r="F13">
        <v>436.12592256784023</v>
      </c>
      <c r="G13">
        <f t="shared" si="1"/>
        <v>20.883628098772498</v>
      </c>
      <c r="H13">
        <v>56</v>
      </c>
      <c r="I13" s="5">
        <v>0.47</v>
      </c>
      <c r="J13" s="1">
        <v>394.33300000000003</v>
      </c>
      <c r="K13" s="1">
        <v>0.95</v>
      </c>
      <c r="L13">
        <f t="shared" si="2"/>
        <v>7.3475961976222894</v>
      </c>
      <c r="M13">
        <v>33.631631499163454</v>
      </c>
    </row>
    <row r="14" spans="1:13" ht="17" x14ac:dyDescent="0.2">
      <c r="A14" t="s">
        <v>18</v>
      </c>
      <c r="B14" s="1" t="s">
        <v>11</v>
      </c>
      <c r="C14" s="1">
        <v>0.42149701435663056</v>
      </c>
      <c r="D14" s="1">
        <v>0.19373154697137057</v>
      </c>
      <c r="E14">
        <f t="shared" si="0"/>
        <v>1.2281121594584301E-2</v>
      </c>
      <c r="F14">
        <v>248.84254257258462</v>
      </c>
      <c r="G14">
        <f t="shared" si="1"/>
        <v>15.774743819554871</v>
      </c>
      <c r="H14">
        <v>57</v>
      </c>
      <c r="I14" s="4">
        <v>0.66500000000000004</v>
      </c>
      <c r="J14" s="1">
        <v>549.1</v>
      </c>
      <c r="K14" s="1">
        <v>0.93</v>
      </c>
      <c r="L14">
        <f t="shared" si="2"/>
        <v>10.702410699087526</v>
      </c>
      <c r="M14">
        <v>24.931799738027831</v>
      </c>
    </row>
    <row r="15" spans="1:13" ht="17" x14ac:dyDescent="0.2">
      <c r="A15" t="s">
        <v>19</v>
      </c>
      <c r="B15" s="1" t="s">
        <v>10</v>
      </c>
      <c r="C15" s="1">
        <v>0.45116761164053426</v>
      </c>
      <c r="D15" s="1">
        <v>1.5472343818929732</v>
      </c>
      <c r="E15">
        <f t="shared" si="0"/>
        <v>9.3994516980731441E-2</v>
      </c>
      <c r="F15">
        <v>270.96124188311677</v>
      </c>
      <c r="G15">
        <f t="shared" si="1"/>
        <v>16.460900397096047</v>
      </c>
      <c r="H15">
        <v>54</v>
      </c>
      <c r="I15" s="4">
        <v>0.60250000000000004</v>
      </c>
      <c r="J15" s="1">
        <v>331.22500000000002</v>
      </c>
      <c r="K15" s="1">
        <v>0.92</v>
      </c>
      <c r="L15">
        <f t="shared" si="2"/>
        <v>13.647696785429879</v>
      </c>
      <c r="M15">
        <v>26.820325952781143</v>
      </c>
    </row>
    <row r="16" spans="1:13" ht="17" x14ac:dyDescent="0.2">
      <c r="A16" t="s">
        <v>19</v>
      </c>
      <c r="B16" s="1" t="s">
        <v>11</v>
      </c>
      <c r="C16" s="1">
        <v>0.45320964686536752</v>
      </c>
      <c r="D16" s="1">
        <v>0.99949770273959271</v>
      </c>
      <c r="E16">
        <f t="shared" si="0"/>
        <v>6.2890156744516354E-2</v>
      </c>
      <c r="F16">
        <v>252.57958552006968</v>
      </c>
      <c r="G16">
        <f t="shared" si="1"/>
        <v>15.89275260991845</v>
      </c>
      <c r="H16">
        <v>57</v>
      </c>
      <c r="I16" s="4">
        <v>0.63329999999999997</v>
      </c>
      <c r="J16" s="1">
        <v>333.53300000000002</v>
      </c>
      <c r="K16" s="1">
        <v>0.91</v>
      </c>
      <c r="L16">
        <f t="shared" si="2"/>
        <v>12.547234690841808</v>
      </c>
      <c r="M16">
        <v>25.479901118549311</v>
      </c>
    </row>
    <row r="17" spans="1:13" ht="17" x14ac:dyDescent="0.2">
      <c r="A17" t="s">
        <v>19</v>
      </c>
      <c r="B17" s="1" t="s">
        <v>12</v>
      </c>
      <c r="C17" s="1">
        <v>0.46308821043165543</v>
      </c>
      <c r="D17" s="1">
        <v>0.8540419628783853</v>
      </c>
      <c r="E17">
        <f t="shared" si="0"/>
        <v>5.4976130015484584E-2</v>
      </c>
      <c r="F17">
        <v>241.32932060811078</v>
      </c>
      <c r="G17">
        <f t="shared" si="1"/>
        <v>15.534777777879887</v>
      </c>
      <c r="H17">
        <v>59</v>
      </c>
      <c r="I17" s="4">
        <v>0.67669999999999997</v>
      </c>
      <c r="J17" s="1">
        <v>321.89999999999998</v>
      </c>
      <c r="K17" s="1">
        <v>0.92</v>
      </c>
      <c r="L17">
        <f t="shared" si="2"/>
        <v>11.79915285231621</v>
      </c>
      <c r="M17">
        <v>23.635045425223908</v>
      </c>
    </row>
    <row r="18" spans="1:13" ht="17" x14ac:dyDescent="0.2">
      <c r="A18" t="s">
        <v>20</v>
      </c>
      <c r="B18" s="1" t="s">
        <v>10</v>
      </c>
      <c r="C18">
        <v>0.50731485367719176</v>
      </c>
      <c r="D18">
        <v>0.26471408764997995</v>
      </c>
      <c r="E18">
        <f t="shared" si="0"/>
        <v>1.8004405505976189E-2</v>
      </c>
      <c r="F18">
        <v>216.17055475514866</v>
      </c>
      <c r="G18">
        <f t="shared" si="1"/>
        <v>14.70273970235305</v>
      </c>
      <c r="H18">
        <v>52</v>
      </c>
      <c r="I18" s="5">
        <v>0.5</v>
      </c>
      <c r="J18">
        <v>450.6</v>
      </c>
      <c r="K18">
        <v>0.88</v>
      </c>
      <c r="L18">
        <f t="shared" si="2"/>
        <v>11.908939931619301</v>
      </c>
      <c r="M18">
        <v>22.95266097487189</v>
      </c>
    </row>
    <row r="19" spans="1:13" ht="17" x14ac:dyDescent="0.2">
      <c r="A19" t="s">
        <v>20</v>
      </c>
      <c r="B19" s="1" t="s">
        <v>11</v>
      </c>
      <c r="C19" s="1">
        <v>0.46891761013331651</v>
      </c>
      <c r="D19" s="1">
        <v>0</v>
      </c>
      <c r="E19">
        <f t="shared" si="0"/>
        <v>0</v>
      </c>
      <c r="F19">
        <v>199.9978898075457</v>
      </c>
      <c r="G19">
        <f t="shared" si="1"/>
        <v>14.142061016964455</v>
      </c>
      <c r="H19">
        <v>55</v>
      </c>
      <c r="I19" s="4">
        <v>0.60329999999999995</v>
      </c>
      <c r="J19" s="1">
        <v>452.7</v>
      </c>
      <c r="K19" s="1">
        <v>0.9</v>
      </c>
      <c r="L19">
        <f t="shared" si="2"/>
        <v>10.91013604996013</v>
      </c>
      <c r="M19">
        <v>23.266637494928592</v>
      </c>
    </row>
    <row r="20" spans="1:13" ht="17" x14ac:dyDescent="0.2">
      <c r="A20" t="s">
        <v>20</v>
      </c>
      <c r="B20" s="1" t="s">
        <v>14</v>
      </c>
      <c r="C20" s="1">
        <v>0.52010811709431026</v>
      </c>
      <c r="D20" s="1">
        <v>0.24434609527920614</v>
      </c>
      <c r="E20">
        <f t="shared" si="0"/>
        <v>1.9017370634044815E-2</v>
      </c>
      <c r="F20">
        <v>165.08585572826684</v>
      </c>
      <c r="G20">
        <f t="shared" si="1"/>
        <v>12.848574073735453</v>
      </c>
      <c r="H20">
        <v>55</v>
      </c>
      <c r="I20" s="4">
        <v>0.5867</v>
      </c>
      <c r="J20" s="1">
        <v>467.36700000000002</v>
      </c>
      <c r="K20" s="1">
        <v>0.91</v>
      </c>
      <c r="L20">
        <f t="shared" si="2"/>
        <v>10.799615691455609</v>
      </c>
      <c r="M20">
        <v>20.294375821599481</v>
      </c>
    </row>
    <row r="21" spans="1:13" ht="17" x14ac:dyDescent="0.2">
      <c r="A21" t="s">
        <v>20</v>
      </c>
      <c r="B21" s="1" t="s">
        <v>15</v>
      </c>
      <c r="C21" s="1">
        <v>0.48577749070758169</v>
      </c>
      <c r="D21" s="1">
        <v>7.7963857686586702E-2</v>
      </c>
      <c r="E21">
        <f t="shared" si="0"/>
        <v>5.3286617237410091E-3</v>
      </c>
      <c r="F21">
        <v>214.06730325589359</v>
      </c>
      <c r="G21">
        <f t="shared" si="1"/>
        <v>14.631039035416917</v>
      </c>
      <c r="H21">
        <v>56</v>
      </c>
      <c r="I21" s="4">
        <v>0.62329999999999997</v>
      </c>
      <c r="J21" s="1">
        <v>468.9</v>
      </c>
      <c r="K21" s="1">
        <v>0.92</v>
      </c>
      <c r="L21">
        <f t="shared" si="2"/>
        <v>11.66642989180348</v>
      </c>
      <c r="M21">
        <v>23.855502273761545</v>
      </c>
    </row>
    <row r="22" spans="1:13" ht="17" customHeight="1" x14ac:dyDescent="0.2">
      <c r="A22" s="1" t="s">
        <v>21</v>
      </c>
      <c r="B22" s="1" t="s">
        <v>10</v>
      </c>
      <c r="C22" s="1">
        <v>0.44738024716370645</v>
      </c>
      <c r="D22" s="1">
        <v>2.0740271100224215</v>
      </c>
      <c r="E22">
        <f t="shared" si="0"/>
        <v>8.0935985578149114E-2</v>
      </c>
      <c r="F22">
        <v>656.66752404713566</v>
      </c>
      <c r="G22">
        <f t="shared" si="1"/>
        <v>25.625524854081245</v>
      </c>
      <c r="H22">
        <v>59</v>
      </c>
      <c r="I22" s="4">
        <v>0.21329999999999999</v>
      </c>
      <c r="J22" s="1">
        <v>670</v>
      </c>
      <c r="K22" s="1">
        <v>0.9</v>
      </c>
      <c r="L22">
        <f t="shared" si="2"/>
        <v>16.92015451746872</v>
      </c>
      <c r="M22">
        <v>33.184584034649539</v>
      </c>
    </row>
    <row r="23" spans="1:13" ht="18" customHeight="1" x14ac:dyDescent="0.2">
      <c r="A23" s="1" t="s">
        <v>21</v>
      </c>
      <c r="B23" s="1" t="s">
        <v>33</v>
      </c>
      <c r="C23" s="1">
        <v>0.44366269585695856</v>
      </c>
      <c r="D23" s="1">
        <v>2.2273891913951633</v>
      </c>
      <c r="E23">
        <f t="shared" si="0"/>
        <v>9.487075840600602E-2</v>
      </c>
      <c r="F23">
        <v>551.22317844564498</v>
      </c>
      <c r="G23">
        <f t="shared" si="1"/>
        <v>23.478142568049222</v>
      </c>
      <c r="H23">
        <v>70</v>
      </c>
      <c r="I23" s="4">
        <v>0.94599999999999995</v>
      </c>
      <c r="J23" s="1">
        <v>708.96</v>
      </c>
      <c r="K23" s="1">
        <v>0.91</v>
      </c>
      <c r="L23">
        <f t="shared" si="2"/>
        <v>19.461807808646959</v>
      </c>
      <c r="M23">
        <v>38.84576904524863</v>
      </c>
    </row>
    <row r="24" spans="1:13" ht="22" customHeight="1" x14ac:dyDescent="0.2">
      <c r="A24" s="1" t="s">
        <v>21</v>
      </c>
      <c r="B24" s="1" t="s">
        <v>12</v>
      </c>
      <c r="C24" s="1">
        <v>0.40927970959267024</v>
      </c>
      <c r="D24" s="1">
        <v>2.138900998319051</v>
      </c>
      <c r="E24">
        <f t="shared" si="0"/>
        <v>5.575812693202533E-2</v>
      </c>
      <c r="F24">
        <v>1471.516085928668</v>
      </c>
      <c r="G24">
        <f t="shared" si="1"/>
        <v>38.360345226922398</v>
      </c>
      <c r="H24">
        <v>61</v>
      </c>
      <c r="I24" s="4">
        <v>0.315</v>
      </c>
      <c r="J24" s="1">
        <v>636.15</v>
      </c>
      <c r="K24" s="1">
        <v>0.91</v>
      </c>
      <c r="L24">
        <f t="shared" si="2"/>
        <v>18.946204531097955</v>
      </c>
      <c r="M24">
        <v>41.065567480748385</v>
      </c>
    </row>
    <row r="25" spans="1:13" ht="21" customHeight="1" x14ac:dyDescent="0.2">
      <c r="A25" s="1" t="s">
        <v>21</v>
      </c>
      <c r="B25" s="1" t="s">
        <v>11</v>
      </c>
      <c r="C25" s="1">
        <v>0.4153883619746504</v>
      </c>
      <c r="D25" s="1">
        <v>2.3291418867864326</v>
      </c>
      <c r="E25">
        <f t="shared" si="0"/>
        <v>6.0060298790996225E-2</v>
      </c>
      <c r="F25">
        <v>1503.892919370343</v>
      </c>
      <c r="G25">
        <f t="shared" si="1"/>
        <v>38.780058269300511</v>
      </c>
      <c r="H25">
        <v>66</v>
      </c>
      <c r="I25" s="5">
        <v>0.74</v>
      </c>
      <c r="J25" s="1">
        <v>661.55</v>
      </c>
      <c r="K25" s="1">
        <v>0.91</v>
      </c>
      <c r="L25">
        <f t="shared" si="2"/>
        <v>18.043756965274472</v>
      </c>
      <c r="M25">
        <v>37.831139523949986</v>
      </c>
    </row>
    <row r="26" spans="1:13" ht="20" customHeight="1" x14ac:dyDescent="0.2">
      <c r="A26" s="1" t="s">
        <v>21</v>
      </c>
      <c r="B26" s="1" t="s">
        <v>16</v>
      </c>
      <c r="C26" s="1">
        <v>0.44593162388455121</v>
      </c>
      <c r="D26" s="1">
        <v>2.1842795588709034</v>
      </c>
      <c r="E26">
        <f t="shared" si="0"/>
        <v>8.2053459781555649E-2</v>
      </c>
      <c r="F26">
        <v>708.63507969995294</v>
      </c>
      <c r="G26">
        <f t="shared" si="1"/>
        <v>26.620200594660307</v>
      </c>
      <c r="H26">
        <v>64</v>
      </c>
      <c r="I26" s="5">
        <v>0.36</v>
      </c>
      <c r="J26" s="1">
        <v>649.70000000000005</v>
      </c>
      <c r="K26" s="1">
        <v>0.89</v>
      </c>
      <c r="L26">
        <f t="shared" si="2"/>
        <v>17.630889491225744</v>
      </c>
      <c r="M26">
        <v>34.638965045353835</v>
      </c>
    </row>
    <row r="27" spans="1:13" x14ac:dyDescent="0.2">
      <c r="A27" t="s">
        <v>22</v>
      </c>
      <c r="B27" t="s">
        <v>10</v>
      </c>
      <c r="C27">
        <v>0.51021210023550234</v>
      </c>
      <c r="D27">
        <v>0.80751148502021641</v>
      </c>
      <c r="E27">
        <f t="shared" si="0"/>
        <v>5.1566690607748482E-2</v>
      </c>
      <c r="F27">
        <v>245.22169758724246</v>
      </c>
      <c r="G27">
        <f t="shared" si="1"/>
        <v>15.659556110798366</v>
      </c>
      <c r="H27">
        <v>52</v>
      </c>
      <c r="I27" s="4">
        <v>0.48330000000000001</v>
      </c>
      <c r="J27">
        <v>415.733</v>
      </c>
      <c r="K27">
        <v>0.86</v>
      </c>
      <c r="L27">
        <f t="shared" si="2"/>
        <v>13.967675420609609</v>
      </c>
      <c r="M27">
        <v>25.79351593095295</v>
      </c>
    </row>
    <row r="28" spans="1:13" ht="17" x14ac:dyDescent="0.2">
      <c r="A28" t="s">
        <v>22</v>
      </c>
      <c r="B28" s="1" t="s">
        <v>14</v>
      </c>
      <c r="C28" s="1">
        <v>0.51487212933832716</v>
      </c>
      <c r="D28" s="1">
        <v>1.2502317030810979</v>
      </c>
      <c r="E28">
        <f t="shared" si="0"/>
        <v>7.5971545155160247E-2</v>
      </c>
      <c r="F28">
        <v>270.81897872918796</v>
      </c>
      <c r="G28">
        <f t="shared" si="1"/>
        <v>16.456578585149099</v>
      </c>
      <c r="H28">
        <v>50</v>
      </c>
      <c r="I28" s="5">
        <v>0.39</v>
      </c>
      <c r="J28" s="1">
        <v>413.233</v>
      </c>
      <c r="K28" s="1">
        <v>0.91</v>
      </c>
      <c r="L28">
        <f t="shared" si="2"/>
        <v>14.953585900593525</v>
      </c>
      <c r="M28">
        <v>26.615063074248923</v>
      </c>
    </row>
    <row r="29" spans="1:13" ht="17" x14ac:dyDescent="0.2">
      <c r="A29" t="s">
        <v>22</v>
      </c>
      <c r="B29" s="1" t="s">
        <v>15</v>
      </c>
      <c r="C29" s="1">
        <v>0.49043751981040662</v>
      </c>
      <c r="D29" s="1">
        <v>-0.62831853071795862</v>
      </c>
      <c r="E29">
        <f t="shared" si="0"/>
        <v>-3.6428659059981078E-2</v>
      </c>
      <c r="F29">
        <v>297.49068139652547</v>
      </c>
      <c r="G29">
        <f t="shared" si="1"/>
        <v>17.247918175725598</v>
      </c>
      <c r="H29">
        <v>49</v>
      </c>
      <c r="I29" s="4">
        <v>0.375</v>
      </c>
      <c r="J29" s="1">
        <v>408.4</v>
      </c>
      <c r="K29" s="1">
        <v>0.9</v>
      </c>
      <c r="L29">
        <f t="shared" si="2"/>
        <v>11.759172976556064</v>
      </c>
      <c r="M29">
        <v>25.258042068361288</v>
      </c>
    </row>
    <row r="30" spans="1:13" ht="17" x14ac:dyDescent="0.2">
      <c r="A30" t="s">
        <v>22</v>
      </c>
      <c r="B30" s="1" t="s">
        <v>11</v>
      </c>
      <c r="C30" s="1">
        <v>0.48520153205442357</v>
      </c>
      <c r="D30" s="1">
        <v>0.83950337020927257</v>
      </c>
      <c r="E30">
        <f t="shared" si="0"/>
        <v>5.0914528839726712E-2</v>
      </c>
      <c r="F30">
        <v>271.87008911761012</v>
      </c>
      <c r="G30">
        <f t="shared" si="1"/>
        <v>16.488483529955388</v>
      </c>
      <c r="H30">
        <v>53</v>
      </c>
      <c r="I30" s="4">
        <v>0.53500000000000003</v>
      </c>
      <c r="J30" s="1">
        <v>463.75</v>
      </c>
      <c r="K30" s="1">
        <v>0.91</v>
      </c>
      <c r="L30">
        <f t="shared" si="2"/>
        <v>13.982361025879779</v>
      </c>
      <c r="M30">
        <v>27.087419942846168</v>
      </c>
    </row>
    <row r="31" spans="1:13" ht="17" x14ac:dyDescent="0.2">
      <c r="A31" t="s">
        <v>23</v>
      </c>
      <c r="B31" s="1" t="s">
        <v>10</v>
      </c>
      <c r="C31" s="1">
        <v>0.50090949532237261</v>
      </c>
      <c r="D31" s="1">
        <v>0.15707963267948966</v>
      </c>
      <c r="E31">
        <f t="shared" si="0"/>
        <v>1.0177095381738074E-2</v>
      </c>
      <c r="F31">
        <v>238.22759390805788</v>
      </c>
      <c r="G31">
        <f t="shared" si="1"/>
        <v>15.434623218856295</v>
      </c>
      <c r="H31">
        <v>48</v>
      </c>
      <c r="I31" s="4">
        <v>0.1825</v>
      </c>
      <c r="J31" s="1">
        <v>385.85</v>
      </c>
      <c r="K31" s="1">
        <v>0.85</v>
      </c>
      <c r="L31">
        <f t="shared" si="2"/>
        <v>12.21457330631706</v>
      </c>
      <c r="M31">
        <v>24.071202055927639</v>
      </c>
    </row>
    <row r="32" spans="1:13" ht="17" x14ac:dyDescent="0.2">
      <c r="A32" t="s">
        <v>23</v>
      </c>
      <c r="B32" s="1" t="s">
        <v>15</v>
      </c>
      <c r="C32" s="1">
        <v>0.48113491489727678</v>
      </c>
      <c r="D32" s="1">
        <v>0.29670597283903605</v>
      </c>
      <c r="E32">
        <f t="shared" si="0"/>
        <v>1.8879550869120579E-2</v>
      </c>
      <c r="F32">
        <v>246.98425077485155</v>
      </c>
      <c r="G32">
        <f t="shared" si="1"/>
        <v>15.715732587914937</v>
      </c>
      <c r="H32">
        <v>52</v>
      </c>
      <c r="I32" s="4">
        <v>0.24329999999999999</v>
      </c>
      <c r="J32" s="1">
        <v>454.83300000000003</v>
      </c>
      <c r="K32" s="1">
        <v>0.82</v>
      </c>
      <c r="L32">
        <f t="shared" si="2"/>
        <v>11.980239488902081</v>
      </c>
      <c r="M32">
        <v>24.283279292997271</v>
      </c>
    </row>
    <row r="33" spans="1:13" ht="17" x14ac:dyDescent="0.2">
      <c r="A33" t="s">
        <v>23</v>
      </c>
      <c r="B33" s="1" t="s">
        <v>24</v>
      </c>
      <c r="C33" s="1">
        <v>0.49392817831439528</v>
      </c>
      <c r="D33" s="1">
        <v>1.1693705988362008E-3</v>
      </c>
      <c r="E33">
        <f t="shared" si="0"/>
        <v>8.1123927776854436E-5</v>
      </c>
      <c r="F33">
        <v>207.78127224103602</v>
      </c>
      <c r="G33">
        <f t="shared" si="1"/>
        <v>14.414620086600827</v>
      </c>
      <c r="H33">
        <v>47</v>
      </c>
      <c r="I33" s="4">
        <v>0.25330000000000003</v>
      </c>
      <c r="J33" s="1">
        <v>315.46699999999998</v>
      </c>
      <c r="K33" s="1">
        <v>0.85</v>
      </c>
      <c r="L33">
        <f t="shared" si="2"/>
        <v>11.55475784798409</v>
      </c>
      <c r="M33">
        <v>23.391231730924169</v>
      </c>
    </row>
    <row r="34" spans="1:13" ht="17" x14ac:dyDescent="0.2">
      <c r="A34" t="s">
        <v>23</v>
      </c>
      <c r="B34" s="1" t="s">
        <v>16</v>
      </c>
      <c r="C34" s="1">
        <v>0.46308821043165543</v>
      </c>
      <c r="D34" s="1">
        <v>0.49218284906240095</v>
      </c>
      <c r="E34">
        <f t="shared" si="0"/>
        <v>3.065521010539032E-2</v>
      </c>
      <c r="F34">
        <v>257.77711434214359</v>
      </c>
      <c r="G34">
        <f t="shared" si="1"/>
        <v>16.055438777627462</v>
      </c>
      <c r="H34">
        <v>52</v>
      </c>
      <c r="I34" s="4">
        <v>0.4133</v>
      </c>
      <c r="J34" s="1">
        <v>384.36700000000002</v>
      </c>
      <c r="K34" s="1">
        <v>0.87</v>
      </c>
      <c r="L34">
        <f t="shared" si="2"/>
        <v>12.017082007844749</v>
      </c>
      <c r="M34">
        <v>24.887049376704535</v>
      </c>
    </row>
    <row r="35" spans="1:13" ht="17" x14ac:dyDescent="0.2">
      <c r="A35" t="s">
        <v>23</v>
      </c>
      <c r="B35" s="1" t="s">
        <v>12</v>
      </c>
      <c r="C35" s="1">
        <v>0.48171087355043496</v>
      </c>
      <c r="D35" s="1">
        <v>0.26820474615396861</v>
      </c>
      <c r="E35">
        <f t="shared" si="0"/>
        <v>1.5982494507354884E-2</v>
      </c>
      <c r="F35">
        <v>281.6072230651053</v>
      </c>
      <c r="G35">
        <f t="shared" si="1"/>
        <v>16.781156785666038</v>
      </c>
      <c r="H35">
        <v>49</v>
      </c>
      <c r="I35" s="4">
        <v>0.31669999999999998</v>
      </c>
      <c r="J35" s="1">
        <v>350.86700000000002</v>
      </c>
      <c r="K35" s="1">
        <v>0.91</v>
      </c>
      <c r="L35">
        <f t="shared" si="2"/>
        <v>12.63847580838158</v>
      </c>
      <c r="M35">
        <v>25.679866786175939</v>
      </c>
    </row>
    <row r="36" spans="1:13" ht="17" x14ac:dyDescent="0.2">
      <c r="A36" t="s">
        <v>25</v>
      </c>
      <c r="B36" s="1" t="s">
        <v>10</v>
      </c>
      <c r="C36" s="1">
        <v>0.53232542185827048</v>
      </c>
      <c r="D36" s="1">
        <v>0.95294977158890393</v>
      </c>
      <c r="E36">
        <f t="shared" si="0"/>
        <v>5.7643395056114322E-2</v>
      </c>
      <c r="F36">
        <v>273.3008088519648</v>
      </c>
      <c r="G36">
        <f t="shared" si="1"/>
        <v>16.531812025666298</v>
      </c>
      <c r="H36">
        <v>57</v>
      </c>
      <c r="I36" s="4">
        <v>0.4975</v>
      </c>
      <c r="J36" s="1">
        <v>473.9</v>
      </c>
      <c r="K36" s="1">
        <v>0.88</v>
      </c>
      <c r="L36">
        <f t="shared" si="2"/>
        <v>14.007705529578391</v>
      </c>
      <c r="M36">
        <v>24.524013360882218</v>
      </c>
    </row>
    <row r="37" spans="1:13" ht="17" x14ac:dyDescent="0.2">
      <c r="A37" t="s">
        <v>25</v>
      </c>
      <c r="B37" s="1" t="s">
        <v>12</v>
      </c>
      <c r="C37" s="1">
        <v>0.53524012170910107</v>
      </c>
      <c r="D37" s="1">
        <v>1.367168762964718</v>
      </c>
      <c r="E37">
        <f t="shared" si="0"/>
        <v>8.4026677229552843E-2</v>
      </c>
      <c r="F37">
        <v>264.73409289936814</v>
      </c>
      <c r="G37">
        <f t="shared" si="1"/>
        <v>16.270651274591565</v>
      </c>
      <c r="H37">
        <v>57</v>
      </c>
      <c r="I37" s="4">
        <v>0.51329999999999998</v>
      </c>
      <c r="J37" s="1">
        <v>334.43299999999999</v>
      </c>
      <c r="K37" s="1">
        <v>0.89</v>
      </c>
      <c r="L37">
        <f t="shared" si="2"/>
        <v>13.466165735881873</v>
      </c>
      <c r="M37">
        <v>22.604801998555832</v>
      </c>
    </row>
    <row r="38" spans="1:13" ht="17" x14ac:dyDescent="0.2">
      <c r="A38" t="s">
        <v>25</v>
      </c>
      <c r="B38" s="1" t="s">
        <v>11</v>
      </c>
      <c r="C38" s="1">
        <v>0.518938746495474</v>
      </c>
      <c r="D38" s="1">
        <v>1.2799023003650016</v>
      </c>
      <c r="E38">
        <f t="shared" si="0"/>
        <v>7.6759011519814221E-2</v>
      </c>
      <c r="F38">
        <v>278.03206959529757</v>
      </c>
      <c r="G38">
        <f t="shared" si="1"/>
        <v>16.674293676054095</v>
      </c>
      <c r="H38">
        <v>57</v>
      </c>
      <c r="I38" s="5">
        <v>0.63</v>
      </c>
      <c r="J38" s="1">
        <v>316.7</v>
      </c>
      <c r="K38" s="1">
        <v>0.84</v>
      </c>
      <c r="L38">
        <f t="shared" si="2"/>
        <v>13.403190599321967</v>
      </c>
      <c r="M38">
        <v>23.361694189976426</v>
      </c>
    </row>
    <row r="39" spans="1:13" ht="17" x14ac:dyDescent="0.2">
      <c r="A39" t="s">
        <v>25</v>
      </c>
      <c r="B39" s="1" t="s">
        <v>16</v>
      </c>
      <c r="C39" s="1">
        <v>0.51836278784231582</v>
      </c>
      <c r="D39" s="1">
        <v>1.1490026064654268</v>
      </c>
      <c r="E39">
        <f t="shared" si="0"/>
        <v>7.0824267202197963E-2</v>
      </c>
      <c r="F39">
        <v>263.19512953947742</v>
      </c>
      <c r="G39">
        <f t="shared" si="1"/>
        <v>16.223289726176915</v>
      </c>
      <c r="H39">
        <v>60</v>
      </c>
      <c r="I39" s="5">
        <v>0.66</v>
      </c>
      <c r="J39" s="1">
        <v>373.2</v>
      </c>
      <c r="K39" s="1">
        <v>0.88</v>
      </c>
      <c r="L39">
        <f t="shared" si="2"/>
        <v>13.134673708434384</v>
      </c>
      <c r="M39">
        <v>23.122167298812656</v>
      </c>
    </row>
    <row r="40" spans="1:13" ht="17" x14ac:dyDescent="0.2">
      <c r="A40" t="s">
        <v>26</v>
      </c>
      <c r="B40" s="1" t="s">
        <v>10</v>
      </c>
      <c r="C40" s="1">
        <v>0.47647488579445196</v>
      </c>
      <c r="D40" s="1">
        <v>5.2010811709431018E-2</v>
      </c>
      <c r="E40">
        <f t="shared" si="0"/>
        <v>2.9080282476910487E-3</v>
      </c>
      <c r="F40">
        <v>319.88216131889487</v>
      </c>
      <c r="G40">
        <f t="shared" si="1"/>
        <v>17.885249825453791</v>
      </c>
      <c r="H40">
        <v>67</v>
      </c>
      <c r="I40" s="4">
        <v>0.52400000000000002</v>
      </c>
      <c r="J40" s="1">
        <v>654.58000000000004</v>
      </c>
      <c r="K40" s="1">
        <v>0.81</v>
      </c>
      <c r="L40">
        <f t="shared" si="2"/>
        <v>14.71296193639761</v>
      </c>
      <c r="M40">
        <v>30.769619893487551</v>
      </c>
    </row>
    <row r="41" spans="1:13" ht="17" x14ac:dyDescent="0.2">
      <c r="A41" t="s">
        <v>26</v>
      </c>
      <c r="B41" s="1" t="s">
        <v>11</v>
      </c>
      <c r="C41" s="1">
        <v>0.48345620280242924</v>
      </c>
      <c r="D41" s="1">
        <v>9.0181162450547012E-2</v>
      </c>
      <c r="E41">
        <f t="shared" si="0"/>
        <v>4.639272760741422E-3</v>
      </c>
      <c r="F41">
        <v>377.86080376068554</v>
      </c>
      <c r="G41">
        <f t="shared" si="1"/>
        <v>19.43864202460361</v>
      </c>
      <c r="H41">
        <v>69</v>
      </c>
      <c r="I41" s="4">
        <v>0.50329999999999997</v>
      </c>
      <c r="J41" s="1">
        <v>722.1</v>
      </c>
      <c r="K41" s="1">
        <v>0.81</v>
      </c>
      <c r="L41">
        <f t="shared" si="2"/>
        <v>16.365872911957837</v>
      </c>
      <c r="M41">
        <v>33.665286855691797</v>
      </c>
    </row>
    <row r="42" spans="1:13" ht="17" x14ac:dyDescent="0.2">
      <c r="A42" t="s">
        <v>26</v>
      </c>
      <c r="B42" s="1" t="s">
        <v>12</v>
      </c>
      <c r="C42" s="1">
        <v>0.50963614158234416</v>
      </c>
      <c r="D42" s="1">
        <v>-0.47385689191646041</v>
      </c>
      <c r="E42">
        <f t="shared" si="0"/>
        <v>-2.304951999427958E-2</v>
      </c>
      <c r="F42">
        <v>422.64003314393938</v>
      </c>
      <c r="G42">
        <f t="shared" si="1"/>
        <v>20.558210844913994</v>
      </c>
      <c r="H42">
        <v>71</v>
      </c>
      <c r="I42" s="5">
        <v>0.22</v>
      </c>
      <c r="J42" s="1">
        <v>725.85</v>
      </c>
      <c r="K42" s="1">
        <v>0.83</v>
      </c>
      <c r="L42">
        <f t="shared" si="2"/>
        <v>17.651973119433315</v>
      </c>
      <c r="M42">
        <v>35.566217802120114</v>
      </c>
    </row>
    <row r="43" spans="1:13" ht="23" customHeight="1" x14ac:dyDescent="0.2">
      <c r="A43" s="1" t="s">
        <v>27</v>
      </c>
      <c r="B43" s="1" t="s">
        <v>10</v>
      </c>
      <c r="C43" s="1">
        <v>0.55065137900421091</v>
      </c>
      <c r="D43" s="1">
        <v>0.61435589670200408</v>
      </c>
      <c r="E43">
        <f t="shared" si="0"/>
        <v>4.3207281615776458E-2</v>
      </c>
      <c r="F43">
        <v>202.17440564178366</v>
      </c>
      <c r="G43">
        <f t="shared" si="1"/>
        <v>14.218804648836823</v>
      </c>
      <c r="H43">
        <v>59</v>
      </c>
      <c r="I43" s="4">
        <v>0.66500000000000004</v>
      </c>
      <c r="J43" s="1">
        <v>367.9</v>
      </c>
      <c r="K43" s="1">
        <v>0.88</v>
      </c>
      <c r="L43">
        <f t="shared" si="2"/>
        <v>13.084722701488724</v>
      </c>
      <c r="M43">
        <v>22.646573277157554</v>
      </c>
    </row>
    <row r="44" spans="1:13" ht="25" customHeight="1" x14ac:dyDescent="0.2">
      <c r="A44" s="1" t="s">
        <v>27</v>
      </c>
      <c r="B44" t="s">
        <v>12</v>
      </c>
      <c r="C44" s="1">
        <v>0.52651347544912941</v>
      </c>
      <c r="D44" s="1">
        <v>0.67835712037263596</v>
      </c>
      <c r="E44">
        <f t="shared" si="0"/>
        <v>4.5029439366371458E-2</v>
      </c>
      <c r="F44">
        <v>226.94660803967139</v>
      </c>
      <c r="G44">
        <f t="shared" si="1"/>
        <v>15.064747194681742</v>
      </c>
      <c r="H44">
        <v>59</v>
      </c>
      <c r="I44" s="5">
        <v>0.53</v>
      </c>
      <c r="J44" s="1">
        <v>552.1</v>
      </c>
      <c r="K44" s="1">
        <v>0.88</v>
      </c>
      <c r="L44">
        <f t="shared" si="2"/>
        <v>14.030263361582554</v>
      </c>
      <c r="M44">
        <v>25.359096896466706</v>
      </c>
    </row>
    <row r="45" spans="1:13" ht="27" customHeight="1" x14ac:dyDescent="0.2">
      <c r="A45" s="1" t="s">
        <v>27</v>
      </c>
      <c r="B45" s="1" t="s">
        <v>16</v>
      </c>
      <c r="C45" s="1">
        <v>0.54920275572505561</v>
      </c>
      <c r="D45" s="1">
        <v>0.71790628122282762</v>
      </c>
      <c r="E45">
        <f t="shared" si="0"/>
        <v>4.777257663527186E-2</v>
      </c>
      <c r="F45">
        <v>225.82820093968789</v>
      </c>
      <c r="G45">
        <f t="shared" si="1"/>
        <v>15.027581340311816</v>
      </c>
      <c r="H45">
        <v>54</v>
      </c>
      <c r="I45" s="4">
        <v>0.58330000000000004</v>
      </c>
      <c r="J45" s="1">
        <v>460</v>
      </c>
      <c r="K45" s="1">
        <v>0.9</v>
      </c>
      <c r="L45">
        <f t="shared" si="2"/>
        <v>13.278816367564779</v>
      </c>
      <c r="M45">
        <v>22.871170902555072</v>
      </c>
    </row>
    <row r="46" spans="1:13" ht="24" customHeight="1" x14ac:dyDescent="0.2">
      <c r="A46" s="1" t="s">
        <v>27</v>
      </c>
      <c r="B46" s="1" t="s">
        <v>11</v>
      </c>
      <c r="C46" s="1">
        <v>0.55443874348103861</v>
      </c>
      <c r="D46" s="1">
        <v>0.73420765643645469</v>
      </c>
      <c r="E46">
        <f t="shared" si="0"/>
        <v>4.9017361003507148E-2</v>
      </c>
      <c r="F46">
        <v>224.35614346697284</v>
      </c>
      <c r="G46">
        <f t="shared" si="1"/>
        <v>14.978522739808918</v>
      </c>
      <c r="H46">
        <v>57</v>
      </c>
      <c r="I46" s="4">
        <v>0.62329999999999997</v>
      </c>
      <c r="J46" s="1">
        <v>372.86700000000002</v>
      </c>
      <c r="K46" s="1">
        <v>0.9</v>
      </c>
      <c r="L46">
        <f t="shared" si="2"/>
        <v>13.773811161920053</v>
      </c>
      <c r="M46">
        <v>23.518564780690767</v>
      </c>
    </row>
    <row r="47" spans="1:13" ht="21" customHeight="1" x14ac:dyDescent="0.2">
      <c r="A47" s="1" t="s">
        <v>27</v>
      </c>
      <c r="B47" s="1" t="s">
        <v>14</v>
      </c>
      <c r="C47">
        <v>0.54920275572505561</v>
      </c>
      <c r="D47">
        <v>0.99309234438477345</v>
      </c>
      <c r="E47">
        <f t="shared" si="0"/>
        <v>6.5565881025830983E-2</v>
      </c>
      <c r="F47">
        <v>229.41587429132633</v>
      </c>
      <c r="G47">
        <f t="shared" si="1"/>
        <v>15.146480590926934</v>
      </c>
      <c r="H47">
        <v>55</v>
      </c>
      <c r="I47" s="4">
        <v>0.57669999999999999</v>
      </c>
      <c r="J47">
        <v>327.8</v>
      </c>
      <c r="K47">
        <v>0.91</v>
      </c>
      <c r="L47">
        <f t="shared" si="2"/>
        <v>13.475893195791681</v>
      </c>
      <c r="M47">
        <v>22.728947954616789</v>
      </c>
    </row>
    <row r="48" spans="1:13" ht="26" customHeight="1" x14ac:dyDescent="0.2">
      <c r="A48" s="1" t="s">
        <v>27</v>
      </c>
      <c r="B48" t="s">
        <v>15</v>
      </c>
      <c r="C48">
        <v>0.56431730704732652</v>
      </c>
      <c r="D48">
        <v>0.79063415115343127</v>
      </c>
      <c r="E48">
        <f t="shared" si="0"/>
        <v>5.5962990162447365E-2</v>
      </c>
      <c r="F48">
        <v>199.59484327958282</v>
      </c>
      <c r="G48">
        <f t="shared" si="1"/>
        <v>14.127803908590423</v>
      </c>
      <c r="H48">
        <v>56</v>
      </c>
      <c r="I48" s="4">
        <v>0.59670000000000001</v>
      </c>
      <c r="J48">
        <v>314.13299999999998</v>
      </c>
      <c r="K48">
        <v>0.89</v>
      </c>
      <c r="L48">
        <f t="shared" si="2"/>
        <v>13.25432717948374</v>
      </c>
      <c r="M48">
        <v>22.086320714748236</v>
      </c>
    </row>
    <row r="49" spans="1:13" ht="23" customHeight="1" x14ac:dyDescent="0.2">
      <c r="A49" s="1" t="s">
        <v>28</v>
      </c>
      <c r="B49" s="1" t="s">
        <v>14</v>
      </c>
      <c r="C49" s="1">
        <v>0.4642575810304917</v>
      </c>
      <c r="D49" s="1">
        <v>1.0140362954087054</v>
      </c>
      <c r="E49">
        <f t="shared" si="0"/>
        <v>5.7718052957332386E-2</v>
      </c>
      <c r="F49">
        <v>308.66234784608679</v>
      </c>
      <c r="G49">
        <f t="shared" si="1"/>
        <v>17.568789026170439</v>
      </c>
      <c r="H49">
        <v>64</v>
      </c>
      <c r="I49" s="4">
        <v>5.33E-2</v>
      </c>
      <c r="J49" s="1">
        <v>414.56700000000001</v>
      </c>
      <c r="K49" s="1">
        <v>0.88</v>
      </c>
      <c r="L49">
        <f t="shared" si="2"/>
        <v>14.568638783287309</v>
      </c>
      <c r="M49">
        <v>29.196297576427423</v>
      </c>
    </row>
    <row r="50" spans="1:13" ht="19" customHeight="1" x14ac:dyDescent="0.2">
      <c r="A50" s="1" t="s">
        <v>28</v>
      </c>
      <c r="B50" s="1" t="s">
        <v>12</v>
      </c>
      <c r="C50" s="1">
        <v>0.52883476335428181</v>
      </c>
      <c r="D50" s="1">
        <v>0.5881759579220891</v>
      </c>
      <c r="E50">
        <f t="shared" si="0"/>
        <v>3.8575711970174134E-2</v>
      </c>
      <c r="F50">
        <v>232.48055634051963</v>
      </c>
      <c r="G50">
        <f t="shared" si="1"/>
        <v>15.247313085934834</v>
      </c>
      <c r="H50">
        <v>66</v>
      </c>
      <c r="I50" s="4">
        <v>6.3299999999999995E-2</v>
      </c>
      <c r="J50" s="1">
        <v>553.20000000000005</v>
      </c>
      <c r="K50" s="1">
        <v>0.85</v>
      </c>
      <c r="L50">
        <f t="shared" si="2"/>
        <v>14.618808434357126</v>
      </c>
      <c r="M50">
        <v>26.531221940558222</v>
      </c>
    </row>
    <row r="51" spans="1:13" ht="27" customHeight="1" x14ac:dyDescent="0.2">
      <c r="A51" s="1" t="s">
        <v>28</v>
      </c>
      <c r="B51" s="1" t="s">
        <v>11</v>
      </c>
      <c r="C51" s="1">
        <v>0.47996554429844063</v>
      </c>
      <c r="D51" s="1">
        <v>1.1943811670172797</v>
      </c>
      <c r="E51">
        <f t="shared" si="0"/>
        <v>6.9047791073520659E-2</v>
      </c>
      <c r="F51">
        <v>299.21703466962401</v>
      </c>
      <c r="G51">
        <f t="shared" si="1"/>
        <v>17.297891046876899</v>
      </c>
      <c r="H51">
        <v>63</v>
      </c>
      <c r="I51" s="5">
        <v>0.04</v>
      </c>
      <c r="J51" s="1">
        <v>420.7</v>
      </c>
      <c r="K51" s="1">
        <v>0.71</v>
      </c>
      <c r="L51">
        <f t="shared" si="2"/>
        <v>15.3116492297356</v>
      </c>
      <c r="M51">
        <v>29.413086481766825</v>
      </c>
    </row>
    <row r="52" spans="1:13" ht="22" customHeight="1" x14ac:dyDescent="0.2">
      <c r="A52" s="1" t="s">
        <v>28</v>
      </c>
      <c r="B52" s="1" t="s">
        <v>15</v>
      </c>
      <c r="C52" s="1">
        <v>0.47472955654245763</v>
      </c>
      <c r="D52" s="1">
        <v>1.6039575825827888</v>
      </c>
      <c r="E52">
        <f t="shared" si="0"/>
        <v>0.10543532266352226</v>
      </c>
      <c r="F52">
        <v>231.4267172851817</v>
      </c>
      <c r="G52">
        <f t="shared" si="1"/>
        <v>15.212715644656667</v>
      </c>
      <c r="H52">
        <v>62</v>
      </c>
      <c r="I52" s="4">
        <v>5.5E-2</v>
      </c>
      <c r="J52" s="1">
        <v>407.8</v>
      </c>
      <c r="K52" s="1">
        <v>0.8</v>
      </c>
      <c r="L52">
        <f t="shared" si="2"/>
        <v>13.862927492551538</v>
      </c>
      <c r="M52">
        <v>25.823060184525005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Arnold</dc:creator>
  <cp:lastModifiedBy>CJ Arnold</cp:lastModifiedBy>
  <dcterms:created xsi:type="dcterms:W3CDTF">2023-04-13T05:32:31Z</dcterms:created>
  <dcterms:modified xsi:type="dcterms:W3CDTF">2023-04-27T05:42:14Z</dcterms:modified>
</cp:coreProperties>
</file>