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codeName="ThisWorkbook" defaultThemeVersion="124226"/>
  <mc:AlternateContent xmlns:mc="http://schemas.openxmlformats.org/markup-compatibility/2006">
    <mc:Choice Requires="x15">
      <x15ac:absPath xmlns:x15ac="http://schemas.microsoft.com/office/spreadsheetml/2010/11/ac" url="C:\Users\dell.DESKTOP-H86797E\Downloads\"/>
    </mc:Choice>
  </mc:AlternateContent>
  <xr:revisionPtr revIDLastSave="0" documentId="13_ncr:1_{E349AD88-FC5A-4D18-BBEE-AA53246EC3BA}" xr6:coauthVersionLast="46" xr6:coauthVersionMax="46" xr10:uidLastSave="{00000000-0000-0000-0000-000000000000}"/>
  <bookViews>
    <workbookView xWindow="-120" yWindow="-120" windowWidth="20730" windowHeight="11160" activeTab="2" xr2:uid="{00000000-000D-0000-FFFF-FFFF00000000}"/>
  </bookViews>
  <sheets>
    <sheet name="Draft" sheetId="1" r:id="rId1"/>
    <sheet name="001" sheetId="2" r:id="rId2"/>
    <sheet name="002" sheetId="3" r:id="rId3"/>
  </sheets>
  <calcPr calcId="181029"/>
</workbook>
</file>

<file path=xl/calcChain.xml><?xml version="1.0" encoding="utf-8"?>
<calcChain xmlns="http://schemas.openxmlformats.org/spreadsheetml/2006/main">
  <c r="G17" i="3" l="1"/>
  <c r="G7" i="3"/>
  <c r="G8" i="3"/>
  <c r="G9" i="3"/>
  <c r="G10" i="3"/>
  <c r="G11" i="3"/>
  <c r="G12" i="3"/>
  <c r="G13" i="3"/>
  <c r="G14" i="3"/>
  <c r="G15" i="3"/>
  <c r="G16" i="3"/>
  <c r="G6" i="3"/>
  <c r="K18" i="2"/>
  <c r="L6" i="2"/>
  <c r="F18" i="3" l="1"/>
  <c r="K19" i="2"/>
  <c r="K21" i="2" s="1"/>
  <c r="L6" i="1"/>
  <c r="K18" i="1" s="1"/>
  <c r="F19" i="3" l="1"/>
  <c r="F21" i="3" s="1"/>
  <c r="K19" i="1"/>
  <c r="K21" i="1" s="1"/>
</calcChain>
</file>

<file path=xl/sharedStrings.xml><?xml version="1.0" encoding="utf-8"?>
<sst xmlns="http://schemas.openxmlformats.org/spreadsheetml/2006/main" count="82" uniqueCount="45">
  <si>
    <r>
      <rPr>
        <sz val="8"/>
        <rFont val="Arial Black"/>
        <family val="2"/>
      </rPr>
      <t>S.N</t>
    </r>
  </si>
  <si>
    <r>
      <rPr>
        <sz val="7.5"/>
        <rFont val="Arial Black"/>
        <family val="2"/>
      </rPr>
      <t>HSN</t>
    </r>
  </si>
  <si>
    <r>
      <rPr>
        <sz val="7.5"/>
        <rFont val="Arial Black"/>
        <family val="2"/>
      </rPr>
      <t>Batch No</t>
    </r>
  </si>
  <si>
    <r>
      <rPr>
        <sz val="7.5"/>
        <rFont val="Arial Black"/>
        <family val="2"/>
      </rPr>
      <t>P.T.R</t>
    </r>
  </si>
  <si>
    <r>
      <rPr>
        <sz val="7.5"/>
        <rFont val="Arial Black"/>
        <family val="2"/>
      </rPr>
      <t>Qty</t>
    </r>
  </si>
  <si>
    <r>
      <rPr>
        <sz val="7.5"/>
        <rFont val="Arial Black"/>
        <family val="2"/>
      </rPr>
      <t>Rate</t>
    </r>
  </si>
  <si>
    <r>
      <rPr>
        <sz val="7.5"/>
        <rFont val="Arial Black"/>
        <family val="2"/>
      </rPr>
      <t>GST</t>
    </r>
  </si>
  <si>
    <r>
      <rPr>
        <sz val="7.5"/>
        <rFont val="Arial Black"/>
        <family val="2"/>
      </rPr>
      <t>Value</t>
    </r>
  </si>
  <si>
    <r>
      <rPr>
        <b/>
        <sz val="10"/>
        <rFont val="Arial"/>
        <family val="2"/>
      </rPr>
      <t>SUBTOTAL</t>
    </r>
  </si>
  <si>
    <r>
      <rPr>
        <sz val="10"/>
        <rFont val="Arial Black"/>
        <family val="2"/>
      </rPr>
      <t>CR/DR NOTE</t>
    </r>
  </si>
  <si>
    <r>
      <rPr>
        <sz val="10"/>
        <rFont val="Arial Black"/>
        <family val="2"/>
      </rPr>
      <t>GRAND TOTAL</t>
    </r>
  </si>
  <si>
    <r>
      <rPr>
        <b/>
        <sz val="9"/>
        <rFont val="Arial"/>
        <family val="2"/>
      </rPr>
      <t>Original</t>
    </r>
    <r>
      <rPr>
        <b/>
        <sz val="9"/>
        <rFont val="Arial"/>
        <family val="2"/>
      </rPr>
      <t xml:space="preserve"> for Buyer</t>
    </r>
  </si>
  <si>
    <t>Product Description</t>
  </si>
  <si>
    <r>
      <rPr>
        <sz val="7.5"/>
        <rFont val="Arial Black"/>
        <family val="2"/>
      </rPr>
      <t>Exp.D</t>
    </r>
    <r>
      <rPr>
        <sz val="7.5"/>
        <rFont val="Arial Black"/>
        <family val="2"/>
      </rPr>
      <t>t</t>
    </r>
  </si>
  <si>
    <t>M.R.P</t>
  </si>
  <si>
    <t>PURCHASE ORDER</t>
  </si>
  <si>
    <r>
      <t xml:space="preserve">ROSPARA
</t>
    </r>
    <r>
      <rPr>
        <sz val="8"/>
        <rFont val="Arial"/>
        <family val="2"/>
      </rPr>
      <t>Paracetamol IV 100 ml in plastic bottles</t>
    </r>
  </si>
  <si>
    <t xml:space="preserve"> </t>
  </si>
  <si>
    <t>NA</t>
  </si>
  <si>
    <t>Payment Terms : 25% advance, Rest on delivery.</t>
  </si>
  <si>
    <r>
      <t>IGST 12</t>
    </r>
    <r>
      <rPr>
        <sz val="9.5"/>
        <color rgb="FF000823"/>
        <rFont val="Arial"/>
        <family val="2"/>
      </rPr>
      <t xml:space="preserve"> </t>
    </r>
    <r>
      <rPr>
        <sz val="9.5"/>
        <color rgb="FF00002A"/>
        <rFont val="Arial"/>
        <family val="2"/>
      </rPr>
      <t>%</t>
    </r>
  </si>
  <si>
    <t>Rs. Five Lakh Forty Six Thousand Only</t>
  </si>
  <si>
    <t>100 x 1</t>
  </si>
  <si>
    <r>
      <rPr>
        <b/>
        <sz val="10"/>
        <color rgb="FF000000"/>
        <rFont val="Times New Roman"/>
        <family val="1"/>
      </rPr>
      <t>Buyer/Billed To</t>
    </r>
    <r>
      <rPr>
        <sz val="8"/>
        <color rgb="FF000000"/>
        <rFont val="Times New Roman"/>
        <family val="1"/>
      </rPr>
      <t xml:space="preserve">
</t>
    </r>
    <r>
      <rPr>
        <b/>
        <sz val="10"/>
        <color rgb="FF000000"/>
        <rFont val="Times New Roman"/>
        <family val="1"/>
      </rPr>
      <t>M/s : Harsh Medicose Private Limited</t>
    </r>
    <r>
      <rPr>
        <sz val="10"/>
        <color rgb="FF000000"/>
        <rFont val="Times New Roman"/>
        <family val="1"/>
      </rPr>
      <t xml:space="preserve">
Navjivan Mill Compound, 
Kalol, Gandhinagar,
Gujurat – 382721
GSTIN : 24AAECH7065H1ZK</t>
    </r>
  </si>
  <si>
    <t>Packing per carton</t>
  </si>
  <si>
    <r>
      <rPr>
        <b/>
        <sz val="10"/>
        <color rgb="FF000000"/>
        <rFont val="Times New Roman"/>
        <family val="1"/>
      </rPr>
      <t xml:space="preserve">Consignee / Ship To 
M/s : ROS Pharmaceuticals
</t>
    </r>
    <r>
      <rPr>
        <sz val="10"/>
        <color rgb="FF000000"/>
        <rFont val="Times New Roman"/>
        <family val="1"/>
      </rPr>
      <t xml:space="preserve"> B-15, Bussa Udyog Bhavan, 
Tokersey Jivraj Road, 
Sewree, Mumbai 400 015                          
GSTIN : 27ABCFR6989E1ZP						</t>
    </r>
  </si>
  <si>
    <t>P.O. NO. ROSP/2021-2022/001                                                                                                                              Date: 14/04/2021</t>
  </si>
  <si>
    <r>
      <rPr>
        <i/>
        <u/>
        <sz val="10"/>
        <rFont val="Arial"/>
        <family val="2"/>
      </rPr>
      <t xml:space="preserve">Terms &amp; Conditions   
</t>
    </r>
    <r>
      <rPr>
        <sz val="7.5"/>
        <color theme="1"/>
        <rFont val="Arial"/>
        <family val="2"/>
      </rPr>
      <t>1. The above rate is inclusive of insurance and other charges.
2. Product must be supply with COA.
3. Supply of product is one time only and as per above Qty. No partial supply.
4. Kindly mention Item no,PO date on your invoice and challan.  Without Challan &amp; Invoice, material will be not unloaded.
5. Packing must be transported with having proper strength to avoid breakages &amp; shortage.
6. Freight and tax are borne by consignee.
7. We do not compromise in quality so place take extra care. Any deviation will be debited.</t>
    </r>
  </si>
  <si>
    <r>
      <t xml:space="preserve">Rosppi - 40
</t>
    </r>
    <r>
      <rPr>
        <sz val="8"/>
        <rFont val="Arial"/>
        <family val="2"/>
      </rPr>
      <t>Pantoprazole 40 mg with water</t>
    </r>
  </si>
  <si>
    <r>
      <t xml:space="preserve">Rosdobu
</t>
    </r>
    <r>
      <rPr>
        <sz val="8"/>
        <rFont val="Arial"/>
        <family val="2"/>
      </rPr>
      <t>Dobutamine in Ampoule form. Packing of 10 Ampoules</t>
    </r>
  </si>
  <si>
    <r>
      <t xml:space="preserve">Rosdopa
</t>
    </r>
    <r>
      <rPr>
        <sz val="8"/>
        <rFont val="Arial"/>
        <family val="2"/>
      </rPr>
      <t>Dopamine in Ampoule form. Packing of 10 Ampoules</t>
    </r>
  </si>
  <si>
    <r>
      <t xml:space="preserve">Roscort
</t>
    </r>
    <r>
      <rPr>
        <sz val="8"/>
        <rFont val="Arial"/>
        <family val="2"/>
      </rPr>
      <t>Hydrocotation 100 mg with water and without tray</t>
    </r>
  </si>
  <si>
    <r>
      <t xml:space="preserve">Norros
</t>
    </r>
    <r>
      <rPr>
        <sz val="8"/>
        <rFont val="Arial"/>
        <family val="2"/>
      </rPr>
      <t>Noreadrenaline 4mg 2ml in Ampoule form. Packing of 10 Ampoules</t>
    </r>
  </si>
  <si>
    <r>
      <t xml:space="preserve">Rostazo
</t>
    </r>
    <r>
      <rPr>
        <sz val="8"/>
        <rFont val="Arial"/>
        <family val="2"/>
      </rPr>
      <t>Piperacillin Tazobactum 4.5 gm with water</t>
    </r>
  </si>
  <si>
    <r>
      <t xml:space="preserve">RosMP
</t>
    </r>
    <r>
      <rPr>
        <sz val="8"/>
        <rFont val="Arial"/>
        <family val="2"/>
      </rPr>
      <t>MethylPrednisolone Sodium Succinate for Inj. 40 mg</t>
    </r>
  </si>
  <si>
    <t xml:space="preserve">
</t>
  </si>
  <si>
    <r>
      <t xml:space="preserve">Roshep
</t>
    </r>
    <r>
      <rPr>
        <sz val="8"/>
        <rFont val="Arial"/>
        <family val="2"/>
      </rPr>
      <t>Heparin 5000 IU</t>
    </r>
  </si>
  <si>
    <r>
      <rPr>
        <b/>
        <sz val="10"/>
        <color rgb="FF000000"/>
        <rFont val="Times New Roman"/>
        <family val="1"/>
      </rPr>
      <t>Buyer/Billed To</t>
    </r>
    <r>
      <rPr>
        <sz val="8"/>
        <color rgb="FF000000"/>
        <rFont val="Times New Roman"/>
        <family val="1"/>
      </rPr>
      <t xml:space="preserve">
</t>
    </r>
    <r>
      <rPr>
        <b/>
        <sz val="10"/>
        <color rgb="FF000000"/>
        <rFont val="Times New Roman"/>
        <family val="1"/>
      </rPr>
      <t xml:space="preserve">M/s : PROTECH TELELINKS
 </t>
    </r>
    <r>
      <rPr>
        <sz val="10"/>
        <color rgb="FF000000"/>
        <rFont val="Times New Roman"/>
        <family val="1"/>
      </rPr>
      <t xml:space="preserve">Village Mauza Ogli, 
Suketi Road, kala Amb,
Sirmour, Himachal Pradesh - 173030
GSTIN : 02AATFP2061M1Z0 </t>
    </r>
  </si>
  <si>
    <t xml:space="preserve">ROS PHARMACEUTICALS
 B-15, Bussa Udyog Bhavan, Tokersey Jivraj Road, Sewree, Mumbai 400 015
Phone  : +91-9137945370, Email  : inquiry@rospharmaceuticals.in
GSTIN : 27ABCFR6989E1ZP
</t>
  </si>
  <si>
    <t xml:space="preserve">ROS PHARMACEUTICALS
  B-15, Bussa Udyog Bhavan, Tokersey Jivraj Road, Sewree, Mumbai 400 015
Phone  : +91-9137945370, Email  : inquiry@rospharmaceuticals.in
GSTIN : 27ABCFR6989E1ZP
</t>
  </si>
  <si>
    <t>P.O. NO. NAV/2021-2022/000                                                                                                                             Date: 14/04/2021</t>
  </si>
  <si>
    <t xml:space="preserve">NAVKAR APPAREL
 54-Milan Garment Hub, Near Milan Subway, Santacruz West, Mumbai 400 054
Phone  : +91-8169083146, Email : kalpeshnor17@gmail.com
GSTIN : 27BBDPN3128F1ZV
</t>
  </si>
  <si>
    <t>QUANTITY ORDERED</t>
  </si>
  <si>
    <r>
      <rPr>
        <b/>
        <sz val="10"/>
        <color rgb="FF000000"/>
        <rFont val="Times New Roman"/>
        <family val="1"/>
      </rPr>
      <t>Consignee / Ship To 
M/s : NAVKAR APPAREL</t>
    </r>
    <r>
      <rPr>
        <sz val="8"/>
        <color rgb="FF000000"/>
        <rFont val="Times New Roman"/>
        <family val="1"/>
      </rPr>
      <t xml:space="preserve">
</t>
    </r>
    <r>
      <rPr>
        <sz val="10"/>
        <color rgb="FF000000"/>
        <rFont val="Times New Roman"/>
        <family val="1"/>
      </rPr>
      <t>54-Milan Garment Hub, Near Milan Subway, Santacruz West, Mumbai 400 054                          
GSTIN : 27BBDPN3128F1ZV</t>
    </r>
    <r>
      <rPr>
        <sz val="8"/>
        <color rgb="FF000000"/>
        <rFont val="Times New Roman"/>
        <family val="1"/>
      </rPr>
      <t xml:space="preserve">						</t>
    </r>
  </si>
  <si>
    <r>
      <rPr>
        <i/>
        <u/>
        <sz val="10"/>
        <rFont val="Arial"/>
        <family val="2"/>
      </rPr>
      <t xml:space="preserve">Terms &amp; Conditions   
</t>
    </r>
    <r>
      <rPr>
        <sz val="7.5"/>
        <color theme="1"/>
        <rFont val="Arial"/>
        <family val="2"/>
      </rPr>
      <t>1. The above rate is inclusive of insurance and other charges.
2. Supply of product is one time only and as per above Qty. No partial supply.
3. Kindly mention Item no,PO date on your invoice and challan.  Without Challan &amp; Invoice, material will be not unloaded.
4. Packing must be transported with having proper strength to avoid breakages &amp; shortage.
5. Freight and tax are borne by consignee.
6. We do not compromise in quality so place take extra care. Any deviation will be debited.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</si>
</sst>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0."/>
  </numFmts>
  <fonts count="34" x14ac:knownFonts="1">
    <font>
      <sz val="10"/>
      <color rgb="FF000000"/>
      <name val="Times New Roman"/>
      <charset val="204"/>
    </font>
    <font>
      <sz val="7.5"/>
      <name val="Arial"/>
      <family val="2"/>
    </font>
    <font>
      <b/>
      <sz val="9"/>
      <name val="Arial"/>
      <family val="2"/>
    </font>
    <font>
      <sz val="7.5"/>
      <color rgb="FF000000"/>
      <name val="Courier New"/>
      <family val="2"/>
    </font>
    <font>
      <sz val="8"/>
      <name val="Arial Black"/>
      <family val="2"/>
    </font>
    <font>
      <sz val="7.5"/>
      <name val="Arial Black"/>
      <family val="2"/>
    </font>
    <font>
      <b/>
      <sz val="10"/>
      <name val="Arial"/>
      <family val="2"/>
    </font>
    <font>
      <sz val="10"/>
      <name val="Arial"/>
      <family val="2"/>
    </font>
    <font>
      <sz val="9.5"/>
      <name val="Arial"/>
      <family val="2"/>
    </font>
    <font>
      <sz val="9.5"/>
      <color rgb="FF000000"/>
      <name val="Arial"/>
      <family val="2"/>
    </font>
    <font>
      <sz val="10"/>
      <name val="Arial Black"/>
      <family val="2"/>
    </font>
    <font>
      <sz val="10"/>
      <color rgb="FF000000"/>
      <name val="Arial Black"/>
      <family val="2"/>
    </font>
    <font>
      <b/>
      <sz val="12"/>
      <name val="Arial"/>
      <family val="2"/>
    </font>
    <font>
      <b/>
      <sz val="9"/>
      <name val="Arial"/>
      <family val="2"/>
    </font>
    <font>
      <sz val="8.5"/>
      <name val="Arial"/>
      <family val="2"/>
    </font>
    <font>
      <sz val="7.5"/>
      <name val="Arial Black"/>
      <family val="2"/>
    </font>
    <font>
      <sz val="8"/>
      <name val="Arial Black"/>
      <family val="2"/>
    </font>
    <font>
      <sz val="10"/>
      <name val="Arial"/>
      <family val="2"/>
    </font>
    <font>
      <sz val="9.5"/>
      <color rgb="FF000823"/>
      <name val="Arial"/>
      <family val="2"/>
    </font>
    <font>
      <sz val="9.5"/>
      <color rgb="FF00002A"/>
      <name val="Arial"/>
      <family val="2"/>
    </font>
    <font>
      <i/>
      <u/>
      <sz val="10"/>
      <name val="Arial"/>
      <family val="2"/>
    </font>
    <font>
      <sz val="10"/>
      <color rgb="FF000000"/>
      <name val="Times New Roman"/>
      <family val="1"/>
    </font>
    <font>
      <sz val="8"/>
      <name val="Arial"/>
      <family val="2"/>
    </font>
    <font>
      <sz val="8"/>
      <color rgb="FF000000"/>
      <name val="Times New Roman"/>
      <family val="1"/>
    </font>
    <font>
      <b/>
      <sz val="11"/>
      <color rgb="FF000000"/>
      <name val="Times New Roman"/>
      <family val="1"/>
    </font>
    <font>
      <sz val="10"/>
      <color rgb="FF050505"/>
      <name val="Arial"/>
      <family val="2"/>
    </font>
    <font>
      <sz val="7.5"/>
      <color theme="1"/>
      <name val="Arial"/>
      <family val="2"/>
    </font>
    <font>
      <sz val="10"/>
      <color rgb="FF000000"/>
      <name val="Arial"/>
      <family val="2"/>
    </font>
    <font>
      <b/>
      <sz val="10"/>
      <color rgb="FF000000"/>
      <name val="Times New Roman"/>
      <family val="1"/>
    </font>
    <font>
      <b/>
      <sz val="10"/>
      <color rgb="FF000000"/>
      <name val="Courier New"/>
      <family val="2"/>
    </font>
    <font>
      <b/>
      <sz val="10"/>
      <color rgb="FF0A0A0A"/>
      <name val="Courier New"/>
      <family val="2"/>
    </font>
    <font>
      <b/>
      <sz val="11"/>
      <name val="Arial"/>
      <family val="2"/>
    </font>
    <font>
      <sz val="10"/>
      <color rgb="FF000000"/>
      <name val="Times New Roman"/>
      <family val="1"/>
    </font>
    <font>
      <sz val="8"/>
      <name val="Times New Roman"/>
      <family val="1"/>
    </font>
  </fonts>
  <fills count="2">
    <fill>
      <patternFill patternType="none"/>
    </fill>
    <fill>
      <patternFill patternType="gray125"/>
    </fill>
  </fills>
  <borders count="59">
    <border>
      <left/>
      <right/>
      <top/>
      <bottom/>
      <diagonal/>
    </border>
    <border>
      <left style="thin">
        <color rgb="FF181823"/>
      </left>
      <right/>
      <top style="thin">
        <color rgb="FF181823"/>
      </top>
      <bottom style="thin">
        <color rgb="FF181823"/>
      </bottom>
      <diagonal/>
    </border>
    <border>
      <left/>
      <right/>
      <top style="thin">
        <color rgb="FF181823"/>
      </top>
      <bottom style="thin">
        <color rgb="FF181823"/>
      </bottom>
      <diagonal/>
    </border>
    <border>
      <left style="thin">
        <color rgb="FF181823"/>
      </left>
      <right/>
      <top style="thin">
        <color rgb="FF181823"/>
      </top>
      <bottom/>
      <diagonal/>
    </border>
    <border>
      <left/>
      <right/>
      <top style="thin">
        <color rgb="FF181823"/>
      </top>
      <bottom/>
      <diagonal/>
    </border>
    <border>
      <left/>
      <right style="thin">
        <color rgb="FF181823"/>
      </right>
      <top style="thin">
        <color rgb="FF181823"/>
      </top>
      <bottom/>
      <diagonal/>
    </border>
    <border>
      <left/>
      <right/>
      <top/>
      <bottom style="thin">
        <color rgb="FF181823"/>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rgb="FF181823"/>
      </bottom>
      <diagonal/>
    </border>
    <border>
      <left/>
      <right/>
      <top style="thin">
        <color rgb="FF181823"/>
      </top>
      <bottom style="thin">
        <color indexed="64"/>
      </bottom>
      <diagonal/>
    </border>
    <border>
      <left/>
      <right style="thin">
        <color indexed="64"/>
      </right>
      <top style="thin">
        <color rgb="FF181823"/>
      </top>
      <bottom style="thin">
        <color indexed="64"/>
      </bottom>
      <diagonal/>
    </border>
    <border>
      <left style="thin">
        <color rgb="FF181823"/>
      </left>
      <right style="thin">
        <color rgb="FF181823"/>
      </right>
      <top/>
      <bottom/>
      <diagonal/>
    </border>
    <border>
      <left style="thin">
        <color rgb="FF181823"/>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181823"/>
      </left>
      <right/>
      <top/>
      <bottom/>
      <diagonal/>
    </border>
    <border>
      <left style="medium">
        <color indexed="64"/>
      </left>
      <right/>
      <top style="medium">
        <color indexed="64"/>
      </top>
      <bottom style="thin">
        <color rgb="FF181823"/>
      </bottom>
      <diagonal/>
    </border>
    <border>
      <left/>
      <right/>
      <top style="medium">
        <color indexed="64"/>
      </top>
      <bottom style="thin">
        <color rgb="FF181823"/>
      </bottom>
      <diagonal/>
    </border>
    <border>
      <left/>
      <right style="medium">
        <color indexed="64"/>
      </right>
      <top style="medium">
        <color indexed="64"/>
      </top>
      <bottom style="thin">
        <color rgb="FF181823"/>
      </bottom>
      <diagonal/>
    </border>
    <border>
      <left style="medium">
        <color indexed="64"/>
      </left>
      <right/>
      <top style="thin">
        <color rgb="FF181823"/>
      </top>
      <bottom style="thin">
        <color rgb="FF181823"/>
      </bottom>
      <diagonal/>
    </border>
    <border>
      <left/>
      <right style="medium">
        <color indexed="64"/>
      </right>
      <top style="thin">
        <color rgb="FF181823"/>
      </top>
      <bottom style="thin">
        <color rgb="FF181823"/>
      </bottom>
      <diagonal/>
    </border>
    <border>
      <left style="medium">
        <color indexed="64"/>
      </left>
      <right/>
      <top style="thin">
        <color rgb="FF181823"/>
      </top>
      <bottom/>
      <diagonal/>
    </border>
    <border>
      <left/>
      <right style="medium">
        <color indexed="64"/>
      </right>
      <top style="thin">
        <color rgb="FF181823"/>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181823"/>
      </right>
      <top/>
      <bottom/>
      <diagonal/>
    </border>
    <border>
      <left style="thin">
        <color rgb="FF181823"/>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rgb="FF181823"/>
      </bottom>
      <diagonal/>
    </border>
    <border>
      <left/>
      <right style="medium">
        <color indexed="64"/>
      </right>
      <top/>
      <bottom style="thin">
        <color rgb="FF181823"/>
      </bottom>
      <diagonal/>
    </border>
    <border>
      <left style="medium">
        <color indexed="64"/>
      </left>
      <right/>
      <top style="thin">
        <color rgb="FF181823"/>
      </top>
      <bottom style="thin">
        <color indexed="64"/>
      </bottom>
      <diagonal/>
    </border>
    <border>
      <left/>
      <right/>
      <top style="thin">
        <color rgb="FF181823"/>
      </top>
      <bottom style="medium">
        <color indexed="64"/>
      </bottom>
      <diagonal/>
    </border>
    <border>
      <left/>
      <right style="medium">
        <color indexed="64"/>
      </right>
      <top style="thin">
        <color rgb="FF181823"/>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rgb="FF181823"/>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medium">
        <color indexed="64"/>
      </bottom>
      <diagonal/>
    </border>
  </borders>
  <cellStyleXfs count="2">
    <xf numFmtId="0" fontId="0" fillId="0" borderId="0"/>
    <xf numFmtId="164" fontId="32" fillId="0" borderId="0" applyFont="0" applyFill="0" applyBorder="0" applyAlignment="0" applyProtection="0"/>
  </cellStyleXfs>
  <cellXfs count="143">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1" fontId="3" fillId="0" borderId="0" xfId="0" applyNumberFormat="1" applyFont="1" applyFill="1" applyBorder="1" applyAlignment="1">
      <alignment horizontal="left" vertical="center" shrinkToFit="1"/>
    </xf>
    <xf numFmtId="0" fontId="0" fillId="0" borderId="0" xfId="0" applyFill="1" applyBorder="1" applyAlignment="1">
      <alignment horizontal="left" vertical="center" wrapText="1"/>
    </xf>
    <xf numFmtId="0" fontId="15" fillId="0" borderId="14" xfId="0" applyFont="1" applyFill="1" applyBorder="1" applyAlignment="1">
      <alignment horizontal="left" vertical="center" wrapText="1"/>
    </xf>
    <xf numFmtId="0" fontId="15" fillId="0" borderId="13"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17" fillId="0" borderId="19" xfId="0" applyFont="1" applyFill="1" applyBorder="1" applyAlignment="1">
      <alignment horizontal="center" vertical="top" wrapText="1"/>
    </xf>
    <xf numFmtId="0" fontId="17" fillId="0" borderId="20" xfId="0" applyFont="1" applyFill="1" applyBorder="1" applyAlignment="1">
      <alignment horizontal="center" vertical="top" wrapText="1"/>
    </xf>
    <xf numFmtId="0" fontId="29" fillId="0" borderId="19" xfId="0" applyNumberFormat="1" applyFont="1" applyFill="1" applyBorder="1" applyAlignment="1">
      <alignment horizontal="center" vertical="top" shrinkToFit="1"/>
    </xf>
    <xf numFmtId="0" fontId="29" fillId="0" borderId="20" xfId="0" applyNumberFormat="1" applyFont="1" applyFill="1" applyBorder="1" applyAlignment="1">
      <alignment horizontal="center" vertical="top" shrinkToFit="1"/>
    </xf>
    <xf numFmtId="0" fontId="29" fillId="0" borderId="19" xfId="0" applyNumberFormat="1" applyFont="1" applyFill="1" applyBorder="1" applyAlignment="1">
      <alignment horizontal="right" vertical="top" shrinkToFit="1"/>
    </xf>
    <xf numFmtId="0" fontId="29" fillId="0" borderId="20" xfId="0" applyNumberFormat="1" applyFont="1" applyFill="1" applyBorder="1" applyAlignment="1">
      <alignment horizontal="right" vertical="top" shrinkToFi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2" fontId="29" fillId="0" borderId="19" xfId="0" applyNumberFormat="1" applyFont="1" applyFill="1" applyBorder="1" applyAlignment="1">
      <alignment horizontal="center" vertical="top" shrinkToFit="1"/>
    </xf>
    <xf numFmtId="2" fontId="29" fillId="0" borderId="20" xfId="0" applyNumberFormat="1" applyFont="1" applyFill="1" applyBorder="1" applyAlignment="1">
      <alignment horizontal="center" vertical="top" shrinkToFit="1"/>
    </xf>
    <xf numFmtId="2" fontId="30" fillId="0" borderId="19" xfId="0" applyNumberFormat="1" applyFont="1" applyFill="1" applyBorder="1" applyAlignment="1">
      <alignment horizontal="center" vertical="top" shrinkToFit="1"/>
    </xf>
    <xf numFmtId="2" fontId="30" fillId="0" borderId="20" xfId="0" applyNumberFormat="1" applyFont="1" applyFill="1" applyBorder="1" applyAlignment="1">
      <alignment horizontal="center" vertical="top" shrinkToFit="1"/>
    </xf>
    <xf numFmtId="1" fontId="29" fillId="0" borderId="19" xfId="0" applyNumberFormat="1" applyFont="1" applyFill="1" applyBorder="1" applyAlignment="1">
      <alignment horizontal="center" vertical="top" shrinkToFit="1"/>
    </xf>
    <xf numFmtId="1" fontId="29" fillId="0" borderId="20" xfId="0" applyNumberFormat="1" applyFont="1" applyFill="1" applyBorder="1" applyAlignment="1">
      <alignment horizontal="center" vertical="top" shrinkToFit="1"/>
    </xf>
    <xf numFmtId="0" fontId="17" fillId="0" borderId="18" xfId="0" applyFont="1" applyFill="1" applyBorder="1" applyAlignment="1">
      <alignment horizontal="left" vertical="center" wrapText="1"/>
    </xf>
    <xf numFmtId="0" fontId="29" fillId="0" borderId="18" xfId="0" applyNumberFormat="1" applyFont="1" applyFill="1" applyBorder="1" applyAlignment="1">
      <alignment horizontal="center" vertical="center" shrinkToFit="1"/>
    </xf>
    <xf numFmtId="0" fontId="29" fillId="0" borderId="18" xfId="0" applyNumberFormat="1" applyFont="1" applyFill="1" applyBorder="1" applyAlignment="1">
      <alignment horizontal="right" vertical="center" shrinkToFit="1"/>
    </xf>
    <xf numFmtId="0" fontId="0" fillId="0" borderId="18" xfId="0" applyFill="1" applyBorder="1" applyAlignment="1">
      <alignment horizontal="left" vertical="center" wrapText="1"/>
    </xf>
    <xf numFmtId="2" fontId="29" fillId="0" borderId="18" xfId="0" applyNumberFormat="1" applyFont="1" applyFill="1" applyBorder="1" applyAlignment="1">
      <alignment horizontal="center" vertical="center" shrinkToFit="1"/>
    </xf>
    <xf numFmtId="2" fontId="30" fillId="0" borderId="18" xfId="0" applyNumberFormat="1" applyFont="1" applyFill="1" applyBorder="1" applyAlignment="1">
      <alignment horizontal="center" vertical="center" shrinkToFit="1"/>
    </xf>
    <xf numFmtId="1" fontId="29" fillId="0" borderId="18" xfId="0" applyNumberFormat="1" applyFont="1" applyFill="1" applyBorder="1" applyAlignment="1">
      <alignment horizontal="center" vertical="center" shrinkToFit="1"/>
    </xf>
    <xf numFmtId="0" fontId="16" fillId="0" borderId="21" xfId="0" applyFont="1" applyFill="1" applyBorder="1" applyAlignment="1">
      <alignment horizontal="center" vertical="center" wrapText="1"/>
    </xf>
    <xf numFmtId="0" fontId="5" fillId="0" borderId="1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4" fillId="0" borderId="31" xfId="0" applyFont="1" applyFill="1" applyBorder="1" applyAlignment="1">
      <alignment horizontal="center" vertical="center" wrapText="1"/>
    </xf>
    <xf numFmtId="0" fontId="5" fillId="0" borderId="32" xfId="0" applyFont="1" applyFill="1" applyBorder="1" applyAlignment="1">
      <alignment horizontal="center" vertical="center" wrapText="1"/>
    </xf>
    <xf numFmtId="165" fontId="25" fillId="0" borderId="33" xfId="0" applyNumberFormat="1" applyFont="1" applyFill="1" applyBorder="1" applyAlignment="1">
      <alignment horizontal="center" vertical="center" shrinkToFit="1"/>
    </xf>
    <xf numFmtId="2" fontId="29" fillId="0" borderId="34" xfId="0" applyNumberFormat="1" applyFont="1" applyFill="1" applyBorder="1" applyAlignment="1">
      <alignment horizontal="center" vertical="center" shrinkToFit="1"/>
    </xf>
    <xf numFmtId="165" fontId="25" fillId="0" borderId="35" xfId="0" applyNumberFormat="1" applyFont="1" applyFill="1" applyBorder="1" applyAlignment="1">
      <alignment horizontal="center" vertical="top" shrinkToFit="1"/>
    </xf>
    <xf numFmtId="2" fontId="29" fillId="0" borderId="36" xfId="0" applyNumberFormat="1" applyFont="1" applyFill="1" applyBorder="1" applyAlignment="1">
      <alignment horizontal="center" vertical="top" shrinkToFit="1"/>
    </xf>
    <xf numFmtId="165" fontId="25" fillId="0" borderId="37" xfId="0" applyNumberFormat="1" applyFont="1" applyFill="1" applyBorder="1" applyAlignment="1">
      <alignment horizontal="center" vertical="top" shrinkToFit="1"/>
    </xf>
    <xf numFmtId="2" fontId="29" fillId="0" borderId="38" xfId="0" applyNumberFormat="1" applyFont="1" applyFill="1" applyBorder="1" applyAlignment="1">
      <alignment horizontal="center" vertical="top" shrinkToFit="1"/>
    </xf>
    <xf numFmtId="0" fontId="7" fillId="0" borderId="18" xfId="0" applyFont="1" applyFill="1" applyBorder="1" applyAlignment="1">
      <alignment horizontal="left" vertical="center" wrapText="1"/>
    </xf>
    <xf numFmtId="0" fontId="7" fillId="0" borderId="1" xfId="0" applyFont="1" applyBorder="1" applyAlignment="1">
      <alignment horizontal="left" vertical="top" wrapText="1"/>
    </xf>
    <xf numFmtId="0" fontId="7" fillId="0" borderId="16" xfId="0" applyFont="1" applyFill="1" applyBorder="1" applyAlignment="1">
      <alignment horizontal="left" vertical="center" wrapText="1"/>
    </xf>
    <xf numFmtId="0" fontId="7" fillId="0" borderId="9" xfId="0" applyFont="1" applyFill="1" applyBorder="1" applyAlignment="1">
      <alignment horizontal="left" vertical="top" wrapText="1"/>
    </xf>
    <xf numFmtId="165" fontId="25" fillId="0" borderId="35" xfId="0" applyNumberFormat="1" applyFont="1" applyFill="1" applyBorder="1" applyAlignment="1">
      <alignment horizontal="center" vertical="center" shrinkToFit="1"/>
    </xf>
    <xf numFmtId="0" fontId="16" fillId="0" borderId="0" xfId="0" applyFont="1" applyFill="1" applyBorder="1" applyAlignment="1">
      <alignment horizontal="center" vertical="center" wrapText="1"/>
    </xf>
    <xf numFmtId="0" fontId="17" fillId="0" borderId="9" xfId="0" applyFont="1" applyFill="1" applyBorder="1" applyAlignment="1">
      <alignment horizontal="left" vertical="top" wrapText="1"/>
    </xf>
    <xf numFmtId="0" fontId="17" fillId="0" borderId="17" xfId="0" applyFont="1" applyFill="1" applyBorder="1" applyAlignment="1">
      <alignment horizontal="center" vertical="top" wrapText="1"/>
    </xf>
    <xf numFmtId="0" fontId="4" fillId="0" borderId="33" xfId="0" applyFont="1" applyFill="1" applyBorder="1" applyAlignment="1">
      <alignment horizontal="center" vertical="center" wrapText="1"/>
    </xf>
    <xf numFmtId="0" fontId="29" fillId="0" borderId="19" xfId="0" applyNumberFormat="1" applyFont="1" applyFill="1" applyBorder="1" applyAlignment="1">
      <alignment horizontal="right" vertical="center" shrinkToFit="1"/>
    </xf>
    <xf numFmtId="0" fontId="29" fillId="0" borderId="20" xfId="0" applyNumberFormat="1" applyFont="1" applyFill="1" applyBorder="1" applyAlignment="1">
      <alignment horizontal="right" vertical="center" shrinkToFit="1"/>
    </xf>
    <xf numFmtId="2" fontId="5" fillId="0" borderId="14" xfId="1" applyNumberFormat="1" applyFont="1" applyFill="1" applyBorder="1" applyAlignment="1">
      <alignment horizontal="center" vertical="center" wrapText="1"/>
    </xf>
    <xf numFmtId="2" fontId="29" fillId="0" borderId="18" xfId="1" applyNumberFormat="1" applyFont="1" applyFill="1" applyBorder="1" applyAlignment="1">
      <alignment horizontal="center" vertical="center" shrinkToFit="1"/>
    </xf>
    <xf numFmtId="2" fontId="29" fillId="0" borderId="19" xfId="1" applyNumberFormat="1" applyFont="1" applyFill="1" applyBorder="1" applyAlignment="1">
      <alignment horizontal="center" vertical="center" shrinkToFit="1"/>
    </xf>
    <xf numFmtId="2" fontId="29" fillId="0" borderId="20" xfId="1" applyNumberFormat="1" applyFont="1" applyFill="1" applyBorder="1" applyAlignment="1">
      <alignment horizontal="center" vertical="center" shrinkToFit="1"/>
    </xf>
    <xf numFmtId="2" fontId="0" fillId="0" borderId="0" xfId="1" applyNumberFormat="1" applyFont="1" applyFill="1" applyBorder="1" applyAlignment="1">
      <alignment horizontal="left" vertical="center"/>
    </xf>
    <xf numFmtId="2" fontId="29" fillId="0" borderId="19" xfId="1" applyNumberFormat="1" applyFont="1" applyFill="1" applyBorder="1" applyAlignment="1">
      <alignment horizontal="center" vertical="top" shrinkToFit="1"/>
    </xf>
    <xf numFmtId="2" fontId="29" fillId="0" borderId="20" xfId="1" applyNumberFormat="1" applyFont="1" applyFill="1" applyBorder="1" applyAlignment="1">
      <alignment horizontal="center" vertical="top" shrinkToFit="1"/>
    </xf>
    <xf numFmtId="2" fontId="0" fillId="0" borderId="0" xfId="1" applyNumberFormat="1" applyFont="1" applyFill="1" applyBorder="1" applyAlignment="1">
      <alignment horizontal="left" vertical="top"/>
    </xf>
    <xf numFmtId="1" fontId="29" fillId="0" borderId="49" xfId="0" applyNumberFormat="1" applyFont="1" applyFill="1" applyBorder="1" applyAlignment="1">
      <alignment horizontal="center" vertical="center" shrinkToFit="1"/>
    </xf>
    <xf numFmtId="1" fontId="29" fillId="0" borderId="50" xfId="0" applyNumberFormat="1" applyFont="1" applyFill="1" applyBorder="1" applyAlignment="1">
      <alignment horizontal="center" vertical="center" shrinkToFit="1"/>
    </xf>
    <xf numFmtId="0" fontId="5" fillId="0" borderId="21" xfId="0" applyFont="1" applyFill="1" applyBorder="1" applyAlignment="1">
      <alignment horizontal="center" vertical="center" wrapText="1"/>
    </xf>
    <xf numFmtId="1" fontId="29" fillId="0" borderId="50" xfId="0" applyNumberFormat="1" applyFont="1" applyFill="1" applyBorder="1" applyAlignment="1">
      <alignment horizontal="center" vertical="top" shrinkToFit="1"/>
    </xf>
    <xf numFmtId="2" fontId="29" fillId="0" borderId="51" xfId="0" applyNumberFormat="1" applyFont="1" applyFill="1" applyBorder="1" applyAlignment="1">
      <alignment horizontal="center" vertical="center" shrinkToFit="1"/>
    </xf>
    <xf numFmtId="0" fontId="29" fillId="0" borderId="19" xfId="0" applyNumberFormat="1" applyFont="1" applyFill="1" applyBorder="1" applyAlignment="1">
      <alignment horizontal="center" vertical="center" shrinkToFit="1"/>
    </xf>
    <xf numFmtId="0" fontId="5" fillId="0" borderId="56" xfId="0" applyFont="1" applyFill="1" applyBorder="1" applyAlignment="1">
      <alignment horizontal="center" vertical="center" wrapText="1"/>
    </xf>
    <xf numFmtId="0" fontId="6" fillId="0" borderId="0" xfId="0" applyFont="1" applyFill="1" applyBorder="1" applyAlignment="1">
      <alignment horizontal="left" vertical="top" wrapText="1" indent="1"/>
    </xf>
    <xf numFmtId="0" fontId="10" fillId="0" borderId="6" xfId="0" applyFont="1" applyFill="1" applyBorder="1" applyAlignment="1">
      <alignment horizontal="left" vertical="top" wrapText="1" indent="1"/>
    </xf>
    <xf numFmtId="0" fontId="8" fillId="0" borderId="0" xfId="0" applyFont="1" applyFill="1" applyBorder="1" applyAlignment="1">
      <alignment horizontal="left" vertical="top" wrapText="1" indent="1"/>
    </xf>
    <xf numFmtId="0" fontId="10" fillId="0" borderId="2" xfId="0" applyFont="1" applyFill="1" applyBorder="1" applyAlignment="1">
      <alignment horizontal="left" vertical="top" wrapText="1" indent="1"/>
    </xf>
    <xf numFmtId="0" fontId="21" fillId="0" borderId="0" xfId="0" applyFont="1" applyBorder="1" applyAlignment="1">
      <alignment vertical="top" wrapText="1"/>
    </xf>
    <xf numFmtId="0" fontId="23" fillId="0" borderId="0" xfId="0" applyFont="1" applyBorder="1" applyAlignment="1">
      <alignment vertical="top" wrapText="1"/>
    </xf>
    <xf numFmtId="0" fontId="0" fillId="0" borderId="0" xfId="0" applyFill="1" applyBorder="1" applyAlignment="1">
      <alignment horizontal="left" vertical="top" wrapText="1"/>
    </xf>
    <xf numFmtId="0" fontId="0" fillId="0" borderId="6"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2" fillId="0" borderId="39"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6" fillId="0" borderId="0" xfId="0" applyFont="1" applyFill="1" applyBorder="1" applyAlignment="1">
      <alignment horizontal="left" vertical="top" wrapText="1" indent="1"/>
    </xf>
    <xf numFmtId="2" fontId="7" fillId="0" borderId="0" xfId="0" applyNumberFormat="1" applyFont="1" applyFill="1" applyBorder="1" applyAlignment="1">
      <alignment horizontal="center" vertical="center" wrapText="1"/>
    </xf>
    <xf numFmtId="2" fontId="7" fillId="0" borderId="36" xfId="0" applyNumberFormat="1" applyFont="1" applyFill="1" applyBorder="1" applyAlignment="1">
      <alignment horizontal="center" vertical="center" wrapText="1"/>
    </xf>
    <xf numFmtId="0" fontId="0" fillId="0" borderId="41" xfId="0" applyFill="1" applyBorder="1" applyAlignment="1">
      <alignment horizontal="left" vertical="center" wrapText="1"/>
    </xf>
    <xf numFmtId="0" fontId="0" fillId="0" borderId="6" xfId="0" applyFill="1" applyBorder="1" applyAlignment="1">
      <alignment horizontal="left" vertical="center" wrapText="1"/>
    </xf>
    <xf numFmtId="0" fontId="10" fillId="0" borderId="6" xfId="0" applyFont="1" applyFill="1" applyBorder="1" applyAlignment="1">
      <alignment horizontal="left" vertical="top" wrapText="1" indent="1"/>
    </xf>
    <xf numFmtId="2" fontId="11" fillId="0" borderId="6" xfId="0" applyNumberFormat="1" applyFont="1" applyFill="1" applyBorder="1" applyAlignment="1">
      <alignment horizontal="center" vertical="center" shrinkToFit="1"/>
    </xf>
    <xf numFmtId="2" fontId="11" fillId="0" borderId="42" xfId="0" applyNumberFormat="1" applyFont="1" applyFill="1" applyBorder="1" applyAlignment="1">
      <alignment horizontal="center" vertical="center" shrinkToFit="1"/>
    </xf>
    <xf numFmtId="0" fontId="0" fillId="0" borderId="40" xfId="0" applyFill="1" applyBorder="1" applyAlignment="1">
      <alignment horizontal="left" vertical="center" wrapText="1"/>
    </xf>
    <xf numFmtId="0" fontId="0" fillId="0" borderId="0" xfId="0" applyFill="1" applyBorder="1" applyAlignment="1">
      <alignment horizontal="left" vertical="center" wrapText="1"/>
    </xf>
    <xf numFmtId="0" fontId="8" fillId="0" borderId="0" xfId="0" applyFont="1" applyFill="1" applyBorder="1" applyAlignment="1">
      <alignment horizontal="left" vertical="top" wrapText="1" indent="1"/>
    </xf>
    <xf numFmtId="2" fontId="9" fillId="0" borderId="0" xfId="0" applyNumberFormat="1" applyFont="1" applyFill="1" applyBorder="1" applyAlignment="1">
      <alignment horizontal="center" vertical="center" shrinkToFit="1"/>
    </xf>
    <xf numFmtId="2" fontId="9" fillId="0" borderId="36" xfId="0" applyNumberFormat="1" applyFont="1" applyFill="1" applyBorder="1" applyAlignment="1">
      <alignment horizontal="center" vertical="center" shrinkToFit="1"/>
    </xf>
    <xf numFmtId="0" fontId="27" fillId="0" borderId="46" xfId="0" applyFont="1" applyFill="1" applyBorder="1" applyAlignment="1">
      <alignment horizontal="left" vertical="top" wrapText="1"/>
    </xf>
    <xf numFmtId="0" fontId="0" fillId="0" borderId="47" xfId="0" applyFill="1" applyBorder="1" applyAlignment="1">
      <alignment horizontal="left" vertical="top" wrapText="1"/>
    </xf>
    <xf numFmtId="0" fontId="0" fillId="0" borderId="44" xfId="0" applyFill="1" applyBorder="1" applyAlignment="1">
      <alignment horizontal="left" vertical="top" wrapText="1"/>
    </xf>
    <xf numFmtId="0" fontId="0" fillId="0" borderId="45" xfId="0" applyFill="1" applyBorder="1" applyAlignment="1">
      <alignment horizontal="left" vertical="top" wrapText="1"/>
    </xf>
    <xf numFmtId="0" fontId="14" fillId="0" borderId="46" xfId="0" applyFont="1" applyFill="1" applyBorder="1" applyAlignment="1">
      <alignment horizontal="left" vertical="top" wrapText="1"/>
    </xf>
    <xf numFmtId="0" fontId="0" fillId="0" borderId="48" xfId="0" applyFill="1" applyBorder="1" applyAlignment="1">
      <alignment horizontal="left" vertical="top" wrapText="1"/>
    </xf>
    <xf numFmtId="0" fontId="31" fillId="0" borderId="43" xfId="0" applyFont="1" applyFill="1" applyBorder="1" applyAlignment="1">
      <alignment horizontal="left" vertical="center" wrapText="1"/>
    </xf>
    <xf numFmtId="0" fontId="31" fillId="0" borderId="11" xfId="0" applyFont="1" applyFill="1" applyBorder="1" applyAlignment="1">
      <alignment horizontal="left" vertical="center" wrapText="1"/>
    </xf>
    <xf numFmtId="0" fontId="10" fillId="0" borderId="2" xfId="0" applyFont="1" applyFill="1" applyBorder="1" applyAlignment="1">
      <alignment horizontal="left" vertical="top" wrapText="1" indent="1"/>
    </xf>
    <xf numFmtId="2" fontId="11" fillId="0" borderId="2" xfId="0" applyNumberFormat="1" applyFont="1" applyFill="1" applyBorder="1" applyAlignment="1">
      <alignment horizontal="left" vertical="top" indent="1" shrinkToFit="1"/>
    </xf>
    <xf numFmtId="2" fontId="11" fillId="0" borderId="26" xfId="0" applyNumberFormat="1" applyFont="1" applyFill="1" applyBorder="1" applyAlignment="1">
      <alignment horizontal="left" vertical="top" indent="1" shrinkToFit="1"/>
    </xf>
    <xf numFmtId="0" fontId="21" fillId="0" borderId="22" xfId="0" applyFont="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24" fillId="0" borderId="25"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24" fillId="0" borderId="26" xfId="0" applyFont="1" applyFill="1" applyBorder="1" applyAlignment="1">
      <alignment horizontal="left"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28" xfId="0" applyFont="1" applyFill="1" applyBorder="1" applyAlignment="1">
      <alignment horizontal="center" vertical="center" wrapText="1"/>
    </xf>
    <xf numFmtId="0" fontId="12" fillId="0" borderId="4" xfId="0" applyFont="1" applyFill="1" applyBorder="1" applyAlignment="1">
      <alignment horizontal="center" vertical="top" wrapText="1"/>
    </xf>
    <xf numFmtId="0" fontId="12" fillId="0" borderId="5" xfId="0" applyFont="1" applyFill="1" applyBorder="1" applyAlignment="1">
      <alignment horizontal="center" vertical="top" wrapText="1"/>
    </xf>
    <xf numFmtId="0" fontId="23" fillId="0" borderId="29" xfId="0" applyFont="1" applyFill="1" applyBorder="1" applyAlignment="1">
      <alignment horizontal="left" vertical="top" wrapText="1"/>
    </xf>
    <xf numFmtId="0" fontId="23" fillId="0" borderId="7" xfId="0" applyFont="1" applyFill="1" applyBorder="1" applyAlignment="1">
      <alignment horizontal="left" vertical="top" wrapText="1"/>
    </xf>
    <xf numFmtId="0" fontId="23" fillId="0" borderId="8" xfId="0" applyFont="1" applyFill="1" applyBorder="1" applyAlignment="1">
      <alignment horizontal="left" vertical="top" wrapText="1"/>
    </xf>
    <xf numFmtId="0" fontId="21" fillId="0" borderId="7" xfId="0" applyFont="1" applyBorder="1" applyAlignment="1">
      <alignment vertical="top" wrapText="1"/>
    </xf>
    <xf numFmtId="0" fontId="23" fillId="0" borderId="7" xfId="0" applyFont="1" applyBorder="1" applyAlignment="1">
      <alignment vertical="top" wrapText="1"/>
    </xf>
    <xf numFmtId="0" fontId="23" fillId="0" borderId="30" xfId="0" applyFont="1" applyBorder="1" applyAlignment="1">
      <alignment vertical="top" wrapText="1"/>
    </xf>
    <xf numFmtId="0" fontId="0" fillId="0" borderId="27" xfId="0" applyFill="1" applyBorder="1" applyAlignment="1">
      <alignment horizontal="left" vertical="center" wrapText="1"/>
    </xf>
    <xf numFmtId="0" fontId="0" fillId="0" borderId="5" xfId="0" applyFill="1" applyBorder="1" applyAlignment="1">
      <alignment horizontal="left" vertical="center" wrapText="1"/>
    </xf>
    <xf numFmtId="2" fontId="7" fillId="0" borderId="49" xfId="0" applyNumberFormat="1" applyFont="1" applyFill="1" applyBorder="1" applyAlignment="1">
      <alignment horizontal="center" vertical="center" wrapText="1"/>
    </xf>
    <xf numFmtId="2" fontId="7" fillId="0" borderId="34" xfId="0" applyNumberFormat="1" applyFont="1" applyFill="1" applyBorder="1" applyAlignment="1">
      <alignment horizontal="center" vertical="center" wrapText="1"/>
    </xf>
    <xf numFmtId="2" fontId="9" fillId="0" borderId="57" xfId="0" applyNumberFormat="1" applyFont="1" applyFill="1" applyBorder="1" applyAlignment="1">
      <alignment horizontal="center" vertical="center" shrinkToFit="1"/>
    </xf>
    <xf numFmtId="2" fontId="9" fillId="0" borderId="30" xfId="0" applyNumberFormat="1" applyFont="1" applyFill="1" applyBorder="1" applyAlignment="1">
      <alignment horizontal="center" vertical="center" shrinkToFit="1"/>
    </xf>
    <xf numFmtId="2" fontId="11" fillId="0" borderId="58" xfId="0" applyNumberFormat="1" applyFont="1" applyFill="1" applyBorder="1" applyAlignment="1">
      <alignment horizontal="center" vertical="center" shrinkToFit="1"/>
    </xf>
    <xf numFmtId="2" fontId="11" fillId="0" borderId="48" xfId="0" applyNumberFormat="1" applyFont="1" applyFill="1" applyBorder="1" applyAlignment="1">
      <alignment horizontal="center" vertical="center" shrinkToFit="1"/>
    </xf>
    <xf numFmtId="0" fontId="24" fillId="0" borderId="27"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28" xfId="0" applyFont="1" applyFill="1" applyBorder="1" applyAlignment="1">
      <alignment horizontal="left" vertical="center" wrapText="1"/>
    </xf>
    <xf numFmtId="0" fontId="12" fillId="0" borderId="54" xfId="0" applyFont="1" applyFill="1" applyBorder="1" applyAlignment="1">
      <alignment horizontal="center" vertical="top" wrapText="1"/>
    </xf>
    <xf numFmtId="0" fontId="13" fillId="0" borderId="54" xfId="0" applyFont="1" applyFill="1" applyBorder="1" applyAlignment="1">
      <alignment horizontal="center" vertical="center" wrapText="1"/>
    </xf>
    <xf numFmtId="0" fontId="13" fillId="0" borderId="55" xfId="0" applyFont="1" applyFill="1" applyBorder="1" applyAlignment="1">
      <alignment horizontal="center" vertical="center" wrapText="1"/>
    </xf>
    <xf numFmtId="0" fontId="0" fillId="0" borderId="52" xfId="0" applyFill="1" applyBorder="1" applyAlignment="1">
      <alignment horizontal="left" vertical="center" wrapText="1"/>
    </xf>
    <xf numFmtId="0" fontId="0" fillId="0" borderId="53" xfId="0" applyFill="1" applyBorder="1" applyAlignment="1">
      <alignment horizontal="left" vertical="center" wrapText="1"/>
    </xf>
    <xf numFmtId="0" fontId="23" fillId="0" borderId="57" xfId="0" applyFont="1" applyBorder="1" applyAlignment="1">
      <alignment vertical="top" wrapText="1"/>
    </xf>
    <xf numFmtId="2" fontId="11" fillId="0" borderId="6" xfId="0" applyNumberFormat="1" applyFont="1" applyFill="1" applyBorder="1" applyAlignment="1">
      <alignment horizontal="left" vertical="top" indent="1" shrinkToFit="1"/>
    </xf>
    <xf numFmtId="2" fontId="11" fillId="0" borderId="42" xfId="0" applyNumberFormat="1" applyFont="1" applyFill="1" applyBorder="1" applyAlignment="1">
      <alignment horizontal="left" vertical="top" indent="1" shrinkToFit="1"/>
    </xf>
    <xf numFmtId="0" fontId="23" fillId="0" borderId="39" xfId="0" applyFont="1" applyFill="1" applyBorder="1" applyAlignment="1">
      <alignment horizontal="left" vertical="top" wrapText="1"/>
    </xf>
    <xf numFmtId="0" fontId="2" fillId="0" borderId="40" xfId="0" applyFont="1" applyFill="1" applyBorder="1" applyAlignment="1">
      <alignment horizontal="left" vertical="center" wrapText="1"/>
    </xf>
  </cellXfs>
  <cellStyles count="2">
    <cellStyle name="Currency"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0</xdr:rowOff>
    </xdr:from>
    <xdr:to>
      <xdr:col>1</xdr:col>
      <xdr:colOff>438445</xdr:colOff>
      <xdr:row>1</xdr:row>
      <xdr:rowOff>1181</xdr:rowOff>
    </xdr:to>
    <xdr:pic>
      <xdr:nvPicPr>
        <xdr:cNvPr id="13" name="Picture 12" descr="Icon&#10;&#10;Description automatically generated">
          <a:extLst>
            <a:ext uri="{FF2B5EF4-FFF2-40B4-BE49-F238E27FC236}">
              <a16:creationId xmlns:a16="http://schemas.microsoft.com/office/drawing/2014/main" id="{66FB3691-F63C-0B4D-8A25-02CDCE930E6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0"/>
          <a:ext cx="56515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0</xdr:rowOff>
    </xdr:from>
    <xdr:to>
      <xdr:col>1</xdr:col>
      <xdr:colOff>438445</xdr:colOff>
      <xdr:row>1</xdr:row>
      <xdr:rowOff>1181</xdr:rowOff>
    </xdr:to>
    <xdr:pic>
      <xdr:nvPicPr>
        <xdr:cNvPr id="3" name="Picture 2" descr="Icon&#10;&#10;Description automatically generated">
          <a:extLst>
            <a:ext uri="{FF2B5EF4-FFF2-40B4-BE49-F238E27FC236}">
              <a16:creationId xmlns:a16="http://schemas.microsoft.com/office/drawing/2014/main" id="{2CDB14FC-CFE2-1F4F-8624-F7603E69BB6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0"/>
          <a:ext cx="565445" cy="915581"/>
        </a:xfrm>
        <a:prstGeom prst="rect">
          <a:avLst/>
        </a:prstGeom>
      </xdr:spPr>
    </xdr:pic>
    <xdr:clientData/>
  </xdr:twoCellAnchor>
  <xdr:twoCellAnchor editAs="oneCell">
    <xdr:from>
      <xdr:col>0</xdr:col>
      <xdr:colOff>190500</xdr:colOff>
      <xdr:row>0</xdr:row>
      <xdr:rowOff>0</xdr:rowOff>
    </xdr:from>
    <xdr:to>
      <xdr:col>1</xdr:col>
      <xdr:colOff>438445</xdr:colOff>
      <xdr:row>1</xdr:row>
      <xdr:rowOff>1181</xdr:rowOff>
    </xdr:to>
    <xdr:pic>
      <xdr:nvPicPr>
        <xdr:cNvPr id="4" name="Picture 3" descr="Icon&#10;&#10;Description automatically generated">
          <a:extLst>
            <a:ext uri="{FF2B5EF4-FFF2-40B4-BE49-F238E27FC236}">
              <a16:creationId xmlns:a16="http://schemas.microsoft.com/office/drawing/2014/main" id="{41BF3FBE-88EB-DD47-81A3-2685A76AAEA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0"/>
          <a:ext cx="565445" cy="9155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232522</xdr:colOff>
      <xdr:row>0</xdr:row>
      <xdr:rowOff>120175</xdr:rowOff>
    </xdr:from>
    <xdr:to>
      <xdr:col>1</xdr:col>
      <xdr:colOff>536948</xdr:colOff>
      <xdr:row>0</xdr:row>
      <xdr:rowOff>817008</xdr:rowOff>
    </xdr:to>
    <xdr:pic>
      <xdr:nvPicPr>
        <xdr:cNvPr id="2" name="Picture 1">
          <a:extLst>
            <a:ext uri="{FF2B5EF4-FFF2-40B4-BE49-F238E27FC236}">
              <a16:creationId xmlns:a16="http://schemas.microsoft.com/office/drawing/2014/main" id="{99D9AF3B-DDE5-CE42-AAD6-B6F1C9E8937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32522" y="120175"/>
          <a:ext cx="591577" cy="6968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F23"/>
  <sheetViews>
    <sheetView zoomScale="173" workbookViewId="0">
      <selection sqref="A1:L1"/>
    </sheetView>
  </sheetViews>
  <sheetFormatPr defaultColWidth="9" defaultRowHeight="12.75" x14ac:dyDescent="0.2"/>
  <cols>
    <col min="1" max="1" width="5" customWidth="1"/>
    <col min="2" max="2" width="31.1640625" customWidth="1"/>
    <col min="3" max="3" width="12.1640625" customWidth="1"/>
    <col min="4" max="4" width="11" bestFit="1" customWidth="1"/>
    <col min="5" max="5" width="9.33203125" bestFit="1" customWidth="1"/>
    <col min="6" max="6" width="7.1640625" bestFit="1" customWidth="1"/>
    <col min="7" max="7" width="8" customWidth="1"/>
    <col min="8" max="8" width="6.83203125" customWidth="1"/>
    <col min="9" max="9" width="10.1640625" customWidth="1"/>
    <col min="10" max="10" width="10.83203125" style="61" bestFit="1" customWidth="1"/>
    <col min="11" max="11" width="4.83203125" customWidth="1"/>
    <col min="12" max="12" width="11.83203125" customWidth="1"/>
  </cols>
  <sheetData>
    <row r="1" spans="1:32" ht="72.75" customHeight="1" x14ac:dyDescent="0.2">
      <c r="A1" s="105" t="s">
        <v>38</v>
      </c>
      <c r="B1" s="106"/>
      <c r="C1" s="106"/>
      <c r="D1" s="106"/>
      <c r="E1" s="106"/>
      <c r="F1" s="106"/>
      <c r="G1" s="106"/>
      <c r="H1" s="106"/>
      <c r="I1" s="106"/>
      <c r="J1" s="106"/>
      <c r="K1" s="106"/>
      <c r="L1" s="107"/>
    </row>
    <row r="2" spans="1:32" s="2" customFormat="1" ht="14.1" customHeight="1" x14ac:dyDescent="0.2">
      <c r="A2" s="108" t="s">
        <v>26</v>
      </c>
      <c r="B2" s="109"/>
      <c r="C2" s="109"/>
      <c r="D2" s="109"/>
      <c r="E2" s="109"/>
      <c r="F2" s="109"/>
      <c r="G2" s="109"/>
      <c r="H2" s="109"/>
      <c r="I2" s="109"/>
      <c r="J2" s="109"/>
      <c r="K2" s="109"/>
      <c r="L2" s="110"/>
      <c r="O2" s="90"/>
      <c r="P2" s="90"/>
      <c r="Q2" s="3"/>
      <c r="R2" s="1"/>
      <c r="S2" s="1"/>
      <c r="T2" s="1"/>
      <c r="U2" s="90"/>
      <c r="V2" s="90"/>
      <c r="W2" s="90"/>
      <c r="X2" s="90"/>
      <c r="Y2" s="90"/>
      <c r="Z2" s="90"/>
      <c r="AA2" s="90"/>
      <c r="AB2" s="90"/>
      <c r="AC2" s="90"/>
      <c r="AD2" s="90"/>
      <c r="AE2" s="1"/>
      <c r="AF2" s="1"/>
    </row>
    <row r="3" spans="1:32" ht="17.25" customHeight="1" x14ac:dyDescent="0.2">
      <c r="A3" s="122"/>
      <c r="B3" s="123"/>
      <c r="C3" s="114" t="s">
        <v>15</v>
      </c>
      <c r="D3" s="114"/>
      <c r="E3" s="114"/>
      <c r="F3" s="114"/>
      <c r="G3" s="115"/>
      <c r="H3" s="111" t="s">
        <v>11</v>
      </c>
      <c r="I3" s="112"/>
      <c r="J3" s="112"/>
      <c r="K3" s="112"/>
      <c r="L3" s="113"/>
    </row>
    <row r="4" spans="1:32" ht="81" customHeight="1" x14ac:dyDescent="0.2">
      <c r="A4" s="116" t="s">
        <v>23</v>
      </c>
      <c r="B4" s="117"/>
      <c r="C4" s="117"/>
      <c r="D4" s="117"/>
      <c r="E4" s="118"/>
      <c r="F4" s="119" t="s">
        <v>25</v>
      </c>
      <c r="G4" s="120"/>
      <c r="H4" s="120"/>
      <c r="I4" s="120"/>
      <c r="J4" s="120"/>
      <c r="K4" s="120"/>
      <c r="L4" s="121"/>
      <c r="M4" s="73"/>
      <c r="N4" s="74"/>
      <c r="O4" s="74"/>
      <c r="P4" s="74"/>
      <c r="Q4" s="74"/>
      <c r="R4" s="74"/>
      <c r="S4" s="74"/>
      <c r="T4" s="74"/>
    </row>
    <row r="5" spans="1:32" s="2" customFormat="1" ht="23.1" customHeight="1" x14ac:dyDescent="0.2">
      <c r="A5" s="35" t="s">
        <v>0</v>
      </c>
      <c r="B5" s="30" t="s">
        <v>12</v>
      </c>
      <c r="C5" s="31" t="s">
        <v>24</v>
      </c>
      <c r="D5" s="7" t="s">
        <v>1</v>
      </c>
      <c r="E5" s="32" t="s">
        <v>2</v>
      </c>
      <c r="F5" s="5" t="s">
        <v>13</v>
      </c>
      <c r="G5" s="6" t="s">
        <v>14</v>
      </c>
      <c r="H5" s="7" t="s">
        <v>3</v>
      </c>
      <c r="I5" s="7" t="s">
        <v>4</v>
      </c>
      <c r="J5" s="54" t="s">
        <v>5</v>
      </c>
      <c r="K5" s="7" t="s">
        <v>6</v>
      </c>
      <c r="L5" s="36" t="s">
        <v>7</v>
      </c>
    </row>
    <row r="6" spans="1:32" s="2" customFormat="1" ht="27" customHeight="1" x14ac:dyDescent="0.2">
      <c r="A6" s="37">
        <v>1</v>
      </c>
      <c r="B6" s="23" t="s">
        <v>16</v>
      </c>
      <c r="C6" s="24" t="s">
        <v>22</v>
      </c>
      <c r="D6" s="25">
        <v>30049099</v>
      </c>
      <c r="E6" s="26"/>
      <c r="F6" s="26"/>
      <c r="G6" s="27">
        <v>545</v>
      </c>
      <c r="H6" s="28" t="s">
        <v>18</v>
      </c>
      <c r="I6" s="29">
        <v>25000</v>
      </c>
      <c r="J6" s="55">
        <v>19.5</v>
      </c>
      <c r="K6" s="29">
        <v>12</v>
      </c>
      <c r="L6" s="38">
        <f>I6*J6</f>
        <v>487500</v>
      </c>
    </row>
    <row r="7" spans="1:32" ht="27" customHeight="1" x14ac:dyDescent="0.2">
      <c r="A7" s="39"/>
      <c r="B7" s="9"/>
      <c r="C7" s="11"/>
      <c r="D7" s="13"/>
      <c r="E7" s="15"/>
      <c r="F7" s="15"/>
      <c r="G7" s="17"/>
      <c r="H7" s="19"/>
      <c r="I7" s="21"/>
      <c r="J7" s="59"/>
      <c r="K7" s="21"/>
      <c r="L7" s="40"/>
    </row>
    <row r="8" spans="1:32" ht="27" customHeight="1" x14ac:dyDescent="0.2">
      <c r="A8" s="39"/>
      <c r="B8" s="9"/>
      <c r="C8" s="11"/>
      <c r="D8" s="13"/>
      <c r="E8" s="15"/>
      <c r="F8" s="15"/>
      <c r="G8" s="17"/>
      <c r="H8" s="19"/>
      <c r="I8" s="21"/>
      <c r="J8" s="59"/>
      <c r="K8" s="21"/>
      <c r="L8" s="40"/>
    </row>
    <row r="9" spans="1:32" ht="27" customHeight="1" x14ac:dyDescent="0.2">
      <c r="A9" s="39"/>
      <c r="B9" s="9"/>
      <c r="C9" s="11"/>
      <c r="D9" s="13"/>
      <c r="E9" s="15"/>
      <c r="F9" s="15"/>
      <c r="G9" s="17"/>
      <c r="H9" s="19"/>
      <c r="I9" s="21"/>
      <c r="J9" s="59"/>
      <c r="K9" s="21"/>
      <c r="L9" s="40"/>
    </row>
    <row r="10" spans="1:32" ht="27" customHeight="1" x14ac:dyDescent="0.2">
      <c r="A10" s="39"/>
      <c r="B10" s="9"/>
      <c r="C10" s="11"/>
      <c r="D10" s="13"/>
      <c r="E10" s="15"/>
      <c r="F10" s="15"/>
      <c r="G10" s="17"/>
      <c r="H10" s="19"/>
      <c r="I10" s="21"/>
      <c r="J10" s="59"/>
      <c r="K10" s="21"/>
      <c r="L10" s="40"/>
    </row>
    <row r="11" spans="1:32" ht="27" customHeight="1" x14ac:dyDescent="0.2">
      <c r="A11" s="39"/>
      <c r="B11" s="9"/>
      <c r="C11" s="11"/>
      <c r="D11" s="13"/>
      <c r="E11" s="15"/>
      <c r="F11" s="15"/>
      <c r="G11" s="17"/>
      <c r="H11" s="19"/>
      <c r="I11" s="21"/>
      <c r="J11" s="59"/>
      <c r="K11" s="21"/>
      <c r="L11" s="40"/>
    </row>
    <row r="12" spans="1:32" ht="27" customHeight="1" x14ac:dyDescent="0.2">
      <c r="A12" s="39"/>
      <c r="B12" s="9"/>
      <c r="C12" s="11"/>
      <c r="D12" s="13"/>
      <c r="E12" s="15"/>
      <c r="F12" s="15"/>
      <c r="G12" s="17"/>
      <c r="H12" s="19"/>
      <c r="I12" s="21"/>
      <c r="J12" s="59"/>
      <c r="K12" s="21"/>
      <c r="L12" s="40"/>
    </row>
    <row r="13" spans="1:32" ht="27" customHeight="1" x14ac:dyDescent="0.2">
      <c r="A13" s="39"/>
      <c r="B13" s="9"/>
      <c r="C13" s="11"/>
      <c r="D13" s="13"/>
      <c r="E13" s="15"/>
      <c r="F13" s="15"/>
      <c r="G13" s="17"/>
      <c r="H13" s="19"/>
      <c r="I13" s="21"/>
      <c r="J13" s="59"/>
      <c r="K13" s="21"/>
      <c r="L13" s="40"/>
    </row>
    <row r="14" spans="1:32" ht="27" customHeight="1" x14ac:dyDescent="0.2">
      <c r="A14" s="39"/>
      <c r="B14" s="9"/>
      <c r="C14" s="11"/>
      <c r="D14" s="13"/>
      <c r="E14" s="15"/>
      <c r="F14" s="15"/>
      <c r="G14" s="17"/>
      <c r="H14" s="19"/>
      <c r="I14" s="21"/>
      <c r="J14" s="59"/>
      <c r="K14" s="21"/>
      <c r="L14" s="40"/>
    </row>
    <row r="15" spans="1:32" ht="27" customHeight="1" x14ac:dyDescent="0.2">
      <c r="A15" s="39"/>
      <c r="B15" s="9"/>
      <c r="C15" s="11"/>
      <c r="D15" s="13"/>
      <c r="E15" s="15"/>
      <c r="F15" s="15"/>
      <c r="G15" s="17"/>
      <c r="H15" s="19"/>
      <c r="I15" s="21"/>
      <c r="J15" s="59"/>
      <c r="K15" s="21"/>
      <c r="L15" s="40"/>
    </row>
    <row r="16" spans="1:32" ht="27" customHeight="1" x14ac:dyDescent="0.2">
      <c r="A16" s="39"/>
      <c r="B16" s="9"/>
      <c r="C16" s="11"/>
      <c r="D16" s="13"/>
      <c r="E16" s="15"/>
      <c r="F16" s="15"/>
      <c r="G16" s="17"/>
      <c r="H16" s="19"/>
      <c r="I16" s="21"/>
      <c r="J16" s="59"/>
      <c r="K16" s="21"/>
      <c r="L16" s="40"/>
    </row>
    <row r="17" spans="1:12" ht="27" customHeight="1" x14ac:dyDescent="0.2">
      <c r="A17" s="41"/>
      <c r="B17" s="10"/>
      <c r="C17" s="12"/>
      <c r="D17" s="14"/>
      <c r="E17" s="16"/>
      <c r="F17" s="16"/>
      <c r="G17" s="18"/>
      <c r="H17" s="20"/>
      <c r="I17" s="22"/>
      <c r="J17" s="60"/>
      <c r="K17" s="22"/>
      <c r="L17" s="42"/>
    </row>
    <row r="18" spans="1:12" ht="14.25" customHeight="1" x14ac:dyDescent="0.2">
      <c r="A18" s="79" t="s">
        <v>19</v>
      </c>
      <c r="B18" s="80"/>
      <c r="C18" s="80"/>
      <c r="D18" s="80"/>
      <c r="E18" s="75"/>
      <c r="F18" s="75"/>
      <c r="G18" s="77"/>
      <c r="H18" s="81" t="s">
        <v>8</v>
      </c>
      <c r="I18" s="81"/>
      <c r="J18" s="81"/>
      <c r="K18" s="82">
        <f>SUM(L6:L17)</f>
        <v>487500</v>
      </c>
      <c r="L18" s="83"/>
    </row>
    <row r="19" spans="1:12" ht="13.5" customHeight="1" x14ac:dyDescent="0.2">
      <c r="A19" s="89"/>
      <c r="B19" s="90"/>
      <c r="C19" s="90"/>
      <c r="D19" s="90"/>
      <c r="E19" s="75"/>
      <c r="F19" s="75"/>
      <c r="G19" s="77"/>
      <c r="H19" s="91" t="s">
        <v>20</v>
      </c>
      <c r="I19" s="91"/>
      <c r="J19" s="91"/>
      <c r="K19" s="92">
        <f>K18*12%</f>
        <v>58500</v>
      </c>
      <c r="L19" s="93"/>
    </row>
    <row r="20" spans="1:12" ht="17.25" customHeight="1" x14ac:dyDescent="0.2">
      <c r="A20" s="84"/>
      <c r="B20" s="85"/>
      <c r="C20" s="85"/>
      <c r="D20" s="85"/>
      <c r="E20" s="76"/>
      <c r="F20" s="76"/>
      <c r="G20" s="78"/>
      <c r="H20" s="86" t="s">
        <v>9</v>
      </c>
      <c r="I20" s="86"/>
      <c r="J20" s="86"/>
      <c r="K20" s="87">
        <v>0</v>
      </c>
      <c r="L20" s="88"/>
    </row>
    <row r="21" spans="1:12" ht="17.25" customHeight="1" x14ac:dyDescent="0.2">
      <c r="A21" s="100" t="s">
        <v>21</v>
      </c>
      <c r="B21" s="101"/>
      <c r="C21" s="101"/>
      <c r="D21" s="101"/>
      <c r="E21" s="33"/>
      <c r="F21" s="33"/>
      <c r="G21" s="34"/>
      <c r="H21" s="102" t="s">
        <v>10</v>
      </c>
      <c r="I21" s="102"/>
      <c r="J21" s="102"/>
      <c r="K21" s="103">
        <f>K18+K19</f>
        <v>546000</v>
      </c>
      <c r="L21" s="104"/>
    </row>
    <row r="22" spans="1:12" ht="90.6" customHeight="1" thickBot="1" x14ac:dyDescent="0.25">
      <c r="A22" s="94" t="s">
        <v>27</v>
      </c>
      <c r="B22" s="95"/>
      <c r="C22" s="95"/>
      <c r="D22" s="95"/>
      <c r="E22" s="95"/>
      <c r="F22" s="95"/>
      <c r="G22" s="95"/>
      <c r="H22" s="96"/>
      <c r="I22" s="96"/>
      <c r="J22" s="96"/>
      <c r="K22" s="96"/>
      <c r="L22" s="97"/>
    </row>
    <row r="23" spans="1:12" ht="37.35" customHeight="1" thickBot="1" x14ac:dyDescent="0.25">
      <c r="A23" s="98" t="s">
        <v>17</v>
      </c>
      <c r="B23" s="95"/>
      <c r="C23" s="95"/>
      <c r="D23" s="95"/>
      <c r="E23" s="95"/>
      <c r="F23" s="95"/>
      <c r="G23" s="95"/>
      <c r="H23" s="95"/>
      <c r="I23" s="95"/>
      <c r="J23" s="95"/>
      <c r="K23" s="95"/>
      <c r="L23" s="99"/>
    </row>
  </sheetData>
  <mergeCells count="29">
    <mergeCell ref="O2:P2"/>
    <mergeCell ref="U2:V2"/>
    <mergeCell ref="W2:Z2"/>
    <mergeCell ref="AA2:AD2"/>
    <mergeCell ref="A3:B3"/>
    <mergeCell ref="A1:L1"/>
    <mergeCell ref="A2:L2"/>
    <mergeCell ref="H3:L3"/>
    <mergeCell ref="C3:G3"/>
    <mergeCell ref="A4:E4"/>
    <mergeCell ref="F4:L4"/>
    <mergeCell ref="A22:L22"/>
    <mergeCell ref="A23:L23"/>
    <mergeCell ref="A21:D21"/>
    <mergeCell ref="H21:J21"/>
    <mergeCell ref="K21:L21"/>
    <mergeCell ref="M4:T4"/>
    <mergeCell ref="F18:F20"/>
    <mergeCell ref="G18:G20"/>
    <mergeCell ref="A18:D18"/>
    <mergeCell ref="H18:J18"/>
    <mergeCell ref="K18:L18"/>
    <mergeCell ref="A20:D20"/>
    <mergeCell ref="H20:J20"/>
    <mergeCell ref="K20:L20"/>
    <mergeCell ref="A19:D19"/>
    <mergeCell ref="H19:J19"/>
    <mergeCell ref="K19:L19"/>
    <mergeCell ref="E18:E20"/>
  </mergeCells>
  <pageMargins left="0.25" right="0.25" top="0.75" bottom="0.75" header="0.3" footer="0.3"/>
  <pageSetup paperSize="9" scale="38"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7F887-41B0-6D45-92F4-BFFE34CD36E2}">
  <dimension ref="A1:AF23"/>
  <sheetViews>
    <sheetView topLeftCell="A17" zoomScale="200" workbookViewId="0">
      <selection activeCell="K21" sqref="K21:L21"/>
    </sheetView>
  </sheetViews>
  <sheetFormatPr defaultColWidth="9" defaultRowHeight="12.75" x14ac:dyDescent="0.2"/>
  <cols>
    <col min="1" max="1" width="5" customWidth="1"/>
    <col min="2" max="2" width="31.1640625" customWidth="1"/>
    <col min="3" max="3" width="12.1640625" customWidth="1"/>
    <col min="4" max="4" width="11" bestFit="1" customWidth="1"/>
    <col min="5" max="5" width="9.33203125" bestFit="1" customWidth="1"/>
    <col min="6" max="6" width="7.1640625" bestFit="1" customWidth="1"/>
    <col min="7" max="7" width="8" customWidth="1"/>
    <col min="8" max="8" width="6.83203125" customWidth="1"/>
    <col min="9" max="9" width="10.1640625" customWidth="1"/>
    <col min="10" max="10" width="8.1640625" bestFit="1" customWidth="1"/>
    <col min="11" max="11" width="4.83203125" customWidth="1"/>
    <col min="12" max="12" width="11.83203125" customWidth="1"/>
  </cols>
  <sheetData>
    <row r="1" spans="1:32" ht="72.75" customHeight="1" x14ac:dyDescent="0.2">
      <c r="A1" s="105" t="s">
        <v>39</v>
      </c>
      <c r="B1" s="106"/>
      <c r="C1" s="106"/>
      <c r="D1" s="106"/>
      <c r="E1" s="106"/>
      <c r="F1" s="106"/>
      <c r="G1" s="106"/>
      <c r="H1" s="106"/>
      <c r="I1" s="106"/>
      <c r="J1" s="106"/>
      <c r="K1" s="106"/>
      <c r="L1" s="107"/>
    </row>
    <row r="2" spans="1:32" s="2" customFormat="1" ht="14.1" customHeight="1" x14ac:dyDescent="0.2">
      <c r="A2" s="108" t="s">
        <v>26</v>
      </c>
      <c r="B2" s="109"/>
      <c r="C2" s="109"/>
      <c r="D2" s="109"/>
      <c r="E2" s="109"/>
      <c r="F2" s="109"/>
      <c r="G2" s="109"/>
      <c r="H2" s="109"/>
      <c r="I2" s="109"/>
      <c r="J2" s="109"/>
      <c r="K2" s="109"/>
      <c r="L2" s="110"/>
      <c r="O2" s="90"/>
      <c r="P2" s="90"/>
      <c r="Q2" s="3"/>
      <c r="R2" s="4"/>
      <c r="S2" s="4"/>
      <c r="T2" s="4"/>
      <c r="U2" s="90"/>
      <c r="V2" s="90"/>
      <c r="W2" s="90"/>
      <c r="X2" s="90"/>
      <c r="Y2" s="90"/>
      <c r="Z2" s="90"/>
      <c r="AA2" s="90"/>
      <c r="AB2" s="90"/>
      <c r="AC2" s="90"/>
      <c r="AD2" s="90"/>
      <c r="AE2" s="4"/>
      <c r="AF2" s="4"/>
    </row>
    <row r="3" spans="1:32" ht="17.25" customHeight="1" x14ac:dyDescent="0.2">
      <c r="A3" s="122"/>
      <c r="B3" s="123"/>
      <c r="C3" s="114" t="s">
        <v>15</v>
      </c>
      <c r="D3" s="114"/>
      <c r="E3" s="114"/>
      <c r="F3" s="114"/>
      <c r="G3" s="115"/>
      <c r="H3" s="111" t="s">
        <v>11</v>
      </c>
      <c r="I3" s="112"/>
      <c r="J3" s="112"/>
      <c r="K3" s="112"/>
      <c r="L3" s="113"/>
    </row>
    <row r="4" spans="1:32" ht="81" customHeight="1" x14ac:dyDescent="0.2">
      <c r="A4" s="116" t="s">
        <v>23</v>
      </c>
      <c r="B4" s="117"/>
      <c r="C4" s="117"/>
      <c r="D4" s="117"/>
      <c r="E4" s="118"/>
      <c r="F4" s="119" t="s">
        <v>25</v>
      </c>
      <c r="G4" s="120"/>
      <c r="H4" s="120"/>
      <c r="I4" s="120"/>
      <c r="J4" s="120"/>
      <c r="K4" s="120"/>
      <c r="L4" s="121"/>
      <c r="M4" s="73"/>
      <c r="N4" s="74"/>
      <c r="O4" s="74"/>
      <c r="P4" s="74"/>
      <c r="Q4" s="74"/>
      <c r="R4" s="74"/>
      <c r="S4" s="74"/>
      <c r="T4" s="74"/>
    </row>
    <row r="5" spans="1:32" s="2" customFormat="1" ht="23.1" customHeight="1" x14ac:dyDescent="0.2">
      <c r="A5" s="35" t="s">
        <v>0</v>
      </c>
      <c r="B5" s="30" t="s">
        <v>12</v>
      </c>
      <c r="C5" s="31" t="s">
        <v>24</v>
      </c>
      <c r="D5" s="7" t="s">
        <v>1</v>
      </c>
      <c r="E5" s="32" t="s">
        <v>2</v>
      </c>
      <c r="F5" s="5" t="s">
        <v>13</v>
      </c>
      <c r="G5" s="6" t="s">
        <v>14</v>
      </c>
      <c r="H5" s="7" t="s">
        <v>3</v>
      </c>
      <c r="I5" s="7" t="s">
        <v>4</v>
      </c>
      <c r="J5" s="8" t="s">
        <v>5</v>
      </c>
      <c r="K5" s="7" t="s">
        <v>6</v>
      </c>
      <c r="L5" s="36" t="s">
        <v>7</v>
      </c>
    </row>
    <row r="6" spans="1:32" s="2" customFormat="1" ht="27" customHeight="1" x14ac:dyDescent="0.2">
      <c r="A6" s="37">
        <v>1</v>
      </c>
      <c r="B6" s="43" t="s">
        <v>16</v>
      </c>
      <c r="C6" s="24" t="s">
        <v>22</v>
      </c>
      <c r="D6" s="25">
        <v>30049099</v>
      </c>
      <c r="E6" s="26"/>
      <c r="F6" s="26"/>
      <c r="G6" s="27">
        <v>545</v>
      </c>
      <c r="H6" s="28" t="s">
        <v>18</v>
      </c>
      <c r="I6" s="29">
        <v>25000</v>
      </c>
      <c r="J6" s="27">
        <v>19.5</v>
      </c>
      <c r="K6" s="29">
        <v>12</v>
      </c>
      <c r="L6" s="38">
        <f>I6*J6</f>
        <v>487500</v>
      </c>
    </row>
    <row r="7" spans="1:32" ht="27" customHeight="1" x14ac:dyDescent="0.2">
      <c r="A7" s="39"/>
      <c r="B7" s="9"/>
      <c r="C7" s="11"/>
      <c r="D7" s="13"/>
      <c r="E7" s="15"/>
      <c r="F7" s="15"/>
      <c r="G7" s="17"/>
      <c r="H7" s="19"/>
      <c r="I7" s="21"/>
      <c r="J7" s="17"/>
      <c r="K7" s="21"/>
      <c r="L7" s="40"/>
    </row>
    <row r="8" spans="1:32" ht="27" customHeight="1" x14ac:dyDescent="0.2">
      <c r="A8" s="39"/>
      <c r="B8" s="9"/>
      <c r="C8" s="11"/>
      <c r="D8" s="13"/>
      <c r="E8" s="15"/>
      <c r="F8" s="15"/>
      <c r="G8" s="17"/>
      <c r="H8" s="19"/>
      <c r="I8" s="21"/>
      <c r="J8" s="17"/>
      <c r="K8" s="21"/>
      <c r="L8" s="40"/>
    </row>
    <row r="9" spans="1:32" ht="27" customHeight="1" x14ac:dyDescent="0.2">
      <c r="A9" s="39"/>
      <c r="B9" s="9"/>
      <c r="C9" s="11"/>
      <c r="D9" s="13"/>
      <c r="E9" s="15"/>
      <c r="F9" s="15"/>
      <c r="G9" s="17"/>
      <c r="H9" s="19"/>
      <c r="I9" s="21"/>
      <c r="J9" s="17"/>
      <c r="K9" s="21"/>
      <c r="L9" s="40"/>
    </row>
    <row r="10" spans="1:32" ht="27" customHeight="1" x14ac:dyDescent="0.2">
      <c r="A10" s="39"/>
      <c r="B10" s="9"/>
      <c r="C10" s="11"/>
      <c r="D10" s="13"/>
      <c r="E10" s="15"/>
      <c r="F10" s="15"/>
      <c r="G10" s="17"/>
      <c r="H10" s="19"/>
      <c r="I10" s="21"/>
      <c r="J10" s="17"/>
      <c r="K10" s="21"/>
      <c r="L10" s="40"/>
    </row>
    <row r="11" spans="1:32" ht="27" customHeight="1" x14ac:dyDescent="0.2">
      <c r="A11" s="39"/>
      <c r="B11" s="9"/>
      <c r="C11" s="11"/>
      <c r="D11" s="13"/>
      <c r="E11" s="15"/>
      <c r="F11" s="15"/>
      <c r="G11" s="17"/>
      <c r="H11" s="19"/>
      <c r="I11" s="21"/>
      <c r="J11" s="17"/>
      <c r="K11" s="21"/>
      <c r="L11" s="40"/>
    </row>
    <row r="12" spans="1:32" ht="27" customHeight="1" x14ac:dyDescent="0.2">
      <c r="A12" s="39"/>
      <c r="B12" s="9"/>
      <c r="C12" s="11"/>
      <c r="D12" s="13"/>
      <c r="E12" s="15"/>
      <c r="F12" s="15"/>
      <c r="G12" s="17"/>
      <c r="H12" s="19"/>
      <c r="I12" s="21"/>
      <c r="J12" s="17"/>
      <c r="K12" s="21"/>
      <c r="L12" s="40"/>
    </row>
    <row r="13" spans="1:32" ht="27" customHeight="1" x14ac:dyDescent="0.2">
      <c r="A13" s="39"/>
      <c r="B13" s="9"/>
      <c r="C13" s="11"/>
      <c r="D13" s="13"/>
      <c r="E13" s="15"/>
      <c r="F13" s="15"/>
      <c r="G13" s="17"/>
      <c r="H13" s="19"/>
      <c r="I13" s="21"/>
      <c r="J13" s="17"/>
      <c r="K13" s="21"/>
      <c r="L13" s="40"/>
    </row>
    <row r="14" spans="1:32" ht="27" customHeight="1" x14ac:dyDescent="0.2">
      <c r="A14" s="39"/>
      <c r="B14" s="9"/>
      <c r="C14" s="11"/>
      <c r="D14" s="13"/>
      <c r="E14" s="15"/>
      <c r="F14" s="15"/>
      <c r="G14" s="17"/>
      <c r="H14" s="19"/>
      <c r="I14" s="21"/>
      <c r="J14" s="17"/>
      <c r="K14" s="21"/>
      <c r="L14" s="40"/>
    </row>
    <row r="15" spans="1:32" ht="27" customHeight="1" x14ac:dyDescent="0.2">
      <c r="A15" s="39"/>
      <c r="B15" s="9"/>
      <c r="C15" s="11"/>
      <c r="D15" s="13"/>
      <c r="E15" s="15"/>
      <c r="F15" s="15"/>
      <c r="G15" s="17"/>
      <c r="H15" s="19"/>
      <c r="I15" s="21"/>
      <c r="J15" s="17"/>
      <c r="K15" s="21"/>
      <c r="L15" s="40"/>
    </row>
    <row r="16" spans="1:32" ht="27" customHeight="1" x14ac:dyDescent="0.2">
      <c r="A16" s="39"/>
      <c r="B16" s="9"/>
      <c r="C16" s="11"/>
      <c r="D16" s="13"/>
      <c r="E16" s="15"/>
      <c r="F16" s="15"/>
      <c r="G16" s="17"/>
      <c r="H16" s="19"/>
      <c r="I16" s="21"/>
      <c r="J16" s="17"/>
      <c r="K16" s="21"/>
      <c r="L16" s="40"/>
    </row>
    <row r="17" spans="1:12" ht="27" customHeight="1" x14ac:dyDescent="0.2">
      <c r="A17" s="41"/>
      <c r="B17" s="10"/>
      <c r="C17" s="12"/>
      <c r="D17" s="14"/>
      <c r="E17" s="16"/>
      <c r="F17" s="16"/>
      <c r="G17" s="18"/>
      <c r="H17" s="20"/>
      <c r="I17" s="22"/>
      <c r="J17" s="18"/>
      <c r="K17" s="22"/>
      <c r="L17" s="42"/>
    </row>
    <row r="18" spans="1:12" ht="14.25" customHeight="1" x14ac:dyDescent="0.2">
      <c r="A18" s="79" t="s">
        <v>19</v>
      </c>
      <c r="B18" s="80"/>
      <c r="C18" s="80"/>
      <c r="D18" s="80"/>
      <c r="E18" s="75"/>
      <c r="F18" s="75"/>
      <c r="G18" s="77"/>
      <c r="H18" s="81" t="s">
        <v>8</v>
      </c>
      <c r="I18" s="81"/>
      <c r="J18" s="81"/>
      <c r="K18" s="82">
        <f>SUM(L6:L17)</f>
        <v>487500</v>
      </c>
      <c r="L18" s="83"/>
    </row>
    <row r="19" spans="1:12" ht="13.5" customHeight="1" x14ac:dyDescent="0.2">
      <c r="A19" s="89"/>
      <c r="B19" s="90"/>
      <c r="C19" s="90"/>
      <c r="D19" s="90"/>
      <c r="E19" s="75"/>
      <c r="F19" s="75"/>
      <c r="G19" s="77"/>
      <c r="H19" s="91" t="s">
        <v>20</v>
      </c>
      <c r="I19" s="91"/>
      <c r="J19" s="91"/>
      <c r="K19" s="92">
        <f>K18*12%</f>
        <v>58500</v>
      </c>
      <c r="L19" s="93"/>
    </row>
    <row r="20" spans="1:12" ht="17.25" customHeight="1" x14ac:dyDescent="0.2">
      <c r="A20" s="84"/>
      <c r="B20" s="85"/>
      <c r="C20" s="85"/>
      <c r="D20" s="85"/>
      <c r="E20" s="76"/>
      <c r="F20" s="76"/>
      <c r="G20" s="78"/>
      <c r="H20" s="86" t="s">
        <v>9</v>
      </c>
      <c r="I20" s="86"/>
      <c r="J20" s="86"/>
      <c r="K20" s="87">
        <v>0</v>
      </c>
      <c r="L20" s="88"/>
    </row>
    <row r="21" spans="1:12" ht="17.25" customHeight="1" x14ac:dyDescent="0.2">
      <c r="A21" s="100" t="s">
        <v>21</v>
      </c>
      <c r="B21" s="101"/>
      <c r="C21" s="101"/>
      <c r="D21" s="101"/>
      <c r="E21" s="33"/>
      <c r="F21" s="33"/>
      <c r="G21" s="34"/>
      <c r="H21" s="102" t="s">
        <v>10</v>
      </c>
      <c r="I21" s="102"/>
      <c r="J21" s="102"/>
      <c r="K21" s="103">
        <f>K18+K19</f>
        <v>546000</v>
      </c>
      <c r="L21" s="104"/>
    </row>
    <row r="22" spans="1:12" ht="90.6" customHeight="1" thickBot="1" x14ac:dyDescent="0.25">
      <c r="A22" s="94" t="s">
        <v>27</v>
      </c>
      <c r="B22" s="95"/>
      <c r="C22" s="95"/>
      <c r="D22" s="95"/>
      <c r="E22" s="95"/>
      <c r="F22" s="95"/>
      <c r="G22" s="95"/>
      <c r="H22" s="96"/>
      <c r="I22" s="96"/>
      <c r="J22" s="96"/>
      <c r="K22" s="96"/>
      <c r="L22" s="97"/>
    </row>
    <row r="23" spans="1:12" ht="37.35" customHeight="1" thickBot="1" x14ac:dyDescent="0.25">
      <c r="A23" s="98" t="s">
        <v>17</v>
      </c>
      <c r="B23" s="95"/>
      <c r="C23" s="95"/>
      <c r="D23" s="95"/>
      <c r="E23" s="95"/>
      <c r="F23" s="95"/>
      <c r="G23" s="95"/>
      <c r="H23" s="95"/>
      <c r="I23" s="95"/>
      <c r="J23" s="95"/>
      <c r="K23" s="95"/>
      <c r="L23" s="99"/>
    </row>
  </sheetData>
  <mergeCells count="29">
    <mergeCell ref="W2:Z2"/>
    <mergeCell ref="AA2:AD2"/>
    <mergeCell ref="F4:L4"/>
    <mergeCell ref="M4:T4"/>
    <mergeCell ref="A21:D21"/>
    <mergeCell ref="H21:J21"/>
    <mergeCell ref="K21:L21"/>
    <mergeCell ref="A19:D19"/>
    <mergeCell ref="A20:D20"/>
    <mergeCell ref="E18:E20"/>
    <mergeCell ref="F18:F20"/>
    <mergeCell ref="G18:G20"/>
    <mergeCell ref="A4:E4"/>
    <mergeCell ref="A18:D18"/>
    <mergeCell ref="A1:L1"/>
    <mergeCell ref="A2:L2"/>
    <mergeCell ref="O2:P2"/>
    <mergeCell ref="U2:V2"/>
    <mergeCell ref="C3:G3"/>
    <mergeCell ref="H3:L3"/>
    <mergeCell ref="A3:B3"/>
    <mergeCell ref="A23:L23"/>
    <mergeCell ref="H18:J18"/>
    <mergeCell ref="K18:L18"/>
    <mergeCell ref="H19:J19"/>
    <mergeCell ref="K19:L19"/>
    <mergeCell ref="H20:J20"/>
    <mergeCell ref="K20:L20"/>
    <mergeCell ref="A22:L22"/>
  </mergeCell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5BDC9-311E-D14F-8BEE-1A2E992C28A0}">
  <sheetPr>
    <pageSetUpPr fitToPage="1"/>
  </sheetPr>
  <dimension ref="A1:AA23"/>
  <sheetViews>
    <sheetView tabSelected="1" topLeftCell="A19" zoomScale="136" workbookViewId="0">
      <selection activeCell="A23" sqref="A23:G23"/>
    </sheetView>
  </sheetViews>
  <sheetFormatPr defaultColWidth="9" defaultRowHeight="12.75" x14ac:dyDescent="0.2"/>
  <cols>
    <col min="1" max="1" width="5" customWidth="1"/>
    <col min="2" max="2" width="31.1640625" customWidth="1"/>
    <col min="3" max="3" width="12.1640625" customWidth="1"/>
    <col min="4" max="4" width="11" bestFit="1" customWidth="1"/>
    <col min="5" max="5" width="10.83203125" style="58" bestFit="1" customWidth="1"/>
    <col min="6" max="6" width="4.83203125" customWidth="1"/>
    <col min="7" max="7" width="33.33203125" customWidth="1"/>
    <col min="9" max="9" width="31.83203125" customWidth="1"/>
    <col min="14" max="14" width="44.83203125" customWidth="1"/>
  </cols>
  <sheetData>
    <row r="1" spans="1:27" ht="72.75" customHeight="1" x14ac:dyDescent="0.2">
      <c r="A1" s="105" t="s">
        <v>41</v>
      </c>
      <c r="B1" s="106"/>
      <c r="C1" s="106"/>
      <c r="D1" s="106"/>
      <c r="E1" s="106"/>
      <c r="F1" s="106"/>
      <c r="G1" s="107"/>
    </row>
    <row r="2" spans="1:27" s="2" customFormat="1" ht="14.1" customHeight="1" thickBot="1" x14ac:dyDescent="0.25">
      <c r="A2" s="130" t="s">
        <v>40</v>
      </c>
      <c r="B2" s="131"/>
      <c r="C2" s="131"/>
      <c r="D2" s="131"/>
      <c r="E2" s="131"/>
      <c r="F2" s="131"/>
      <c r="G2" s="132"/>
      <c r="J2" s="90"/>
      <c r="K2" s="90"/>
      <c r="L2" s="3"/>
      <c r="M2" s="4"/>
      <c r="N2" s="4"/>
      <c r="O2" s="4"/>
      <c r="P2" s="90"/>
      <c r="Q2" s="90"/>
      <c r="R2" s="90"/>
      <c r="S2" s="90"/>
      <c r="T2" s="90"/>
      <c r="U2" s="90"/>
      <c r="V2" s="90"/>
      <c r="W2" s="90"/>
      <c r="X2" s="90"/>
      <c r="Y2" s="90"/>
      <c r="Z2" s="4"/>
      <c r="AA2" s="4"/>
    </row>
    <row r="3" spans="1:27" ht="17.25" customHeight="1" x14ac:dyDescent="0.2">
      <c r="A3" s="136"/>
      <c r="B3" s="137"/>
      <c r="C3" s="133" t="s">
        <v>15</v>
      </c>
      <c r="D3" s="133"/>
      <c r="E3" s="134"/>
      <c r="F3" s="134"/>
      <c r="G3" s="135"/>
    </row>
    <row r="4" spans="1:27" ht="81" customHeight="1" x14ac:dyDescent="0.2">
      <c r="A4" s="141" t="s">
        <v>37</v>
      </c>
      <c r="B4" s="117"/>
      <c r="C4" s="117"/>
      <c r="D4" s="117"/>
      <c r="E4" s="138" t="s">
        <v>43</v>
      </c>
      <c r="F4" s="120"/>
      <c r="G4" s="121"/>
      <c r="H4" s="73"/>
      <c r="I4" s="74"/>
      <c r="J4" s="74"/>
      <c r="K4" s="74"/>
      <c r="L4" s="74"/>
      <c r="M4" s="74"/>
      <c r="N4" s="74"/>
      <c r="O4" s="74"/>
    </row>
    <row r="5" spans="1:27" s="2" customFormat="1" ht="23.1" customHeight="1" x14ac:dyDescent="0.2">
      <c r="A5" s="51" t="s">
        <v>0</v>
      </c>
      <c r="B5" s="48" t="s">
        <v>12</v>
      </c>
      <c r="C5" s="31" t="s">
        <v>42</v>
      </c>
      <c r="D5" s="7" t="s">
        <v>1</v>
      </c>
      <c r="E5" s="54" t="s">
        <v>5</v>
      </c>
      <c r="F5" s="64" t="s">
        <v>6</v>
      </c>
      <c r="G5" s="68" t="s">
        <v>7</v>
      </c>
    </row>
    <row r="6" spans="1:27" s="2" customFormat="1" ht="27" customHeight="1" x14ac:dyDescent="0.2">
      <c r="A6" s="47">
        <v>1</v>
      </c>
      <c r="B6" s="45" t="s">
        <v>28</v>
      </c>
      <c r="C6" s="24">
        <v>400</v>
      </c>
      <c r="D6" s="25">
        <v>30049099</v>
      </c>
      <c r="E6" s="55">
        <v>6</v>
      </c>
      <c r="F6" s="62">
        <v>12</v>
      </c>
      <c r="G6" s="66">
        <f>C6*E6</f>
        <v>2400</v>
      </c>
      <c r="I6" s="44" t="s">
        <v>35</v>
      </c>
    </row>
    <row r="7" spans="1:27" ht="36" customHeight="1" x14ac:dyDescent="0.2">
      <c r="A7" s="47">
        <v>2</v>
      </c>
      <c r="B7" s="46" t="s">
        <v>29</v>
      </c>
      <c r="C7" s="67">
        <v>500</v>
      </c>
      <c r="D7" s="52">
        <v>30049079</v>
      </c>
      <c r="E7" s="56">
        <v>11</v>
      </c>
      <c r="F7" s="63">
        <v>12</v>
      </c>
      <c r="G7" s="66">
        <f t="shared" ref="G7:G17" si="0">C7*E7</f>
        <v>5500</v>
      </c>
    </row>
    <row r="8" spans="1:27" ht="36" customHeight="1" x14ac:dyDescent="0.2">
      <c r="A8" s="47">
        <v>3</v>
      </c>
      <c r="B8" s="46" t="s">
        <v>30</v>
      </c>
      <c r="C8" s="67">
        <v>500</v>
      </c>
      <c r="D8" s="52">
        <v>30049079</v>
      </c>
      <c r="E8" s="56">
        <v>6.5</v>
      </c>
      <c r="F8" s="63">
        <v>12</v>
      </c>
      <c r="G8" s="66">
        <f t="shared" si="0"/>
        <v>3250</v>
      </c>
    </row>
    <row r="9" spans="1:27" ht="35.1" customHeight="1" x14ac:dyDescent="0.2">
      <c r="A9" s="47">
        <v>4</v>
      </c>
      <c r="B9" s="46" t="s">
        <v>31</v>
      </c>
      <c r="C9" s="67">
        <v>300</v>
      </c>
      <c r="D9" s="52">
        <v>30049079</v>
      </c>
      <c r="E9" s="56">
        <v>9.75</v>
      </c>
      <c r="F9" s="63">
        <v>12</v>
      </c>
      <c r="G9" s="66">
        <f t="shared" si="0"/>
        <v>2925</v>
      </c>
    </row>
    <row r="10" spans="1:27" ht="36" customHeight="1" x14ac:dyDescent="0.2">
      <c r="A10" s="47">
        <v>5</v>
      </c>
      <c r="B10" s="46" t="s">
        <v>32</v>
      </c>
      <c r="C10" s="67">
        <v>300</v>
      </c>
      <c r="D10" s="52">
        <v>30049079</v>
      </c>
      <c r="E10" s="56">
        <v>6.5</v>
      </c>
      <c r="F10" s="63">
        <v>12</v>
      </c>
      <c r="G10" s="66">
        <f t="shared" si="0"/>
        <v>1950</v>
      </c>
    </row>
    <row r="11" spans="1:27" ht="26.1" customHeight="1" x14ac:dyDescent="0.2">
      <c r="A11" s="47">
        <v>6</v>
      </c>
      <c r="B11" s="46" t="s">
        <v>33</v>
      </c>
      <c r="C11" s="67">
        <v>90</v>
      </c>
      <c r="D11" s="52">
        <v>30041010</v>
      </c>
      <c r="E11" s="56">
        <v>48.5</v>
      </c>
      <c r="F11" s="63">
        <v>12</v>
      </c>
      <c r="G11" s="66">
        <f t="shared" si="0"/>
        <v>4365</v>
      </c>
    </row>
    <row r="12" spans="1:27" ht="36.950000000000003" customHeight="1" x14ac:dyDescent="0.2">
      <c r="A12" s="47">
        <v>7</v>
      </c>
      <c r="B12" s="46" t="s">
        <v>34</v>
      </c>
      <c r="C12" s="67">
        <v>300</v>
      </c>
      <c r="D12" s="52">
        <v>30043200</v>
      </c>
      <c r="E12" s="56">
        <v>13</v>
      </c>
      <c r="F12" s="63">
        <v>12</v>
      </c>
      <c r="G12" s="66">
        <f t="shared" si="0"/>
        <v>3900</v>
      </c>
    </row>
    <row r="13" spans="1:27" ht="27" customHeight="1" x14ac:dyDescent="0.2">
      <c r="A13" s="47">
        <v>8</v>
      </c>
      <c r="B13" s="46" t="s">
        <v>36</v>
      </c>
      <c r="C13" s="67">
        <v>200</v>
      </c>
      <c r="D13" s="52">
        <v>30043200</v>
      </c>
      <c r="E13" s="56">
        <v>42</v>
      </c>
      <c r="F13" s="63">
        <v>12</v>
      </c>
      <c r="G13" s="66">
        <f t="shared" si="0"/>
        <v>8400</v>
      </c>
    </row>
    <row r="14" spans="1:27" ht="27" customHeight="1" x14ac:dyDescent="0.2">
      <c r="A14" s="39"/>
      <c r="B14" s="49"/>
      <c r="C14" s="11"/>
      <c r="D14" s="52"/>
      <c r="E14" s="56"/>
      <c r="F14" s="65"/>
      <c r="G14" s="66">
        <f t="shared" si="0"/>
        <v>0</v>
      </c>
    </row>
    <row r="15" spans="1:27" ht="27" customHeight="1" x14ac:dyDescent="0.2">
      <c r="A15" s="39"/>
      <c r="B15" s="49"/>
      <c r="C15" s="11"/>
      <c r="D15" s="52"/>
      <c r="E15" s="56"/>
      <c r="F15" s="65"/>
      <c r="G15" s="66">
        <f t="shared" si="0"/>
        <v>0</v>
      </c>
    </row>
    <row r="16" spans="1:27" ht="27" customHeight="1" x14ac:dyDescent="0.2">
      <c r="A16" s="39"/>
      <c r="B16" s="49"/>
      <c r="C16" s="11"/>
      <c r="D16" s="52"/>
      <c r="E16" s="56"/>
      <c r="F16" s="65"/>
      <c r="G16" s="66">
        <f t="shared" si="0"/>
        <v>0</v>
      </c>
    </row>
    <row r="17" spans="1:7" ht="27" customHeight="1" x14ac:dyDescent="0.2">
      <c r="A17" s="41"/>
      <c r="B17" s="50"/>
      <c r="C17" s="12"/>
      <c r="D17" s="53"/>
      <c r="E17" s="57"/>
      <c r="F17" s="65"/>
      <c r="G17" s="66">
        <f t="shared" si="0"/>
        <v>0</v>
      </c>
    </row>
    <row r="18" spans="1:7" ht="14.25" customHeight="1" x14ac:dyDescent="0.2">
      <c r="A18" s="142"/>
      <c r="B18" s="80"/>
      <c r="C18" s="80"/>
      <c r="D18" s="80"/>
      <c r="E18" s="69"/>
      <c r="F18" s="124">
        <f>SUM(G6:G17)</f>
        <v>32690</v>
      </c>
      <c r="G18" s="125"/>
    </row>
    <row r="19" spans="1:7" ht="13.5" customHeight="1" x14ac:dyDescent="0.2">
      <c r="A19" s="89"/>
      <c r="B19" s="90"/>
      <c r="C19" s="90"/>
      <c r="D19" s="90"/>
      <c r="E19" s="71"/>
      <c r="F19" s="126">
        <f>F18*5%</f>
        <v>1634.5</v>
      </c>
      <c r="G19" s="127"/>
    </row>
    <row r="20" spans="1:7" ht="17.25" customHeight="1" thickBot="1" x14ac:dyDescent="0.25">
      <c r="A20" s="84"/>
      <c r="B20" s="85"/>
      <c r="C20" s="85"/>
      <c r="D20" s="85"/>
      <c r="E20" s="70"/>
      <c r="F20" s="128">
        <v>0</v>
      </c>
      <c r="G20" s="129"/>
    </row>
    <row r="21" spans="1:7" ht="17.25" customHeight="1" x14ac:dyDescent="0.2">
      <c r="A21" s="100" t="s">
        <v>21</v>
      </c>
      <c r="B21" s="101"/>
      <c r="C21" s="101"/>
      <c r="D21" s="101"/>
      <c r="E21" s="72"/>
      <c r="F21" s="139">
        <f>F18+F19</f>
        <v>34324.5</v>
      </c>
      <c r="G21" s="140"/>
    </row>
    <row r="22" spans="1:7" ht="90.6" customHeight="1" thickBot="1" x14ac:dyDescent="0.25">
      <c r="A22" s="94" t="s">
        <v>44</v>
      </c>
      <c r="B22" s="95"/>
      <c r="C22" s="95"/>
      <c r="D22" s="95"/>
      <c r="E22" s="96"/>
      <c r="F22" s="96"/>
      <c r="G22" s="97"/>
    </row>
    <row r="23" spans="1:7" ht="37.35" customHeight="1" thickBot="1" x14ac:dyDescent="0.25">
      <c r="A23" s="98" t="s">
        <v>17</v>
      </c>
      <c r="B23" s="95"/>
      <c r="C23" s="95"/>
      <c r="D23" s="95"/>
      <c r="E23" s="95"/>
      <c r="F23" s="95"/>
      <c r="G23" s="99"/>
    </row>
  </sheetData>
  <mergeCells count="22">
    <mergeCell ref="R2:U2"/>
    <mergeCell ref="V2:Y2"/>
    <mergeCell ref="E4:G4"/>
    <mergeCell ref="H4:O4"/>
    <mergeCell ref="A21:D21"/>
    <mergeCell ref="F21:G21"/>
    <mergeCell ref="A19:D19"/>
    <mergeCell ref="A20:D20"/>
    <mergeCell ref="A4:D4"/>
    <mergeCell ref="A18:D18"/>
    <mergeCell ref="A1:G1"/>
    <mergeCell ref="A2:G2"/>
    <mergeCell ref="J2:K2"/>
    <mergeCell ref="P2:Q2"/>
    <mergeCell ref="C3:D3"/>
    <mergeCell ref="E3:G3"/>
    <mergeCell ref="A3:B3"/>
    <mergeCell ref="A23:G23"/>
    <mergeCell ref="F18:G18"/>
    <mergeCell ref="F19:G19"/>
    <mergeCell ref="F20:G20"/>
    <mergeCell ref="A22:G22"/>
  </mergeCells>
  <phoneticPr fontId="33" type="noConversion"/>
  <pageMargins left="0.7" right="0.7" top="0.75" bottom="0.75" header="0.3" footer="0.3"/>
  <pageSetup paperSize="9" scale="2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Draft</vt:lpstr>
      <vt:lpstr>001</vt:lpstr>
      <vt:lpstr>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cp:lastPrinted>2021-04-14T09:10:36Z</cp:lastPrinted>
  <dcterms:created xsi:type="dcterms:W3CDTF">2021-04-13T11:30:20Z</dcterms:created>
  <dcterms:modified xsi:type="dcterms:W3CDTF">2021-04-19T14:12:56Z</dcterms:modified>
</cp:coreProperties>
</file>