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jcji\Desktop\5990 Project\"/>
    </mc:Choice>
  </mc:AlternateContent>
  <bookViews>
    <workbookView xWindow="0" yWindow="0" windowWidth="19170" windowHeight="6080" activeTab="2"/>
  </bookViews>
  <sheets>
    <sheet name="Sheet1" sheetId="1" r:id="rId1"/>
    <sheet name="Cost Estimating" sheetId="5" r:id="rId2"/>
    <sheet name="Sheet4" sheetId="8" r:id="rId3"/>
    <sheet name="Cost Baseline" sheetId="4" r:id="rId4"/>
    <sheet name="Sheet3" sheetId="6" r:id="rId5"/>
    <sheet name="Sheet2" sheetId="7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6" i="6" l="1"/>
  <c r="J34" i="6"/>
  <c r="K34" i="6" s="1"/>
  <c r="J33" i="6"/>
  <c r="K33" i="6" s="1"/>
  <c r="K26" i="6"/>
  <c r="J24" i="6"/>
  <c r="K24" i="6" s="1"/>
  <c r="J22" i="6"/>
  <c r="K22" i="6" s="1"/>
  <c r="J19" i="6"/>
  <c r="K19" i="6" s="1"/>
  <c r="J18" i="6"/>
  <c r="K18" i="6" s="1"/>
  <c r="J13" i="6"/>
  <c r="K13" i="6" s="1"/>
  <c r="J12" i="6"/>
  <c r="K12" i="6" s="1"/>
  <c r="J10" i="6"/>
  <c r="K10" i="6" s="1"/>
  <c r="J5" i="6"/>
  <c r="K5" i="6" s="1"/>
  <c r="J4" i="6"/>
  <c r="K4" i="6" s="1"/>
  <c r="J3" i="6"/>
  <c r="K3" i="6" s="1"/>
  <c r="I34" i="5"/>
  <c r="H34" i="5"/>
  <c r="I30" i="5"/>
  <c r="H30" i="5"/>
  <c r="I25" i="5"/>
  <c r="H25" i="5"/>
  <c r="I20" i="5"/>
  <c r="H20" i="5"/>
  <c r="I15" i="5"/>
  <c r="H15" i="5"/>
  <c r="I8" i="5"/>
  <c r="H8" i="5"/>
  <c r="I2" i="5"/>
  <c r="H2" i="5"/>
  <c r="K2" i="6" l="1"/>
  <c r="K21" i="6"/>
  <c r="K8" i="6"/>
  <c r="K32" i="6"/>
  <c r="K16" i="6"/>
  <c r="K34" i="4"/>
  <c r="J32" i="4"/>
  <c r="K32" i="4" s="1"/>
  <c r="J31" i="4"/>
  <c r="K31" i="4" s="1"/>
  <c r="K25" i="4"/>
  <c r="J23" i="4"/>
  <c r="K23" i="4" s="1"/>
  <c r="J21" i="4"/>
  <c r="K21" i="4" s="1"/>
  <c r="K20" i="4" s="1"/>
  <c r="J18" i="4"/>
  <c r="K18" i="4" s="1"/>
  <c r="J17" i="4"/>
  <c r="K17" i="4" s="1"/>
  <c r="K15" i="4" s="1"/>
  <c r="J13" i="4"/>
  <c r="K13" i="4" s="1"/>
  <c r="J12" i="4"/>
  <c r="K12" i="4" s="1"/>
  <c r="J10" i="4"/>
  <c r="K10" i="4" s="1"/>
  <c r="I34" i="1"/>
  <c r="H34" i="1"/>
  <c r="I30" i="1"/>
  <c r="H30" i="1"/>
  <c r="I25" i="1"/>
  <c r="H25" i="1"/>
  <c r="I20" i="1"/>
  <c r="H20" i="1"/>
  <c r="I15" i="1"/>
  <c r="H15" i="1"/>
  <c r="I8" i="1"/>
  <c r="H8" i="1"/>
  <c r="I2" i="1"/>
  <c r="H2" i="1"/>
  <c r="J5" i="4"/>
  <c r="K5" i="4" s="1"/>
  <c r="J4" i="4"/>
  <c r="K4" i="4" s="1"/>
  <c r="J3" i="4"/>
  <c r="K3" i="4" s="1"/>
  <c r="K2" i="4" l="1"/>
  <c r="K30" i="4"/>
  <c r="K8" i="4"/>
</calcChain>
</file>

<file path=xl/sharedStrings.xml><?xml version="1.0" encoding="utf-8"?>
<sst xmlns="http://schemas.openxmlformats.org/spreadsheetml/2006/main" count="241" uniqueCount="57">
  <si>
    <t>ID</t>
    <phoneticPr fontId="1" type="noConversion"/>
  </si>
  <si>
    <t>Resource Name</t>
    <phoneticPr fontId="1" type="noConversion"/>
  </si>
  <si>
    <t>Type</t>
    <phoneticPr fontId="1" type="noConversion"/>
  </si>
  <si>
    <t>Units</t>
    <phoneticPr fontId="1" type="noConversion"/>
  </si>
  <si>
    <t>Material Label</t>
    <phoneticPr fontId="1" type="noConversion"/>
  </si>
  <si>
    <t>% of Total</t>
    <phoneticPr fontId="1" type="noConversion"/>
  </si>
  <si>
    <t>Project Management</t>
    <phoneticPr fontId="1" type="noConversion"/>
  </si>
  <si>
    <t>Labor</t>
    <phoneticPr fontId="1" type="noConversion"/>
  </si>
  <si>
    <t>Person</t>
    <phoneticPr fontId="1" type="noConversion"/>
  </si>
  <si>
    <t>Hardware</t>
    <phoneticPr fontId="1" type="noConversion"/>
  </si>
  <si>
    <t>Computer</t>
    <phoneticPr fontId="1" type="noConversion"/>
  </si>
  <si>
    <t>Software</t>
    <phoneticPr fontId="1" type="noConversion"/>
  </si>
  <si>
    <t>Licensed Software</t>
    <phoneticPr fontId="1" type="noConversion"/>
  </si>
  <si>
    <t>Research &amp; Development</t>
    <phoneticPr fontId="1" type="noConversion"/>
  </si>
  <si>
    <t>person</t>
    <phoneticPr fontId="1" type="noConversion"/>
  </si>
  <si>
    <t>Printer Development</t>
    <phoneticPr fontId="1" type="noConversion"/>
  </si>
  <si>
    <t>person</t>
    <phoneticPr fontId="1" type="noConversion"/>
  </si>
  <si>
    <t>Software Engineer / Developer / Programmer</t>
    <phoneticPr fontId="1" type="noConversion"/>
  </si>
  <si>
    <t>Computer Aided Design (CAD) Drafter</t>
    <phoneticPr fontId="1" type="noConversion"/>
  </si>
  <si>
    <t>person</t>
    <phoneticPr fontId="1" type="noConversion"/>
  </si>
  <si>
    <t>Commercial</t>
    <phoneticPr fontId="1" type="noConversion"/>
  </si>
  <si>
    <t>Customer Service Officer</t>
  </si>
  <si>
    <t>Marketing Specialist</t>
  </si>
  <si>
    <t>Labor</t>
    <phoneticPr fontId="1" type="noConversion"/>
  </si>
  <si>
    <t>Material</t>
    <phoneticPr fontId="1" type="noConversion"/>
  </si>
  <si>
    <t>Consume</t>
    <phoneticPr fontId="1" type="noConversion"/>
  </si>
  <si>
    <t>Laboratory</t>
    <phoneticPr fontId="1" type="noConversion"/>
  </si>
  <si>
    <t>Research Office</t>
    <phoneticPr fontId="1" type="noConversion"/>
  </si>
  <si>
    <t>Building</t>
    <phoneticPr fontId="1" type="noConversion"/>
  </si>
  <si>
    <t>Equipment</t>
    <phoneticPr fontId="1" type="noConversion"/>
  </si>
  <si>
    <t>Unit</t>
    <phoneticPr fontId="1" type="noConversion"/>
  </si>
  <si>
    <t>Unit</t>
    <phoneticPr fontId="1" type="noConversion"/>
  </si>
  <si>
    <t>Unit</t>
    <phoneticPr fontId="1" type="noConversion"/>
  </si>
  <si>
    <t>Advertisement</t>
    <phoneticPr fontId="1" type="noConversion"/>
  </si>
  <si>
    <t>Test</t>
    <phoneticPr fontId="1" type="noConversion"/>
  </si>
  <si>
    <t>Training and Support</t>
    <phoneticPr fontId="1" type="noConversion"/>
  </si>
  <si>
    <t>Reserves</t>
    <phoneticPr fontId="1" type="noConversion"/>
  </si>
  <si>
    <t>Lab Test</t>
    <phoneticPr fontId="1" type="noConversion"/>
  </si>
  <si>
    <t>Functional Test</t>
    <phoneticPr fontId="1" type="noConversion"/>
  </si>
  <si>
    <t>Clinical Trial</t>
    <phoneticPr fontId="1" type="noConversion"/>
  </si>
  <si>
    <t>Trainee Cost</t>
    <phoneticPr fontId="1" type="noConversion"/>
  </si>
  <si>
    <t>Travel Cost</t>
    <phoneticPr fontId="1" type="noConversion"/>
  </si>
  <si>
    <t>Project Manager, Information Technology</t>
    <phoneticPr fontId="1" type="noConversion"/>
  </si>
  <si>
    <t>Physician / Doctor, Cardiologist</t>
    <phoneticPr fontId="1" type="noConversion"/>
  </si>
  <si>
    <t>Research Equipment</t>
    <phoneticPr fontId="1" type="noConversion"/>
  </si>
  <si>
    <t>Research &amp; Development (R&amp;D) Manager</t>
    <phoneticPr fontId="1" type="noConversion"/>
  </si>
  <si>
    <t>Information Technology (IT) Manager</t>
    <phoneticPr fontId="1" type="noConversion"/>
  </si>
  <si>
    <t>Market Manager</t>
    <phoneticPr fontId="1" type="noConversion"/>
  </si>
  <si>
    <t>Time(year)</t>
    <phoneticPr fontId="1" type="noConversion"/>
  </si>
  <si>
    <t>Subtotals</t>
    <phoneticPr fontId="1" type="noConversion"/>
  </si>
  <si>
    <t>Cost per year(AU$)</t>
    <phoneticPr fontId="1" type="noConversion"/>
  </si>
  <si>
    <t>2(第二年开始持续两年)</t>
    <phoneticPr fontId="1" type="noConversion"/>
  </si>
  <si>
    <t>1（3.83开始）</t>
    <phoneticPr fontId="1" type="noConversion"/>
  </si>
  <si>
    <t>3（4.83开始）</t>
    <phoneticPr fontId="1" type="noConversion"/>
  </si>
  <si>
    <t>Totals</t>
    <phoneticPr fontId="1" type="noConversion"/>
  </si>
  <si>
    <t>General Business Office</t>
    <phoneticPr fontId="1" type="noConversion"/>
  </si>
  <si>
    <t>Resource Name/Year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</si>
</sst>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#,##0.00_);[Red]\(#,##0.00\)"/>
  </numFmts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9" fontId="0" fillId="0" borderId="0" xfId="0" applyNumberFormat="1">
      <alignment vertical="center"/>
    </xf>
    <xf numFmtId="10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2" fillId="0" borderId="0" xfId="0" applyFont="1">
      <alignment vertical="center"/>
    </xf>
    <xf numFmtId="176" fontId="2" fillId="0" borderId="0" xfId="0" applyNumberFormat="1" applyFont="1">
      <alignment vertical="center"/>
    </xf>
    <xf numFmtId="10" fontId="2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35A-4CCA-B0B3-57ADE4D2BBA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C35A-4CCA-B0B3-57ADE4D2BBA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C35A-4CCA-B0B3-57ADE4D2BBA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35A-4CCA-B0B3-57ADE4D2BBA3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>
                <c:manualLayout>
                  <c:x val="4.2377962024905805E-2"/>
                  <c:y val="0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2404944084755732"/>
                      <c:h val="0.1439222042139384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C35A-4CCA-B0B3-57ADE4D2BBA3}"/>
                </c:ext>
              </c:extLst>
            </c:dLbl>
            <c:dLbl>
              <c:idx val="1"/>
              <c:layout>
                <c:manualLayout>
                  <c:x val="6.1111111111111109E-2"/>
                  <c:y val="4.6296296296296294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35A-4CCA-B0B3-57ADE4D2BBA3}"/>
                </c:ext>
              </c:extLst>
            </c:dLbl>
            <c:dLbl>
              <c:idx val="3"/>
              <c:layout>
                <c:manualLayout>
                  <c:x val="3.3333333333333333E-2"/>
                  <c:y val="-6.4814814814814894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35A-4CCA-B0B3-57ADE4D2BBA3}"/>
                </c:ext>
              </c:extLst>
            </c:dLbl>
            <c:dLbl>
              <c:idx val="6"/>
              <c:layout>
                <c:manualLayout>
                  <c:x val="-1.1111111111111136E-2"/>
                  <c:y val="-5.0925925925925972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35A-4CCA-B0B3-57ADE4D2BBA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Sheet4!$B$1:$B$8</c:f>
              <c:strCache>
                <c:ptCount val="8"/>
                <c:pt idx="0">
                  <c:v>Project Management</c:v>
                </c:pt>
                <c:pt idx="1">
                  <c:v>Hardware</c:v>
                </c:pt>
                <c:pt idx="2">
                  <c:v>Software</c:v>
                </c:pt>
                <c:pt idx="3">
                  <c:v>Research &amp; Development</c:v>
                </c:pt>
                <c:pt idx="4">
                  <c:v>Test</c:v>
                </c:pt>
                <c:pt idx="5">
                  <c:v>Training and Support</c:v>
                </c:pt>
                <c:pt idx="6">
                  <c:v>Commercial</c:v>
                </c:pt>
                <c:pt idx="7">
                  <c:v>Reserves</c:v>
                </c:pt>
              </c:strCache>
            </c:strRef>
          </c:cat>
          <c:val>
            <c:numRef>
              <c:f>Sheet4!$D$1:$D$8</c:f>
              <c:numCache>
                <c:formatCode>0.00%</c:formatCode>
                <c:ptCount val="8"/>
                <c:pt idx="0">
                  <c:v>3.6076315822296104E-2</c:v>
                </c:pt>
                <c:pt idx="1">
                  <c:v>0.14585969731047321</c:v>
                </c:pt>
                <c:pt idx="2">
                  <c:v>1.6063986869196439E-2</c:v>
                </c:pt>
                <c:pt idx="3">
                  <c:v>0.36899999999999999</c:v>
                </c:pt>
                <c:pt idx="4">
                  <c:v>0.12000000000000001</c:v>
                </c:pt>
                <c:pt idx="5">
                  <c:v>0.03</c:v>
                </c:pt>
                <c:pt idx="6">
                  <c:v>8.3000000000000004E-2</c:v>
                </c:pt>
                <c:pt idx="7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5A-4CCA-B0B3-57ADE4D2BBA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625474</xdr:colOff>
      <xdr:row>1</xdr:row>
      <xdr:rowOff>0</xdr:rowOff>
    </xdr:from>
    <xdr:to>
      <xdr:col>13</xdr:col>
      <xdr:colOff>76199</xdr:colOff>
      <xdr:row>23</xdr:row>
      <xdr:rowOff>6350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topLeftCell="A37" zoomScaleNormal="100" workbookViewId="0">
      <selection activeCell="I40" sqref="A1:I40"/>
    </sheetView>
  </sheetViews>
  <sheetFormatPr defaultRowHeight="14" x14ac:dyDescent="0.3"/>
  <cols>
    <col min="1" max="1" width="9.5" customWidth="1"/>
    <col min="2" max="2" width="38.75" customWidth="1"/>
    <col min="3" max="3" width="10.33203125" customWidth="1"/>
    <col min="4" max="4" width="13.83203125" customWidth="1"/>
    <col min="6" max="6" width="21.25" customWidth="1"/>
    <col min="7" max="7" width="13.58203125" customWidth="1"/>
    <col min="8" max="8" width="13.25" customWidth="1"/>
    <col min="12" max="12" width="11.58203125" bestFit="1" customWidth="1"/>
  </cols>
  <sheetData>
    <row r="1" spans="1:11" s="4" customFormat="1" x14ac:dyDescent="0.3">
      <c r="A1" s="4" t="s">
        <v>0</v>
      </c>
      <c r="B1" s="4" t="s">
        <v>1</v>
      </c>
      <c r="C1" s="4" t="s">
        <v>2</v>
      </c>
      <c r="D1" s="4" t="s">
        <v>4</v>
      </c>
      <c r="E1" s="4" t="s">
        <v>3</v>
      </c>
      <c r="F1" s="4" t="s">
        <v>48</v>
      </c>
      <c r="G1" s="4" t="s">
        <v>50</v>
      </c>
      <c r="H1" s="4" t="s">
        <v>49</v>
      </c>
      <c r="I1" s="4" t="s">
        <v>5</v>
      </c>
    </row>
    <row r="2" spans="1:11" s="4" customFormat="1" x14ac:dyDescent="0.3">
      <c r="A2" s="4">
        <v>1</v>
      </c>
      <c r="B2" s="4" t="s">
        <v>6</v>
      </c>
      <c r="H2" s="5">
        <f>SUM(H3:H6)</f>
        <v>2349143.2799999998</v>
      </c>
      <c r="I2" s="6">
        <f>SUM(I3:I6)</f>
        <v>3.6076315822296104E-2</v>
      </c>
      <c r="K2" s="6"/>
    </row>
    <row r="3" spans="1:11" x14ac:dyDescent="0.3">
      <c r="B3" t="s">
        <v>42</v>
      </c>
      <c r="C3" t="s">
        <v>7</v>
      </c>
      <c r="D3" t="s">
        <v>8</v>
      </c>
      <c r="E3">
        <v>1</v>
      </c>
      <c r="F3">
        <v>8.08</v>
      </c>
      <c r="G3" s="3">
        <v>100812</v>
      </c>
      <c r="H3" s="3">
        <v>814560.96</v>
      </c>
      <c r="I3" s="2">
        <v>1.2509393828661106E-2</v>
      </c>
    </row>
    <row r="4" spans="1:11" x14ac:dyDescent="0.3">
      <c r="B4" t="s">
        <v>45</v>
      </c>
      <c r="C4" t="s">
        <v>7</v>
      </c>
      <c r="D4" t="s">
        <v>8</v>
      </c>
      <c r="E4">
        <v>1</v>
      </c>
      <c r="F4">
        <v>8.08</v>
      </c>
      <c r="G4" s="3">
        <v>83849</v>
      </c>
      <c r="H4" s="3">
        <v>677499.92</v>
      </c>
      <c r="I4" s="2">
        <v>1.0404516953729766E-2</v>
      </c>
    </row>
    <row r="5" spans="1:11" x14ac:dyDescent="0.3">
      <c r="B5" t="s">
        <v>46</v>
      </c>
      <c r="C5" t="s">
        <v>7</v>
      </c>
      <c r="D5" t="s">
        <v>8</v>
      </c>
      <c r="E5">
        <v>1</v>
      </c>
      <c r="F5">
        <v>8.08</v>
      </c>
      <c r="G5" s="3">
        <v>98030</v>
      </c>
      <c r="H5" s="3">
        <v>792082.4</v>
      </c>
      <c r="I5" s="2">
        <v>1.2164185583300086E-2</v>
      </c>
    </row>
    <row r="6" spans="1:11" x14ac:dyDescent="0.3">
      <c r="B6" t="s">
        <v>47</v>
      </c>
      <c r="C6" t="s">
        <v>7</v>
      </c>
      <c r="D6" t="s">
        <v>8</v>
      </c>
      <c r="E6">
        <v>1</v>
      </c>
      <c r="F6">
        <v>1</v>
      </c>
      <c r="G6" s="3">
        <v>65000</v>
      </c>
      <c r="H6" s="3">
        <v>65000</v>
      </c>
      <c r="I6" s="2">
        <v>9.9821945660515327E-4</v>
      </c>
    </row>
    <row r="7" spans="1:11" x14ac:dyDescent="0.3">
      <c r="G7" s="3"/>
      <c r="H7" s="3"/>
      <c r="I7" s="2"/>
    </row>
    <row r="8" spans="1:11" s="4" customFormat="1" x14ac:dyDescent="0.3">
      <c r="A8" s="4">
        <v>2</v>
      </c>
      <c r="B8" s="4" t="s">
        <v>9</v>
      </c>
      <c r="G8" s="5"/>
      <c r="H8" s="5">
        <f>SUM(H9:H13)</f>
        <v>9497791.5551999994</v>
      </c>
      <c r="I8" s="6">
        <f>SUM(I9:I13)</f>
        <v>0.14585969731047321</v>
      </c>
    </row>
    <row r="9" spans="1:11" x14ac:dyDescent="0.3">
      <c r="B9" t="s">
        <v>10</v>
      </c>
      <c r="C9" t="s">
        <v>29</v>
      </c>
      <c r="D9" t="s">
        <v>31</v>
      </c>
      <c r="E9">
        <v>20</v>
      </c>
      <c r="G9" s="3"/>
      <c r="H9" s="3">
        <v>55980</v>
      </c>
      <c r="I9" s="2">
        <v>8.5969731047317655E-4</v>
      </c>
    </row>
    <row r="10" spans="1:11" x14ac:dyDescent="0.3">
      <c r="B10" t="s">
        <v>26</v>
      </c>
      <c r="C10" t="s">
        <v>28</v>
      </c>
      <c r="D10" t="s">
        <v>30</v>
      </c>
      <c r="E10">
        <v>1</v>
      </c>
      <c r="F10">
        <v>8.08</v>
      </c>
      <c r="G10" s="3">
        <v>161178.07366336635</v>
      </c>
      <c r="H10" s="3">
        <v>1302318.8352000001</v>
      </c>
      <c r="I10" s="2">
        <v>0.02</v>
      </c>
    </row>
    <row r="11" spans="1:11" x14ac:dyDescent="0.3">
      <c r="B11" t="s">
        <v>44</v>
      </c>
      <c r="C11" t="s">
        <v>29</v>
      </c>
      <c r="G11" s="3"/>
      <c r="H11" s="3">
        <v>6511594.176</v>
      </c>
      <c r="I11" s="2">
        <v>0.1</v>
      </c>
    </row>
    <row r="12" spans="1:11" x14ac:dyDescent="0.3">
      <c r="B12" t="s">
        <v>27</v>
      </c>
      <c r="C12" t="s">
        <v>28</v>
      </c>
      <c r="D12" t="s">
        <v>30</v>
      </c>
      <c r="E12">
        <v>1</v>
      </c>
      <c r="F12">
        <v>8.08</v>
      </c>
      <c r="G12" s="3">
        <v>120883.55524752474</v>
      </c>
      <c r="H12" s="3">
        <v>976739.12639999995</v>
      </c>
      <c r="I12" s="2">
        <v>1.4999999999999999E-2</v>
      </c>
      <c r="K12" s="2"/>
    </row>
    <row r="13" spans="1:11" x14ac:dyDescent="0.3">
      <c r="B13" t="s">
        <v>55</v>
      </c>
      <c r="C13" t="s">
        <v>28</v>
      </c>
      <c r="D13" t="s">
        <v>30</v>
      </c>
      <c r="E13">
        <v>1</v>
      </c>
      <c r="F13">
        <v>8.08</v>
      </c>
      <c r="G13" s="3">
        <v>80589.036831683174</v>
      </c>
      <c r="H13" s="3">
        <v>651159.41760000004</v>
      </c>
      <c r="I13" s="2">
        <v>0.01</v>
      </c>
    </row>
    <row r="14" spans="1:11" x14ac:dyDescent="0.3">
      <c r="G14" s="3"/>
      <c r="H14" s="3"/>
      <c r="I14" s="2"/>
    </row>
    <row r="15" spans="1:11" s="4" customFormat="1" x14ac:dyDescent="0.3">
      <c r="A15" s="4">
        <v>3</v>
      </c>
      <c r="B15" s="4" t="s">
        <v>11</v>
      </c>
      <c r="G15" s="5"/>
      <c r="H15" s="5">
        <f>SUM(H16:H18)</f>
        <v>1046021.633408</v>
      </c>
      <c r="I15" s="6">
        <f>SUM(I16:I18)</f>
        <v>1.6063986869196439E-2</v>
      </c>
    </row>
    <row r="16" spans="1:11" x14ac:dyDescent="0.3">
      <c r="B16" t="s">
        <v>12</v>
      </c>
      <c r="C16" t="s">
        <v>29</v>
      </c>
      <c r="D16" t="s">
        <v>32</v>
      </c>
      <c r="E16">
        <v>5</v>
      </c>
      <c r="G16" s="3"/>
      <c r="H16" s="3">
        <v>52092.753408000004</v>
      </c>
      <c r="I16" s="2">
        <v>8.0000000000000004E-4</v>
      </c>
    </row>
    <row r="17" spans="1:9" x14ac:dyDescent="0.3">
      <c r="B17" t="s">
        <v>17</v>
      </c>
      <c r="C17" t="s">
        <v>7</v>
      </c>
      <c r="D17" t="s">
        <v>16</v>
      </c>
      <c r="E17">
        <v>2</v>
      </c>
      <c r="F17">
        <v>8.08</v>
      </c>
      <c r="G17" s="3">
        <v>68897</v>
      </c>
      <c r="H17" s="3">
        <v>556687.76</v>
      </c>
      <c r="I17" s="2">
        <v>8.5491777428606149E-3</v>
      </c>
    </row>
    <row r="18" spans="1:9" x14ac:dyDescent="0.3">
      <c r="B18" t="s">
        <v>18</v>
      </c>
      <c r="C18" t="s">
        <v>7</v>
      </c>
      <c r="D18" t="s">
        <v>19</v>
      </c>
      <c r="E18">
        <v>1</v>
      </c>
      <c r="F18">
        <v>8.08</v>
      </c>
      <c r="G18" s="3">
        <v>54114</v>
      </c>
      <c r="H18" s="3">
        <v>437241.12</v>
      </c>
      <c r="I18" s="2">
        <v>6.7148091263358241E-3</v>
      </c>
    </row>
    <row r="19" spans="1:9" x14ac:dyDescent="0.3">
      <c r="G19" s="3"/>
      <c r="H19" s="3"/>
      <c r="I19" s="2"/>
    </row>
    <row r="20" spans="1:9" s="4" customFormat="1" x14ac:dyDescent="0.3">
      <c r="A20" s="4">
        <v>4</v>
      </c>
      <c r="B20" s="4" t="s">
        <v>13</v>
      </c>
      <c r="G20" s="5"/>
      <c r="H20" s="5">
        <f>SUM(H21:H23)</f>
        <v>24027782.509439997</v>
      </c>
      <c r="I20" s="6">
        <f>SUM(I21:I23)</f>
        <v>0.36899999999999999</v>
      </c>
    </row>
    <row r="21" spans="1:9" x14ac:dyDescent="0.3">
      <c r="B21" t="s">
        <v>43</v>
      </c>
      <c r="C21" t="s">
        <v>7</v>
      </c>
      <c r="D21" t="s">
        <v>14</v>
      </c>
      <c r="E21">
        <v>6</v>
      </c>
      <c r="F21">
        <v>8.08</v>
      </c>
      <c r="G21" s="3">
        <v>1611780.7366336633</v>
      </c>
      <c r="H21" s="3">
        <v>13023188.352</v>
      </c>
      <c r="I21" s="2">
        <v>0.2</v>
      </c>
    </row>
    <row r="22" spans="1:9" x14ac:dyDescent="0.3">
      <c r="B22" t="s">
        <v>15</v>
      </c>
      <c r="C22" t="s">
        <v>7</v>
      </c>
      <c r="D22" t="s">
        <v>16</v>
      </c>
      <c r="E22">
        <v>2</v>
      </c>
      <c r="F22">
        <v>0.5</v>
      </c>
      <c r="G22" s="3"/>
      <c r="H22" s="3">
        <v>9767391.2639999986</v>
      </c>
      <c r="I22" s="2">
        <v>0.15</v>
      </c>
    </row>
    <row r="23" spans="1:9" x14ac:dyDescent="0.3">
      <c r="B23" t="s">
        <v>25</v>
      </c>
      <c r="C23" t="s">
        <v>24</v>
      </c>
      <c r="F23">
        <v>8.08</v>
      </c>
      <c r="G23" s="3">
        <v>153119.16998019803</v>
      </c>
      <c r="H23" s="3">
        <v>1237202.89344</v>
      </c>
      <c r="I23" s="2">
        <v>1.9E-2</v>
      </c>
    </row>
    <row r="24" spans="1:9" x14ac:dyDescent="0.3">
      <c r="G24" s="3"/>
      <c r="H24" s="3"/>
      <c r="I24" s="2"/>
    </row>
    <row r="25" spans="1:9" s="4" customFormat="1" x14ac:dyDescent="0.3">
      <c r="A25" s="4">
        <v>5</v>
      </c>
      <c r="B25" s="4" t="s">
        <v>34</v>
      </c>
      <c r="G25" s="5"/>
      <c r="H25" s="5">
        <f>SUM(H26:H28)</f>
        <v>7813913.0111999996</v>
      </c>
      <c r="I25" s="6">
        <f>SUM(I26:I28)</f>
        <v>0.12000000000000001</v>
      </c>
    </row>
    <row r="26" spans="1:9" x14ac:dyDescent="0.3">
      <c r="B26" t="s">
        <v>37</v>
      </c>
      <c r="F26" t="s">
        <v>51</v>
      </c>
      <c r="G26" s="3">
        <v>1302318.8352000001</v>
      </c>
      <c r="H26" s="3">
        <v>2604637.6704000002</v>
      </c>
      <c r="I26" s="2">
        <v>0.04</v>
      </c>
    </row>
    <row r="27" spans="1:9" x14ac:dyDescent="0.3">
      <c r="B27" t="s">
        <v>38</v>
      </c>
      <c r="F27" t="s">
        <v>52</v>
      </c>
      <c r="G27" s="3"/>
      <c r="H27" s="3">
        <v>1953478.2527999999</v>
      </c>
      <c r="I27" s="2">
        <v>0.03</v>
      </c>
    </row>
    <row r="28" spans="1:9" x14ac:dyDescent="0.3">
      <c r="B28" t="s">
        <v>39</v>
      </c>
      <c r="F28" t="s">
        <v>53</v>
      </c>
      <c r="G28" s="3">
        <v>1085265.696</v>
      </c>
      <c r="H28" s="3">
        <v>3255797.088</v>
      </c>
      <c r="I28" s="2">
        <v>0.05</v>
      </c>
    </row>
    <row r="29" spans="1:9" x14ac:dyDescent="0.3">
      <c r="G29" s="3"/>
      <c r="H29" s="3"/>
      <c r="I29" s="2"/>
    </row>
    <row r="30" spans="1:9" s="4" customFormat="1" x14ac:dyDescent="0.3">
      <c r="A30" s="4">
        <v>6</v>
      </c>
      <c r="B30" s="4" t="s">
        <v>35</v>
      </c>
      <c r="G30" s="5"/>
      <c r="H30" s="5">
        <f>SUM(H31:H32)</f>
        <v>1953478.2528000001</v>
      </c>
      <c r="I30" s="6">
        <f>SUM(I31:I32)</f>
        <v>0.03</v>
      </c>
    </row>
    <row r="31" spans="1:9" x14ac:dyDescent="0.3">
      <c r="B31" t="s">
        <v>40</v>
      </c>
      <c r="F31">
        <v>8.08</v>
      </c>
      <c r="G31" s="3">
        <v>161178.07366336635</v>
      </c>
      <c r="H31" s="3">
        <v>1302318.8352000001</v>
      </c>
      <c r="I31" s="2">
        <v>0.02</v>
      </c>
    </row>
    <row r="32" spans="1:9" x14ac:dyDescent="0.3">
      <c r="B32" t="s">
        <v>41</v>
      </c>
      <c r="E32">
        <v>16</v>
      </c>
      <c r="F32">
        <v>8.08</v>
      </c>
      <c r="G32" s="3">
        <v>80589.036831683174</v>
      </c>
      <c r="H32" s="3">
        <v>651159.41760000004</v>
      </c>
      <c r="I32" s="2">
        <v>0.01</v>
      </c>
    </row>
    <row r="33" spans="1:12" x14ac:dyDescent="0.3">
      <c r="G33" s="3"/>
      <c r="L33" s="2"/>
    </row>
    <row r="34" spans="1:12" s="4" customFormat="1" x14ac:dyDescent="0.3">
      <c r="A34" s="4">
        <v>7</v>
      </c>
      <c r="B34" s="4" t="s">
        <v>20</v>
      </c>
      <c r="G34" s="5"/>
      <c r="H34" s="5">
        <f>SUM(H35:H38)</f>
        <v>5404623.1660799999</v>
      </c>
      <c r="I34" s="6">
        <f>SUM(I35:I38)</f>
        <v>8.3000000000000004E-2</v>
      </c>
    </row>
    <row r="35" spans="1:12" x14ac:dyDescent="0.3">
      <c r="B35" t="s">
        <v>21</v>
      </c>
      <c r="C35" t="s">
        <v>23</v>
      </c>
      <c r="D35" t="s">
        <v>19</v>
      </c>
      <c r="E35">
        <v>1</v>
      </c>
      <c r="F35">
        <v>1</v>
      </c>
      <c r="G35" s="3"/>
      <c r="H35" s="3">
        <v>39069.565055999992</v>
      </c>
      <c r="I35" s="2">
        <v>5.9999999999999995E-4</v>
      </c>
    </row>
    <row r="36" spans="1:12" x14ac:dyDescent="0.3">
      <c r="B36" t="s">
        <v>22</v>
      </c>
      <c r="C36" t="s">
        <v>23</v>
      </c>
      <c r="D36" t="s">
        <v>19</v>
      </c>
      <c r="E36">
        <v>1</v>
      </c>
      <c r="F36">
        <v>1</v>
      </c>
      <c r="G36" s="3"/>
      <c r="H36" s="3">
        <v>26046.376704000002</v>
      </c>
      <c r="I36" s="2">
        <v>4.0000000000000002E-4</v>
      </c>
      <c r="L36" s="1"/>
    </row>
    <row r="37" spans="1:12" x14ac:dyDescent="0.3">
      <c r="B37" t="s">
        <v>33</v>
      </c>
      <c r="G37" s="3"/>
      <c r="H37" s="3">
        <v>5144159.3990399996</v>
      </c>
      <c r="I37" s="2">
        <v>7.9000000000000001E-2</v>
      </c>
    </row>
    <row r="38" spans="1:12" x14ac:dyDescent="0.3">
      <c r="B38" t="s">
        <v>25</v>
      </c>
      <c r="C38" t="s">
        <v>24</v>
      </c>
      <c r="G38" s="3"/>
      <c r="H38" s="3">
        <v>195347.82527999999</v>
      </c>
      <c r="I38" s="2">
        <v>3.0000000000000001E-3</v>
      </c>
    </row>
    <row r="39" spans="1:12" x14ac:dyDescent="0.3">
      <c r="G39" s="3"/>
      <c r="H39" s="3"/>
      <c r="I39" s="2"/>
    </row>
    <row r="40" spans="1:12" s="4" customFormat="1" x14ac:dyDescent="0.3">
      <c r="A40" s="4">
        <v>8</v>
      </c>
      <c r="B40" s="4" t="s">
        <v>36</v>
      </c>
      <c r="G40" s="5"/>
      <c r="H40" s="5">
        <v>13023188.352</v>
      </c>
      <c r="I40" s="6">
        <v>0.2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"/>
  <sheetViews>
    <sheetView zoomScaleNormal="100" workbookViewId="0">
      <selection activeCell="A2" activeCellId="7" sqref="A34:XFD34 A40:XFD40 A30:XFD30 A25:XFD25 A20:XFD20 A15:XFD15 A8:XFD8 A2:XFD2"/>
    </sheetView>
  </sheetViews>
  <sheetFormatPr defaultRowHeight="14" x14ac:dyDescent="0.3"/>
  <cols>
    <col min="5" max="5" width="6.25" customWidth="1"/>
    <col min="7" max="7" width="13.33203125" customWidth="1"/>
    <col min="8" max="8" width="17.08203125" customWidth="1"/>
  </cols>
  <sheetData>
    <row r="1" spans="1:9" x14ac:dyDescent="0.3">
      <c r="A1" s="4" t="s">
        <v>0</v>
      </c>
      <c r="B1" s="4" t="s">
        <v>1</v>
      </c>
      <c r="C1" s="4" t="s">
        <v>2</v>
      </c>
      <c r="D1" s="4" t="s">
        <v>4</v>
      </c>
      <c r="E1" s="4" t="s">
        <v>3</v>
      </c>
      <c r="F1" s="4" t="s">
        <v>48</v>
      </c>
      <c r="G1" s="4" t="s">
        <v>50</v>
      </c>
      <c r="H1" s="4" t="s">
        <v>49</v>
      </c>
      <c r="I1" s="4" t="s">
        <v>5</v>
      </c>
    </row>
    <row r="2" spans="1:9" x14ac:dyDescent="0.3">
      <c r="A2" s="4">
        <v>1</v>
      </c>
      <c r="B2" s="4" t="s">
        <v>6</v>
      </c>
      <c r="C2" s="4"/>
      <c r="D2" s="4"/>
      <c r="E2" s="4"/>
      <c r="F2" s="4"/>
      <c r="G2" s="4"/>
      <c r="H2" s="5">
        <f>SUM(H3:H6)</f>
        <v>2349143.2799999998</v>
      </c>
      <c r="I2" s="6">
        <f>SUM(I3:I6)</f>
        <v>3.6076315822296104E-2</v>
      </c>
    </row>
    <row r="3" spans="1:9" x14ac:dyDescent="0.3">
      <c r="B3" t="s">
        <v>42</v>
      </c>
      <c r="C3" t="s">
        <v>7</v>
      </c>
      <c r="D3" t="s">
        <v>8</v>
      </c>
      <c r="E3">
        <v>1</v>
      </c>
      <c r="F3">
        <v>8.08</v>
      </c>
      <c r="G3" s="3">
        <v>100812</v>
      </c>
      <c r="H3" s="3">
        <v>814560.96</v>
      </c>
      <c r="I3" s="2">
        <v>1.2509393828661106E-2</v>
      </c>
    </row>
    <row r="4" spans="1:9" x14ac:dyDescent="0.3">
      <c r="B4" t="s">
        <v>45</v>
      </c>
      <c r="C4" t="s">
        <v>7</v>
      </c>
      <c r="D4" t="s">
        <v>8</v>
      </c>
      <c r="E4">
        <v>1</v>
      </c>
      <c r="F4">
        <v>8.08</v>
      </c>
      <c r="G4" s="3">
        <v>83849</v>
      </c>
      <c r="H4" s="3">
        <v>677499.92</v>
      </c>
      <c r="I4" s="2">
        <v>1.0404516953729766E-2</v>
      </c>
    </row>
    <row r="5" spans="1:9" x14ac:dyDescent="0.3">
      <c r="B5" t="s">
        <v>46</v>
      </c>
      <c r="C5" t="s">
        <v>7</v>
      </c>
      <c r="D5" t="s">
        <v>8</v>
      </c>
      <c r="E5">
        <v>1</v>
      </c>
      <c r="F5">
        <v>8.08</v>
      </c>
      <c r="G5" s="3">
        <v>98030</v>
      </c>
      <c r="H5" s="3">
        <v>792082.4</v>
      </c>
      <c r="I5" s="2">
        <v>1.2164185583300086E-2</v>
      </c>
    </row>
    <row r="6" spans="1:9" x14ac:dyDescent="0.3">
      <c r="B6" t="s">
        <v>47</v>
      </c>
      <c r="C6" t="s">
        <v>7</v>
      </c>
      <c r="D6" t="s">
        <v>8</v>
      </c>
      <c r="E6">
        <v>1</v>
      </c>
      <c r="F6">
        <v>1</v>
      </c>
      <c r="G6" s="3">
        <v>65000</v>
      </c>
      <c r="H6" s="3">
        <v>65000</v>
      </c>
      <c r="I6" s="2">
        <v>9.9821945660515327E-4</v>
      </c>
    </row>
    <row r="7" spans="1:9" x14ac:dyDescent="0.3">
      <c r="G7" s="3"/>
      <c r="H7" s="3"/>
      <c r="I7" s="2"/>
    </row>
    <row r="8" spans="1:9" x14ac:dyDescent="0.3">
      <c r="A8" s="4">
        <v>2</v>
      </c>
      <c r="B8" s="4" t="s">
        <v>9</v>
      </c>
      <c r="C8" s="4"/>
      <c r="D8" s="4"/>
      <c r="E8" s="4"/>
      <c r="F8" s="4"/>
      <c r="G8" s="5"/>
      <c r="H8" s="5">
        <f>SUM(H9:H13)</f>
        <v>9497791.5551999994</v>
      </c>
      <c r="I8" s="6">
        <f>SUM(I9:I13)</f>
        <v>0.14585969731047321</v>
      </c>
    </row>
    <row r="9" spans="1:9" x14ac:dyDescent="0.3">
      <c r="B9" t="s">
        <v>10</v>
      </c>
      <c r="C9" t="s">
        <v>29</v>
      </c>
      <c r="D9" t="s">
        <v>30</v>
      </c>
      <c r="E9">
        <v>20</v>
      </c>
      <c r="G9" s="3"/>
      <c r="H9" s="3">
        <v>55980</v>
      </c>
      <c r="I9" s="2">
        <v>8.5969731047317655E-4</v>
      </c>
    </row>
    <row r="10" spans="1:9" x14ac:dyDescent="0.3">
      <c r="B10" t="s">
        <v>26</v>
      </c>
      <c r="C10" t="s">
        <v>28</v>
      </c>
      <c r="D10" t="s">
        <v>30</v>
      </c>
      <c r="E10">
        <v>1</v>
      </c>
      <c r="F10">
        <v>8.08</v>
      </c>
      <c r="G10" s="3">
        <v>161178.07366336635</v>
      </c>
      <c r="H10" s="3">
        <v>1302318.8352000001</v>
      </c>
      <c r="I10" s="2">
        <v>0.02</v>
      </c>
    </row>
    <row r="11" spans="1:9" x14ac:dyDescent="0.3">
      <c r="B11" t="s">
        <v>44</v>
      </c>
      <c r="C11" t="s">
        <v>29</v>
      </c>
      <c r="G11" s="3"/>
      <c r="H11" s="3">
        <v>6511594.176</v>
      </c>
      <c r="I11" s="2">
        <v>0.1</v>
      </c>
    </row>
    <row r="12" spans="1:9" x14ac:dyDescent="0.3">
      <c r="B12" t="s">
        <v>27</v>
      </c>
      <c r="C12" t="s">
        <v>28</v>
      </c>
      <c r="D12" t="s">
        <v>30</v>
      </c>
      <c r="E12">
        <v>1</v>
      </c>
      <c r="F12">
        <v>8.08</v>
      </c>
      <c r="G12" s="3">
        <v>120883.55524752474</v>
      </c>
      <c r="H12" s="3">
        <v>976739.12639999995</v>
      </c>
      <c r="I12" s="2">
        <v>1.4999999999999999E-2</v>
      </c>
    </row>
    <row r="13" spans="1:9" x14ac:dyDescent="0.3">
      <c r="B13" t="s">
        <v>55</v>
      </c>
      <c r="C13" t="s">
        <v>28</v>
      </c>
      <c r="D13" t="s">
        <v>30</v>
      </c>
      <c r="E13">
        <v>1</v>
      </c>
      <c r="F13">
        <v>8.08</v>
      </c>
      <c r="G13" s="3">
        <v>80589.036831683174</v>
      </c>
      <c r="H13" s="3">
        <v>651159.41760000004</v>
      </c>
      <c r="I13" s="2">
        <v>0.01</v>
      </c>
    </row>
    <row r="14" spans="1:9" x14ac:dyDescent="0.3">
      <c r="G14" s="3"/>
      <c r="H14" s="3"/>
      <c r="I14" s="2"/>
    </row>
    <row r="15" spans="1:9" x14ac:dyDescent="0.3">
      <c r="A15" s="4">
        <v>3</v>
      </c>
      <c r="B15" s="4" t="s">
        <v>11</v>
      </c>
      <c r="C15" s="4"/>
      <c r="D15" s="4"/>
      <c r="E15" s="4"/>
      <c r="F15" s="4"/>
      <c r="G15" s="5"/>
      <c r="H15" s="5">
        <f>SUM(H16:H18)</f>
        <v>1046021.633408</v>
      </c>
      <c r="I15" s="6">
        <f>SUM(I16:I18)</f>
        <v>1.6063986869196439E-2</v>
      </c>
    </row>
    <row r="16" spans="1:9" x14ac:dyDescent="0.3">
      <c r="B16" t="s">
        <v>12</v>
      </c>
      <c r="C16" t="s">
        <v>29</v>
      </c>
      <c r="D16" t="s">
        <v>30</v>
      </c>
      <c r="E16">
        <v>5</v>
      </c>
      <c r="G16" s="3"/>
      <c r="H16" s="3">
        <v>52092.753408000004</v>
      </c>
      <c r="I16" s="2">
        <v>8.0000000000000004E-4</v>
      </c>
    </row>
    <row r="17" spans="1:9" x14ac:dyDescent="0.3">
      <c r="B17" t="s">
        <v>17</v>
      </c>
      <c r="C17" t="s">
        <v>7</v>
      </c>
      <c r="D17" t="s">
        <v>14</v>
      </c>
      <c r="E17">
        <v>2</v>
      </c>
      <c r="F17">
        <v>8.08</v>
      </c>
      <c r="G17" s="3">
        <v>68897</v>
      </c>
      <c r="H17" s="3">
        <v>556687.76</v>
      </c>
      <c r="I17" s="2">
        <v>8.5491777428606149E-3</v>
      </c>
    </row>
    <row r="18" spans="1:9" x14ac:dyDescent="0.3">
      <c r="B18" t="s">
        <v>18</v>
      </c>
      <c r="C18" t="s">
        <v>7</v>
      </c>
      <c r="D18" t="s">
        <v>14</v>
      </c>
      <c r="E18">
        <v>1</v>
      </c>
      <c r="F18">
        <v>8.08</v>
      </c>
      <c r="G18" s="3">
        <v>54114</v>
      </c>
      <c r="H18" s="3">
        <v>437241.12</v>
      </c>
      <c r="I18" s="2">
        <v>6.7148091263358241E-3</v>
      </c>
    </row>
    <row r="19" spans="1:9" x14ac:dyDescent="0.3">
      <c r="G19" s="3"/>
      <c r="H19" s="3"/>
      <c r="I19" s="2"/>
    </row>
    <row r="20" spans="1:9" x14ac:dyDescent="0.3">
      <c r="A20" s="4">
        <v>4</v>
      </c>
      <c r="B20" s="4" t="s">
        <v>13</v>
      </c>
      <c r="C20" s="4"/>
      <c r="D20" s="4"/>
      <c r="E20" s="4"/>
      <c r="F20" s="4"/>
      <c r="G20" s="5"/>
      <c r="H20" s="5">
        <f>SUM(H21:H23)</f>
        <v>24027782.509439997</v>
      </c>
      <c r="I20" s="6">
        <f>SUM(I21:I23)</f>
        <v>0.36899999999999999</v>
      </c>
    </row>
    <row r="21" spans="1:9" x14ac:dyDescent="0.3">
      <c r="B21" t="s">
        <v>43</v>
      </c>
      <c r="C21" t="s">
        <v>7</v>
      </c>
      <c r="D21" t="s">
        <v>14</v>
      </c>
      <c r="E21">
        <v>6</v>
      </c>
      <c r="F21">
        <v>8.08</v>
      </c>
      <c r="G21" s="3">
        <v>1611780.7366336633</v>
      </c>
      <c r="H21" s="3">
        <v>13023188.352</v>
      </c>
      <c r="I21" s="2">
        <v>0.2</v>
      </c>
    </row>
    <row r="22" spans="1:9" x14ac:dyDescent="0.3">
      <c r="B22" t="s">
        <v>15</v>
      </c>
      <c r="C22" t="s">
        <v>7</v>
      </c>
      <c r="D22" t="s">
        <v>14</v>
      </c>
      <c r="E22">
        <v>2</v>
      </c>
      <c r="F22">
        <v>0.5</v>
      </c>
      <c r="G22" s="3"/>
      <c r="H22" s="3">
        <v>9767391.2639999986</v>
      </c>
      <c r="I22" s="2">
        <v>0.15</v>
      </c>
    </row>
    <row r="23" spans="1:9" x14ac:dyDescent="0.3">
      <c r="B23" t="s">
        <v>25</v>
      </c>
      <c r="C23" t="s">
        <v>24</v>
      </c>
      <c r="F23">
        <v>8.08</v>
      </c>
      <c r="G23" s="3">
        <v>153119.16998019803</v>
      </c>
      <c r="H23" s="3">
        <v>1237202.89344</v>
      </c>
      <c r="I23" s="2">
        <v>1.9E-2</v>
      </c>
    </row>
    <row r="24" spans="1:9" x14ac:dyDescent="0.3">
      <c r="G24" s="3"/>
      <c r="H24" s="3"/>
      <c r="I24" s="2"/>
    </row>
    <row r="25" spans="1:9" x14ac:dyDescent="0.3">
      <c r="A25" s="4">
        <v>5</v>
      </c>
      <c r="B25" s="4" t="s">
        <v>34</v>
      </c>
      <c r="C25" s="4"/>
      <c r="D25" s="4"/>
      <c r="E25" s="4"/>
      <c r="F25" s="4"/>
      <c r="G25" s="5"/>
      <c r="H25" s="5">
        <f>SUM(H26:H28)</f>
        <v>7813913.0111999996</v>
      </c>
      <c r="I25" s="6">
        <f>SUM(I26:I28)</f>
        <v>0.12000000000000001</v>
      </c>
    </row>
    <row r="26" spans="1:9" x14ac:dyDescent="0.3">
      <c r="B26" t="s">
        <v>37</v>
      </c>
      <c r="F26">
        <v>2</v>
      </c>
      <c r="G26" s="3">
        <v>1302318.8352000001</v>
      </c>
      <c r="H26" s="3">
        <v>2604637.6704000002</v>
      </c>
      <c r="I26" s="2">
        <v>0.04</v>
      </c>
    </row>
    <row r="27" spans="1:9" x14ac:dyDescent="0.3">
      <c r="B27" t="s">
        <v>38</v>
      </c>
      <c r="F27">
        <v>1</v>
      </c>
      <c r="G27" s="3"/>
      <c r="H27" s="3">
        <v>1953478.2527999999</v>
      </c>
      <c r="I27" s="2">
        <v>0.03</v>
      </c>
    </row>
    <row r="28" spans="1:9" x14ac:dyDescent="0.3">
      <c r="B28" t="s">
        <v>39</v>
      </c>
      <c r="F28">
        <v>3</v>
      </c>
      <c r="G28" s="3">
        <v>1085265.696</v>
      </c>
      <c r="H28" s="3">
        <v>3255797.088</v>
      </c>
      <c r="I28" s="2">
        <v>0.05</v>
      </c>
    </row>
    <row r="29" spans="1:9" x14ac:dyDescent="0.3">
      <c r="G29" s="3"/>
      <c r="H29" s="3"/>
      <c r="I29" s="2"/>
    </row>
    <row r="30" spans="1:9" x14ac:dyDescent="0.3">
      <c r="A30" s="4">
        <v>6</v>
      </c>
      <c r="B30" s="4" t="s">
        <v>35</v>
      </c>
      <c r="C30" s="4"/>
      <c r="D30" s="4"/>
      <c r="E30" s="4"/>
      <c r="F30" s="4"/>
      <c r="G30" s="5"/>
      <c r="H30" s="5">
        <f>SUM(H31:H32)</f>
        <v>1953478.2528000001</v>
      </c>
      <c r="I30" s="6">
        <f>SUM(I31:I32)</f>
        <v>0.03</v>
      </c>
    </row>
    <row r="31" spans="1:9" x14ac:dyDescent="0.3">
      <c r="B31" t="s">
        <v>40</v>
      </c>
      <c r="F31">
        <v>8.08</v>
      </c>
      <c r="G31" s="3">
        <v>161178.07366336635</v>
      </c>
      <c r="H31" s="3">
        <v>1302318.8352000001</v>
      </c>
      <c r="I31" s="2">
        <v>0.02</v>
      </c>
    </row>
    <row r="32" spans="1:9" x14ac:dyDescent="0.3">
      <c r="B32" t="s">
        <v>41</v>
      </c>
      <c r="E32">
        <v>16</v>
      </c>
      <c r="F32">
        <v>8.08</v>
      </c>
      <c r="G32" s="3">
        <v>80589.036831683174</v>
      </c>
      <c r="H32" s="3">
        <v>651159.41760000004</v>
      </c>
      <c r="I32" s="2">
        <v>0.01</v>
      </c>
    </row>
    <row r="33" spans="1:9" x14ac:dyDescent="0.3">
      <c r="G33" s="3"/>
    </row>
    <row r="34" spans="1:9" x14ac:dyDescent="0.3">
      <c r="A34" s="4">
        <v>7</v>
      </c>
      <c r="B34" s="4" t="s">
        <v>20</v>
      </c>
      <c r="C34" s="4"/>
      <c r="D34" s="4"/>
      <c r="E34" s="4"/>
      <c r="F34" s="4"/>
      <c r="G34" s="5"/>
      <c r="H34" s="5">
        <f>SUM(H35:H38)</f>
        <v>5404623.1660799999</v>
      </c>
      <c r="I34" s="6">
        <f>SUM(I35:I38)</f>
        <v>8.3000000000000004E-2</v>
      </c>
    </row>
    <row r="35" spans="1:9" x14ac:dyDescent="0.3">
      <c r="B35" t="s">
        <v>21</v>
      </c>
      <c r="C35" t="s">
        <v>23</v>
      </c>
      <c r="D35" t="s">
        <v>14</v>
      </c>
      <c r="E35">
        <v>1</v>
      </c>
      <c r="F35">
        <v>1</v>
      </c>
      <c r="G35" s="3"/>
      <c r="H35" s="3">
        <v>39069.565055999992</v>
      </c>
      <c r="I35" s="2">
        <v>5.9999999999999995E-4</v>
      </c>
    </row>
    <row r="36" spans="1:9" x14ac:dyDescent="0.3">
      <c r="B36" t="s">
        <v>22</v>
      </c>
      <c r="C36" t="s">
        <v>23</v>
      </c>
      <c r="D36" t="s">
        <v>14</v>
      </c>
      <c r="E36">
        <v>1</v>
      </c>
      <c r="F36">
        <v>1</v>
      </c>
      <c r="G36" s="3"/>
      <c r="H36" s="3">
        <v>26046.376704000002</v>
      </c>
      <c r="I36" s="2">
        <v>4.0000000000000002E-4</v>
      </c>
    </row>
    <row r="37" spans="1:9" x14ac:dyDescent="0.3">
      <c r="B37" t="s">
        <v>33</v>
      </c>
      <c r="G37" s="3"/>
      <c r="H37" s="3">
        <v>5144159.3990399996</v>
      </c>
      <c r="I37" s="2">
        <v>7.9000000000000001E-2</v>
      </c>
    </row>
    <row r="38" spans="1:9" x14ac:dyDescent="0.3">
      <c r="B38" t="s">
        <v>25</v>
      </c>
      <c r="C38" t="s">
        <v>24</v>
      </c>
      <c r="G38" s="3"/>
      <c r="H38" s="3">
        <v>195347.82527999999</v>
      </c>
      <c r="I38" s="2">
        <v>3.0000000000000001E-3</v>
      </c>
    </row>
    <row r="39" spans="1:9" x14ac:dyDescent="0.3">
      <c r="G39" s="3"/>
      <c r="H39" s="3"/>
      <c r="I39" s="2"/>
    </row>
    <row r="40" spans="1:9" x14ac:dyDescent="0.3">
      <c r="A40" s="4">
        <v>8</v>
      </c>
      <c r="B40" s="4" t="s">
        <v>36</v>
      </c>
      <c r="C40" s="4"/>
      <c r="D40" s="4"/>
      <c r="E40" s="4"/>
      <c r="F40" s="4"/>
      <c r="G40" s="5"/>
      <c r="H40" s="5">
        <v>13023188.352</v>
      </c>
      <c r="I40" s="6">
        <v>0.2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abSelected="1" workbookViewId="0">
      <selection activeCell="O9" sqref="O9"/>
    </sheetView>
  </sheetViews>
  <sheetFormatPr defaultRowHeight="14" x14ac:dyDescent="0.3"/>
  <cols>
    <col min="2" max="2" width="22.33203125" customWidth="1"/>
    <col min="3" max="3" width="16" customWidth="1"/>
  </cols>
  <sheetData>
    <row r="1" spans="1:4" x14ac:dyDescent="0.3">
      <c r="A1" s="4">
        <v>1</v>
      </c>
      <c r="B1" s="4" t="s">
        <v>6</v>
      </c>
      <c r="C1" s="5">
        <v>2349143.2799999998</v>
      </c>
      <c r="D1" s="6">
        <v>3.6076315822296104E-2</v>
      </c>
    </row>
    <row r="2" spans="1:4" x14ac:dyDescent="0.3">
      <c r="A2" s="4">
        <v>2</v>
      </c>
      <c r="B2" s="4" t="s">
        <v>9</v>
      </c>
      <c r="C2" s="5">
        <v>9497791.5551999994</v>
      </c>
      <c r="D2" s="6">
        <v>0.14585969731047321</v>
      </c>
    </row>
    <row r="3" spans="1:4" x14ac:dyDescent="0.3">
      <c r="A3" s="4">
        <v>3</v>
      </c>
      <c r="B3" s="4" t="s">
        <v>11</v>
      </c>
      <c r="C3" s="5">
        <v>1046021.633408</v>
      </c>
      <c r="D3" s="6">
        <v>1.6063986869196439E-2</v>
      </c>
    </row>
    <row r="4" spans="1:4" x14ac:dyDescent="0.3">
      <c r="A4" s="4">
        <v>4</v>
      </c>
      <c r="B4" s="4" t="s">
        <v>13</v>
      </c>
      <c r="C4" s="5">
        <v>24027782.509439997</v>
      </c>
      <c r="D4" s="6">
        <v>0.36899999999999999</v>
      </c>
    </row>
    <row r="5" spans="1:4" x14ac:dyDescent="0.3">
      <c r="A5" s="4">
        <v>5</v>
      </c>
      <c r="B5" s="4" t="s">
        <v>34</v>
      </c>
      <c r="C5" s="5">
        <v>7813913.0111999996</v>
      </c>
      <c r="D5" s="6">
        <v>0.12000000000000001</v>
      </c>
    </row>
    <row r="6" spans="1:4" x14ac:dyDescent="0.3">
      <c r="A6" s="4">
        <v>6</v>
      </c>
      <c r="B6" s="4" t="s">
        <v>35</v>
      </c>
      <c r="C6" s="5">
        <v>1953478.2528000001</v>
      </c>
      <c r="D6" s="6">
        <v>0.03</v>
      </c>
    </row>
    <row r="7" spans="1:4" x14ac:dyDescent="0.3">
      <c r="A7" s="4">
        <v>7</v>
      </c>
      <c r="B7" s="4" t="s">
        <v>20</v>
      </c>
      <c r="C7" s="5">
        <v>5404623.1660799999</v>
      </c>
      <c r="D7" s="6">
        <v>8.3000000000000004E-2</v>
      </c>
    </row>
    <row r="8" spans="1:4" x14ac:dyDescent="0.3">
      <c r="A8" s="4">
        <v>8</v>
      </c>
      <c r="B8" s="4" t="s">
        <v>36</v>
      </c>
      <c r="C8" s="5">
        <v>13023188.352</v>
      </c>
      <c r="D8" s="6">
        <v>0.2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topLeftCell="A22" workbookViewId="0">
      <selection activeCell="B2" sqref="B2"/>
    </sheetView>
  </sheetViews>
  <sheetFormatPr defaultRowHeight="14" x14ac:dyDescent="0.3"/>
  <cols>
    <col min="1" max="1" width="38.33203125" customWidth="1"/>
    <col min="2" max="2" width="12.08203125" customWidth="1"/>
    <col min="3" max="3" width="12.1640625" customWidth="1"/>
    <col min="4" max="4" width="11.58203125" customWidth="1"/>
    <col min="5" max="5" width="12.58203125" customWidth="1"/>
    <col min="6" max="6" width="12.1640625" customWidth="1"/>
    <col min="7" max="7" width="11.75" customWidth="1"/>
    <col min="8" max="8" width="12.4140625" customWidth="1"/>
    <col min="9" max="9" width="12.25" customWidth="1"/>
    <col min="10" max="10" width="9.58203125" customWidth="1"/>
    <col min="11" max="11" width="13.08203125" customWidth="1"/>
    <col min="12" max="12" width="12.08203125" bestFit="1" customWidth="1"/>
  </cols>
  <sheetData>
    <row r="1" spans="1:12" s="4" customFormat="1" x14ac:dyDescent="0.3">
      <c r="A1" s="4" t="s">
        <v>1</v>
      </c>
      <c r="B1" s="4">
        <v>1</v>
      </c>
      <c r="C1" s="4">
        <v>2</v>
      </c>
      <c r="D1" s="4">
        <v>3</v>
      </c>
      <c r="E1" s="4">
        <v>4</v>
      </c>
      <c r="F1" s="4">
        <v>5</v>
      </c>
      <c r="G1" s="4">
        <v>6</v>
      </c>
      <c r="H1" s="4">
        <v>7</v>
      </c>
      <c r="I1" s="4">
        <v>8</v>
      </c>
      <c r="J1" s="4">
        <v>8.08</v>
      </c>
      <c r="K1" s="4" t="s">
        <v>54</v>
      </c>
    </row>
    <row r="2" spans="1:12" x14ac:dyDescent="0.3">
      <c r="A2" s="4" t="s">
        <v>6</v>
      </c>
      <c r="B2" s="4"/>
      <c r="C2" s="4"/>
      <c r="D2" s="4"/>
      <c r="E2" s="4"/>
      <c r="F2" s="4"/>
      <c r="G2" s="4"/>
      <c r="H2" s="4"/>
      <c r="I2" s="4"/>
      <c r="J2" s="4"/>
      <c r="K2" s="5">
        <f>SUM(K3:K6)</f>
        <v>2349143.2799999998</v>
      </c>
      <c r="L2" s="4"/>
    </row>
    <row r="3" spans="1:12" x14ac:dyDescent="0.3">
      <c r="A3" t="s">
        <v>42</v>
      </c>
      <c r="B3" s="3">
        <v>100812</v>
      </c>
      <c r="C3" s="3">
        <v>100812</v>
      </c>
      <c r="D3" s="3">
        <v>100812</v>
      </c>
      <c r="E3" s="3">
        <v>100812</v>
      </c>
      <c r="F3" s="3">
        <v>100812</v>
      </c>
      <c r="G3" s="3">
        <v>100812</v>
      </c>
      <c r="H3" s="3">
        <v>100812</v>
      </c>
      <c r="I3" s="3">
        <v>100812</v>
      </c>
      <c r="J3">
        <f>I3*0.08</f>
        <v>8064.96</v>
      </c>
      <c r="K3" s="3">
        <f>SUM(B3:J3)</f>
        <v>814560.96</v>
      </c>
      <c r="L3" s="3"/>
    </row>
    <row r="4" spans="1:12" x14ac:dyDescent="0.3">
      <c r="A4" t="s">
        <v>45</v>
      </c>
      <c r="B4" s="3">
        <v>83849</v>
      </c>
      <c r="C4" s="3">
        <v>83849</v>
      </c>
      <c r="D4" s="3">
        <v>83849</v>
      </c>
      <c r="E4" s="3">
        <v>83849</v>
      </c>
      <c r="F4" s="3">
        <v>83849</v>
      </c>
      <c r="G4" s="3">
        <v>83849</v>
      </c>
      <c r="H4" s="3">
        <v>83849</v>
      </c>
      <c r="I4" s="3">
        <v>83849</v>
      </c>
      <c r="J4">
        <f>I4*0.08</f>
        <v>6707.92</v>
      </c>
      <c r="K4" s="3">
        <f>SUM(B4:J4)</f>
        <v>677499.92</v>
      </c>
      <c r="L4" s="3"/>
    </row>
    <row r="5" spans="1:12" x14ac:dyDescent="0.3">
      <c r="A5" t="s">
        <v>46</v>
      </c>
      <c r="B5" s="3">
        <v>98030</v>
      </c>
      <c r="C5" s="3">
        <v>98030</v>
      </c>
      <c r="D5" s="3">
        <v>98030</v>
      </c>
      <c r="E5" s="3">
        <v>98030</v>
      </c>
      <c r="F5" s="3">
        <v>98030</v>
      </c>
      <c r="G5" s="3">
        <v>98030</v>
      </c>
      <c r="H5" s="3">
        <v>98030</v>
      </c>
      <c r="I5" s="3">
        <v>98030</v>
      </c>
      <c r="J5">
        <f>I5*0.08</f>
        <v>7842.4000000000005</v>
      </c>
      <c r="K5" s="3">
        <f>SUM(B5:J5)</f>
        <v>792082.4</v>
      </c>
      <c r="L5" s="3"/>
    </row>
    <row r="6" spans="1:12" x14ac:dyDescent="0.3">
      <c r="A6" t="s">
        <v>47</v>
      </c>
      <c r="I6" s="3">
        <v>65000</v>
      </c>
      <c r="K6" s="3">
        <v>65000</v>
      </c>
      <c r="L6" s="3"/>
    </row>
    <row r="7" spans="1:12" x14ac:dyDescent="0.3">
      <c r="L7" s="3"/>
    </row>
    <row r="8" spans="1:12" x14ac:dyDescent="0.3">
      <c r="A8" s="4" t="s">
        <v>9</v>
      </c>
      <c r="B8" s="4"/>
      <c r="C8" s="4"/>
      <c r="D8" s="4"/>
      <c r="E8" s="4"/>
      <c r="F8" s="4"/>
      <c r="G8" s="4"/>
      <c r="H8" s="4"/>
      <c r="I8" s="4"/>
      <c r="K8" s="5">
        <f>SUM(K9:K13)</f>
        <v>9497791.5551999994</v>
      </c>
      <c r="L8" s="5"/>
    </row>
    <row r="9" spans="1:12" x14ac:dyDescent="0.3">
      <c r="A9" t="s">
        <v>10</v>
      </c>
      <c r="B9" s="3">
        <v>55980</v>
      </c>
      <c r="K9" s="3">
        <v>55980</v>
      </c>
      <c r="L9" s="3"/>
    </row>
    <row r="10" spans="1:12" x14ac:dyDescent="0.3">
      <c r="A10" t="s">
        <v>26</v>
      </c>
      <c r="B10" s="3">
        <v>161178.07366336635</v>
      </c>
      <c r="C10" s="3">
        <v>161178.07366336635</v>
      </c>
      <c r="D10" s="3">
        <v>161178.07366336635</v>
      </c>
      <c r="E10" s="3">
        <v>161178.07366336635</v>
      </c>
      <c r="F10" s="3">
        <v>161178.07366336635</v>
      </c>
      <c r="G10" s="3">
        <v>161178.07366336635</v>
      </c>
      <c r="H10" s="3">
        <v>161178.07366336635</v>
      </c>
      <c r="I10" s="3">
        <v>161178.07366336635</v>
      </c>
      <c r="J10">
        <f t="shared" ref="J10:J32" si="0">I10*0.08</f>
        <v>12894.245893069308</v>
      </c>
      <c r="K10" s="3">
        <f>SUM(B10:J10)</f>
        <v>1302318.8352000001</v>
      </c>
      <c r="L10" s="3"/>
    </row>
    <row r="11" spans="1:12" x14ac:dyDescent="0.3">
      <c r="A11" t="s">
        <v>44</v>
      </c>
      <c r="K11" s="3">
        <v>6511594.176</v>
      </c>
      <c r="L11" s="3"/>
    </row>
    <row r="12" spans="1:12" x14ac:dyDescent="0.3">
      <c r="A12" t="s">
        <v>27</v>
      </c>
      <c r="B12" s="3">
        <v>120883.55524752474</v>
      </c>
      <c r="C12" s="3">
        <v>120883.55524752474</v>
      </c>
      <c r="D12" s="3">
        <v>120883.55524752474</v>
      </c>
      <c r="E12" s="3">
        <v>120883.55524752474</v>
      </c>
      <c r="F12" s="3">
        <v>120883.55524752474</v>
      </c>
      <c r="G12" s="3">
        <v>120883.55524752474</v>
      </c>
      <c r="H12" s="3">
        <v>120883.55524752474</v>
      </c>
      <c r="I12" s="3">
        <v>120883.55524752474</v>
      </c>
      <c r="J12">
        <f t="shared" si="0"/>
        <v>9670.6844198019789</v>
      </c>
      <c r="K12" s="3">
        <f>SUM(B12:J12)</f>
        <v>976739.12639999983</v>
      </c>
      <c r="L12" s="3"/>
    </row>
    <row r="13" spans="1:12" x14ac:dyDescent="0.3">
      <c r="A13" t="s">
        <v>55</v>
      </c>
      <c r="B13" s="3">
        <v>80589.036831683174</v>
      </c>
      <c r="C13" s="3">
        <v>80589.036831683174</v>
      </c>
      <c r="D13" s="3">
        <v>80589.036831683174</v>
      </c>
      <c r="E13" s="3">
        <v>80589.036831683174</v>
      </c>
      <c r="F13" s="3">
        <v>80589.036831683174</v>
      </c>
      <c r="G13" s="3">
        <v>80589.036831683174</v>
      </c>
      <c r="H13" s="3">
        <v>80589.036831683174</v>
      </c>
      <c r="I13" s="3">
        <v>80589.036831683174</v>
      </c>
      <c r="J13">
        <f t="shared" si="0"/>
        <v>6447.1229465346541</v>
      </c>
      <c r="K13" s="3">
        <f>SUM(B13:J13)</f>
        <v>651159.41760000004</v>
      </c>
      <c r="L13" s="3"/>
    </row>
    <row r="14" spans="1:12" x14ac:dyDescent="0.3">
      <c r="L14" s="3"/>
    </row>
    <row r="15" spans="1:12" x14ac:dyDescent="0.3">
      <c r="A15" s="4" t="s">
        <v>11</v>
      </c>
      <c r="B15" s="4"/>
      <c r="C15" s="4"/>
      <c r="D15" s="4"/>
      <c r="E15" s="4"/>
      <c r="F15" s="4"/>
      <c r="G15" s="4"/>
      <c r="H15" s="4"/>
      <c r="I15" s="4"/>
      <c r="K15" s="5">
        <f>SUM(K16:K18)</f>
        <v>1046021.633408</v>
      </c>
      <c r="L15" s="5"/>
    </row>
    <row r="16" spans="1:12" x14ac:dyDescent="0.3">
      <c r="A16" t="s">
        <v>12</v>
      </c>
      <c r="B16" s="3">
        <v>52092.753408000004</v>
      </c>
      <c r="K16" s="3">
        <v>52092.753408000004</v>
      </c>
      <c r="L16" s="3"/>
    </row>
    <row r="17" spans="1:12" x14ac:dyDescent="0.3">
      <c r="A17" t="s">
        <v>17</v>
      </c>
      <c r="B17" s="3">
        <v>68897</v>
      </c>
      <c r="C17" s="3">
        <v>68897</v>
      </c>
      <c r="D17" s="3">
        <v>68897</v>
      </c>
      <c r="E17" s="3">
        <v>68897</v>
      </c>
      <c r="F17" s="3">
        <v>68897</v>
      </c>
      <c r="G17" s="3">
        <v>68897</v>
      </c>
      <c r="H17" s="3">
        <v>68897</v>
      </c>
      <c r="I17" s="3">
        <v>68897</v>
      </c>
      <c r="J17">
        <f t="shared" si="0"/>
        <v>5511.76</v>
      </c>
      <c r="K17" s="3">
        <f>SUM(B17:J17)</f>
        <v>556687.76</v>
      </c>
      <c r="L17" s="3"/>
    </row>
    <row r="18" spans="1:12" x14ac:dyDescent="0.3">
      <c r="A18" t="s">
        <v>18</v>
      </c>
      <c r="B18" s="3">
        <v>54114</v>
      </c>
      <c r="C18" s="3">
        <v>54114</v>
      </c>
      <c r="D18" s="3">
        <v>54114</v>
      </c>
      <c r="E18" s="3">
        <v>54114</v>
      </c>
      <c r="F18" s="3">
        <v>54114</v>
      </c>
      <c r="G18" s="3">
        <v>54114</v>
      </c>
      <c r="H18" s="3">
        <v>54114</v>
      </c>
      <c r="I18" s="3">
        <v>54114</v>
      </c>
      <c r="J18">
        <f t="shared" si="0"/>
        <v>4329.12</v>
      </c>
      <c r="K18" s="3">
        <f>SUM(B18:J18)</f>
        <v>437241.12</v>
      </c>
      <c r="L18" s="3"/>
    </row>
    <row r="19" spans="1:12" x14ac:dyDescent="0.3">
      <c r="K19" s="3"/>
      <c r="L19" s="3"/>
    </row>
    <row r="20" spans="1:12" x14ac:dyDescent="0.3">
      <c r="A20" s="4" t="s">
        <v>13</v>
      </c>
      <c r="B20" s="4"/>
      <c r="C20" s="4"/>
      <c r="D20" s="4"/>
      <c r="E20" s="4"/>
      <c r="F20" s="4"/>
      <c r="G20" s="4"/>
      <c r="H20" s="4"/>
      <c r="I20" s="4"/>
      <c r="K20" s="5">
        <f>SUM(K21:K23)</f>
        <v>24027782.509440001</v>
      </c>
      <c r="L20" s="5"/>
    </row>
    <row r="21" spans="1:12" x14ac:dyDescent="0.3">
      <c r="A21" t="s">
        <v>43</v>
      </c>
      <c r="B21" s="3">
        <v>1611780.7366336633</v>
      </c>
      <c r="C21" s="3">
        <v>1611780.7366336633</v>
      </c>
      <c r="D21" s="3">
        <v>1611780.7366336633</v>
      </c>
      <c r="E21" s="3">
        <v>1611780.7366336633</v>
      </c>
      <c r="F21" s="3">
        <v>1611780.7366336633</v>
      </c>
      <c r="G21" s="3">
        <v>1611780.7366336633</v>
      </c>
      <c r="H21" s="3">
        <v>1611780.7366336633</v>
      </c>
      <c r="I21" s="3">
        <v>1611780.7366336633</v>
      </c>
      <c r="J21">
        <f t="shared" si="0"/>
        <v>128942.45893069307</v>
      </c>
      <c r="K21" s="3">
        <f t="shared" ref="K21:K23" si="1">SUM(B21:J21)</f>
        <v>13023188.352000002</v>
      </c>
      <c r="L21" s="3"/>
    </row>
    <row r="22" spans="1:12" x14ac:dyDescent="0.3">
      <c r="A22" t="s">
        <v>15</v>
      </c>
      <c r="B22" s="3">
        <v>9767391.2639999986</v>
      </c>
      <c r="K22" s="3">
        <v>9767391.2639999986</v>
      </c>
      <c r="L22" s="3"/>
    </row>
    <row r="23" spans="1:12" x14ac:dyDescent="0.3">
      <c r="A23" t="s">
        <v>25</v>
      </c>
      <c r="B23" s="3">
        <v>153119.16998019803</v>
      </c>
      <c r="C23" s="3">
        <v>153119.16998019803</v>
      </c>
      <c r="D23" s="3">
        <v>153119.16998019803</v>
      </c>
      <c r="E23" s="3">
        <v>153119.16998019803</v>
      </c>
      <c r="F23" s="3">
        <v>153119.16998019803</v>
      </c>
      <c r="G23" s="3">
        <v>153119.16998019803</v>
      </c>
      <c r="H23" s="3">
        <v>153119.16998019803</v>
      </c>
      <c r="I23" s="3">
        <v>153119.16998019803</v>
      </c>
      <c r="J23">
        <f t="shared" si="0"/>
        <v>12249.533598415843</v>
      </c>
      <c r="K23" s="3">
        <f t="shared" si="1"/>
        <v>1237202.89344</v>
      </c>
      <c r="L23" s="3"/>
    </row>
    <row r="24" spans="1:12" x14ac:dyDescent="0.3">
      <c r="L24" s="3"/>
    </row>
    <row r="25" spans="1:12" x14ac:dyDescent="0.3">
      <c r="A25" s="4" t="s">
        <v>34</v>
      </c>
      <c r="B25" s="4"/>
      <c r="C25" s="4"/>
      <c r="D25" s="4"/>
      <c r="E25" s="4"/>
      <c r="F25" s="4"/>
      <c r="G25" s="4"/>
      <c r="H25" s="4"/>
      <c r="I25" s="4"/>
      <c r="K25" s="5">
        <f>SUM(K26:K28)</f>
        <v>7813913.0111999996</v>
      </c>
      <c r="L25" s="5"/>
    </row>
    <row r="26" spans="1:12" x14ac:dyDescent="0.3">
      <c r="A26" t="s">
        <v>37</v>
      </c>
      <c r="C26" s="3">
        <v>1302318.8352000001</v>
      </c>
      <c r="D26" s="3">
        <v>1302318.8352000001</v>
      </c>
      <c r="K26" s="3">
        <v>2604637.6704000002</v>
      </c>
      <c r="L26" s="3"/>
    </row>
    <row r="27" spans="1:12" x14ac:dyDescent="0.3">
      <c r="A27" t="s">
        <v>38</v>
      </c>
      <c r="E27" s="3">
        <v>1953478.2527999999</v>
      </c>
      <c r="K27" s="3">
        <v>1953478.2527999999</v>
      </c>
      <c r="L27" s="3"/>
    </row>
    <row r="28" spans="1:12" x14ac:dyDescent="0.3">
      <c r="A28" t="s">
        <v>39</v>
      </c>
      <c r="F28" s="3">
        <v>1085265.696</v>
      </c>
      <c r="G28" s="3">
        <v>1085265.696</v>
      </c>
      <c r="H28" s="3">
        <v>1085265.696</v>
      </c>
      <c r="K28" s="3">
        <v>3255797.088</v>
      </c>
      <c r="L28" s="3"/>
    </row>
    <row r="29" spans="1:12" x14ac:dyDescent="0.3">
      <c r="L29" s="3"/>
    </row>
    <row r="30" spans="1:12" x14ac:dyDescent="0.3">
      <c r="A30" s="4" t="s">
        <v>35</v>
      </c>
      <c r="B30" s="4"/>
      <c r="C30" s="4"/>
      <c r="D30" s="4"/>
      <c r="E30" s="4"/>
      <c r="F30" s="4"/>
      <c r="G30" s="4"/>
      <c r="H30" s="4"/>
      <c r="I30" s="4"/>
      <c r="K30" s="5">
        <f>SUM(K31:K32)</f>
        <v>1953478.2527999999</v>
      </c>
      <c r="L30" s="5"/>
    </row>
    <row r="31" spans="1:12" x14ac:dyDescent="0.3">
      <c r="A31" t="s">
        <v>40</v>
      </c>
      <c r="B31" s="3">
        <v>161178.07366336635</v>
      </c>
      <c r="C31" s="3">
        <v>161178.07366336635</v>
      </c>
      <c r="D31" s="3">
        <v>161178.07366336635</v>
      </c>
      <c r="E31" s="3">
        <v>161178.07366336635</v>
      </c>
      <c r="F31" s="3">
        <v>161178.07366336635</v>
      </c>
      <c r="G31" s="3">
        <v>161178.07366336635</v>
      </c>
      <c r="H31" s="3">
        <v>161178.07366336635</v>
      </c>
      <c r="I31" s="3">
        <v>161178.073663366</v>
      </c>
      <c r="J31">
        <f t="shared" si="0"/>
        <v>12894.245893069281</v>
      </c>
      <c r="K31" s="3">
        <f>SUM(B31:J31)</f>
        <v>1302318.8351999999</v>
      </c>
      <c r="L31" s="3"/>
    </row>
    <row r="32" spans="1:12" x14ac:dyDescent="0.3">
      <c r="A32" t="s">
        <v>41</v>
      </c>
      <c r="B32" s="3">
        <v>80589.036831683174</v>
      </c>
      <c r="C32" s="3">
        <v>80589.036831683174</v>
      </c>
      <c r="D32" s="3">
        <v>80589.036831683174</v>
      </c>
      <c r="E32" s="3">
        <v>80589.036831683174</v>
      </c>
      <c r="F32" s="3">
        <v>80589.036831683174</v>
      </c>
      <c r="G32" s="3">
        <v>80589.036831683174</v>
      </c>
      <c r="H32" s="3">
        <v>80589.036831683174</v>
      </c>
      <c r="I32" s="3">
        <v>80589.036831683174</v>
      </c>
      <c r="J32">
        <f t="shared" si="0"/>
        <v>6447.1229465346541</v>
      </c>
      <c r="K32" s="3">
        <f>SUM(B32:J32)</f>
        <v>651159.41760000004</v>
      </c>
      <c r="L32" s="3"/>
    </row>
    <row r="33" spans="1:12" x14ac:dyDescent="0.3">
      <c r="L33" s="3"/>
    </row>
    <row r="34" spans="1:12" x14ac:dyDescent="0.3">
      <c r="A34" s="4" t="s">
        <v>20</v>
      </c>
      <c r="B34" s="4"/>
      <c r="C34" s="4"/>
      <c r="D34" s="4"/>
      <c r="E34" s="4"/>
      <c r="F34" s="4"/>
      <c r="G34" s="4"/>
      <c r="H34" s="4"/>
      <c r="I34" s="4"/>
      <c r="J34" s="4"/>
      <c r="K34" s="5">
        <f>SUM(K35:K38)</f>
        <v>5404623.1660799999</v>
      </c>
      <c r="L34" s="5"/>
    </row>
    <row r="35" spans="1:12" x14ac:dyDescent="0.3">
      <c r="A35" t="s">
        <v>21</v>
      </c>
      <c r="I35" s="3">
        <v>39069.565055999992</v>
      </c>
      <c r="J35" s="3"/>
      <c r="K35" s="3">
        <v>39069.565055999992</v>
      </c>
      <c r="L35" s="3"/>
    </row>
    <row r="36" spans="1:12" x14ac:dyDescent="0.3">
      <c r="A36" t="s">
        <v>22</v>
      </c>
      <c r="I36" s="3">
        <v>26046.376704000002</v>
      </c>
      <c r="J36" s="3"/>
      <c r="K36" s="3">
        <v>26046.376704000002</v>
      </c>
      <c r="L36" s="3"/>
    </row>
    <row r="37" spans="1:12" x14ac:dyDescent="0.3">
      <c r="A37" t="s">
        <v>33</v>
      </c>
      <c r="I37" s="3">
        <v>5144159.3990399996</v>
      </c>
      <c r="J37" s="3"/>
      <c r="K37" s="3">
        <v>5144159.3990399996</v>
      </c>
      <c r="L37" s="3"/>
    </row>
    <row r="38" spans="1:12" x14ac:dyDescent="0.3">
      <c r="A38" t="s">
        <v>25</v>
      </c>
      <c r="I38" s="3">
        <v>195347.82527999999</v>
      </c>
      <c r="J38" s="3"/>
      <c r="K38" s="3">
        <v>195347.82527999999</v>
      </c>
      <c r="L38" s="3"/>
    </row>
    <row r="39" spans="1:12" x14ac:dyDescent="0.3">
      <c r="L39" s="3"/>
    </row>
    <row r="40" spans="1:12" x14ac:dyDescent="0.3">
      <c r="A40" s="4" t="s">
        <v>36</v>
      </c>
      <c r="B40" s="4"/>
      <c r="C40" s="4"/>
      <c r="D40" s="4"/>
      <c r="E40" s="4"/>
      <c r="F40" s="4"/>
      <c r="G40" s="4"/>
      <c r="H40" s="4"/>
      <c r="I40" s="4"/>
      <c r="J40" s="4"/>
      <c r="K40" s="5">
        <v>13023188.352</v>
      </c>
      <c r="L40" s="5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"/>
  <sheetViews>
    <sheetView topLeftCell="A13" workbookViewId="0">
      <selection activeCell="A3" sqref="A3"/>
    </sheetView>
  </sheetViews>
  <sheetFormatPr defaultRowHeight="14" x14ac:dyDescent="0.3"/>
  <cols>
    <col min="1" max="1" width="38.4140625" bestFit="1" customWidth="1"/>
    <col min="2" max="9" width="12.08203125" bestFit="1" customWidth="1"/>
    <col min="10" max="10" width="12.33203125" bestFit="1" customWidth="1"/>
    <col min="11" max="11" width="13.25" bestFit="1" customWidth="1"/>
  </cols>
  <sheetData>
    <row r="1" spans="1:11" x14ac:dyDescent="0.3">
      <c r="A1" s="4" t="s">
        <v>56</v>
      </c>
      <c r="B1" s="4">
        <v>1</v>
      </c>
      <c r="C1" s="4">
        <v>2</v>
      </c>
      <c r="D1" s="4">
        <v>3</v>
      </c>
      <c r="E1" s="4">
        <v>4</v>
      </c>
      <c r="F1" s="4">
        <v>5</v>
      </c>
      <c r="G1" s="4">
        <v>6</v>
      </c>
      <c r="H1" s="4">
        <v>7</v>
      </c>
      <c r="I1" s="4">
        <v>8</v>
      </c>
      <c r="J1" s="4">
        <v>8.08</v>
      </c>
      <c r="K1" s="4" t="s">
        <v>54</v>
      </c>
    </row>
    <row r="2" spans="1:11" x14ac:dyDescent="0.3">
      <c r="A2" s="4" t="s">
        <v>6</v>
      </c>
      <c r="B2" s="4"/>
      <c r="C2" s="4"/>
      <c r="D2" s="4"/>
      <c r="E2" s="4"/>
      <c r="F2" s="4"/>
      <c r="G2" s="4"/>
      <c r="H2" s="4"/>
      <c r="I2" s="4"/>
      <c r="J2" s="4"/>
      <c r="K2" s="5">
        <f>SUM(K3:K6)</f>
        <v>2349143.2799999998</v>
      </c>
    </row>
    <row r="3" spans="1:11" x14ac:dyDescent="0.3">
      <c r="A3" t="s">
        <v>42</v>
      </c>
      <c r="B3" s="3">
        <v>100812</v>
      </c>
      <c r="C3" s="3">
        <v>100812</v>
      </c>
      <c r="D3" s="3">
        <v>100812</v>
      </c>
      <c r="E3" s="3">
        <v>100812</v>
      </c>
      <c r="F3" s="3">
        <v>100812</v>
      </c>
      <c r="G3" s="3">
        <v>100812</v>
      </c>
      <c r="H3" s="3">
        <v>100812</v>
      </c>
      <c r="I3" s="3">
        <v>100812</v>
      </c>
      <c r="J3">
        <f>I3*0.08</f>
        <v>8064.96</v>
      </c>
      <c r="K3" s="3">
        <f>SUM(B3:J3)</f>
        <v>814560.96</v>
      </c>
    </row>
    <row r="4" spans="1:11" x14ac:dyDescent="0.3">
      <c r="A4" t="s">
        <v>45</v>
      </c>
      <c r="B4" s="3">
        <v>83849</v>
      </c>
      <c r="C4" s="3">
        <v>83849</v>
      </c>
      <c r="D4" s="3">
        <v>83849</v>
      </c>
      <c r="E4" s="3">
        <v>83849</v>
      </c>
      <c r="F4" s="3">
        <v>83849</v>
      </c>
      <c r="G4" s="3">
        <v>83849</v>
      </c>
      <c r="H4" s="3">
        <v>83849</v>
      </c>
      <c r="I4" s="3">
        <v>83849</v>
      </c>
      <c r="J4">
        <f>I4*0.08</f>
        <v>6707.92</v>
      </c>
      <c r="K4" s="3">
        <f>SUM(B4:J4)</f>
        <v>677499.92</v>
      </c>
    </row>
    <row r="5" spans="1:11" x14ac:dyDescent="0.3">
      <c r="A5" t="s">
        <v>46</v>
      </c>
      <c r="B5" s="3">
        <v>98030</v>
      </c>
      <c r="C5" s="3">
        <v>98030</v>
      </c>
      <c r="D5" s="3">
        <v>98030</v>
      </c>
      <c r="E5" s="3">
        <v>98030</v>
      </c>
      <c r="F5" s="3">
        <v>98030</v>
      </c>
      <c r="G5" s="3">
        <v>98030</v>
      </c>
      <c r="H5" s="3">
        <v>98030</v>
      </c>
      <c r="I5" s="3">
        <v>98030</v>
      </c>
      <c r="J5">
        <f>I5*0.08</f>
        <v>7842.4000000000005</v>
      </c>
      <c r="K5" s="3">
        <f>SUM(B5:J5)</f>
        <v>792082.4</v>
      </c>
    </row>
    <row r="6" spans="1:11" x14ac:dyDescent="0.3">
      <c r="A6" t="s">
        <v>47</v>
      </c>
      <c r="I6" s="3">
        <v>65000</v>
      </c>
      <c r="K6" s="3">
        <v>65000</v>
      </c>
    </row>
    <row r="8" spans="1:11" x14ac:dyDescent="0.3">
      <c r="A8" s="4" t="s">
        <v>9</v>
      </c>
      <c r="B8" s="4"/>
      <c r="C8" s="4"/>
      <c r="D8" s="4"/>
      <c r="E8" s="4"/>
      <c r="F8" s="4"/>
      <c r="G8" s="4"/>
      <c r="H8" s="4"/>
      <c r="I8" s="4"/>
      <c r="K8" s="5">
        <f>SUM(K9:K13)</f>
        <v>9497791.5551999994</v>
      </c>
    </row>
    <row r="9" spans="1:11" x14ac:dyDescent="0.3">
      <c r="A9" t="s">
        <v>10</v>
      </c>
      <c r="B9" s="3">
        <v>55980</v>
      </c>
      <c r="K9" s="3">
        <v>55980</v>
      </c>
    </row>
    <row r="10" spans="1:11" x14ac:dyDescent="0.3">
      <c r="A10" t="s">
        <v>26</v>
      </c>
      <c r="B10" s="3">
        <v>161178.07366336635</v>
      </c>
      <c r="C10" s="3">
        <v>161178.07366336635</v>
      </c>
      <c r="D10" s="3">
        <v>161178.07366336635</v>
      </c>
      <c r="E10" s="3">
        <v>161178.07366336635</v>
      </c>
      <c r="F10" s="3">
        <v>161178.07366336635</v>
      </c>
      <c r="G10" s="3">
        <v>161178.07366336635</v>
      </c>
      <c r="H10" s="3">
        <v>161178.07366336635</v>
      </c>
      <c r="I10" s="3">
        <v>161178.07366336635</v>
      </c>
      <c r="J10">
        <f t="shared" ref="J10:J34" si="0">I10*0.08</f>
        <v>12894.245893069308</v>
      </c>
      <c r="K10" s="3">
        <f>SUM(B10:J10)</f>
        <v>1302318.8352000001</v>
      </c>
    </row>
    <row r="11" spans="1:11" x14ac:dyDescent="0.3">
      <c r="A11" t="s">
        <v>44</v>
      </c>
      <c r="K11" s="3">
        <v>6511594.176</v>
      </c>
    </row>
    <row r="12" spans="1:11" x14ac:dyDescent="0.3">
      <c r="A12" t="s">
        <v>27</v>
      </c>
      <c r="B12" s="3">
        <v>120883.55524752474</v>
      </c>
      <c r="C12" s="3">
        <v>120883.55524752474</v>
      </c>
      <c r="D12" s="3">
        <v>120883.55524752474</v>
      </c>
      <c r="E12" s="3">
        <v>120883.55524752474</v>
      </c>
      <c r="F12" s="3">
        <v>120883.55524752474</v>
      </c>
      <c r="G12" s="3">
        <v>120883.55524752474</v>
      </c>
      <c r="H12" s="3">
        <v>120883.55524752474</v>
      </c>
      <c r="I12" s="3">
        <v>120883.55524752474</v>
      </c>
      <c r="J12">
        <f t="shared" si="0"/>
        <v>9670.6844198019789</v>
      </c>
      <c r="K12" s="3">
        <f>SUM(B12:J12)</f>
        <v>976739.12639999983</v>
      </c>
    </row>
    <row r="13" spans="1:11" x14ac:dyDescent="0.3">
      <c r="A13" t="s">
        <v>55</v>
      </c>
      <c r="B13" s="3">
        <v>80589.036831683174</v>
      </c>
      <c r="C13" s="3">
        <v>80589.036831683174</v>
      </c>
      <c r="D13" s="3">
        <v>80589.036831683174</v>
      </c>
      <c r="E13" s="3">
        <v>80589.036831683174</v>
      </c>
      <c r="F13" s="3">
        <v>80589.036831683174</v>
      </c>
      <c r="G13" s="3">
        <v>80589.036831683174</v>
      </c>
      <c r="H13" s="3">
        <v>80589.036831683174</v>
      </c>
      <c r="I13" s="3">
        <v>80589.036831683174</v>
      </c>
      <c r="J13">
        <f t="shared" si="0"/>
        <v>6447.1229465346541</v>
      </c>
      <c r="K13" s="3">
        <f>SUM(B13:J13)</f>
        <v>651159.41760000004</v>
      </c>
    </row>
    <row r="15" spans="1:11" x14ac:dyDescent="0.3">
      <c r="A15" s="4" t="s">
        <v>1</v>
      </c>
      <c r="B15" s="4">
        <v>1</v>
      </c>
      <c r="C15" s="4">
        <v>2</v>
      </c>
      <c r="D15" s="4">
        <v>3</v>
      </c>
      <c r="E15" s="4">
        <v>4</v>
      </c>
      <c r="F15" s="4">
        <v>5</v>
      </c>
      <c r="G15" s="4">
        <v>6</v>
      </c>
      <c r="H15" s="4">
        <v>7</v>
      </c>
      <c r="I15" s="4">
        <v>8</v>
      </c>
      <c r="J15" s="4">
        <v>8.08</v>
      </c>
      <c r="K15" s="4" t="s">
        <v>54</v>
      </c>
    </row>
    <row r="16" spans="1:11" x14ac:dyDescent="0.3">
      <c r="A16" s="4" t="s">
        <v>11</v>
      </c>
      <c r="B16" s="4"/>
      <c r="C16" s="4"/>
      <c r="D16" s="4"/>
      <c r="E16" s="4"/>
      <c r="F16" s="4"/>
      <c r="G16" s="4"/>
      <c r="H16" s="4"/>
      <c r="I16" s="4"/>
      <c r="K16" s="5">
        <f>SUM(K17:K19)</f>
        <v>1046021.633408</v>
      </c>
    </row>
    <row r="17" spans="1:11" x14ac:dyDescent="0.3">
      <c r="A17" t="s">
        <v>12</v>
      </c>
      <c r="B17" s="3">
        <v>52092.753408000004</v>
      </c>
      <c r="K17" s="3">
        <v>52092.753408000004</v>
      </c>
    </row>
    <row r="18" spans="1:11" x14ac:dyDescent="0.3">
      <c r="A18" t="s">
        <v>17</v>
      </c>
      <c r="B18" s="3">
        <v>68897</v>
      </c>
      <c r="C18" s="3">
        <v>68897</v>
      </c>
      <c r="D18" s="3">
        <v>68897</v>
      </c>
      <c r="E18" s="3">
        <v>68897</v>
      </c>
      <c r="F18" s="3">
        <v>68897</v>
      </c>
      <c r="G18" s="3">
        <v>68897</v>
      </c>
      <c r="H18" s="3">
        <v>68897</v>
      </c>
      <c r="I18" s="3">
        <v>68897</v>
      </c>
      <c r="J18">
        <f t="shared" si="0"/>
        <v>5511.76</v>
      </c>
      <c r="K18" s="3">
        <f>SUM(B18:J18)</f>
        <v>556687.76</v>
      </c>
    </row>
    <row r="19" spans="1:11" x14ac:dyDescent="0.3">
      <c r="A19" t="s">
        <v>18</v>
      </c>
      <c r="B19" s="3">
        <v>54114</v>
      </c>
      <c r="C19" s="3">
        <v>54114</v>
      </c>
      <c r="D19" s="3">
        <v>54114</v>
      </c>
      <c r="E19" s="3">
        <v>54114</v>
      </c>
      <c r="F19" s="3">
        <v>54114</v>
      </c>
      <c r="G19" s="3">
        <v>54114</v>
      </c>
      <c r="H19" s="3">
        <v>54114</v>
      </c>
      <c r="I19" s="3">
        <v>54114</v>
      </c>
      <c r="J19">
        <f t="shared" si="0"/>
        <v>4329.12</v>
      </c>
      <c r="K19" s="3">
        <f>SUM(B19:J19)</f>
        <v>437241.12</v>
      </c>
    </row>
    <row r="20" spans="1:11" x14ac:dyDescent="0.3">
      <c r="K20" s="3"/>
    </row>
    <row r="21" spans="1:11" x14ac:dyDescent="0.3">
      <c r="A21" s="4" t="s">
        <v>13</v>
      </c>
      <c r="B21" s="4"/>
      <c r="C21" s="4"/>
      <c r="D21" s="4"/>
      <c r="E21" s="4"/>
      <c r="F21" s="4"/>
      <c r="G21" s="4"/>
      <c r="H21" s="4"/>
      <c r="I21" s="4"/>
      <c r="K21" s="5">
        <f>SUM(K22:K24)</f>
        <v>24027782.509440001</v>
      </c>
    </row>
    <row r="22" spans="1:11" x14ac:dyDescent="0.3">
      <c r="A22" t="s">
        <v>43</v>
      </c>
      <c r="B22" s="3">
        <v>1611780.7366336633</v>
      </c>
      <c r="C22" s="3">
        <v>1611780.7366336633</v>
      </c>
      <c r="D22" s="3">
        <v>1611780.7366336633</v>
      </c>
      <c r="E22" s="3">
        <v>1611780.7366336633</v>
      </c>
      <c r="F22" s="3">
        <v>1611780.7366336633</v>
      </c>
      <c r="G22" s="3">
        <v>1611780.7366336633</v>
      </c>
      <c r="H22" s="3">
        <v>1611780.7366336633</v>
      </c>
      <c r="I22" s="3">
        <v>1611780.7366336633</v>
      </c>
      <c r="J22">
        <f t="shared" si="0"/>
        <v>128942.45893069307</v>
      </c>
      <c r="K22" s="3">
        <f t="shared" ref="K22:K24" si="1">SUM(B22:J22)</f>
        <v>13023188.352000002</v>
      </c>
    </row>
    <row r="23" spans="1:11" x14ac:dyDescent="0.3">
      <c r="A23" t="s">
        <v>15</v>
      </c>
      <c r="B23" s="3">
        <v>9767391.2639999986</v>
      </c>
      <c r="K23" s="3">
        <v>9767391.2639999986</v>
      </c>
    </row>
    <row r="24" spans="1:11" x14ac:dyDescent="0.3">
      <c r="A24" t="s">
        <v>25</v>
      </c>
      <c r="B24" s="3">
        <v>153119.16998019803</v>
      </c>
      <c r="C24" s="3">
        <v>153119.16998019803</v>
      </c>
      <c r="D24" s="3">
        <v>153119.16998019803</v>
      </c>
      <c r="E24" s="3">
        <v>153119.16998019803</v>
      </c>
      <c r="F24" s="3">
        <v>153119.16998019803</v>
      </c>
      <c r="G24" s="3">
        <v>153119.16998019803</v>
      </c>
      <c r="H24" s="3">
        <v>153119.16998019803</v>
      </c>
      <c r="I24" s="3">
        <v>153119.16998019803</v>
      </c>
      <c r="J24">
        <f t="shared" si="0"/>
        <v>12249.533598415843</v>
      </c>
      <c r="K24" s="3">
        <f t="shared" si="1"/>
        <v>1237202.89344</v>
      </c>
    </row>
    <row r="26" spans="1:11" x14ac:dyDescent="0.3">
      <c r="A26" s="4" t="s">
        <v>34</v>
      </c>
      <c r="B26" s="4"/>
      <c r="C26" s="4"/>
      <c r="D26" s="4"/>
      <c r="E26" s="4"/>
      <c r="F26" s="4"/>
      <c r="G26" s="4"/>
      <c r="H26" s="4"/>
      <c r="I26" s="4"/>
      <c r="K26" s="5">
        <f>SUM(K27:K29)</f>
        <v>7813913.0111999996</v>
      </c>
    </row>
    <row r="27" spans="1:11" x14ac:dyDescent="0.3">
      <c r="A27" t="s">
        <v>37</v>
      </c>
      <c r="C27" s="3">
        <v>1302318.8352000001</v>
      </c>
      <c r="D27" s="3">
        <v>1302318.8352000001</v>
      </c>
      <c r="K27" s="3">
        <v>2604637.6704000002</v>
      </c>
    </row>
    <row r="28" spans="1:11" x14ac:dyDescent="0.3">
      <c r="A28" t="s">
        <v>38</v>
      </c>
      <c r="E28" s="3">
        <v>1953478.2527999999</v>
      </c>
      <c r="K28" s="3">
        <v>1953478.2527999999</v>
      </c>
    </row>
    <row r="29" spans="1:11" x14ac:dyDescent="0.3">
      <c r="A29" t="s">
        <v>39</v>
      </c>
      <c r="F29" s="3">
        <v>1085265.696</v>
      </c>
      <c r="G29" s="3">
        <v>1085265.696</v>
      </c>
      <c r="H29" s="3">
        <v>1085265.696</v>
      </c>
      <c r="K29" s="3">
        <v>3255797.088</v>
      </c>
    </row>
    <row r="31" spans="1:11" x14ac:dyDescent="0.3">
      <c r="A31" s="4" t="s">
        <v>1</v>
      </c>
      <c r="B31" s="4">
        <v>1</v>
      </c>
      <c r="C31" s="4">
        <v>2</v>
      </c>
      <c r="D31" s="4">
        <v>3</v>
      </c>
      <c r="E31" s="4">
        <v>4</v>
      </c>
      <c r="F31" s="4">
        <v>5</v>
      </c>
      <c r="G31" s="4">
        <v>6</v>
      </c>
      <c r="H31" s="4">
        <v>7</v>
      </c>
      <c r="I31" s="4">
        <v>8</v>
      </c>
      <c r="J31" s="4">
        <v>8.08</v>
      </c>
      <c r="K31" s="4" t="s">
        <v>54</v>
      </c>
    </row>
    <row r="32" spans="1:11" x14ac:dyDescent="0.3">
      <c r="A32" s="4" t="s">
        <v>35</v>
      </c>
      <c r="B32" s="4"/>
      <c r="C32" s="4"/>
      <c r="D32" s="4"/>
      <c r="E32" s="4"/>
      <c r="F32" s="4"/>
      <c r="G32" s="4"/>
      <c r="H32" s="4"/>
      <c r="I32" s="4"/>
      <c r="K32" s="5">
        <f>SUM(K33:K34)</f>
        <v>1953478.2527999999</v>
      </c>
    </row>
    <row r="33" spans="1:11" x14ac:dyDescent="0.3">
      <c r="A33" t="s">
        <v>40</v>
      </c>
      <c r="B33" s="3">
        <v>161178.07366336635</v>
      </c>
      <c r="C33" s="3">
        <v>161178.07366336635</v>
      </c>
      <c r="D33" s="3">
        <v>161178.07366336635</v>
      </c>
      <c r="E33" s="3">
        <v>161178.07366336635</v>
      </c>
      <c r="F33" s="3">
        <v>161178.07366336635</v>
      </c>
      <c r="G33" s="3">
        <v>161178.07366336635</v>
      </c>
      <c r="H33" s="3">
        <v>161178.07366336635</v>
      </c>
      <c r="I33" s="3">
        <v>161178.073663366</v>
      </c>
      <c r="J33">
        <f t="shared" si="0"/>
        <v>12894.245893069281</v>
      </c>
      <c r="K33" s="3">
        <f>SUM(B33:J33)</f>
        <v>1302318.8351999999</v>
      </c>
    </row>
    <row r="34" spans="1:11" x14ac:dyDescent="0.3">
      <c r="A34" t="s">
        <v>41</v>
      </c>
      <c r="B34" s="3">
        <v>80589.036831683174</v>
      </c>
      <c r="C34" s="3">
        <v>80589.036831683174</v>
      </c>
      <c r="D34" s="3">
        <v>80589.036831683174</v>
      </c>
      <c r="E34" s="3">
        <v>80589.036831683174</v>
      </c>
      <c r="F34" s="3">
        <v>80589.036831683174</v>
      </c>
      <c r="G34" s="3">
        <v>80589.036831683174</v>
      </c>
      <c r="H34" s="3">
        <v>80589.036831683174</v>
      </c>
      <c r="I34" s="3">
        <v>80589.036831683174</v>
      </c>
      <c r="J34">
        <f t="shared" si="0"/>
        <v>6447.1229465346541</v>
      </c>
      <c r="K34" s="3">
        <f>SUM(B34:J34)</f>
        <v>651159.41760000004</v>
      </c>
    </row>
    <row r="36" spans="1:11" x14ac:dyDescent="0.3">
      <c r="A36" s="4" t="s">
        <v>20</v>
      </c>
      <c r="B36" s="4"/>
      <c r="C36" s="4"/>
      <c r="D36" s="4"/>
      <c r="E36" s="4"/>
      <c r="F36" s="4"/>
      <c r="G36" s="4"/>
      <c r="H36" s="4"/>
      <c r="I36" s="4"/>
      <c r="J36" s="4"/>
      <c r="K36" s="5">
        <f>SUM(K37:K40)</f>
        <v>5404623.1660799999</v>
      </c>
    </row>
    <row r="37" spans="1:11" x14ac:dyDescent="0.3">
      <c r="A37" t="s">
        <v>21</v>
      </c>
      <c r="I37" s="3">
        <v>39069.565055999992</v>
      </c>
      <c r="J37" s="3"/>
      <c r="K37" s="3">
        <v>39069.565055999992</v>
      </c>
    </row>
    <row r="38" spans="1:11" x14ac:dyDescent="0.3">
      <c r="A38" t="s">
        <v>22</v>
      </c>
      <c r="I38" s="3">
        <v>26046.376704000002</v>
      </c>
      <c r="J38" s="3"/>
      <c r="K38" s="3">
        <v>26046.376704000002</v>
      </c>
    </row>
    <row r="39" spans="1:11" x14ac:dyDescent="0.3">
      <c r="A39" t="s">
        <v>33</v>
      </c>
      <c r="I39" s="3">
        <v>5144159.3990399996</v>
      </c>
      <c r="J39" s="3"/>
      <c r="K39" s="3">
        <v>5144159.3990399996</v>
      </c>
    </row>
    <row r="40" spans="1:11" x14ac:dyDescent="0.3">
      <c r="A40" t="s">
        <v>25</v>
      </c>
      <c r="I40" s="3">
        <v>195347.82527999999</v>
      </c>
      <c r="J40" s="3"/>
      <c r="K40" s="3">
        <v>195347.82527999999</v>
      </c>
    </row>
    <row r="42" spans="1:11" x14ac:dyDescent="0.3">
      <c r="A42" s="4" t="s">
        <v>36</v>
      </c>
      <c r="B42" s="4"/>
      <c r="C42" s="4"/>
      <c r="D42" s="4"/>
      <c r="E42" s="4"/>
      <c r="F42" s="4"/>
      <c r="G42" s="4"/>
      <c r="H42" s="4"/>
      <c r="I42" s="4"/>
      <c r="J42" s="4"/>
      <c r="K42" s="5">
        <v>13023188.352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zoomScaleNormal="100" workbookViewId="0">
      <selection activeCell="F6" sqref="F6"/>
    </sheetView>
  </sheetViews>
  <sheetFormatPr defaultRowHeight="14" x14ac:dyDescent="0.3"/>
  <cols>
    <col min="1" max="1" width="20.83203125" customWidth="1"/>
    <col min="2" max="2" width="12.9140625" customWidth="1"/>
    <col min="3" max="3" width="11.33203125" customWidth="1"/>
    <col min="4" max="4" width="13.08203125" customWidth="1"/>
    <col min="5" max="5" width="12.08203125" customWidth="1"/>
    <col min="6" max="6" width="13.25" customWidth="1"/>
    <col min="7" max="7" width="11.58203125" customWidth="1"/>
    <col min="8" max="8" width="12.25" customWidth="1"/>
    <col min="9" max="9" width="11.75" customWidth="1"/>
    <col min="11" max="11" width="12.4140625" customWidth="1"/>
  </cols>
  <sheetData>
    <row r="1" spans="1:11" x14ac:dyDescent="0.3">
      <c r="A1" s="4" t="s">
        <v>56</v>
      </c>
      <c r="B1" s="4">
        <v>1</v>
      </c>
      <c r="C1" s="4">
        <v>2</v>
      </c>
      <c r="D1" s="4">
        <v>3</v>
      </c>
      <c r="E1" s="4">
        <v>4</v>
      </c>
      <c r="F1" s="4">
        <v>5</v>
      </c>
      <c r="G1" s="4">
        <v>6</v>
      </c>
      <c r="H1" s="4">
        <v>7</v>
      </c>
      <c r="I1" s="4">
        <v>8</v>
      </c>
      <c r="J1" s="4">
        <v>8.08</v>
      </c>
      <c r="K1" s="4" t="s">
        <v>54</v>
      </c>
    </row>
    <row r="2" spans="1:11" x14ac:dyDescent="0.3">
      <c r="A2" s="4" t="s">
        <v>6</v>
      </c>
      <c r="B2" s="4"/>
      <c r="C2" s="4"/>
      <c r="D2" s="4"/>
      <c r="E2" s="4"/>
      <c r="F2" s="4"/>
      <c r="G2" s="4"/>
      <c r="H2" s="4"/>
      <c r="I2" s="4"/>
      <c r="J2" s="4"/>
      <c r="K2" s="5">
        <v>2349143.2799999998</v>
      </c>
    </row>
    <row r="4" spans="1:11" x14ac:dyDescent="0.3">
      <c r="A4" s="4" t="s">
        <v>9</v>
      </c>
      <c r="B4" s="4"/>
      <c r="C4" s="4"/>
      <c r="D4" s="4"/>
      <c r="E4" s="4"/>
      <c r="F4" s="4"/>
      <c r="G4" s="4"/>
      <c r="H4" s="4"/>
      <c r="I4" s="4"/>
      <c r="K4" s="5">
        <v>9497791.5551999994</v>
      </c>
    </row>
    <row r="6" spans="1:11" x14ac:dyDescent="0.3">
      <c r="A6" s="4" t="s">
        <v>11</v>
      </c>
      <c r="B6" s="4"/>
      <c r="C6" s="4"/>
      <c r="D6" s="4"/>
      <c r="E6" s="4"/>
      <c r="F6" s="4"/>
      <c r="G6" s="4"/>
      <c r="H6" s="4"/>
      <c r="I6" s="4"/>
      <c r="K6" s="5">
        <v>1046021.633408</v>
      </c>
    </row>
    <row r="7" spans="1:11" x14ac:dyDescent="0.3">
      <c r="B7" s="3"/>
      <c r="K7" s="3"/>
    </row>
    <row r="8" spans="1:11" x14ac:dyDescent="0.3">
      <c r="B8" s="3"/>
      <c r="C8" s="3"/>
      <c r="D8" s="3"/>
      <c r="E8" s="3"/>
      <c r="F8" s="3"/>
      <c r="G8" s="3"/>
      <c r="H8" s="3"/>
      <c r="I8" s="3"/>
      <c r="K8" s="3"/>
    </row>
    <row r="9" spans="1:11" x14ac:dyDescent="0.3">
      <c r="B9" s="3"/>
      <c r="C9" s="3"/>
      <c r="D9" s="3"/>
      <c r="E9" s="3"/>
      <c r="F9" s="3"/>
      <c r="G9" s="3"/>
      <c r="H9" s="3"/>
      <c r="I9" s="3"/>
      <c r="K9" s="3"/>
    </row>
    <row r="10" spans="1:11" x14ac:dyDescent="0.3">
      <c r="K10" s="3"/>
    </row>
    <row r="11" spans="1:11" x14ac:dyDescent="0.3">
      <c r="A11" s="4" t="s">
        <v>13</v>
      </c>
      <c r="B11" s="4"/>
      <c r="C11" s="4"/>
      <c r="D11" s="4"/>
      <c r="E11" s="4"/>
      <c r="F11" s="4"/>
      <c r="G11" s="4"/>
      <c r="H11" s="4"/>
      <c r="I11" s="4"/>
      <c r="K11" s="5">
        <v>24027782.509440001</v>
      </c>
    </row>
    <row r="12" spans="1:11" x14ac:dyDescent="0.3">
      <c r="B12" s="3"/>
      <c r="C12" s="3"/>
      <c r="D12" s="3"/>
      <c r="E12" s="3"/>
      <c r="F12" s="3"/>
      <c r="G12" s="3"/>
      <c r="H12" s="3"/>
      <c r="I12" s="3"/>
      <c r="K12" s="3"/>
    </row>
    <row r="13" spans="1:11" x14ac:dyDescent="0.3">
      <c r="B13" s="3"/>
      <c r="K13" s="3"/>
    </row>
    <row r="14" spans="1:11" x14ac:dyDescent="0.3">
      <c r="B14" s="3"/>
      <c r="C14" s="3"/>
      <c r="D14" s="3"/>
      <c r="E14" s="3"/>
      <c r="F14" s="3"/>
      <c r="G14" s="3"/>
      <c r="H14" s="3"/>
      <c r="I14" s="3"/>
      <c r="K14" s="3"/>
    </row>
    <row r="16" spans="1:11" x14ac:dyDescent="0.3">
      <c r="A16" s="4" t="s">
        <v>34</v>
      </c>
      <c r="B16" s="4"/>
      <c r="C16" s="4"/>
      <c r="D16" s="4"/>
      <c r="E16" s="4"/>
      <c r="F16" s="4"/>
      <c r="G16" s="4"/>
      <c r="H16" s="4"/>
      <c r="I16" s="4"/>
      <c r="K16" s="5">
        <v>7813913.0111999996</v>
      </c>
    </row>
    <row r="17" spans="1:11" x14ac:dyDescent="0.3">
      <c r="C17" s="3"/>
      <c r="D17" s="3"/>
      <c r="K17" s="3"/>
    </row>
    <row r="18" spans="1:11" x14ac:dyDescent="0.3">
      <c r="E18" s="3"/>
      <c r="K18" s="3"/>
    </row>
    <row r="19" spans="1:11" x14ac:dyDescent="0.3">
      <c r="F19" s="3"/>
      <c r="G19" s="3"/>
      <c r="H19" s="3"/>
      <c r="K19" s="3"/>
    </row>
    <row r="21" spans="1:11" x14ac:dyDescent="0.3">
      <c r="A21" s="4" t="s">
        <v>35</v>
      </c>
      <c r="B21" s="4"/>
      <c r="C21" s="4"/>
      <c r="D21" s="4"/>
      <c r="E21" s="4"/>
      <c r="F21" s="4"/>
      <c r="G21" s="4"/>
      <c r="H21" s="4"/>
      <c r="I21" s="4"/>
      <c r="K21" s="5">
        <v>1953478.2527999999</v>
      </c>
    </row>
    <row r="22" spans="1:11" x14ac:dyDescent="0.3">
      <c r="B22" s="3"/>
      <c r="C22" s="3"/>
      <c r="D22" s="3"/>
      <c r="E22" s="3"/>
      <c r="F22" s="3"/>
      <c r="G22" s="3"/>
      <c r="H22" s="3"/>
      <c r="I22" s="3"/>
      <c r="K22" s="3"/>
    </row>
    <row r="23" spans="1:11" x14ac:dyDescent="0.3">
      <c r="B23" s="3"/>
      <c r="C23" s="3"/>
      <c r="D23" s="3"/>
      <c r="E23" s="3"/>
      <c r="F23" s="3"/>
      <c r="G23" s="3"/>
      <c r="H23" s="3"/>
      <c r="I23" s="3"/>
      <c r="K23" s="3"/>
    </row>
    <row r="25" spans="1:11" x14ac:dyDescent="0.3">
      <c r="A25" s="4" t="s">
        <v>20</v>
      </c>
      <c r="B25" s="4"/>
      <c r="C25" s="4"/>
      <c r="D25" s="4"/>
      <c r="E25" s="4"/>
      <c r="F25" s="4"/>
      <c r="G25" s="4"/>
      <c r="H25" s="4"/>
      <c r="I25" s="4"/>
      <c r="J25" s="4"/>
      <c r="K25" s="5">
        <v>5404623.1660799999</v>
      </c>
    </row>
    <row r="26" spans="1:11" x14ac:dyDescent="0.3">
      <c r="I26" s="3"/>
      <c r="J26" s="3"/>
      <c r="K26" s="3"/>
    </row>
    <row r="27" spans="1:11" x14ac:dyDescent="0.3">
      <c r="I27" s="3"/>
      <c r="J27" s="3"/>
      <c r="K27" s="3"/>
    </row>
    <row r="28" spans="1:11" x14ac:dyDescent="0.3">
      <c r="I28" s="3"/>
      <c r="J28" s="3"/>
      <c r="K28" s="3"/>
    </row>
    <row r="29" spans="1:11" x14ac:dyDescent="0.3">
      <c r="I29" s="3"/>
      <c r="J29" s="3"/>
      <c r="K29" s="3"/>
    </row>
    <row r="31" spans="1:11" x14ac:dyDescent="0.3">
      <c r="A31" s="4" t="s">
        <v>36</v>
      </c>
      <c r="B31" s="4"/>
      <c r="C31" s="4"/>
      <c r="D31" s="4"/>
      <c r="E31" s="4"/>
      <c r="F31" s="4"/>
      <c r="G31" s="4"/>
      <c r="H31" s="4"/>
      <c r="I31" s="4"/>
      <c r="J31" s="4"/>
      <c r="K31" s="5">
        <v>13023188.352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Sheet1</vt:lpstr>
      <vt:lpstr>Cost Estimating</vt:lpstr>
      <vt:lpstr>Sheet4</vt:lpstr>
      <vt:lpstr>Cost Baseline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Yuming JIANG</dc:creator>
  <cp:lastModifiedBy>Yuming JIANG</cp:lastModifiedBy>
  <cp:lastPrinted>2016-10-03T02:19:20Z</cp:lastPrinted>
  <dcterms:created xsi:type="dcterms:W3CDTF">2016-09-26T03:46:11Z</dcterms:created>
  <dcterms:modified xsi:type="dcterms:W3CDTF">2016-10-07T05:19:30Z</dcterms:modified>
</cp:coreProperties>
</file>