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1048F664-A4B3-4A6B-B2C4-1EEF92B2B3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RE Calculato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C25" i="1"/>
  <c r="C29" i="1"/>
  <c r="F25" i="1"/>
  <c r="E25" i="1"/>
  <c r="F28" i="1" s="1"/>
  <c r="C27" i="1" l="1"/>
  <c r="C28" i="1"/>
  <c r="C26" i="1"/>
  <c r="C31" i="1" s="1"/>
  <c r="C32" i="1"/>
  <c r="F26" i="1"/>
  <c r="F27" i="1" l="1"/>
  <c r="E14" i="1"/>
  <c r="F29" i="1" l="1"/>
  <c r="F32" i="1" s="1"/>
  <c r="E16" i="1"/>
  <c r="E18" i="1" l="1"/>
  <c r="F18" i="1"/>
  <c r="F30" i="1"/>
  <c r="H19" i="1" s="1"/>
  <c r="F31" i="1" l="1"/>
</calcChain>
</file>

<file path=xl/sharedStrings.xml><?xml version="1.0" encoding="utf-8"?>
<sst xmlns="http://schemas.openxmlformats.org/spreadsheetml/2006/main" count="8" uniqueCount="8">
  <si>
    <t>MRE Date Code Calculator</t>
  </si>
  <si>
    <t>This calculator uses assumptions detailed online. For more information visit:</t>
  </si>
  <si>
    <t>https://www.trueprepper.com/mre-code-calculator/</t>
  </si>
  <si>
    <t>MRE Date Code</t>
  </si>
  <si>
    <t>Max Storage Temp (°F)</t>
  </si>
  <si>
    <t>Manufacture Date:</t>
  </si>
  <si>
    <t xml:space="preserve">Est. Expiration Date: </t>
  </si>
  <si>
    <t>Remaining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</si>
</sst>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24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theme="10"/>
      <name val="Arial"/>
      <scheme val="minor"/>
    </font>
    <font>
      <sz val="9"/>
      <color rgb="FF444444"/>
      <name val="Calibri"/>
      <family val="2"/>
      <charset val="1"/>
    </font>
    <font>
      <b/>
      <sz val="12"/>
      <color rgb="FF000000"/>
      <name val="Arial"/>
      <scheme val="minor"/>
    </font>
    <font>
      <sz val="9"/>
      <color theme="1"/>
      <name val="Arial"/>
      <scheme val="minor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0" fillId="0" borderId="0" xfId="0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9" fontId="0" fillId="0" borderId="0" xfId="0" applyNumberFormat="1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Border="1"/>
    <xf numFmtId="0" fontId="8" fillId="2" borderId="0" xfId="1" applyFill="1" applyBorder="1" applyAlignment="1"/>
    <xf numFmtId="0" fontId="4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8" fillId="3" borderId="0" xfId="1" applyFill="1" applyBorder="1" applyAlignment="1"/>
    <xf numFmtId="0" fontId="4" fillId="3" borderId="0" xfId="0" applyFont="1" applyFill="1" applyBorder="1" applyAlignment="1">
      <alignment horizontal="left"/>
    </xf>
    <xf numFmtId="0" fontId="7" fillId="3" borderId="0" xfId="0" applyFont="1" applyFill="1" applyBorder="1"/>
    <xf numFmtId="0" fontId="3" fillId="3" borderId="0" xfId="0" applyFont="1" applyFill="1" applyBorder="1"/>
    <xf numFmtId="0" fontId="1" fillId="3" borderId="0" xfId="0" applyFont="1" applyFill="1" applyBorder="1" applyAlignment="1"/>
    <xf numFmtId="0" fontId="0" fillId="3" borderId="0" xfId="0" applyFill="1" applyBorder="1" applyAlignment="1"/>
    <xf numFmtId="0" fontId="2" fillId="3" borderId="0" xfId="0" applyFont="1" applyFill="1" applyBorder="1"/>
    <xf numFmtId="0" fontId="12" fillId="3" borderId="0" xfId="0" applyFont="1" applyFill="1" applyBorder="1"/>
    <xf numFmtId="0" fontId="11" fillId="3" borderId="0" xfId="1" applyFont="1" applyFill="1"/>
    <xf numFmtId="0" fontId="9" fillId="3" borderId="0" xfId="0" applyFont="1" applyFill="1"/>
    <xf numFmtId="0" fontId="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14" fontId="7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/>
    </xf>
    <xf numFmtId="14" fontId="7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Border="1" applyAlignment="1"/>
    <xf numFmtId="0" fontId="7" fillId="3" borderId="0" xfId="0" applyFont="1" applyFill="1" applyBorder="1" applyAlignment="1">
      <alignment horizontal="right"/>
    </xf>
    <xf numFmtId="0" fontId="10" fillId="3" borderId="0" xfId="0" applyFont="1" applyFill="1" applyBorder="1" applyAlignment="1"/>
    <xf numFmtId="0" fontId="4" fillId="3" borderId="0" xfId="0" applyFont="1" applyFill="1" applyBorder="1"/>
    <xf numFmtId="1" fontId="3" fillId="0" borderId="0" xfId="0" applyNumberFormat="1" applyFont="1" applyFill="1" applyBorder="1"/>
    <xf numFmtId="1" fontId="0" fillId="0" borderId="0" xfId="0" applyNumberFormat="1" applyFill="1" applyBorder="1"/>
    <xf numFmtId="1" fontId="3" fillId="0" borderId="0" xfId="0" applyNumberFormat="1" applyFont="1"/>
  </cellXfs>
  <cellStyles count="2">
    <cellStyle name="Hyperlink" xfId="1" builtinId="8"/>
    <cellStyle name="Normal" xfId="0" builtinId="0"/>
  </cellStyles>
  <dxfs count="6">
    <dxf>
      <font>
        <color rgb="FF0070C0"/>
      </font>
      <fill>
        <patternFill patternType="solid"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 patternType="solid">
          <bgColor theme="4" tint="0.79998168889431442"/>
        </patternFill>
      </fill>
    </dxf>
    <dxf>
      <font>
        <color rgb="FF0070C0"/>
      </font>
      <fill>
        <patternFill patternType="solid"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'MRE Calculator'!$F$30:$F$31</c:f>
              <c:numCache>
                <c:formatCode>0%</c:formatCode>
                <c:ptCount val="2"/>
                <c:pt idx="0">
                  <c:v>0.80500000000000005</c:v>
                </c:pt>
                <c:pt idx="1">
                  <c:v>0.19499999999999995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E19-4D12-8BB4-48B63DD46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9"/>
      </c:doughnutChart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18</xdr:row>
      <xdr:rowOff>123825</xdr:rowOff>
    </xdr:from>
    <xdr:ext cx="2009775" cy="400050"/>
    <xdr:pic>
      <xdr:nvPicPr>
        <xdr:cNvPr id="2" name="image1.png" title="TruePrepper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" y="3190875"/>
          <a:ext cx="2009775" cy="400050"/>
        </a:xfrm>
        <a:prstGeom prst="rect">
          <a:avLst/>
        </a:prstGeom>
        <a:noFill/>
      </xdr:spPr>
    </xdr:pic>
    <xdr:clientData fLocksWithSheet="0"/>
  </xdr:oneCellAnchor>
  <xdr:twoCellAnchor>
    <xdr:from>
      <xdr:col>6</xdr:col>
      <xdr:colOff>104775</xdr:colOff>
      <xdr:row>13</xdr:row>
      <xdr:rowOff>0</xdr:rowOff>
    </xdr:from>
    <xdr:to>
      <xdr:col>8</xdr:col>
      <xdr:colOff>47625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4E9438-157A-EE8D-B40A-D7AB3915FAAA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16384</xdr:col>
      <xdr:colOff>3390900</xdr:colOff>
      <xdr:row>17</xdr:row>
      <xdr:rowOff>114300</xdr:rowOff>
    </xdr:from>
    <xdr:to>
      <xdr:col>16384</xdr:col>
      <xdr:colOff>4410075</xdr:colOff>
      <xdr:row>20</xdr:row>
      <xdr:rowOff>95250</xdr:rowOff>
    </xdr:to>
    <xdr:sp macro="" textlink="">
      <xdr:nvSpPr>
        <xdr:cNvPr id="4" name="Left Arrow 3">
          <a:extLst>
            <a:ext uri="{FF2B5EF4-FFF2-40B4-BE49-F238E27FC236}">
              <a16:creationId xmlns:a16="http://schemas.microsoft.com/office/drawing/2014/main" id="{065AF24C-C6DB-D764-C904-110EC6924926}"/>
            </a:ext>
            <a:ext uri="{147F2762-F138-4A5C-976F-8EAC2B608ADB}">
              <a16:predDERef xmlns:a16="http://schemas.microsoft.com/office/drawing/2014/main" pred="{4D4E9438-157A-EE8D-B40A-D7AB3915FAAA}"/>
            </a:ext>
          </a:extLst>
        </xdr:cNvPr>
        <xdr:cNvSpPr/>
      </xdr:nvSpPr>
      <xdr:spPr>
        <a:xfrm>
          <a:off x="8896350" y="2981325"/>
          <a:ext cx="1019175" cy="50482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trueprepper.com/mre-code-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007"/>
  <sheetViews>
    <sheetView tabSelected="1" topLeftCell="A1048556" workbookViewId="0">
      <selection activeCell="A33" sqref="A33:XFD1048576"/>
    </sheetView>
  </sheetViews>
  <sheetFormatPr defaultColWidth="0" defaultRowHeight="15.75" customHeight="1" zeroHeight="1"/>
  <cols>
    <col min="1" max="1" width="1.5703125" style="17" customWidth="1"/>
    <col min="2" max="2" width="1.5703125" customWidth="1"/>
    <col min="3" max="3" width="9.42578125" bestFit="1" customWidth="1"/>
    <col min="4" max="4" width="27.85546875" bestFit="1" customWidth="1"/>
    <col min="5" max="6" width="9.28515625" customWidth="1"/>
    <col min="7" max="7" width="5.42578125" customWidth="1"/>
    <col min="8" max="8" width="9.140625" customWidth="1"/>
    <col min="9" max="9" width="5.28515625" bestFit="1" customWidth="1"/>
    <col min="10" max="10" width="1.85546875" customWidth="1"/>
    <col min="11" max="11" width="1.85546875" style="17" customWidth="1"/>
    <col min="12" max="12" width="11.42578125" hidden="1"/>
    <col min="13" max="29" width="12.5703125" hidden="1"/>
  </cols>
  <sheetData>
    <row r="1" spans="1:11" s="17" customFormat="1" ht="7.5" customHeight="1"/>
    <row r="2" spans="1:11" ht="7.5" customHeight="1">
      <c r="B2" s="7"/>
      <c r="C2" s="7"/>
      <c r="D2" s="7"/>
      <c r="E2" s="7"/>
      <c r="F2" s="7"/>
      <c r="G2" s="7"/>
      <c r="H2" s="7"/>
      <c r="I2" s="7"/>
      <c r="J2" s="7"/>
    </row>
    <row r="3" spans="1:11" ht="30">
      <c r="A3" s="18"/>
      <c r="B3" s="9"/>
      <c r="C3" s="17"/>
      <c r="D3" s="23" t="s">
        <v>0</v>
      </c>
      <c r="E3" s="24"/>
      <c r="F3" s="24"/>
      <c r="G3" s="24"/>
      <c r="H3" s="24"/>
      <c r="I3" s="24"/>
      <c r="J3" s="8"/>
      <c r="K3" s="18"/>
    </row>
    <row r="4" spans="1:11" ht="12.75">
      <c r="A4" s="18"/>
      <c r="B4" s="9"/>
      <c r="C4" s="18"/>
      <c r="D4" s="25"/>
      <c r="E4" s="25"/>
      <c r="F4" s="25"/>
      <c r="G4" s="25"/>
      <c r="H4" s="18"/>
      <c r="I4" s="18"/>
      <c r="J4" s="9"/>
      <c r="K4" s="18"/>
    </row>
    <row r="5" spans="1:11" ht="12.75">
      <c r="A5" s="18"/>
      <c r="B5" s="9"/>
      <c r="C5" s="18"/>
      <c r="D5" s="26" t="s">
        <v>1</v>
      </c>
      <c r="E5" s="25"/>
      <c r="F5" s="25"/>
      <c r="G5" s="25"/>
      <c r="H5" s="18"/>
      <c r="I5" s="18"/>
      <c r="J5" s="9"/>
      <c r="K5" s="18"/>
    </row>
    <row r="6" spans="1:11" ht="12.75">
      <c r="A6" s="18"/>
      <c r="B6" s="9"/>
      <c r="C6" s="18"/>
      <c r="D6" s="27" t="s">
        <v>2</v>
      </c>
      <c r="E6" s="28"/>
      <c r="F6" s="19"/>
      <c r="G6" s="19"/>
      <c r="H6" s="19"/>
      <c r="I6" s="19"/>
      <c r="J6" s="10"/>
      <c r="K6" s="19"/>
    </row>
    <row r="7" spans="1:11" ht="12.75">
      <c r="A7" s="18"/>
      <c r="B7" s="9"/>
      <c r="C7" s="18"/>
      <c r="D7" s="25"/>
      <c r="E7" s="25"/>
      <c r="F7" s="25"/>
      <c r="G7" s="25"/>
      <c r="H7" s="20"/>
      <c r="I7" s="20"/>
      <c r="J7" s="11"/>
      <c r="K7" s="20"/>
    </row>
    <row r="8" spans="1:11" ht="12.75">
      <c r="A8" s="18"/>
      <c r="B8" s="9"/>
      <c r="C8" s="18"/>
      <c r="D8" s="25"/>
      <c r="E8" s="29"/>
      <c r="F8" s="29"/>
      <c r="G8" s="29"/>
      <c r="H8" s="30"/>
      <c r="I8" s="18"/>
      <c r="J8" s="9"/>
      <c r="K8" s="18"/>
    </row>
    <row r="9" spans="1:11">
      <c r="A9" s="18"/>
      <c r="B9" s="9"/>
      <c r="C9" s="18"/>
      <c r="D9" s="31" t="s">
        <v>3</v>
      </c>
      <c r="E9" s="15">
        <v>3165</v>
      </c>
      <c r="F9" s="16"/>
      <c r="G9" s="32"/>
      <c r="H9" s="17"/>
      <c r="I9" s="18"/>
      <c r="J9" s="9"/>
      <c r="K9" s="18"/>
    </row>
    <row r="10" spans="1:11" ht="7.5" customHeight="1">
      <c r="A10" s="18"/>
      <c r="B10" s="9"/>
      <c r="C10" s="18"/>
      <c r="D10" s="18"/>
      <c r="E10" s="33"/>
      <c r="F10" s="24"/>
      <c r="G10" s="18"/>
      <c r="H10" s="18"/>
      <c r="I10" s="18"/>
      <c r="J10" s="9"/>
      <c r="K10" s="18"/>
    </row>
    <row r="11" spans="1:11" ht="15.75" customHeight="1">
      <c r="A11" s="18"/>
      <c r="B11" s="9"/>
      <c r="C11" s="18"/>
      <c r="D11" s="31" t="s">
        <v>4</v>
      </c>
      <c r="E11" s="15">
        <v>70</v>
      </c>
      <c r="F11" s="16"/>
      <c r="G11" s="18"/>
      <c r="H11" s="18"/>
      <c r="I11" s="18"/>
      <c r="J11" s="9"/>
      <c r="K11" s="18"/>
    </row>
    <row r="12" spans="1:11" ht="15.75" customHeight="1">
      <c r="A12" s="18"/>
      <c r="B12" s="9"/>
      <c r="C12" s="18"/>
      <c r="D12" s="18"/>
      <c r="E12" s="33"/>
      <c r="F12" s="24"/>
      <c r="G12" s="18"/>
      <c r="H12" s="18"/>
      <c r="I12" s="18"/>
      <c r="J12" s="9"/>
      <c r="K12" s="18"/>
    </row>
    <row r="13" spans="1:11" ht="15.75" customHeight="1">
      <c r="A13" s="18"/>
      <c r="B13" s="9"/>
      <c r="C13" s="18"/>
      <c r="D13" s="18"/>
      <c r="E13" s="33"/>
      <c r="F13" s="24"/>
      <c r="G13" s="18"/>
      <c r="H13" s="18"/>
      <c r="I13" s="18"/>
      <c r="J13" s="9"/>
      <c r="K13" s="18"/>
    </row>
    <row r="14" spans="1:11">
      <c r="A14" s="18"/>
      <c r="B14" s="9"/>
      <c r="C14" s="18"/>
      <c r="D14" s="21" t="s">
        <v>5</v>
      </c>
      <c r="E14" s="34">
        <f ca="1">F26</f>
        <v>45091</v>
      </c>
      <c r="F14" s="34"/>
      <c r="G14" s="17"/>
      <c r="H14" s="17"/>
      <c r="I14" s="18"/>
      <c r="J14" s="12"/>
      <c r="K14" s="21"/>
    </row>
    <row r="15" spans="1:11" ht="7.5" customHeight="1">
      <c r="A15" s="18"/>
      <c r="B15" s="9"/>
      <c r="C15" s="18"/>
      <c r="D15" s="22"/>
      <c r="E15" s="35"/>
      <c r="F15" s="24"/>
      <c r="G15" s="21"/>
      <c r="H15" s="22"/>
      <c r="I15" s="18"/>
      <c r="J15" s="13"/>
      <c r="K15" s="22"/>
    </row>
    <row r="16" spans="1:11">
      <c r="A16" s="18"/>
      <c r="B16" s="9"/>
      <c r="C16" s="18"/>
      <c r="D16" s="21" t="s">
        <v>6</v>
      </c>
      <c r="E16" s="36">
        <f ca="1">F27</f>
        <v>46291</v>
      </c>
      <c r="F16" s="36"/>
      <c r="G16" s="17"/>
      <c r="H16" s="17"/>
      <c r="I16" s="18"/>
      <c r="J16" s="13"/>
      <c r="K16" s="22"/>
    </row>
    <row r="17" spans="1:11" ht="7.5" customHeight="1">
      <c r="A17" s="18"/>
      <c r="B17" s="9"/>
      <c r="C17" s="18"/>
      <c r="D17" s="22"/>
      <c r="E17" s="37"/>
      <c r="F17" s="38"/>
      <c r="G17" s="22"/>
      <c r="H17" s="21"/>
      <c r="I17" s="18"/>
      <c r="J17" s="13"/>
      <c r="K17" s="22"/>
    </row>
    <row r="18" spans="1:11">
      <c r="A18" s="18"/>
      <c r="B18" s="9"/>
      <c r="C18" s="18"/>
      <c r="D18" s="21" t="s">
        <v>7</v>
      </c>
      <c r="E18" s="39">
        <f ca="1">F29</f>
        <v>966</v>
      </c>
      <c r="F18" s="40" t="str">
        <f ca="1">F32</f>
        <v>days</v>
      </c>
      <c r="G18" s="17"/>
      <c r="H18" s="17"/>
      <c r="I18" s="18"/>
      <c r="J18" s="9"/>
      <c r="K18" s="18"/>
    </row>
    <row r="19" spans="1:11" ht="12.75">
      <c r="A19" s="18"/>
      <c r="B19" s="9"/>
      <c r="C19" s="18"/>
      <c r="D19" s="22"/>
      <c r="E19" s="22"/>
      <c r="F19" s="22"/>
      <c r="G19" s="17"/>
      <c r="H19" s="30" t="str">
        <f ca="1">ROUND(100*F30,0)&amp;"% left"</f>
        <v>81% left</v>
      </c>
      <c r="I19" s="18"/>
      <c r="J19" s="9"/>
      <c r="K19" s="18"/>
    </row>
    <row r="20" spans="1:11" ht="12.75">
      <c r="A20" s="18"/>
      <c r="B20" s="9"/>
      <c r="C20" s="18"/>
      <c r="D20" s="22"/>
      <c r="E20" s="22"/>
      <c r="F20" s="22"/>
      <c r="G20" s="22"/>
      <c r="H20" s="22"/>
      <c r="I20" s="18"/>
      <c r="J20" s="9"/>
      <c r="K20" s="18"/>
    </row>
    <row r="21" spans="1:11" ht="12.75">
      <c r="A21" s="18"/>
      <c r="B21" s="9"/>
      <c r="C21" s="18"/>
      <c r="D21" s="22"/>
      <c r="E21" s="22"/>
      <c r="F21" s="22"/>
      <c r="G21" s="22"/>
      <c r="H21" s="22"/>
      <c r="I21" s="18"/>
      <c r="J21" s="9"/>
      <c r="K21" s="18"/>
    </row>
    <row r="22" spans="1:11" ht="12.75">
      <c r="A22" s="18"/>
      <c r="B22" s="9"/>
      <c r="C22" s="18"/>
      <c r="D22" s="22"/>
      <c r="E22" s="41"/>
      <c r="F22" s="22"/>
      <c r="G22" s="22"/>
      <c r="H22" s="41"/>
      <c r="I22" s="18"/>
      <c r="J22" s="9"/>
      <c r="K22" s="18"/>
    </row>
    <row r="23" spans="1:11" ht="9.75" customHeight="1">
      <c r="A23" s="18"/>
      <c r="B23" s="9"/>
      <c r="C23" s="9"/>
      <c r="D23" s="13"/>
      <c r="E23" s="14"/>
      <c r="F23" s="13"/>
      <c r="G23" s="13"/>
      <c r="H23" s="14"/>
      <c r="I23" s="9"/>
      <c r="J23" s="9"/>
      <c r="K23" s="18"/>
    </row>
    <row r="24" spans="1:11" s="17" customFormat="1" ht="9.75" customHeight="1">
      <c r="A24" s="18"/>
      <c r="B24" s="18"/>
      <c r="C24" s="18"/>
      <c r="D24" s="22"/>
      <c r="E24" s="22"/>
      <c r="F24" s="22"/>
      <c r="G24" s="22"/>
      <c r="H24" s="22"/>
      <c r="I24" s="18"/>
      <c r="J24" s="18"/>
      <c r="K24" s="18"/>
    </row>
    <row r="25" spans="1:11" ht="12.75" hidden="1">
      <c r="A25" s="18"/>
      <c r="B25" s="3"/>
      <c r="C25" s="4">
        <f>E9</f>
        <v>3165</v>
      </c>
      <c r="D25" s="4">
        <f>E11</f>
        <v>70</v>
      </c>
      <c r="E25" s="4">
        <f>MAX(50,MIN(120,ROUNDUP(D25/10,0)*10))</f>
        <v>70</v>
      </c>
      <c r="F25" s="5">
        <f ca="1">TODAY()</f>
        <v>45325</v>
      </c>
      <c r="G25" s="3"/>
      <c r="H25" s="4">
        <v>120</v>
      </c>
      <c r="I25" s="4">
        <v>30</v>
      </c>
      <c r="J25" s="3"/>
      <c r="K25" s="18"/>
    </row>
    <row r="26" spans="1:11" ht="12.75" hidden="1">
      <c r="A26" s="18"/>
      <c r="B26" s="3"/>
      <c r="C26" s="42">
        <f ca="1">ROUNDDOWN(YEAR(F25)/10,0)*10+LEFT(C25,1)</f>
        <v>2023</v>
      </c>
      <c r="D26" s="43"/>
      <c r="E26" s="3"/>
      <c r="F26" s="5">
        <f ca="1">IF(C31&gt;F25,C32,C31)</f>
        <v>45091</v>
      </c>
      <c r="G26" s="3"/>
      <c r="H26" s="4">
        <v>110</v>
      </c>
      <c r="I26" s="4">
        <v>60</v>
      </c>
      <c r="J26" s="3"/>
      <c r="K26" s="18"/>
    </row>
    <row r="27" spans="1:11" ht="12.75" hidden="1">
      <c r="C27" s="44">
        <f ca="1">(ROUNDDOWN(YEAR(F25)/10,0)-1)*10+LEFT(C25,1)</f>
        <v>2013</v>
      </c>
      <c r="F27" s="2">
        <f ca="1">F26+F28</f>
        <v>46291</v>
      </c>
      <c r="H27" s="1">
        <v>100</v>
      </c>
      <c r="I27" s="1">
        <v>180</v>
      </c>
    </row>
    <row r="28" spans="1:11" ht="12.75" hidden="1">
      <c r="C28" s="44">
        <f ca="1">(ROUNDDOWN(YEAR(F25)/10,0)-2)*10+LEFT(C25,1)</f>
        <v>2003</v>
      </c>
      <c r="F28" s="1">
        <f>VLOOKUP(E25,H25:I32,2,FALSE)</f>
        <v>1200</v>
      </c>
      <c r="H28" s="1">
        <v>90</v>
      </c>
      <c r="I28" s="1">
        <v>540</v>
      </c>
    </row>
    <row r="29" spans="1:11" ht="12.75" hidden="1">
      <c r="C29" s="1" t="str">
        <f>RIGHT(LEFT(C25,4),3)</f>
        <v>165</v>
      </c>
      <c r="F29" s="1">
        <f ca="1">F27-F25</f>
        <v>966</v>
      </c>
      <c r="H29" s="1">
        <v>80</v>
      </c>
      <c r="I29" s="1">
        <v>1080</v>
      </c>
    </row>
    <row r="30" spans="1:11" ht="12.75" hidden="1">
      <c r="F30" s="6">
        <f ca="1">MAX(F29/F28,0)</f>
        <v>0.80500000000000005</v>
      </c>
      <c r="H30" s="1">
        <v>70</v>
      </c>
      <c r="I30" s="1">
        <v>1200</v>
      </c>
    </row>
    <row r="31" spans="1:11" ht="12.75" hidden="1">
      <c r="C31" s="2">
        <f ca="1">DATE(C26,1,C29)</f>
        <v>45091</v>
      </c>
      <c r="F31" s="6">
        <f ca="1">1-F30</f>
        <v>0.19499999999999995</v>
      </c>
      <c r="H31" s="1">
        <v>60</v>
      </c>
      <c r="I31" s="1">
        <v>1440</v>
      </c>
    </row>
    <row r="32" spans="1:11" ht="12.75" hidden="1">
      <c r="C32" s="2">
        <f ca="1">DATE(C27,1,C29)</f>
        <v>41439</v>
      </c>
      <c r="F32" t="str">
        <f ca="1">IF(F29&gt;0, "days","expired")</f>
        <v>days</v>
      </c>
      <c r="H32" s="1">
        <v>50</v>
      </c>
      <c r="I32" s="1">
        <v>1800</v>
      </c>
    </row>
    <row r="33" ht="12.75" hidden="1"/>
    <row r="34" ht="12.75" hidden="1"/>
    <row r="35" ht="12.75" hidden="1"/>
    <row r="36" ht="12.75" hidden="1"/>
    <row r="37" ht="12.75" hidden="1"/>
    <row r="38" ht="12.75" hidden="1"/>
    <row r="39" ht="12.75" hidden="1"/>
    <row r="40" ht="12.75" hidden="1"/>
    <row r="41" ht="12.75" hidden="1"/>
    <row r="42" ht="12.75" hidden="1"/>
    <row r="43" ht="12.75" hidden="1"/>
    <row r="44" ht="12.75" hidden="1"/>
    <row r="45" ht="12.75" hidden="1"/>
    <row r="46" ht="12.75" hidden="1"/>
    <row r="47" ht="12.75" hidden="1"/>
    <row r="48" ht="12.75" hidden="1"/>
    <row r="49" ht="12.75" hidden="1"/>
    <row r="50" ht="12.75" hidden="1"/>
    <row r="51" ht="12.75" hidden="1"/>
    <row r="52" ht="12.75" hidden="1"/>
    <row r="53" ht="12.75" hidden="1"/>
    <row r="54" ht="12.75" hidden="1"/>
    <row r="55" ht="12.75" hidden="1"/>
    <row r="56" ht="12.75" hidden="1"/>
    <row r="57" ht="12.75" hidden="1"/>
    <row r="58" ht="12.75" hidden="1"/>
    <row r="59" ht="12.75" hidden="1"/>
    <row r="60" ht="12.75" hidden="1"/>
    <row r="61" ht="12.75" hidden="1"/>
    <row r="62" ht="12.75" hidden="1"/>
    <row r="63" ht="12.75" hidden="1"/>
    <row r="64" ht="12.75" hidden="1"/>
    <row r="65" ht="12.75" hidden="1"/>
    <row r="66" ht="12.75" hidden="1"/>
    <row r="67" ht="12.75" hidden="1"/>
    <row r="68" ht="12.75" hidden="1"/>
    <row r="69" ht="12.75" hidden="1"/>
    <row r="70" ht="12.75" hidden="1"/>
    <row r="71" ht="12.75" hidden="1"/>
    <row r="72" ht="12.75" hidden="1"/>
    <row r="73" ht="12.75" hidden="1"/>
    <row r="74" ht="12.75" hidden="1"/>
    <row r="75" ht="12.75" hidden="1"/>
    <row r="76" ht="12.75" hidden="1"/>
    <row r="77" ht="12.75" hidden="1"/>
    <row r="78" ht="12.75" hidden="1"/>
    <row r="79" ht="12.75" hidden="1"/>
    <row r="80" ht="12.75" hidden="1"/>
    <row r="81" ht="12.75" hidden="1"/>
    <row r="82" ht="12.75" hidden="1"/>
    <row r="83" ht="12.75" hidden="1"/>
    <row r="84" ht="12.75" hidden="1"/>
    <row r="85" ht="12.75" hidden="1"/>
    <row r="86" ht="12.75" hidden="1"/>
    <row r="87" ht="12.75" hidden="1"/>
    <row r="88" ht="12.75" hidden="1"/>
    <row r="89" ht="12.75" hidden="1"/>
    <row r="90" ht="12.75" hidden="1"/>
    <row r="91" ht="12.75" hidden="1"/>
    <row r="92" ht="12.75" hidden="1"/>
    <row r="93" ht="12.75" hidden="1"/>
    <row r="94" ht="12.75" hidden="1"/>
    <row r="95" ht="12.75" hidden="1"/>
    <row r="96" ht="12.75" hidden="1"/>
    <row r="97" ht="12.75" hidden="1"/>
    <row r="98" ht="12.75" hidden="1"/>
    <row r="99" ht="12.75" hidden="1"/>
    <row r="100" ht="12.75" hidden="1"/>
    <row r="101" ht="12.75" hidden="1"/>
    <row r="102" ht="12.75" hidden="1"/>
    <row r="103" ht="12.75" hidden="1"/>
    <row r="104" ht="12.75" hidden="1"/>
    <row r="105" ht="12.75" hidden="1"/>
    <row r="106" ht="12.75" hidden="1"/>
    <row r="107" ht="12.75" hidden="1"/>
    <row r="108" ht="12.75" hidden="1"/>
    <row r="109" ht="12.75" hidden="1"/>
    <row r="110" ht="12.75" hidden="1"/>
    <row r="111" ht="12.75" hidden="1"/>
    <row r="112" ht="12.75" hidden="1"/>
    <row r="113" ht="12.75" hidden="1"/>
    <row r="114" ht="12.75" hidden="1"/>
    <row r="115" ht="12.75" hidden="1"/>
    <row r="116" ht="12.75" hidden="1"/>
    <row r="117" ht="12.75" hidden="1"/>
    <row r="118" ht="12.75" hidden="1"/>
    <row r="119" ht="12.75" hidden="1"/>
    <row r="120" ht="12.75" hidden="1"/>
    <row r="121" ht="12.75" hidden="1"/>
    <row r="122" ht="12.75" hidden="1"/>
    <row r="123" ht="12.75" hidden="1"/>
    <row r="124" ht="12.75" hidden="1"/>
    <row r="125" ht="12.75" hidden="1"/>
    <row r="126" ht="12.75" hidden="1"/>
    <row r="127" ht="12.75" hidden="1"/>
    <row r="128" ht="12.75" hidden="1"/>
    <row r="129" ht="12.75" hidden="1"/>
    <row r="130" ht="12.75" hidden="1"/>
    <row r="131" ht="12.75" hidden="1"/>
    <row r="132" ht="12.75" hidden="1"/>
    <row r="133" ht="12.75" hidden="1"/>
    <row r="134" ht="12.75" hidden="1"/>
    <row r="135" ht="12.75" hidden="1"/>
    <row r="136" ht="12.75" hidden="1"/>
    <row r="137" ht="12.75" hidden="1"/>
    <row r="138" ht="12.75" hidden="1"/>
    <row r="139" ht="12.75" hidden="1"/>
    <row r="140" ht="12.75" hidden="1"/>
    <row r="141" ht="12.75" hidden="1"/>
    <row r="142" ht="12.75" hidden="1"/>
    <row r="143" ht="12.75" hidden="1"/>
    <row r="144" ht="12.75" hidden="1"/>
    <row r="145" ht="12.75" hidden="1"/>
    <row r="146" ht="12.75" hidden="1"/>
    <row r="147" ht="12.75" hidden="1"/>
    <row r="148" ht="12.75" hidden="1"/>
    <row r="149" ht="12.75" hidden="1"/>
    <row r="150" ht="12.75" hidden="1"/>
    <row r="151" ht="12.75" hidden="1"/>
    <row r="152" ht="12.75" hidden="1"/>
    <row r="153" ht="12.75" hidden="1"/>
    <row r="154" ht="12.75" hidden="1"/>
    <row r="155" ht="12.75" hidden="1"/>
    <row r="156" ht="12.75" hidden="1"/>
    <row r="157" ht="12.75" hidden="1"/>
    <row r="158" ht="12.75" hidden="1"/>
    <row r="159" ht="12.75" hidden="1"/>
    <row r="160" ht="12.75" hidden="1"/>
    <row r="161" ht="12.75" hidden="1"/>
    <row r="162" ht="12.75" hidden="1"/>
    <row r="163" ht="12.75" hidden="1"/>
    <row r="164" ht="12.75" hidden="1"/>
    <row r="165" ht="12.75" hidden="1"/>
    <row r="166" ht="12.75" hidden="1"/>
    <row r="167" ht="12.75" hidden="1"/>
    <row r="168" ht="12.75" hidden="1"/>
    <row r="169" ht="12.75" hidden="1"/>
    <row r="170" ht="12.75" hidden="1"/>
    <row r="171" ht="12.75" hidden="1"/>
    <row r="172" ht="12.75" hidden="1"/>
    <row r="173" ht="12.75" hidden="1"/>
    <row r="174" ht="12.75" hidden="1"/>
    <row r="175" ht="12.75" hidden="1"/>
    <row r="176" ht="12.75" hidden="1"/>
    <row r="177" ht="12.75" hidden="1"/>
    <row r="178" ht="12.75" hidden="1"/>
    <row r="179" ht="12.75" hidden="1"/>
    <row r="180" ht="12.75" hidden="1"/>
    <row r="181" ht="12.75" hidden="1"/>
    <row r="182" ht="12.75" hidden="1"/>
    <row r="183" ht="12.75" hidden="1"/>
    <row r="184" ht="12.75" hidden="1"/>
    <row r="185" ht="12.75" hidden="1"/>
    <row r="186" ht="12.75" hidden="1"/>
    <row r="187" ht="12.75" hidden="1"/>
    <row r="188" ht="12.75" hidden="1"/>
    <row r="189" ht="12.75" hidden="1"/>
    <row r="190" ht="12.75" hidden="1"/>
    <row r="191" ht="12.75" hidden="1"/>
    <row r="192" ht="12.75" hidden="1"/>
    <row r="193" ht="12.75" hidden="1"/>
    <row r="194" ht="12.75" hidden="1"/>
    <row r="195" ht="12.75" hidden="1"/>
    <row r="196" ht="12.75" hidden="1"/>
    <row r="197" ht="12.75" hidden="1"/>
    <row r="198" ht="12.75" hidden="1"/>
    <row r="199" ht="12.75" hidden="1"/>
    <row r="200" ht="12.75" hidden="1"/>
    <row r="201" ht="12.75" hidden="1"/>
    <row r="202" ht="12.75" hidden="1"/>
    <row r="203" ht="12.75" hidden="1"/>
    <row r="204" ht="12.75" hidden="1"/>
    <row r="205" ht="12.75" hidden="1"/>
    <row r="206" ht="12.75" hidden="1"/>
    <row r="207" ht="12.75" hidden="1"/>
    <row r="208" ht="12.75" hidden="1"/>
    <row r="209" ht="12.75" hidden="1"/>
    <row r="210" ht="12.75" hidden="1"/>
    <row r="211" ht="12.75" hidden="1"/>
    <row r="212" ht="12.75" hidden="1"/>
    <row r="213" ht="12.75" hidden="1"/>
    <row r="214" ht="12.75" hidden="1"/>
    <row r="215" ht="12.75" hidden="1"/>
    <row r="216" ht="12.75" hidden="1"/>
    <row r="217" ht="12.75" hidden="1"/>
    <row r="218" ht="12.75" hidden="1"/>
    <row r="219" ht="12.75" hidden="1"/>
    <row r="220" ht="12.75" hidden="1"/>
    <row r="221" ht="12.75" hidden="1"/>
    <row r="222" ht="12.75" hidden="1"/>
    <row r="223" ht="12.75" hidden="1"/>
    <row r="224" ht="12.75" hidden="1"/>
    <row r="225" ht="12.75" hidden="1"/>
    <row r="226" ht="12.75" hidden="1"/>
    <row r="227" ht="12.75" hidden="1"/>
    <row r="228" ht="12.75" hidden="1"/>
    <row r="229" ht="12.75" hidden="1"/>
    <row r="230" ht="12.75" hidden="1"/>
    <row r="231" ht="12.75" hidden="1"/>
    <row r="232" ht="12.75" hidden="1"/>
    <row r="233" ht="12.75" hidden="1"/>
    <row r="234" ht="12.75" hidden="1"/>
    <row r="235" ht="12.75" hidden="1"/>
    <row r="236" ht="12.75" hidden="1"/>
    <row r="237" ht="12.75" hidden="1"/>
    <row r="238" ht="12.75" hidden="1"/>
    <row r="239" ht="12.75" hidden="1"/>
    <row r="240" ht="12.75" hidden="1"/>
    <row r="241" ht="12.75" hidden="1"/>
    <row r="242" ht="12.75" hidden="1"/>
    <row r="243" ht="12.75" hidden="1"/>
    <row r="244" ht="12.75" hidden="1"/>
    <row r="245" ht="12.75" hidden="1"/>
    <row r="246" ht="12.75" hidden="1"/>
    <row r="247" ht="12.75" hidden="1"/>
    <row r="248" ht="12.75" hidden="1"/>
    <row r="249" ht="12.75" hidden="1"/>
    <row r="250" ht="12.75" hidden="1"/>
    <row r="251" ht="12.75" hidden="1"/>
    <row r="252" ht="12.75" hidden="1"/>
    <row r="253" ht="12.75" hidden="1"/>
    <row r="254" ht="12.75" hidden="1"/>
    <row r="255" ht="12.75" hidden="1"/>
    <row r="256" ht="12.75" hidden="1"/>
    <row r="257" ht="12.75" hidden="1"/>
    <row r="258" ht="12.75" hidden="1"/>
    <row r="259" ht="12.75" hidden="1"/>
    <row r="260" ht="12.75" hidden="1"/>
    <row r="261" ht="12.75" hidden="1"/>
    <row r="262" ht="12.75" hidden="1"/>
    <row r="263" ht="12.75" hidden="1"/>
    <row r="264" ht="12.75" hidden="1"/>
    <row r="265" ht="12.75" hidden="1"/>
    <row r="266" ht="12.75" hidden="1"/>
    <row r="267" ht="12.75" hidden="1"/>
    <row r="268" ht="12.75" hidden="1"/>
    <row r="269" ht="12.75" hidden="1"/>
    <row r="270" ht="12.75" hidden="1"/>
    <row r="271" ht="12.75" hidden="1"/>
    <row r="272" ht="12.75" hidden="1"/>
    <row r="273" ht="12.75" hidden="1"/>
    <row r="274" ht="12.75" hidden="1"/>
    <row r="275" ht="12.75" hidden="1"/>
    <row r="276" ht="12.75" hidden="1"/>
    <row r="277" ht="12.75" hidden="1"/>
    <row r="278" ht="12.75" hidden="1"/>
    <row r="279" ht="12.75" hidden="1"/>
    <row r="280" ht="12.75" hidden="1"/>
    <row r="281" ht="12.75" hidden="1"/>
    <row r="282" ht="12.75" hidden="1"/>
    <row r="283" ht="12.75" hidden="1"/>
    <row r="284" ht="12.75" hidden="1"/>
    <row r="285" ht="12.75" hidden="1"/>
    <row r="286" ht="12.75" hidden="1"/>
    <row r="287" ht="12.75" hidden="1"/>
    <row r="288" ht="12.75" hidden="1"/>
    <row r="289" ht="12.75" hidden="1"/>
    <row r="290" ht="12.75" hidden="1"/>
    <row r="291" ht="12.75" hidden="1"/>
    <row r="292" ht="12.75" hidden="1"/>
    <row r="293" ht="12.75" hidden="1"/>
    <row r="294" ht="12.75" hidden="1"/>
    <row r="295" ht="12.75" hidden="1"/>
    <row r="296" ht="12.75" hidden="1"/>
    <row r="297" ht="12.75" hidden="1"/>
    <row r="298" ht="12.75" hidden="1"/>
    <row r="299" ht="12.75" hidden="1"/>
    <row r="300" ht="12.75" hidden="1"/>
    <row r="301" ht="12.75" hidden="1"/>
    <row r="302" ht="12.75" hidden="1"/>
    <row r="303" ht="12.75" hidden="1"/>
    <row r="304" ht="12.75" hidden="1"/>
    <row r="305" ht="12.75" hidden="1"/>
    <row r="306" ht="12.75" hidden="1"/>
    <row r="307" ht="12.75" hidden="1"/>
    <row r="308" ht="12.75" hidden="1"/>
    <row r="309" ht="12.75" hidden="1"/>
    <row r="310" ht="12.75" hidden="1"/>
    <row r="311" ht="12.75" hidden="1"/>
    <row r="312" ht="12.75" hidden="1"/>
    <row r="313" ht="12.75" hidden="1"/>
    <row r="314" ht="12.75" hidden="1"/>
    <row r="315" ht="12.75" hidden="1"/>
    <row r="316" ht="12.75" hidden="1"/>
    <row r="317" ht="12.75" hidden="1"/>
    <row r="318" ht="12.75" hidden="1"/>
    <row r="319" ht="12.75" hidden="1"/>
    <row r="320" ht="12.75" hidden="1"/>
    <row r="321" ht="12.75" hidden="1"/>
    <row r="322" ht="12.75" hidden="1"/>
    <row r="323" ht="12.75" hidden="1"/>
    <row r="324" ht="12.75" hidden="1"/>
    <row r="325" ht="12.75" hidden="1"/>
    <row r="326" ht="12.75" hidden="1"/>
    <row r="327" ht="12.75" hidden="1"/>
    <row r="328" ht="12.75" hidden="1"/>
    <row r="329" ht="12.75" hidden="1"/>
    <row r="330" ht="12.75" hidden="1"/>
    <row r="331" ht="12.75" hidden="1"/>
    <row r="332" ht="12.75" hidden="1"/>
    <row r="333" ht="12.75" hidden="1"/>
    <row r="334" ht="12.75" hidden="1"/>
    <row r="335" ht="12.75" hidden="1"/>
    <row r="336" ht="12.75" hidden="1"/>
    <row r="337" ht="12.75" hidden="1"/>
    <row r="338" ht="12.75" hidden="1"/>
    <row r="339" ht="12.75" hidden="1"/>
    <row r="340" ht="12.75" hidden="1"/>
    <row r="341" ht="12.75" hidden="1"/>
    <row r="342" ht="12.75" hidden="1"/>
    <row r="343" ht="12.75" hidden="1"/>
    <row r="344" ht="12.75" hidden="1"/>
    <row r="345" ht="12.75" hidden="1"/>
    <row r="346" ht="12.75" hidden="1"/>
    <row r="347" ht="12.75" hidden="1"/>
    <row r="348" ht="12.75" hidden="1"/>
    <row r="349" ht="12.75" hidden="1"/>
    <row r="350" ht="12.75" hidden="1"/>
    <row r="351" ht="12.75" hidden="1"/>
    <row r="352" ht="12.75" hidden="1"/>
    <row r="353" ht="12.75" hidden="1"/>
    <row r="354" ht="12.75" hidden="1"/>
    <row r="355" ht="12.75" hidden="1"/>
    <row r="356" ht="12.75" hidden="1"/>
    <row r="357" ht="12.75" hidden="1"/>
    <row r="358" ht="12.75" hidden="1"/>
    <row r="359" ht="12.75" hidden="1"/>
    <row r="360" ht="12.75" hidden="1"/>
    <row r="361" ht="12.75" hidden="1"/>
    <row r="362" ht="12.75" hidden="1"/>
    <row r="363" ht="12.75" hidden="1"/>
    <row r="364" ht="12.75" hidden="1"/>
    <row r="365" ht="12.75" hidden="1"/>
    <row r="366" ht="12.75" hidden="1"/>
    <row r="367" ht="12.75" hidden="1"/>
    <row r="368" ht="12.75" hidden="1"/>
    <row r="369" ht="12.75" hidden="1"/>
    <row r="370" ht="12.75" hidden="1"/>
    <row r="371" ht="12.75" hidden="1"/>
    <row r="372" ht="12.75" hidden="1"/>
    <row r="373" ht="12.75" hidden="1"/>
    <row r="374" ht="12.75" hidden="1"/>
    <row r="375" ht="12.75" hidden="1"/>
    <row r="376" ht="12.75" hidden="1"/>
    <row r="377" ht="12.75" hidden="1"/>
    <row r="378" ht="12.75" hidden="1"/>
    <row r="379" ht="12.75" hidden="1"/>
    <row r="380" ht="12.75" hidden="1"/>
    <row r="381" ht="12.75" hidden="1"/>
    <row r="382" ht="12.75" hidden="1"/>
    <row r="383" ht="12.75" hidden="1"/>
    <row r="384" ht="12.75" hidden="1"/>
    <row r="385" ht="12.75" hidden="1"/>
    <row r="386" ht="12.75" hidden="1"/>
    <row r="387" ht="12.75" hidden="1"/>
    <row r="388" ht="12.75" hidden="1"/>
    <row r="389" ht="12.75" hidden="1"/>
    <row r="390" ht="12.75" hidden="1"/>
    <row r="391" ht="12.75" hidden="1"/>
    <row r="392" ht="12.75" hidden="1"/>
    <row r="393" ht="12.75" hidden="1"/>
    <row r="394" ht="12.75" hidden="1"/>
    <row r="395" ht="12.75" hidden="1"/>
    <row r="396" ht="12.75" hidden="1"/>
    <row r="397" ht="12.75" hidden="1"/>
    <row r="398" ht="12.75" hidden="1"/>
    <row r="399" ht="12.75" hidden="1"/>
    <row r="400" ht="12.75" hidden="1"/>
    <row r="401" ht="12.75" hidden="1"/>
    <row r="402" ht="12.75" hidden="1"/>
    <row r="403" ht="12.75" hidden="1"/>
    <row r="404" ht="12.75" hidden="1"/>
    <row r="405" ht="12.75" hidden="1"/>
    <row r="406" ht="12.75" hidden="1"/>
    <row r="407" ht="12.75" hidden="1"/>
    <row r="408" ht="12.75" hidden="1"/>
    <row r="409" ht="12.75" hidden="1"/>
    <row r="410" ht="12.75" hidden="1"/>
    <row r="411" ht="12.75" hidden="1"/>
    <row r="412" ht="12.75" hidden="1"/>
    <row r="413" ht="12.75" hidden="1"/>
    <row r="414" ht="12.75" hidden="1"/>
    <row r="415" ht="12.75" hidden="1"/>
    <row r="416" ht="12.75" hidden="1"/>
    <row r="417" ht="12.75" hidden="1"/>
    <row r="418" ht="12.75" hidden="1"/>
    <row r="419" ht="12.75" hidden="1"/>
    <row r="420" ht="12.75" hidden="1"/>
    <row r="421" ht="12.75" hidden="1"/>
    <row r="422" ht="12.75" hidden="1"/>
    <row r="423" ht="12.75" hidden="1"/>
    <row r="424" ht="12.75" hidden="1"/>
    <row r="425" ht="12.75" hidden="1"/>
    <row r="426" ht="12.75" hidden="1"/>
    <row r="427" ht="12.75" hidden="1"/>
    <row r="428" ht="12.75" hidden="1"/>
    <row r="429" ht="12.75" hidden="1"/>
    <row r="430" ht="12.75" hidden="1"/>
    <row r="431" ht="12.75" hidden="1"/>
    <row r="432" ht="12.75" hidden="1"/>
    <row r="433" ht="12.75" hidden="1"/>
    <row r="434" ht="12.75" hidden="1"/>
    <row r="435" ht="12.75" hidden="1"/>
    <row r="436" ht="12.75" hidden="1"/>
    <row r="437" ht="12.75" hidden="1"/>
    <row r="438" ht="12.75" hidden="1"/>
    <row r="439" ht="12.75" hidden="1"/>
    <row r="440" ht="12.75" hidden="1"/>
    <row r="441" ht="12.75" hidden="1"/>
    <row r="442" ht="12.75" hidden="1"/>
    <row r="443" ht="12.75" hidden="1"/>
    <row r="444" ht="12.75" hidden="1"/>
    <row r="445" ht="12.75" hidden="1"/>
    <row r="446" ht="12.75" hidden="1"/>
    <row r="447" ht="12.75" hidden="1"/>
    <row r="448" ht="12.75" hidden="1"/>
    <row r="449" ht="12.75" hidden="1"/>
    <row r="450" ht="12.75" hidden="1"/>
    <row r="451" ht="12.75" hidden="1"/>
    <row r="452" ht="12.75" hidden="1"/>
    <row r="453" ht="12.75" hidden="1"/>
    <row r="454" ht="12.75" hidden="1"/>
    <row r="455" ht="12.75" hidden="1"/>
    <row r="456" ht="12.75" hidden="1"/>
    <row r="457" ht="12.75" hidden="1"/>
    <row r="458" ht="12.75" hidden="1"/>
    <row r="459" ht="12.75" hidden="1"/>
    <row r="460" ht="12.75" hidden="1"/>
    <row r="461" ht="12.75" hidden="1"/>
    <row r="462" ht="12.75" hidden="1"/>
    <row r="463" ht="12.75" hidden="1"/>
    <row r="464" ht="12.75" hidden="1"/>
    <row r="465" ht="12.75" hidden="1"/>
    <row r="466" ht="12.75" hidden="1"/>
    <row r="467" ht="12.75" hidden="1"/>
    <row r="468" ht="12.75" hidden="1"/>
    <row r="469" ht="12.75" hidden="1"/>
    <row r="470" ht="12.75" hidden="1"/>
    <row r="471" ht="12.75" hidden="1"/>
    <row r="472" ht="12.75" hidden="1"/>
    <row r="473" ht="12.75" hidden="1"/>
    <row r="474" ht="12.75" hidden="1"/>
    <row r="475" ht="12.75" hidden="1"/>
    <row r="476" ht="12.75" hidden="1"/>
    <row r="477" ht="12.75" hidden="1"/>
    <row r="478" ht="12.75" hidden="1"/>
    <row r="479" ht="12.75" hidden="1"/>
    <row r="480" ht="12.75" hidden="1"/>
    <row r="481" ht="12.75" hidden="1"/>
    <row r="482" ht="12.75" hidden="1"/>
    <row r="483" ht="12.75" hidden="1"/>
    <row r="484" ht="12.75" hidden="1"/>
    <row r="485" ht="12.75" hidden="1"/>
    <row r="486" ht="12.75" hidden="1"/>
    <row r="487" ht="12.75" hidden="1"/>
    <row r="488" ht="12.75" hidden="1"/>
    <row r="489" ht="12.75" hidden="1"/>
    <row r="490" ht="12.75" hidden="1"/>
    <row r="491" ht="12.75" hidden="1"/>
    <row r="492" ht="12.75" hidden="1"/>
    <row r="493" ht="12.75" hidden="1"/>
    <row r="494" ht="12.75" hidden="1"/>
    <row r="495" ht="12.75" hidden="1"/>
    <row r="496" ht="12.75" hidden="1"/>
    <row r="497" ht="12.75" hidden="1"/>
    <row r="498" ht="12.75" hidden="1"/>
    <row r="499" ht="12.75" hidden="1"/>
    <row r="500" ht="12.75" hidden="1"/>
    <row r="501" ht="12.75" hidden="1"/>
    <row r="502" ht="12.75" hidden="1"/>
    <row r="503" ht="12.75" hidden="1"/>
    <row r="504" ht="12.75" hidden="1"/>
    <row r="505" ht="12.75" hidden="1"/>
    <row r="506" ht="12.75" hidden="1"/>
    <row r="507" ht="12.75" hidden="1"/>
    <row r="508" ht="12.75" hidden="1"/>
    <row r="509" ht="12.75" hidden="1"/>
    <row r="510" ht="12.75" hidden="1"/>
    <row r="511" ht="12.75" hidden="1"/>
    <row r="512" ht="12.75" hidden="1"/>
    <row r="513" ht="12.75" hidden="1"/>
    <row r="514" ht="12.75" hidden="1"/>
    <row r="515" ht="12.75" hidden="1"/>
    <row r="516" ht="12.75" hidden="1"/>
    <row r="517" ht="12.75" hidden="1"/>
    <row r="518" ht="12.75" hidden="1"/>
    <row r="519" ht="12.75" hidden="1"/>
    <row r="520" ht="12.75" hidden="1"/>
    <row r="521" ht="12.75" hidden="1"/>
    <row r="522" ht="12.75" hidden="1"/>
    <row r="523" ht="12.75" hidden="1"/>
    <row r="524" ht="12.75" hidden="1"/>
    <row r="525" ht="12.75" hidden="1"/>
    <row r="526" ht="12.75" hidden="1"/>
    <row r="527" ht="12.75" hidden="1"/>
    <row r="528" ht="12.75" hidden="1"/>
    <row r="529" ht="12.75" hidden="1"/>
    <row r="530" ht="12.75" hidden="1"/>
    <row r="531" ht="12.75" hidden="1"/>
    <row r="532" ht="12.75" hidden="1"/>
    <row r="533" ht="12.75" hidden="1"/>
    <row r="534" ht="12.75" hidden="1"/>
    <row r="535" ht="12.75" hidden="1"/>
    <row r="536" ht="12.75" hidden="1"/>
    <row r="537" ht="12.75" hidden="1"/>
    <row r="538" ht="12.75" hidden="1"/>
    <row r="539" ht="12.75" hidden="1"/>
    <row r="540" ht="12.75" hidden="1"/>
    <row r="541" ht="12.75" hidden="1"/>
    <row r="542" ht="12.75" hidden="1"/>
    <row r="543" ht="12.75" hidden="1"/>
    <row r="544" ht="12.75" hidden="1"/>
    <row r="545" ht="12.75" hidden="1"/>
    <row r="546" ht="12.75" hidden="1"/>
    <row r="547" ht="12.75" hidden="1"/>
    <row r="548" ht="12.75" hidden="1"/>
    <row r="549" ht="12.75" hidden="1"/>
    <row r="550" ht="12.75" hidden="1"/>
    <row r="551" ht="12.75" hidden="1"/>
    <row r="552" ht="12.75" hidden="1"/>
    <row r="553" ht="12.75" hidden="1"/>
    <row r="554" ht="12.75" hidden="1"/>
    <row r="555" ht="12.75" hidden="1"/>
    <row r="556" ht="12.75" hidden="1"/>
    <row r="557" ht="12.75" hidden="1"/>
    <row r="558" ht="12.75" hidden="1"/>
    <row r="559" ht="12.75" hidden="1"/>
    <row r="560" ht="12.75" hidden="1"/>
    <row r="561" ht="12.75" hidden="1"/>
    <row r="562" ht="12.75" hidden="1"/>
    <row r="563" ht="12.75" hidden="1"/>
    <row r="564" ht="12.75" hidden="1"/>
    <row r="565" ht="12.75" hidden="1"/>
    <row r="566" ht="12.75" hidden="1"/>
    <row r="567" ht="12.75" hidden="1"/>
    <row r="568" ht="12.75" hidden="1"/>
    <row r="569" ht="12.75" hidden="1"/>
    <row r="570" ht="12.75" hidden="1"/>
    <row r="571" ht="12.75" hidden="1"/>
    <row r="572" ht="12.75" hidden="1"/>
    <row r="573" ht="12.75" hidden="1"/>
    <row r="574" ht="12.75" hidden="1"/>
    <row r="575" ht="12.75" hidden="1"/>
    <row r="576" ht="12.75" hidden="1"/>
    <row r="577" ht="12.75" hidden="1"/>
    <row r="578" ht="12.75" hidden="1"/>
    <row r="579" ht="12.75" hidden="1"/>
    <row r="580" ht="12.75" hidden="1"/>
    <row r="581" ht="12.75" hidden="1"/>
    <row r="582" ht="12.75" hidden="1"/>
    <row r="583" ht="12.75" hidden="1"/>
    <row r="584" ht="12.75" hidden="1"/>
    <row r="585" ht="12.75" hidden="1"/>
    <row r="586" ht="12.75" hidden="1"/>
    <row r="587" ht="12.75" hidden="1"/>
    <row r="588" ht="12.75" hidden="1"/>
    <row r="589" ht="12.75" hidden="1"/>
    <row r="590" ht="12.75" hidden="1"/>
    <row r="591" ht="12.75" hidden="1"/>
    <row r="592" ht="12.75" hidden="1"/>
    <row r="593" ht="12.75" hidden="1"/>
    <row r="594" ht="12.75" hidden="1"/>
    <row r="595" ht="12.75" hidden="1"/>
    <row r="596" ht="12.75" hidden="1"/>
    <row r="597" ht="12.75" hidden="1"/>
    <row r="598" ht="12.75" hidden="1"/>
    <row r="599" ht="12.75" hidden="1"/>
    <row r="600" ht="12.75" hidden="1"/>
    <row r="601" ht="12.75" hidden="1"/>
    <row r="602" ht="12.75" hidden="1"/>
    <row r="603" ht="12.75" hidden="1"/>
    <row r="604" ht="12.75" hidden="1"/>
    <row r="605" ht="12.75" hidden="1"/>
    <row r="606" ht="12.75" hidden="1"/>
    <row r="607" ht="12.75" hidden="1"/>
    <row r="608" ht="12.75" hidden="1"/>
    <row r="609" ht="12.75" hidden="1"/>
    <row r="610" ht="12.75" hidden="1"/>
    <row r="611" ht="12.75" hidden="1"/>
    <row r="612" ht="12.75" hidden="1"/>
    <row r="613" ht="12.75" hidden="1"/>
    <row r="614" ht="12.75" hidden="1"/>
    <row r="615" ht="12.75" hidden="1"/>
    <row r="616" ht="12.75" hidden="1"/>
    <row r="617" ht="12.75" hidden="1"/>
    <row r="618" ht="12.75" hidden="1"/>
    <row r="619" ht="12.75" hidden="1"/>
    <row r="620" ht="12.75" hidden="1"/>
    <row r="621" ht="12.75" hidden="1"/>
    <row r="622" ht="12.75" hidden="1"/>
    <row r="623" ht="12.75" hidden="1"/>
    <row r="624" ht="12.75" hidden="1"/>
    <row r="625" ht="12.75" hidden="1"/>
    <row r="626" ht="12.75" hidden="1"/>
    <row r="627" ht="12.75" hidden="1"/>
    <row r="628" ht="12.75" hidden="1"/>
    <row r="629" ht="12.75" hidden="1"/>
    <row r="630" ht="12.75" hidden="1"/>
    <row r="631" ht="12.75" hidden="1"/>
    <row r="632" ht="12.75" hidden="1"/>
    <row r="633" ht="12.75" hidden="1"/>
    <row r="634" ht="12.75" hidden="1"/>
    <row r="635" ht="12.75" hidden="1"/>
    <row r="636" ht="12.75" hidden="1"/>
    <row r="637" ht="12.75" hidden="1"/>
    <row r="638" ht="12.75" hidden="1"/>
    <row r="639" ht="12.75" hidden="1"/>
    <row r="640" ht="12.75" hidden="1"/>
    <row r="641" ht="12.75" hidden="1"/>
    <row r="642" ht="12.75" hidden="1"/>
    <row r="643" ht="12.75" hidden="1"/>
    <row r="644" ht="12.75" hidden="1"/>
    <row r="645" ht="12.75" hidden="1"/>
    <row r="646" ht="12.75" hidden="1"/>
    <row r="647" ht="12.75" hidden="1"/>
    <row r="648" ht="12.75" hidden="1"/>
    <row r="649" ht="12.75" hidden="1"/>
    <row r="650" ht="12.75" hidden="1"/>
    <row r="651" ht="12.75" hidden="1"/>
    <row r="652" ht="12.75" hidden="1"/>
    <row r="653" ht="12.75" hidden="1"/>
    <row r="654" ht="12.75" hidden="1"/>
    <row r="655" ht="12.75" hidden="1"/>
    <row r="656" ht="12.75" hidden="1"/>
    <row r="657" ht="12.75" hidden="1"/>
    <row r="658" ht="12.75" hidden="1"/>
    <row r="659" ht="12.75" hidden="1"/>
    <row r="660" ht="12.75" hidden="1"/>
    <row r="661" ht="12.75" hidden="1"/>
    <row r="662" ht="12.75" hidden="1"/>
    <row r="663" ht="12.75" hidden="1"/>
    <row r="664" ht="12.75" hidden="1"/>
    <row r="665" ht="12.75" hidden="1"/>
    <row r="666" ht="12.75" hidden="1"/>
    <row r="667" ht="12.75" hidden="1"/>
    <row r="668" ht="12.75" hidden="1"/>
    <row r="669" ht="12.75" hidden="1"/>
    <row r="670" ht="12.75" hidden="1"/>
    <row r="671" ht="12.75" hidden="1"/>
    <row r="672" ht="12.75" hidden="1"/>
    <row r="673" ht="12.75" hidden="1"/>
    <row r="674" ht="12.75" hidden="1"/>
    <row r="675" ht="12.75" hidden="1"/>
    <row r="676" ht="12.75" hidden="1"/>
    <row r="677" ht="12.75" hidden="1"/>
    <row r="678" ht="12.75" hidden="1"/>
    <row r="679" ht="12.75" hidden="1"/>
    <row r="680" ht="12.75" hidden="1"/>
    <row r="681" ht="12.75" hidden="1"/>
    <row r="682" ht="12.75" hidden="1"/>
    <row r="683" ht="12.75" hidden="1"/>
    <row r="684" ht="12.75" hidden="1"/>
    <row r="685" ht="12.75" hidden="1"/>
    <row r="686" ht="12.75" hidden="1"/>
    <row r="687" ht="12.75" hidden="1"/>
    <row r="688" ht="12.75" hidden="1"/>
    <row r="689" ht="12.75" hidden="1"/>
    <row r="690" ht="12.75" hidden="1"/>
    <row r="691" ht="12.75" hidden="1"/>
    <row r="692" ht="12.75" hidden="1"/>
    <row r="693" ht="12.75" hidden="1"/>
    <row r="694" ht="12.75" hidden="1"/>
    <row r="695" ht="12.75" hidden="1"/>
    <row r="696" ht="12.75" hidden="1"/>
    <row r="697" ht="12.75" hidden="1"/>
    <row r="698" ht="12.75" hidden="1"/>
    <row r="699" ht="12.75" hidden="1"/>
    <row r="700" ht="12.75" hidden="1"/>
    <row r="701" ht="12.75" hidden="1"/>
    <row r="702" ht="12.75" hidden="1"/>
    <row r="703" ht="12.75" hidden="1"/>
    <row r="704" ht="12.75" hidden="1"/>
    <row r="705" ht="12.75" hidden="1"/>
    <row r="706" ht="12.75" hidden="1"/>
    <row r="707" ht="12.75" hidden="1"/>
    <row r="708" ht="12.75" hidden="1"/>
    <row r="709" ht="12.75" hidden="1"/>
    <row r="710" ht="12.75" hidden="1"/>
    <row r="711" ht="12.75" hidden="1"/>
    <row r="712" ht="12.75" hidden="1"/>
    <row r="713" ht="12.75" hidden="1"/>
    <row r="714" ht="12.75" hidden="1"/>
    <row r="715" ht="12.75" hidden="1"/>
    <row r="716" ht="12.75" hidden="1"/>
    <row r="717" ht="12.75" hidden="1"/>
    <row r="718" ht="12.75" hidden="1"/>
    <row r="719" ht="12.75" hidden="1"/>
    <row r="720" ht="12.75" hidden="1"/>
    <row r="721" ht="12.75" hidden="1"/>
    <row r="722" ht="12.75" hidden="1"/>
    <row r="723" ht="12.75" hidden="1"/>
    <row r="724" ht="12.75" hidden="1"/>
    <row r="725" ht="12.75" hidden="1"/>
    <row r="726" ht="12.75" hidden="1"/>
    <row r="727" ht="12.75" hidden="1"/>
    <row r="728" ht="12.75" hidden="1"/>
    <row r="729" ht="12.75" hidden="1"/>
    <row r="730" ht="12.75" hidden="1"/>
    <row r="731" ht="12.75" hidden="1"/>
    <row r="732" ht="12.75" hidden="1"/>
    <row r="733" ht="12.75" hidden="1"/>
    <row r="734" ht="12.75" hidden="1"/>
    <row r="735" ht="12.75" hidden="1"/>
    <row r="736" ht="12.75" hidden="1"/>
    <row r="737" ht="12.75" hidden="1"/>
    <row r="738" ht="12.75" hidden="1"/>
    <row r="739" ht="12.75" hidden="1"/>
    <row r="740" ht="12.75" hidden="1"/>
    <row r="741" ht="12.75" hidden="1"/>
    <row r="742" ht="12.75" hidden="1"/>
    <row r="743" ht="12.75" hidden="1"/>
    <row r="744" ht="12.75" hidden="1"/>
    <row r="745" ht="12.75" hidden="1"/>
    <row r="746" ht="12.75" hidden="1"/>
    <row r="747" ht="12.75" hidden="1"/>
    <row r="748" ht="12.75" hidden="1"/>
    <row r="749" ht="12.75" hidden="1"/>
    <row r="750" ht="12.75" hidden="1"/>
    <row r="751" ht="12.75" hidden="1"/>
    <row r="752" ht="12.75" hidden="1"/>
    <row r="753" ht="12.75" hidden="1"/>
    <row r="754" ht="12.75" hidden="1"/>
    <row r="755" ht="12.75" hidden="1"/>
    <row r="756" ht="12.75" hidden="1"/>
    <row r="757" ht="12.75" hidden="1"/>
    <row r="758" ht="12.75" hidden="1"/>
    <row r="759" ht="12.75" hidden="1"/>
    <row r="760" ht="12.75" hidden="1"/>
    <row r="761" ht="12.75" hidden="1"/>
    <row r="762" ht="12.75" hidden="1"/>
    <row r="763" ht="12.75" hidden="1"/>
    <row r="764" ht="12.75" hidden="1"/>
    <row r="765" ht="12.75" hidden="1"/>
    <row r="766" ht="12.75" hidden="1"/>
    <row r="767" ht="12.75" hidden="1"/>
    <row r="768" ht="12.75" hidden="1"/>
    <row r="769" ht="12.75" hidden="1"/>
    <row r="770" ht="12.75" hidden="1"/>
    <row r="771" ht="12.75" hidden="1"/>
    <row r="772" ht="12.75" hidden="1"/>
    <row r="773" ht="12.75" hidden="1"/>
    <row r="774" ht="12.75" hidden="1"/>
    <row r="775" ht="12.75" hidden="1"/>
    <row r="776" ht="12.75" hidden="1"/>
    <row r="777" ht="12.75" hidden="1"/>
    <row r="778" ht="12.75" hidden="1"/>
    <row r="779" ht="12.75" hidden="1"/>
    <row r="780" ht="12.75" hidden="1"/>
    <row r="781" ht="12.75" hidden="1"/>
    <row r="782" ht="12.75" hidden="1"/>
    <row r="783" ht="12.75" hidden="1"/>
    <row r="784" ht="12.75" hidden="1"/>
    <row r="785" ht="12.75" hidden="1"/>
    <row r="786" ht="12.75" hidden="1"/>
    <row r="787" ht="12.75" hidden="1"/>
    <row r="788" ht="12.75" hidden="1"/>
    <row r="789" ht="12.75" hidden="1"/>
    <row r="790" ht="12.75" hidden="1"/>
    <row r="791" ht="12.75" hidden="1"/>
    <row r="792" ht="12.75" hidden="1"/>
    <row r="793" ht="12.75" hidden="1"/>
    <row r="794" ht="12.75" hidden="1"/>
    <row r="795" ht="12.75" hidden="1"/>
    <row r="796" ht="12.75" hidden="1"/>
    <row r="797" ht="12.75" hidden="1"/>
    <row r="798" ht="12.75" hidden="1"/>
    <row r="799" ht="12.75" hidden="1"/>
    <row r="800" ht="12.75" hidden="1"/>
    <row r="801" ht="12.75" hidden="1"/>
    <row r="802" ht="12.75" hidden="1"/>
    <row r="803" ht="12.75" hidden="1"/>
    <row r="804" ht="12.75" hidden="1"/>
    <row r="805" ht="12.75" hidden="1"/>
    <row r="806" ht="12.75" hidden="1"/>
    <row r="807" ht="12.75" hidden="1"/>
    <row r="808" ht="12.75" hidden="1"/>
    <row r="809" ht="12.75" hidden="1"/>
    <row r="810" ht="12.75" hidden="1"/>
    <row r="811" ht="12.75" hidden="1"/>
    <row r="812" ht="12.75" hidden="1"/>
    <row r="813" ht="12.75" hidden="1"/>
    <row r="814" ht="12.75" hidden="1"/>
    <row r="815" ht="12.75" hidden="1"/>
    <row r="816" ht="12.75" hidden="1"/>
    <row r="817" ht="12.75" hidden="1"/>
    <row r="818" ht="12.75" hidden="1"/>
    <row r="819" ht="12.75" hidden="1"/>
    <row r="820" ht="12.75" hidden="1"/>
    <row r="821" ht="12.75" hidden="1"/>
    <row r="822" ht="12.75" hidden="1"/>
    <row r="823" ht="12.75" hidden="1"/>
    <row r="824" ht="12.75" hidden="1"/>
    <row r="825" ht="12.75" hidden="1"/>
    <row r="826" ht="12.75" hidden="1"/>
    <row r="827" ht="12.75" hidden="1"/>
    <row r="828" ht="12.75" hidden="1"/>
    <row r="829" ht="12.75" hidden="1"/>
    <row r="830" ht="12.75" hidden="1"/>
    <row r="831" ht="12.75" hidden="1"/>
    <row r="832" ht="12.75" hidden="1"/>
    <row r="833" ht="12.75" hidden="1"/>
    <row r="834" ht="12.75" hidden="1"/>
    <row r="835" ht="12.75" hidden="1"/>
    <row r="836" ht="12.75" hidden="1"/>
    <row r="837" ht="12.75" hidden="1"/>
    <row r="838" ht="12.75" hidden="1"/>
    <row r="839" ht="12.75" hidden="1"/>
    <row r="840" ht="12.75" hidden="1"/>
    <row r="841" ht="12.75" hidden="1"/>
    <row r="842" ht="12.75" hidden="1"/>
    <row r="843" ht="12.75" hidden="1"/>
    <row r="844" ht="12.75" hidden="1"/>
    <row r="845" ht="12.75" hidden="1"/>
    <row r="846" ht="12.75" hidden="1"/>
    <row r="847" ht="12.75" hidden="1"/>
    <row r="848" ht="12.75" hidden="1"/>
    <row r="849" ht="12.75" hidden="1"/>
    <row r="850" ht="12.75" hidden="1"/>
    <row r="851" ht="12.75" hidden="1"/>
    <row r="852" ht="12.75" hidden="1"/>
    <row r="853" ht="12.75" hidden="1"/>
    <row r="854" ht="12.75" hidden="1"/>
    <row r="855" ht="12.75" hidden="1"/>
    <row r="856" ht="12.75" hidden="1"/>
    <row r="857" ht="12.75" hidden="1"/>
    <row r="858" ht="12.75" hidden="1"/>
    <row r="859" ht="12.75" hidden="1"/>
    <row r="860" ht="12.75" hidden="1"/>
    <row r="861" ht="12.75" hidden="1"/>
    <row r="862" ht="12.75" hidden="1"/>
    <row r="863" ht="12.75" hidden="1"/>
    <row r="864" ht="12.75" hidden="1"/>
    <row r="865" ht="12.75" hidden="1"/>
    <row r="866" ht="12.75" hidden="1"/>
    <row r="867" ht="12.75" hidden="1"/>
    <row r="868" ht="12.75" hidden="1"/>
    <row r="869" ht="12.75" hidden="1"/>
    <row r="870" ht="12.75" hidden="1"/>
    <row r="871" ht="12.75" hidden="1"/>
    <row r="872" ht="12.75" hidden="1"/>
    <row r="873" ht="12.75" hidden="1"/>
    <row r="874" ht="12.75" hidden="1"/>
    <row r="875" ht="12.75" hidden="1"/>
    <row r="876" ht="12.75" hidden="1"/>
    <row r="877" ht="12.75" hidden="1"/>
    <row r="878" ht="12.75" hidden="1"/>
    <row r="879" ht="12.75" hidden="1"/>
    <row r="880" ht="12.75" hidden="1"/>
    <row r="881" ht="12.75" hidden="1"/>
    <row r="882" ht="12.75" hidden="1"/>
    <row r="883" ht="12.75" hidden="1"/>
    <row r="884" ht="12.75" hidden="1"/>
    <row r="885" ht="12.75" hidden="1"/>
    <row r="886" ht="12.75" hidden="1"/>
    <row r="887" ht="12.75" hidden="1"/>
    <row r="888" ht="12.75" hidden="1"/>
    <row r="889" ht="12.75" hidden="1"/>
    <row r="890" ht="12.75" hidden="1"/>
    <row r="891" ht="12.75" hidden="1"/>
    <row r="892" ht="12.75" hidden="1"/>
    <row r="893" ht="12.75" hidden="1"/>
    <row r="894" ht="12.75" hidden="1"/>
    <row r="895" ht="12.75" hidden="1"/>
    <row r="896" ht="12.75" hidden="1"/>
    <row r="897" ht="12.75" hidden="1"/>
    <row r="898" ht="12.75" hidden="1"/>
    <row r="899" ht="12.75" hidden="1"/>
    <row r="900" ht="12.75" hidden="1"/>
    <row r="901" ht="12.75" hidden="1"/>
    <row r="902" ht="12.75" hidden="1"/>
    <row r="903" ht="12.75" hidden="1"/>
    <row r="904" ht="12.75" hidden="1"/>
    <row r="905" ht="12.75" hidden="1"/>
    <row r="906" ht="12.75" hidden="1"/>
    <row r="907" ht="12.75" hidden="1"/>
    <row r="908" ht="12.75" hidden="1"/>
    <row r="909" ht="12.75" hidden="1"/>
    <row r="910" ht="12.75" hidden="1"/>
    <row r="911" ht="12.75" hidden="1"/>
    <row r="912" ht="12.75" hidden="1"/>
    <row r="913" ht="12.75" hidden="1"/>
    <row r="914" ht="12.75" hidden="1"/>
    <row r="915" ht="12.75" hidden="1"/>
    <row r="916" ht="12.75" hidden="1"/>
    <row r="917" ht="12.75" hidden="1"/>
    <row r="918" ht="12.75" hidden="1"/>
    <row r="919" ht="12.75" hidden="1"/>
    <row r="920" ht="12.75" hidden="1"/>
    <row r="921" ht="12.75" hidden="1"/>
    <row r="922" ht="12.75" hidden="1"/>
    <row r="923" ht="12.75" hidden="1"/>
    <row r="924" ht="12.75" hidden="1"/>
    <row r="925" ht="12.75" hidden="1"/>
    <row r="926" ht="12.75" hidden="1"/>
    <row r="927" ht="12.75" hidden="1"/>
    <row r="928" ht="12.75" hidden="1"/>
    <row r="929" ht="12.75" hidden="1"/>
    <row r="930" ht="12.75" hidden="1"/>
    <row r="931" ht="12.75" hidden="1"/>
    <row r="932" ht="12.75" hidden="1"/>
    <row r="933" ht="12.75" hidden="1"/>
    <row r="934" ht="12.75" hidden="1"/>
    <row r="935" ht="12.75" hidden="1"/>
    <row r="936" ht="12.75" hidden="1"/>
    <row r="937" ht="12.75" hidden="1"/>
    <row r="938" ht="12.75" hidden="1"/>
    <row r="939" ht="12.75" hidden="1"/>
    <row r="940" ht="12.75" hidden="1"/>
    <row r="941" ht="12.75" hidden="1"/>
    <row r="942" ht="12.75" hidden="1"/>
    <row r="943" ht="12.75" hidden="1"/>
    <row r="944" ht="12.75" hidden="1"/>
    <row r="945" ht="12.75" hidden="1"/>
    <row r="946" ht="12.75" hidden="1"/>
    <row r="947" ht="12.75" hidden="1"/>
    <row r="948" ht="12.75" hidden="1"/>
    <row r="949" ht="12.75" hidden="1"/>
    <row r="950" ht="12.75" hidden="1"/>
    <row r="951" ht="12.75" hidden="1"/>
    <row r="952" ht="12.75" hidden="1"/>
    <row r="953" ht="12.75" hidden="1"/>
    <row r="954" ht="12.75" hidden="1"/>
    <row r="955" ht="12.75" hidden="1"/>
    <row r="956" ht="12.75" hidden="1"/>
    <row r="957" ht="12.75" hidden="1"/>
    <row r="958" ht="12.75" hidden="1"/>
    <row r="959" ht="12.75" hidden="1"/>
    <row r="960" ht="12.75" hidden="1"/>
    <row r="961" ht="12.75" hidden="1"/>
    <row r="962" ht="12.75" hidden="1"/>
    <row r="963" ht="12.75" hidden="1"/>
    <row r="964" ht="12.75" hidden="1"/>
    <row r="965" ht="12.75" hidden="1"/>
    <row r="966" ht="12.75" hidden="1"/>
    <row r="967" ht="12.75" hidden="1"/>
    <row r="968" ht="12.75" hidden="1"/>
    <row r="969" ht="12.75" hidden="1"/>
    <row r="970" ht="12.75" hidden="1"/>
    <row r="971" ht="12.75" hidden="1"/>
    <row r="972" ht="12.75" hidden="1"/>
    <row r="973" ht="12.75" hidden="1"/>
    <row r="974" ht="12.75" hidden="1"/>
    <row r="975" ht="12.75" hidden="1"/>
    <row r="976" ht="12.75" hidden="1"/>
    <row r="977" ht="12.75" hidden="1"/>
    <row r="978" ht="12.75" hidden="1"/>
    <row r="979" ht="12.75" hidden="1"/>
    <row r="980" ht="12.75" hidden="1"/>
    <row r="981" ht="12.75" hidden="1"/>
    <row r="982" ht="12.75" hidden="1"/>
    <row r="983" ht="12.75" hidden="1"/>
    <row r="984" ht="12.75" hidden="1"/>
    <row r="985" ht="12.75" hidden="1"/>
    <row r="986" ht="12.75" hidden="1"/>
    <row r="987" ht="12.75" hidden="1"/>
    <row r="988" ht="12.75" hidden="1"/>
    <row r="989" ht="12.75" hidden="1"/>
    <row r="990" ht="12.75" hidden="1"/>
    <row r="991" ht="12.75" hidden="1"/>
    <row r="992" ht="12.75" hidden="1"/>
    <row r="993" ht="12.75" hidden="1"/>
    <row r="994" ht="12.75" hidden="1"/>
    <row r="995" ht="12.75" hidden="1"/>
    <row r="996" ht="12.75" hidden="1"/>
    <row r="997" ht="12.75" hidden="1"/>
    <row r="998" ht="12.75" hidden="1"/>
    <row r="999" ht="12.75" hidden="1"/>
    <row r="1000" ht="12.75" hidden="1"/>
    <row r="1001" ht="12.75" hidden="1"/>
    <row r="1002" ht="12.75" hidden="1"/>
    <row r="1003" ht="12.75" hidden="1"/>
    <row r="1004" ht="12.75" hidden="1"/>
    <row r="1005" ht="12.75" hidden="1"/>
    <row r="1006" ht="12.75" hidden="1"/>
    <row r="1007" ht="12.75" hidden="1"/>
  </sheetData>
  <mergeCells count="4">
    <mergeCell ref="E16:F16"/>
    <mergeCell ref="E14:F14"/>
    <mergeCell ref="E11:F11"/>
    <mergeCell ref="E9:F9"/>
  </mergeCells>
  <conditionalFormatting sqref="E16">
    <cfRule type="cellIs" dxfId="5" priority="6" operator="greaterThanOrEqual">
      <formula>$F$25</formula>
    </cfRule>
  </conditionalFormatting>
  <conditionalFormatting sqref="E18">
    <cfRule type="cellIs" dxfId="4" priority="5" operator="greaterThanOrEqual">
      <formula>0</formula>
    </cfRule>
  </conditionalFormatting>
  <conditionalFormatting sqref="E16">
    <cfRule type="cellIs" dxfId="3" priority="4" operator="lessThan">
      <formula>$F$25</formula>
    </cfRule>
  </conditionalFormatting>
  <conditionalFormatting sqref="E18">
    <cfRule type="cellIs" dxfId="2" priority="3" operator="lessThan">
      <formula>0</formula>
    </cfRule>
  </conditionalFormatting>
  <conditionalFormatting sqref="F18">
    <cfRule type="containsText" dxfId="1" priority="2" operator="containsText" text="expired">
      <formula>NOT(ISERROR(SEARCH("expired",F18)))</formula>
    </cfRule>
  </conditionalFormatting>
  <conditionalFormatting sqref="F18">
    <cfRule type="cellIs" dxfId="0" priority="1" operator="equal">
      <formula>"days"</formula>
    </cfRule>
  </conditionalFormatting>
  <hyperlinks>
    <hyperlink ref="D6" r:id="rId1" xr:uid="{C1354E05-F1A8-44A9-B983-0E01EF0CC919}"/>
  </hyperlinks>
  <printOptions horizontalCentered="1"/>
  <pageMargins left="0.7" right="0.7" top="0.75" bottom="0.75" header="0" footer="0"/>
  <pageSetup fitToHeight="0" pageOrder="overThenDown" orientation="portrait" cellComments="atEnd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2024-02-03T17:47:28Z</dcterms:created>
  <dcterms:modified xsi:type="dcterms:W3CDTF">2024-02-03T17:47:28Z</dcterms:modified>
  <cp:category/>
  <cp:contentStatus/>
</cp:coreProperties>
</file>