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memory_timeout_results/"/>
    </mc:Choice>
  </mc:AlternateContent>
  <xr:revisionPtr revIDLastSave="0" documentId="13_ncr:1_{7E8A5173-9835-4148-B07A-EB9A9B7BA3D9}" xr6:coauthVersionLast="43" xr6:coauthVersionMax="43" xr10:uidLastSave="{00000000-0000-0000-0000-000000000000}"/>
  <bookViews>
    <workbookView xWindow="6400" yWindow="4060" windowWidth="38400" windowHeight="21140" activeTab="3" xr2:uid="{29D7C9B0-7FB0-4B41-823F-294962DF5F11}"/>
  </bookViews>
  <sheets>
    <sheet name="NODE 128" sheetId="1" r:id="rId1"/>
    <sheet name="NODE 512" sheetId="2" r:id="rId2"/>
    <sheet name="Chart4" sheetId="7" r:id="rId3"/>
    <sheet name="Sheet4" sheetId="8" r:id="rId4"/>
    <sheet name="NODE 1024" sheetId="3" r:id="rId5"/>
  </sheets>
  <definedNames>
    <definedName name="_xlchart.v1.0" hidden="1">'NODE 1024'!$G$2:$G$18</definedName>
    <definedName name="_xlchart.v1.1" hidden="1">'NODE 1024'!$L$2:$L$18</definedName>
    <definedName name="_xlchart.v1.2" hidden="1">'NODE 128'!$G$2:$G$18</definedName>
    <definedName name="_xlchart.v1.3" hidden="1">'NODE 512'!$G$2:$G$18</definedName>
    <definedName name="_xlchart.v1.4" hidden="1">'NODE 1024'!$G$2:$G$18</definedName>
    <definedName name="_xlchart.v1.5" hidden="1">'NODE 1024'!$L$2:$L$18</definedName>
    <definedName name="_xlchart.v1.6" hidden="1">'NODE 128'!$G$2:$G$18</definedName>
    <definedName name="_xlchart.v1.7" hidden="1">'NODE 512'!$G$2:$G$18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8" l="1"/>
  <c r="I3" i="8"/>
  <c r="I2" i="8"/>
  <c r="H4" i="8"/>
  <c r="H3" i="8"/>
  <c r="H2" i="8"/>
  <c r="G2" i="8"/>
  <c r="G4" i="8"/>
  <c r="G3" i="8"/>
  <c r="F4" i="8"/>
  <c r="F3" i="8"/>
  <c r="F2" i="8"/>
  <c r="E4" i="8"/>
  <c r="E3" i="8"/>
  <c r="E2" i="8"/>
  <c r="D4" i="8"/>
  <c r="D3" i="8"/>
  <c r="D2" i="8"/>
  <c r="C4" i="8"/>
  <c r="C3" i="8"/>
  <c r="C2" i="8"/>
  <c r="B4" i="8"/>
  <c r="B3" i="8"/>
  <c r="B2" i="8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2" i="3"/>
</calcChain>
</file>

<file path=xl/sharedStrings.xml><?xml version="1.0" encoding="utf-8"?>
<sst xmlns="http://schemas.openxmlformats.org/spreadsheetml/2006/main" count="293" uniqueCount="120">
  <si>
    <t>Runtime</t>
  </si>
  <si>
    <t>Version</t>
  </si>
  <si>
    <t>End Request ID</t>
  </si>
  <si>
    <t>Report Request ID</t>
  </si>
  <si>
    <t>Date</t>
  </si>
  <si>
    <t>Duration</t>
  </si>
  <si>
    <t>Billed Duration</t>
  </si>
  <si>
    <t>Memory Size</t>
  </si>
  <si>
    <t>NodeJS</t>
  </si>
  <si>
    <t>8288cccb-50af-47cf-ae08-7009e8e7a91c Version:</t>
  </si>
  <si>
    <t>$LATEST</t>
  </si>
  <si>
    <t>8288cccb-50af-47cf-ae08-7009e8e7a91c</t>
  </si>
  <si>
    <t>b028a963-0e9a-4db7-987d-ee0dd2703e51 Version:</t>
  </si>
  <si>
    <t>b028a963-0e9a-4db7-987d-ee0dd2703e51</t>
  </si>
  <si>
    <t>007b29b6-2254-4130-90d8-53510558d15a Version:</t>
  </si>
  <si>
    <t>007b29b6-2254-4130-90d8-53510558d15a</t>
  </si>
  <si>
    <t>efca2676-b609-4fe3-9d42-65c6efefc8ce Version:</t>
  </si>
  <si>
    <t>efca2676-b609-4fe3-9d42-65c6efefc8ce</t>
  </si>
  <si>
    <t>1e9bfaa2-4a22-4f6b-a059-05426339fcfe Version:</t>
  </si>
  <si>
    <t>1e9bfaa2-4a22-4f6b-a059-05426339fcfe</t>
  </si>
  <si>
    <t>f1491b4b-411f-498e-9567-08a6716790e1 Version:</t>
  </si>
  <si>
    <t>f1491b4b-411f-498e-9567-08a6716790e1</t>
  </si>
  <si>
    <t>fb55b694-fafc-4e3e-85e1-815d5ea89d73 Version:</t>
  </si>
  <si>
    <t>fb55b694-fafc-4e3e-85e1-815d5ea89d73</t>
  </si>
  <si>
    <t>dec483ac-5c44-4e94-a490-84813cbf8e2b Version:</t>
  </si>
  <si>
    <t>dec483ac-5c44-4e94-a490-84813cbf8e2b</t>
  </si>
  <si>
    <t>7681101d-d637-49f2-8d94-8c2214f5bc78 Version:</t>
  </si>
  <si>
    <t>7681101d-d637-49f2-8d94-8c2214f5bc78</t>
  </si>
  <si>
    <t>a302029d-f21e-4020-b90d-2e36bfbd7262 Version:</t>
  </si>
  <si>
    <t>a302029d-f21e-4020-b90d-2e36bfbd7262</t>
  </si>
  <si>
    <t>ce92d191-1e9e-4f1a-8a2f-c225703a67aa Version:</t>
  </si>
  <si>
    <t>ce92d191-1e9e-4f1a-8a2f-c225703a67aa</t>
  </si>
  <si>
    <t>4c21d9bb-9516-4d8e-8b7c-1f168089d4c9 Version:</t>
  </si>
  <si>
    <t>4c21d9bb-9516-4d8e-8b7c-1f168089d4c9</t>
  </si>
  <si>
    <t>73deaa3c-e4d8-42d3-82d6-ddcde60d24b3 Version:</t>
  </si>
  <si>
    <t>73deaa3c-e4d8-42d3-82d6-ddcde60d24b3</t>
  </si>
  <si>
    <t>52fd5376-f872-495c-86eb-d2fad97ba614 Version:</t>
  </si>
  <si>
    <t>52fd5376-f872-495c-86eb-d2fad97ba614</t>
  </si>
  <si>
    <t>bad04859-2195-4b41-828f-6a3687f45857 Version:</t>
  </si>
  <si>
    <t>bad04859-2195-4b41-828f-6a3687f45857</t>
  </si>
  <si>
    <t>de085d5e-fe1a-4e50-b317-cc10eeb1021d Version:</t>
  </si>
  <si>
    <t>de085d5e-fe1a-4e50-b317-cc10eeb1021d</t>
  </si>
  <si>
    <t>e07c1431-24f8-4e41-8199-6c3821921142 Version:</t>
  </si>
  <si>
    <t>e07c1431-24f8-4e41-8199-6c3821921142</t>
  </si>
  <si>
    <t>Start Request ID</t>
  </si>
  <si>
    <t>Maximum Memory Used</t>
  </si>
  <si>
    <t>a71be808-6d82-4ff6-9fcb-6dab5f7155d9 Version:</t>
  </si>
  <si>
    <t>a71be808-6d82-4ff6-9fcb-6dab5f7155d9</t>
  </si>
  <si>
    <t>ba77c3a7-c074-41bb-b11e-2c958c023102 Version:</t>
  </si>
  <si>
    <t>ba77c3a7-c074-41bb-b11e-2c958c023102</t>
  </si>
  <si>
    <t>314a4855-f04c-4e0e-92fc-eb053c6c8f09 Version:</t>
  </si>
  <si>
    <t>314a4855-f04c-4e0e-92fc-eb053c6c8f09</t>
  </si>
  <si>
    <t>78c9f4d2-17da-4d19-b9a6-5924c8be3c00 Version:</t>
  </si>
  <si>
    <t>78c9f4d2-17da-4d19-b9a6-5924c8be3c00</t>
  </si>
  <si>
    <t>8707cc75-63da-4b1f-abfd-b048aa0eb021 Version:</t>
  </si>
  <si>
    <t>8707cc75-63da-4b1f-abfd-b048aa0eb021</t>
  </si>
  <si>
    <t>85dd3ed3-24d7-41bb-99ac-94bdd8793285 Version:</t>
  </si>
  <si>
    <t>85dd3ed3-24d7-41bb-99ac-94bdd8793285</t>
  </si>
  <si>
    <t>1d87d2da-1980-45c7-a1b4-31b661ea671c Version:</t>
  </si>
  <si>
    <t>1d87d2da-1980-45c7-a1b4-31b661ea671c</t>
  </si>
  <si>
    <t>bff05034-8bf4-4ecb-940e-ee99d73dc711 Version:</t>
  </si>
  <si>
    <t>bff05034-8bf4-4ecb-940e-ee99d73dc711</t>
  </si>
  <si>
    <t>ae78dd44-4493-41f9-abea-321856ae3c84 Version:</t>
  </si>
  <si>
    <t>ae78dd44-4493-41f9-abea-321856ae3c84</t>
  </si>
  <si>
    <t>cb203b72-0e96-4b07-9c73-a5d99c854fb5 Version:</t>
  </si>
  <si>
    <t>cb203b72-0e96-4b07-9c73-a5d99c854fb5</t>
  </si>
  <si>
    <t>79e40c79-7869-43e1-abb0-2a7e65aa9746 Version:</t>
  </si>
  <si>
    <t>79e40c79-7869-43e1-abb0-2a7e65aa9746</t>
  </si>
  <si>
    <t>a4baee40-6931-4a19-9a8d-92920619af5b Version:</t>
  </si>
  <si>
    <t>a4baee40-6931-4a19-9a8d-92920619af5b</t>
  </si>
  <si>
    <t>ff33b1fc-c445-4ba2-b96f-523beeed3bf1 Version:</t>
  </si>
  <si>
    <t>ff33b1fc-c445-4ba2-b96f-523beeed3bf1</t>
  </si>
  <si>
    <t>18781711-b350-44a3-a7fe-8a693b870029 Version:</t>
  </si>
  <si>
    <t>18781711-b350-44a3-a7fe-8a693b870029</t>
  </si>
  <si>
    <t>38d0c03a-31c4-4e0a-865a-ce753ac34b87 Version:</t>
  </si>
  <si>
    <t>38d0c03a-31c4-4e0a-865a-ce753ac34b87</t>
  </si>
  <si>
    <t>d301d5c6-13a2-4fb7-9862-9756f5fa47b1 Version:</t>
  </si>
  <si>
    <t>d301d5c6-13a2-4fb7-9862-9756f5fa47b1</t>
  </si>
  <si>
    <t>50f153ed-0518-4e59-85b7-b709f3ddc0ac Version:</t>
  </si>
  <si>
    <t>50f153ed-0518-4e59-85b7-b709f3ddc0ac</t>
  </si>
  <si>
    <t>74b087ef-9a4d-46d5-a4a7-dd5e1ffcc9fe Version:</t>
  </si>
  <si>
    <t>74b087ef-9a4d-46d5-a4a7-dd5e1ffcc9fe</t>
  </si>
  <si>
    <t>73845cdc-5d25-43ce-97b5-5dc74d8c5685 Version:</t>
  </si>
  <si>
    <t>73845cdc-5d25-43ce-97b5-5dc74d8c5685</t>
  </si>
  <si>
    <t>a3c40e92-d8a5-4ac2-a155-247b3f2b84ba Version:</t>
  </si>
  <si>
    <t>a3c40e92-d8a5-4ac2-a155-247b3f2b84ba</t>
  </si>
  <si>
    <t>dd81f727-8f91-402f-93b7-f5d1c555fdf8 Version:</t>
  </si>
  <si>
    <t>dd81f727-8f91-402f-93b7-f5d1c555fdf8</t>
  </si>
  <si>
    <t>165508a8-0b6f-4a4c-86a7-aebb9ab6f9b4 Version:</t>
  </si>
  <si>
    <t>165508a8-0b6f-4a4c-86a7-aebb9ab6f9b4</t>
  </si>
  <si>
    <t>839a8de8-ed6b-4d06-b2d8-1d7bad610b7a Version:</t>
  </si>
  <si>
    <t>839a8de8-ed6b-4d06-b2d8-1d7bad610b7a</t>
  </si>
  <si>
    <t>d98206ef-4532-48ff-b598-0638edddc78d Version:</t>
  </si>
  <si>
    <t>d98206ef-4532-48ff-b598-0638edddc78d</t>
  </si>
  <si>
    <t>a75c238c-0d84-41d0-ab33-5ea72665c8cb Version:</t>
  </si>
  <si>
    <t>a75c238c-0d84-41d0-ab33-5ea72665c8cb</t>
  </si>
  <si>
    <t>e583d097-ca92-418b-8bb2-60eb0e1ac05c Version:</t>
  </si>
  <si>
    <t>e583d097-ca92-418b-8bb2-60eb0e1ac05c</t>
  </si>
  <si>
    <t>5d9cedc7-b36b-4600-a629-f0c9a8e60c4f Version:</t>
  </si>
  <si>
    <t>5d9cedc7-b36b-4600-a629-f0c9a8e60c4f</t>
  </si>
  <si>
    <t>d86031ae-01e2-468c-a36d-8538badcb7f2 Version:</t>
  </si>
  <si>
    <t>d86031ae-01e2-468c-a36d-8538badcb7f2</t>
  </si>
  <si>
    <t>e6d4ae6f-a3f7-4bc5-9e97-ff3c201392f4 Version:</t>
  </si>
  <si>
    <t>e6d4ae6f-a3f7-4bc5-9e97-ff3c201392f4</t>
  </si>
  <si>
    <t>d5337843-e980-4fac-bec8-c7004a3bac0e Version:</t>
  </si>
  <si>
    <t>d5337843-e980-4fac-bec8-c7004a3bac0e</t>
  </si>
  <si>
    <t>c3d0d43a-eaf6-4f54-a417-a23d6a5ba68b Version:</t>
  </si>
  <si>
    <t>c3d0d43a-eaf6-4f54-a417-a23d6a5ba68b</t>
  </si>
  <si>
    <t>bdcedd7a-484f-4b79-9457-807d1018316d Version:</t>
  </si>
  <si>
    <t>bdcedd7a-484f-4b79-9457-807d1018316d</t>
  </si>
  <si>
    <t>1146f604-3439-4fe7-b4cc-c635c7b245b0 Version:</t>
  </si>
  <si>
    <t>1146f604-3439-4fe7-b4cc-c635c7b245b0</t>
  </si>
  <si>
    <t>e26aec9b-3b12-4b63-b378-17c4bd48e4aa Version:</t>
  </si>
  <si>
    <t>e26aec9b-3b12-4b63-b378-17c4bd48e4aa</t>
  </si>
  <si>
    <t>Interval</t>
  </si>
  <si>
    <t>MEAN</t>
  </si>
  <si>
    <t>MEDIAN</t>
  </si>
  <si>
    <t>MIN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</si>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</sst>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ins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NODE JS MEMORY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1024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'NODE 1024'!$L$2:$L$18</c:f>
              <c:strCache>
                <c:ptCount val="17"/>
                <c:pt idx="0">
                  <c:v>0 mins</c:v>
                </c:pt>
                <c:pt idx="1">
                  <c:v>5 mins</c:v>
                </c:pt>
                <c:pt idx="2">
                  <c:v>10 mins</c:v>
                </c:pt>
                <c:pt idx="3">
                  <c:v>15 mins</c:v>
                </c:pt>
                <c:pt idx="4">
                  <c:v>20 mins</c:v>
                </c:pt>
                <c:pt idx="5">
                  <c:v>25 mins</c:v>
                </c:pt>
                <c:pt idx="6">
                  <c:v>30 mins</c:v>
                </c:pt>
                <c:pt idx="7">
                  <c:v>35 mins</c:v>
                </c:pt>
                <c:pt idx="8">
                  <c:v>40 mins</c:v>
                </c:pt>
                <c:pt idx="9">
                  <c:v>45 mins</c:v>
                </c:pt>
                <c:pt idx="10">
                  <c:v>50 mins</c:v>
                </c:pt>
                <c:pt idx="11">
                  <c:v>55 mins</c:v>
                </c:pt>
                <c:pt idx="12">
                  <c:v>60 mins</c:v>
                </c:pt>
                <c:pt idx="13">
                  <c:v>65 mins</c:v>
                </c:pt>
                <c:pt idx="14">
                  <c:v>70 mins</c:v>
                </c:pt>
                <c:pt idx="15">
                  <c:v>75 mins</c:v>
                </c:pt>
                <c:pt idx="16">
                  <c:v>80 mins</c:v>
                </c:pt>
              </c:strCache>
            </c:strRef>
          </c:cat>
          <c:val>
            <c:numRef>
              <c:f>'NODE 1024'!$G$2:$G$18</c:f>
              <c:numCache>
                <c:formatCode>General</c:formatCode>
                <c:ptCount val="17"/>
                <c:pt idx="0">
                  <c:v>6.02</c:v>
                </c:pt>
                <c:pt idx="1">
                  <c:v>0.73</c:v>
                </c:pt>
                <c:pt idx="2">
                  <c:v>18.350000000000001</c:v>
                </c:pt>
                <c:pt idx="3">
                  <c:v>0.92</c:v>
                </c:pt>
                <c:pt idx="4">
                  <c:v>0.32</c:v>
                </c:pt>
                <c:pt idx="5">
                  <c:v>0.49</c:v>
                </c:pt>
                <c:pt idx="6">
                  <c:v>7.4</c:v>
                </c:pt>
                <c:pt idx="7">
                  <c:v>0.62</c:v>
                </c:pt>
                <c:pt idx="8">
                  <c:v>2.31</c:v>
                </c:pt>
                <c:pt idx="9">
                  <c:v>2.31</c:v>
                </c:pt>
                <c:pt idx="10">
                  <c:v>2.33</c:v>
                </c:pt>
                <c:pt idx="11">
                  <c:v>2.17</c:v>
                </c:pt>
                <c:pt idx="12">
                  <c:v>2.36</c:v>
                </c:pt>
                <c:pt idx="13">
                  <c:v>2.16</c:v>
                </c:pt>
                <c:pt idx="14">
                  <c:v>2.17</c:v>
                </c:pt>
                <c:pt idx="15">
                  <c:v>2.0499999999999998</c:v>
                </c:pt>
                <c:pt idx="16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242-9254-122ED4AFF67E}"/>
            </c:ext>
          </c:extLst>
        </c:ser>
        <c:ser>
          <c:idx val="1"/>
          <c:order val="1"/>
          <c:tx>
            <c:v>128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'NODE 128'!$G$2:$G$18</c:f>
              <c:numCache>
                <c:formatCode>General</c:formatCode>
                <c:ptCount val="17"/>
                <c:pt idx="0">
                  <c:v>8.6</c:v>
                </c:pt>
                <c:pt idx="1">
                  <c:v>0.62</c:v>
                </c:pt>
                <c:pt idx="2">
                  <c:v>1.03</c:v>
                </c:pt>
                <c:pt idx="3">
                  <c:v>8</c:v>
                </c:pt>
                <c:pt idx="4">
                  <c:v>14.16</c:v>
                </c:pt>
                <c:pt idx="5">
                  <c:v>19.16</c:v>
                </c:pt>
                <c:pt idx="6">
                  <c:v>18</c:v>
                </c:pt>
                <c:pt idx="7">
                  <c:v>5.75</c:v>
                </c:pt>
                <c:pt idx="8">
                  <c:v>11.32</c:v>
                </c:pt>
                <c:pt idx="9">
                  <c:v>22.52</c:v>
                </c:pt>
                <c:pt idx="10">
                  <c:v>22.76</c:v>
                </c:pt>
                <c:pt idx="11">
                  <c:v>27.57</c:v>
                </c:pt>
                <c:pt idx="12">
                  <c:v>37.06</c:v>
                </c:pt>
                <c:pt idx="13">
                  <c:v>25.77</c:v>
                </c:pt>
                <c:pt idx="14">
                  <c:v>8.35</c:v>
                </c:pt>
                <c:pt idx="15">
                  <c:v>21.43</c:v>
                </c:pt>
                <c:pt idx="16">
                  <c:v>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0-4242-9254-122ED4AFF67E}"/>
            </c:ext>
          </c:extLst>
        </c:ser>
        <c:ser>
          <c:idx val="2"/>
          <c:order val="2"/>
          <c:tx>
            <c:v>512 MB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'NODE 512'!$G$2:$G$18</c:f>
              <c:numCache>
                <c:formatCode>General</c:formatCode>
                <c:ptCount val="17"/>
                <c:pt idx="0">
                  <c:v>2.0299999999999998</c:v>
                </c:pt>
                <c:pt idx="1">
                  <c:v>20.58</c:v>
                </c:pt>
                <c:pt idx="2">
                  <c:v>0.46</c:v>
                </c:pt>
                <c:pt idx="3">
                  <c:v>18.73</c:v>
                </c:pt>
                <c:pt idx="4">
                  <c:v>0.42</c:v>
                </c:pt>
                <c:pt idx="5">
                  <c:v>13.83</c:v>
                </c:pt>
                <c:pt idx="6">
                  <c:v>16.88</c:v>
                </c:pt>
                <c:pt idx="7">
                  <c:v>1.85</c:v>
                </c:pt>
                <c:pt idx="8">
                  <c:v>1.76</c:v>
                </c:pt>
                <c:pt idx="9">
                  <c:v>2.19</c:v>
                </c:pt>
                <c:pt idx="10">
                  <c:v>2.93</c:v>
                </c:pt>
                <c:pt idx="11">
                  <c:v>4.24</c:v>
                </c:pt>
                <c:pt idx="12">
                  <c:v>2.71</c:v>
                </c:pt>
                <c:pt idx="13">
                  <c:v>2.61</c:v>
                </c:pt>
                <c:pt idx="14">
                  <c:v>10.15</c:v>
                </c:pt>
                <c:pt idx="15">
                  <c:v>4.6500000000000004</c:v>
                </c:pt>
                <c:pt idx="16">
                  <c:v>2.4700000000000002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0-4242-9254-122ED4AF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1485168"/>
        <c:axId val="1248578896"/>
      </c:barChart>
      <c:catAx>
        <c:axId val="13714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Timed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78896"/>
        <c:crosses val="autoZero"/>
        <c:auto val="1"/>
        <c:lblAlgn val="ctr"/>
        <c:lblOffset val="100"/>
        <c:noMultiLvlLbl val="0"/>
      </c:catAx>
      <c:valAx>
        <c:axId val="1248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077EA5-EDAC-4B4A-AD0C-9AE3724D2B23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439" cy="6071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74326-3E2E-BE4F-B296-0D673CBAAD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E95-D312-EC4A-8794-C3752BE16B58}">
  <dimension ref="A1:K18"/>
  <sheetViews>
    <sheetView workbookViewId="0">
      <selection activeCell="K2" sqref="K2:K18"/>
    </sheetView>
  </sheetViews>
  <sheetFormatPr baseColWidth="10" defaultRowHeight="16" x14ac:dyDescent="0.2"/>
  <cols>
    <col min="6" max="6" width="15.83203125" bestFit="1" customWidth="1"/>
    <col min="10" max="10" width="21.83203125" bestFit="1" customWidth="1"/>
  </cols>
  <sheetData>
    <row r="1" spans="1:11" x14ac:dyDescent="0.2">
      <c r="A1" s="2" t="s">
        <v>0</v>
      </c>
      <c r="B1" s="2" t="s">
        <v>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45</v>
      </c>
      <c r="K1" s="2" t="s">
        <v>114</v>
      </c>
    </row>
    <row r="2" spans="1:11" x14ac:dyDescent="0.2">
      <c r="A2" t="s">
        <v>8</v>
      </c>
      <c r="B2" t="s">
        <v>46</v>
      </c>
      <c r="C2" t="s">
        <v>10</v>
      </c>
      <c r="D2" t="s">
        <v>47</v>
      </c>
      <c r="E2" t="s">
        <v>47</v>
      </c>
      <c r="F2" s="1">
        <v>43549.900694444441</v>
      </c>
      <c r="G2">
        <v>8.6</v>
      </c>
      <c r="H2">
        <v>100</v>
      </c>
      <c r="I2">
        <v>128</v>
      </c>
      <c r="J2">
        <v>20</v>
      </c>
      <c r="K2">
        <v>0</v>
      </c>
    </row>
    <row r="3" spans="1:11" x14ac:dyDescent="0.2">
      <c r="A3" t="s">
        <v>8</v>
      </c>
      <c r="B3" t="s">
        <v>48</v>
      </c>
      <c r="C3" t="s">
        <v>10</v>
      </c>
      <c r="D3" t="s">
        <v>49</v>
      </c>
      <c r="E3" t="s">
        <v>49</v>
      </c>
      <c r="F3" s="1">
        <v>43549.904166666667</v>
      </c>
      <c r="G3">
        <v>0.62</v>
      </c>
      <c r="H3">
        <v>100</v>
      </c>
      <c r="I3">
        <v>128</v>
      </c>
      <c r="J3">
        <v>20</v>
      </c>
      <c r="K3">
        <v>5</v>
      </c>
    </row>
    <row r="4" spans="1:11" x14ac:dyDescent="0.2">
      <c r="A4" t="s">
        <v>8</v>
      </c>
      <c r="B4" t="s">
        <v>50</v>
      </c>
      <c r="C4" t="s">
        <v>10</v>
      </c>
      <c r="D4" t="s">
        <v>51</v>
      </c>
      <c r="E4" t="s">
        <v>51</v>
      </c>
      <c r="F4" s="1">
        <v>43549.911111111112</v>
      </c>
      <c r="G4">
        <v>1.03</v>
      </c>
      <c r="H4">
        <v>100</v>
      </c>
      <c r="I4">
        <v>128</v>
      </c>
      <c r="J4">
        <v>21</v>
      </c>
      <c r="K4">
        <v>10</v>
      </c>
    </row>
    <row r="5" spans="1:11" x14ac:dyDescent="0.2">
      <c r="A5" t="s">
        <v>8</v>
      </c>
      <c r="B5" t="s">
        <v>52</v>
      </c>
      <c r="C5" t="s">
        <v>10</v>
      </c>
      <c r="D5" t="s">
        <v>53</v>
      </c>
      <c r="E5" t="s">
        <v>53</v>
      </c>
      <c r="F5" s="1">
        <v>43549.921527777777</v>
      </c>
      <c r="G5">
        <v>8</v>
      </c>
      <c r="H5">
        <v>100</v>
      </c>
      <c r="I5">
        <v>128</v>
      </c>
      <c r="J5">
        <v>21</v>
      </c>
      <c r="K5">
        <v>15</v>
      </c>
    </row>
    <row r="6" spans="1:11" x14ac:dyDescent="0.2">
      <c r="A6" t="s">
        <v>8</v>
      </c>
      <c r="B6" t="s">
        <v>54</v>
      </c>
      <c r="C6" t="s">
        <v>10</v>
      </c>
      <c r="D6" t="s">
        <v>55</v>
      </c>
      <c r="E6" t="s">
        <v>55</v>
      </c>
      <c r="F6" s="1">
        <v>43549.935416666667</v>
      </c>
      <c r="G6">
        <v>14.16</v>
      </c>
      <c r="H6">
        <v>100</v>
      </c>
      <c r="I6">
        <v>128</v>
      </c>
      <c r="J6">
        <v>21</v>
      </c>
      <c r="K6">
        <v>20</v>
      </c>
    </row>
    <row r="7" spans="1:11" x14ac:dyDescent="0.2">
      <c r="A7" t="s">
        <v>8</v>
      </c>
      <c r="B7" t="s">
        <v>56</v>
      </c>
      <c r="C7" t="s">
        <v>10</v>
      </c>
      <c r="D7" t="s">
        <v>57</v>
      </c>
      <c r="E7" t="s">
        <v>57</v>
      </c>
      <c r="F7" s="1">
        <v>43549.952777777777</v>
      </c>
      <c r="G7">
        <v>19.16</v>
      </c>
      <c r="H7">
        <v>100</v>
      </c>
      <c r="I7">
        <v>128</v>
      </c>
      <c r="J7">
        <v>21</v>
      </c>
      <c r="K7">
        <v>25</v>
      </c>
    </row>
    <row r="8" spans="1:11" x14ac:dyDescent="0.2">
      <c r="A8" t="s">
        <v>8</v>
      </c>
      <c r="B8" t="s">
        <v>58</v>
      </c>
      <c r="C8" t="s">
        <v>10</v>
      </c>
      <c r="D8" t="s">
        <v>59</v>
      </c>
      <c r="E8" t="s">
        <v>59</v>
      </c>
      <c r="F8" s="1">
        <v>43549.973611111112</v>
      </c>
      <c r="G8">
        <v>18</v>
      </c>
      <c r="H8">
        <v>100</v>
      </c>
      <c r="I8">
        <v>128</v>
      </c>
      <c r="J8">
        <v>21</v>
      </c>
      <c r="K8">
        <v>30</v>
      </c>
    </row>
    <row r="9" spans="1:11" x14ac:dyDescent="0.2">
      <c r="A9" t="s">
        <v>8</v>
      </c>
      <c r="B9" t="s">
        <v>60</v>
      </c>
      <c r="C9" t="s">
        <v>10</v>
      </c>
      <c r="D9" t="s">
        <v>61</v>
      </c>
      <c r="E9" t="s">
        <v>61</v>
      </c>
      <c r="F9" s="1">
        <v>43549.997916666667</v>
      </c>
      <c r="G9">
        <v>5.75</v>
      </c>
      <c r="H9">
        <v>100</v>
      </c>
      <c r="I9">
        <v>128</v>
      </c>
      <c r="J9">
        <v>21</v>
      </c>
      <c r="K9">
        <v>35</v>
      </c>
    </row>
    <row r="10" spans="1:11" x14ac:dyDescent="0.2">
      <c r="A10" t="s">
        <v>8</v>
      </c>
      <c r="B10" t="s">
        <v>62</v>
      </c>
      <c r="C10" t="s">
        <v>10</v>
      </c>
      <c r="D10" t="s">
        <v>63</v>
      </c>
      <c r="E10" t="s">
        <v>63</v>
      </c>
      <c r="F10" s="1">
        <v>43550.025694444441</v>
      </c>
      <c r="G10">
        <v>11.32</v>
      </c>
      <c r="H10">
        <v>100</v>
      </c>
      <c r="I10">
        <v>128</v>
      </c>
      <c r="J10">
        <v>46</v>
      </c>
      <c r="K10">
        <v>40</v>
      </c>
    </row>
    <row r="11" spans="1:11" x14ac:dyDescent="0.2">
      <c r="A11" t="s">
        <v>8</v>
      </c>
      <c r="B11" t="s">
        <v>64</v>
      </c>
      <c r="C11" t="s">
        <v>10</v>
      </c>
      <c r="D11" t="s">
        <v>65</v>
      </c>
      <c r="E11" t="s">
        <v>65</v>
      </c>
      <c r="F11" s="1">
        <v>43550.056944444441</v>
      </c>
      <c r="G11">
        <v>22.52</v>
      </c>
      <c r="H11">
        <v>100</v>
      </c>
      <c r="I11">
        <v>128</v>
      </c>
      <c r="J11">
        <v>72</v>
      </c>
      <c r="K11">
        <v>45</v>
      </c>
    </row>
    <row r="12" spans="1:11" x14ac:dyDescent="0.2">
      <c r="A12" t="s">
        <v>8</v>
      </c>
      <c r="B12" t="s">
        <v>66</v>
      </c>
      <c r="C12" t="s">
        <v>10</v>
      </c>
      <c r="D12" t="s">
        <v>67</v>
      </c>
      <c r="E12" t="s">
        <v>67</v>
      </c>
      <c r="F12" s="1">
        <v>43550.091666666667</v>
      </c>
      <c r="G12">
        <v>22.76</v>
      </c>
      <c r="H12">
        <v>100</v>
      </c>
      <c r="I12">
        <v>128</v>
      </c>
      <c r="J12">
        <v>71</v>
      </c>
      <c r="K12">
        <v>50</v>
      </c>
    </row>
    <row r="13" spans="1:11" x14ac:dyDescent="0.2">
      <c r="A13" t="s">
        <v>8</v>
      </c>
      <c r="B13" t="s">
        <v>68</v>
      </c>
      <c r="C13" t="s">
        <v>10</v>
      </c>
      <c r="D13" t="s">
        <v>69</v>
      </c>
      <c r="E13" t="s">
        <v>69</v>
      </c>
      <c r="F13" s="1">
        <v>43550.129861111112</v>
      </c>
      <c r="G13">
        <v>27.57</v>
      </c>
      <c r="H13">
        <v>100</v>
      </c>
      <c r="I13">
        <v>128</v>
      </c>
      <c r="J13">
        <v>72</v>
      </c>
      <c r="K13">
        <v>55</v>
      </c>
    </row>
    <row r="14" spans="1:11" x14ac:dyDescent="0.2">
      <c r="A14" t="s">
        <v>8</v>
      </c>
      <c r="B14" t="s">
        <v>70</v>
      </c>
      <c r="C14" t="s">
        <v>10</v>
      </c>
      <c r="D14" t="s">
        <v>71</v>
      </c>
      <c r="E14" t="s">
        <v>71</v>
      </c>
      <c r="F14" s="1">
        <v>43550.171527777777</v>
      </c>
      <c r="G14">
        <v>37.06</v>
      </c>
      <c r="H14">
        <v>100</v>
      </c>
      <c r="I14">
        <v>128</v>
      </c>
      <c r="J14">
        <v>72</v>
      </c>
      <c r="K14">
        <v>60</v>
      </c>
    </row>
    <row r="15" spans="1:11" x14ac:dyDescent="0.2">
      <c r="A15" t="s">
        <v>8</v>
      </c>
      <c r="B15" t="s">
        <v>72</v>
      </c>
      <c r="C15" t="s">
        <v>10</v>
      </c>
      <c r="D15" t="s">
        <v>73</v>
      </c>
      <c r="E15" t="s">
        <v>73</v>
      </c>
      <c r="F15" s="1">
        <v>43550.216666666667</v>
      </c>
      <c r="G15">
        <v>25.77</v>
      </c>
      <c r="H15">
        <v>100</v>
      </c>
      <c r="I15">
        <v>128</v>
      </c>
      <c r="J15">
        <v>71</v>
      </c>
      <c r="K15">
        <v>65</v>
      </c>
    </row>
    <row r="16" spans="1:11" x14ac:dyDescent="0.2">
      <c r="A16" t="s">
        <v>8</v>
      </c>
      <c r="B16" t="s">
        <v>74</v>
      </c>
      <c r="C16" t="s">
        <v>10</v>
      </c>
      <c r="D16" t="s">
        <v>75</v>
      </c>
      <c r="E16" t="s">
        <v>75</v>
      </c>
      <c r="F16" s="1">
        <v>43550.265277777777</v>
      </c>
      <c r="G16">
        <v>8.35</v>
      </c>
      <c r="H16">
        <v>100</v>
      </c>
      <c r="I16">
        <v>128</v>
      </c>
      <c r="J16">
        <v>20</v>
      </c>
      <c r="K16">
        <v>70</v>
      </c>
    </row>
    <row r="17" spans="1:11" x14ac:dyDescent="0.2">
      <c r="A17" t="s">
        <v>8</v>
      </c>
      <c r="B17" t="s">
        <v>76</v>
      </c>
      <c r="C17" t="s">
        <v>10</v>
      </c>
      <c r="D17" t="s">
        <v>77</v>
      </c>
      <c r="E17" t="s">
        <v>77</v>
      </c>
      <c r="F17" s="1">
        <v>43550.317361111112</v>
      </c>
      <c r="G17">
        <v>21.43</v>
      </c>
      <c r="H17">
        <v>100</v>
      </c>
      <c r="I17">
        <v>128</v>
      </c>
      <c r="J17">
        <v>20</v>
      </c>
      <c r="K17">
        <v>75</v>
      </c>
    </row>
    <row r="18" spans="1:11" x14ac:dyDescent="0.2">
      <c r="A18" t="s">
        <v>8</v>
      </c>
      <c r="B18" t="s">
        <v>78</v>
      </c>
      <c r="C18" t="s">
        <v>10</v>
      </c>
      <c r="D18" t="s">
        <v>79</v>
      </c>
      <c r="E18" t="s">
        <v>79</v>
      </c>
      <c r="F18" s="1">
        <v>43550.372916666667</v>
      </c>
      <c r="G18">
        <v>15.14</v>
      </c>
      <c r="H18">
        <v>100</v>
      </c>
      <c r="I18">
        <v>128</v>
      </c>
      <c r="J18">
        <v>20</v>
      </c>
      <c r="K18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E35-C5C7-724B-A4DA-30A1FFAFE438}">
  <dimension ref="A1:K18"/>
  <sheetViews>
    <sheetView workbookViewId="0">
      <selection activeCell="K2" sqref="K2:K18"/>
    </sheetView>
  </sheetViews>
  <sheetFormatPr baseColWidth="10" defaultRowHeight="16" x14ac:dyDescent="0.2"/>
  <cols>
    <col min="1" max="1" width="8.1640625" bestFit="1" customWidth="1"/>
    <col min="2" max="2" width="44" bestFit="1" customWidth="1"/>
    <col min="3" max="3" width="8.1640625" bestFit="1" customWidth="1"/>
    <col min="4" max="5" width="36.5" bestFit="1" customWidth="1"/>
    <col min="6" max="6" width="15.83203125" bestFit="1" customWidth="1"/>
    <col min="7" max="7" width="8.1640625" bestFit="1" customWidth="1"/>
    <col min="8" max="8" width="13.33203125" bestFit="1" customWidth="1"/>
    <col min="9" max="9" width="11.83203125" bestFit="1" customWidth="1"/>
    <col min="10" max="10" width="16.83203125" bestFit="1" customWidth="1"/>
  </cols>
  <sheetData>
    <row r="1" spans="1:11" x14ac:dyDescent="0.2">
      <c r="A1" s="2" t="s">
        <v>0</v>
      </c>
      <c r="B1" s="2" t="s">
        <v>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45</v>
      </c>
      <c r="K1" s="2" t="s">
        <v>114</v>
      </c>
    </row>
    <row r="2" spans="1:11" x14ac:dyDescent="0.2">
      <c r="A2" t="s">
        <v>8</v>
      </c>
      <c r="B2" t="s">
        <v>9</v>
      </c>
      <c r="C2" t="s">
        <v>10</v>
      </c>
      <c r="D2" t="s">
        <v>11</v>
      </c>
      <c r="E2" t="s">
        <v>11</v>
      </c>
      <c r="F2" s="1">
        <v>43549.900694444441</v>
      </c>
      <c r="G2">
        <v>2.0299999999999998</v>
      </c>
      <c r="H2">
        <v>100</v>
      </c>
      <c r="I2">
        <v>512</v>
      </c>
      <c r="J2">
        <v>20</v>
      </c>
      <c r="K2">
        <v>0</v>
      </c>
    </row>
    <row r="3" spans="1:11" x14ac:dyDescent="0.2">
      <c r="A3" t="s">
        <v>8</v>
      </c>
      <c r="B3" t="s">
        <v>12</v>
      </c>
      <c r="C3" t="s">
        <v>10</v>
      </c>
      <c r="D3" t="s">
        <v>13</v>
      </c>
      <c r="E3" t="s">
        <v>13</v>
      </c>
      <c r="F3" s="1">
        <v>43549.904166666667</v>
      </c>
      <c r="G3">
        <v>20.58</v>
      </c>
      <c r="H3">
        <v>100</v>
      </c>
      <c r="I3">
        <v>512</v>
      </c>
      <c r="J3">
        <v>20</v>
      </c>
      <c r="K3">
        <v>5</v>
      </c>
    </row>
    <row r="4" spans="1:11" x14ac:dyDescent="0.2">
      <c r="A4" t="s">
        <v>8</v>
      </c>
      <c r="B4" t="s">
        <v>14</v>
      </c>
      <c r="C4" t="s">
        <v>10</v>
      </c>
      <c r="D4" t="s">
        <v>15</v>
      </c>
      <c r="E4" t="s">
        <v>15</v>
      </c>
      <c r="F4" s="1">
        <v>43549.911111111112</v>
      </c>
      <c r="G4">
        <v>0.46</v>
      </c>
      <c r="H4">
        <v>100</v>
      </c>
      <c r="I4">
        <v>512</v>
      </c>
      <c r="J4">
        <v>20</v>
      </c>
      <c r="K4">
        <v>10</v>
      </c>
    </row>
    <row r="5" spans="1:11" x14ac:dyDescent="0.2">
      <c r="A5" t="s">
        <v>8</v>
      </c>
      <c r="B5" t="s">
        <v>16</v>
      </c>
      <c r="C5" t="s">
        <v>10</v>
      </c>
      <c r="D5" t="s">
        <v>17</v>
      </c>
      <c r="E5" t="s">
        <v>17</v>
      </c>
      <c r="F5" s="1">
        <v>43549.921527777777</v>
      </c>
      <c r="G5">
        <v>18.73</v>
      </c>
      <c r="H5">
        <v>100</v>
      </c>
      <c r="I5">
        <v>512</v>
      </c>
      <c r="J5">
        <v>20</v>
      </c>
      <c r="K5">
        <v>15</v>
      </c>
    </row>
    <row r="6" spans="1:11" x14ac:dyDescent="0.2">
      <c r="A6" t="s">
        <v>8</v>
      </c>
      <c r="B6" t="s">
        <v>18</v>
      </c>
      <c r="C6" t="s">
        <v>10</v>
      </c>
      <c r="D6" t="s">
        <v>19</v>
      </c>
      <c r="E6" t="s">
        <v>19</v>
      </c>
      <c r="F6" s="1">
        <v>43549.935416666667</v>
      </c>
      <c r="G6">
        <v>0.42</v>
      </c>
      <c r="H6">
        <v>100</v>
      </c>
      <c r="I6">
        <v>512</v>
      </c>
      <c r="J6">
        <v>20</v>
      </c>
      <c r="K6">
        <v>20</v>
      </c>
    </row>
    <row r="7" spans="1:11" x14ac:dyDescent="0.2">
      <c r="A7" t="s">
        <v>8</v>
      </c>
      <c r="B7" t="s">
        <v>20</v>
      </c>
      <c r="C7" t="s">
        <v>10</v>
      </c>
      <c r="D7" t="s">
        <v>21</v>
      </c>
      <c r="E7" t="s">
        <v>21</v>
      </c>
      <c r="F7" s="1">
        <v>43549.952777777777</v>
      </c>
      <c r="G7">
        <v>13.83</v>
      </c>
      <c r="H7">
        <v>100</v>
      </c>
      <c r="I7">
        <v>512</v>
      </c>
      <c r="J7">
        <v>20</v>
      </c>
      <c r="K7">
        <v>25</v>
      </c>
    </row>
    <row r="8" spans="1:11" x14ac:dyDescent="0.2">
      <c r="A8" t="s">
        <v>8</v>
      </c>
      <c r="B8" t="s">
        <v>22</v>
      </c>
      <c r="C8" t="s">
        <v>10</v>
      </c>
      <c r="D8" t="s">
        <v>23</v>
      </c>
      <c r="E8" t="s">
        <v>23</v>
      </c>
      <c r="F8" s="1">
        <v>43549.973611111112</v>
      </c>
      <c r="G8">
        <v>16.88</v>
      </c>
      <c r="H8">
        <v>100</v>
      </c>
      <c r="I8">
        <v>512</v>
      </c>
      <c r="J8">
        <v>21</v>
      </c>
      <c r="K8">
        <v>30</v>
      </c>
    </row>
    <row r="9" spans="1:11" x14ac:dyDescent="0.2">
      <c r="A9" t="s">
        <v>8</v>
      </c>
      <c r="B9" t="s">
        <v>24</v>
      </c>
      <c r="C9" t="s">
        <v>10</v>
      </c>
      <c r="D9" t="s">
        <v>25</v>
      </c>
      <c r="E9" t="s">
        <v>25</v>
      </c>
      <c r="F9" s="1">
        <v>43549.997916666667</v>
      </c>
      <c r="G9">
        <v>1.85</v>
      </c>
      <c r="H9">
        <v>100</v>
      </c>
      <c r="I9">
        <v>512</v>
      </c>
      <c r="J9">
        <v>21</v>
      </c>
      <c r="K9">
        <v>35</v>
      </c>
    </row>
    <row r="10" spans="1:11" x14ac:dyDescent="0.2">
      <c r="A10" t="s">
        <v>8</v>
      </c>
      <c r="B10" t="s">
        <v>26</v>
      </c>
      <c r="C10" t="s">
        <v>10</v>
      </c>
      <c r="D10" t="s">
        <v>27</v>
      </c>
      <c r="E10" t="s">
        <v>27</v>
      </c>
      <c r="F10" s="1">
        <v>43550.025694444441</v>
      </c>
      <c r="G10">
        <v>1.76</v>
      </c>
      <c r="H10">
        <v>100</v>
      </c>
      <c r="I10">
        <v>512</v>
      </c>
      <c r="J10">
        <v>20</v>
      </c>
      <c r="K10">
        <v>40</v>
      </c>
    </row>
    <row r="11" spans="1:11" x14ac:dyDescent="0.2">
      <c r="A11" t="s">
        <v>8</v>
      </c>
      <c r="B11" t="s">
        <v>28</v>
      </c>
      <c r="C11" t="s">
        <v>10</v>
      </c>
      <c r="D11" t="s">
        <v>29</v>
      </c>
      <c r="E11" t="s">
        <v>29</v>
      </c>
      <c r="F11" s="1">
        <v>43550.056944444441</v>
      </c>
      <c r="G11">
        <v>2.19</v>
      </c>
      <c r="H11">
        <v>100</v>
      </c>
      <c r="I11">
        <v>512</v>
      </c>
      <c r="J11">
        <v>72</v>
      </c>
      <c r="K11">
        <v>45</v>
      </c>
    </row>
    <row r="12" spans="1:11" x14ac:dyDescent="0.2">
      <c r="A12" t="s">
        <v>8</v>
      </c>
      <c r="B12" t="s">
        <v>30</v>
      </c>
      <c r="C12" t="s">
        <v>10</v>
      </c>
      <c r="D12" t="s">
        <v>31</v>
      </c>
      <c r="E12" t="s">
        <v>31</v>
      </c>
      <c r="F12" s="1">
        <v>43550.091666666667</v>
      </c>
      <c r="G12">
        <v>2.93</v>
      </c>
      <c r="H12">
        <v>100</v>
      </c>
      <c r="I12">
        <v>512</v>
      </c>
      <c r="J12">
        <v>72</v>
      </c>
      <c r="K12">
        <v>50</v>
      </c>
    </row>
    <row r="13" spans="1:11" x14ac:dyDescent="0.2">
      <c r="A13" t="s">
        <v>8</v>
      </c>
      <c r="B13" t="s">
        <v>32</v>
      </c>
      <c r="C13" t="s">
        <v>10</v>
      </c>
      <c r="D13" t="s">
        <v>33</v>
      </c>
      <c r="E13" t="s">
        <v>33</v>
      </c>
      <c r="F13" s="1">
        <v>43550.129861111112</v>
      </c>
      <c r="G13">
        <v>4.24</v>
      </c>
      <c r="H13">
        <v>100</v>
      </c>
      <c r="I13">
        <v>512</v>
      </c>
      <c r="J13">
        <v>46</v>
      </c>
      <c r="K13">
        <v>55</v>
      </c>
    </row>
    <row r="14" spans="1:11" x14ac:dyDescent="0.2">
      <c r="A14" t="s">
        <v>8</v>
      </c>
      <c r="B14" t="s">
        <v>34</v>
      </c>
      <c r="C14" t="s">
        <v>10</v>
      </c>
      <c r="D14" t="s">
        <v>35</v>
      </c>
      <c r="E14" t="s">
        <v>35</v>
      </c>
      <c r="F14" s="1">
        <v>43550.171527777777</v>
      </c>
      <c r="G14">
        <v>2.71</v>
      </c>
      <c r="H14">
        <v>100</v>
      </c>
      <c r="I14">
        <v>512</v>
      </c>
      <c r="J14">
        <v>71</v>
      </c>
      <c r="K14">
        <v>60</v>
      </c>
    </row>
    <row r="15" spans="1:11" x14ac:dyDescent="0.2">
      <c r="A15" t="s">
        <v>8</v>
      </c>
      <c r="B15" t="s">
        <v>36</v>
      </c>
      <c r="C15" t="s">
        <v>10</v>
      </c>
      <c r="D15" t="s">
        <v>37</v>
      </c>
      <c r="E15" t="s">
        <v>37</v>
      </c>
      <c r="F15" s="1">
        <v>43550.216666666667</v>
      </c>
      <c r="G15">
        <v>2.61</v>
      </c>
      <c r="H15">
        <v>100</v>
      </c>
      <c r="I15">
        <v>512</v>
      </c>
      <c r="J15">
        <v>71</v>
      </c>
      <c r="K15">
        <v>65</v>
      </c>
    </row>
    <row r="16" spans="1:11" x14ac:dyDescent="0.2">
      <c r="A16" t="s">
        <v>8</v>
      </c>
      <c r="B16" t="s">
        <v>38</v>
      </c>
      <c r="C16" t="s">
        <v>10</v>
      </c>
      <c r="D16" t="s">
        <v>39</v>
      </c>
      <c r="E16" t="s">
        <v>39</v>
      </c>
      <c r="F16" s="1">
        <v>43550.265277777777</v>
      </c>
      <c r="G16">
        <v>10.15</v>
      </c>
      <c r="H16">
        <v>100</v>
      </c>
      <c r="I16">
        <v>512</v>
      </c>
      <c r="J16">
        <v>45</v>
      </c>
      <c r="K16">
        <v>70</v>
      </c>
    </row>
    <row r="17" spans="1:11" x14ac:dyDescent="0.2">
      <c r="A17" t="s">
        <v>8</v>
      </c>
      <c r="B17" t="s">
        <v>40</v>
      </c>
      <c r="C17" t="s">
        <v>10</v>
      </c>
      <c r="D17" t="s">
        <v>41</v>
      </c>
      <c r="E17" t="s">
        <v>41</v>
      </c>
      <c r="F17" s="1">
        <v>43550.317361111112</v>
      </c>
      <c r="G17">
        <v>4.6500000000000004</v>
      </c>
      <c r="H17">
        <v>100</v>
      </c>
      <c r="I17">
        <v>512</v>
      </c>
      <c r="J17">
        <v>45</v>
      </c>
      <c r="K17">
        <v>75</v>
      </c>
    </row>
    <row r="18" spans="1:11" x14ac:dyDescent="0.2">
      <c r="A18" t="s">
        <v>8</v>
      </c>
      <c r="B18" t="s">
        <v>42</v>
      </c>
      <c r="C18" t="s">
        <v>10</v>
      </c>
      <c r="D18" t="s">
        <v>43</v>
      </c>
      <c r="E18" t="s">
        <v>43</v>
      </c>
      <c r="F18" s="1">
        <v>43550.372916666667</v>
      </c>
      <c r="G18">
        <v>2.4700000000000002</v>
      </c>
      <c r="H18">
        <v>100</v>
      </c>
      <c r="I18">
        <v>512</v>
      </c>
      <c r="J18">
        <v>72</v>
      </c>
      <c r="K18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E167-F431-2047-A109-3FB91E92F121}">
  <dimension ref="A1:I5"/>
  <sheetViews>
    <sheetView tabSelected="1" workbookViewId="0">
      <selection activeCell="B4" sqref="B4"/>
    </sheetView>
  </sheetViews>
  <sheetFormatPr baseColWidth="10" defaultColWidth="16.5" defaultRowHeight="16" x14ac:dyDescent="0.2"/>
  <sheetData>
    <row r="1" spans="1:9" ht="27" thickTop="1" thickBot="1" x14ac:dyDescent="0.25">
      <c r="B1" s="4" t="s">
        <v>115</v>
      </c>
      <c r="C1" s="4" t="s">
        <v>116</v>
      </c>
      <c r="D1" s="4" t="s">
        <v>117</v>
      </c>
      <c r="E1" s="4" t="s">
        <v>118</v>
      </c>
      <c r="F1" s="4" t="s">
        <v>119</v>
      </c>
      <c r="G1" s="4">
        <v>95</v>
      </c>
      <c r="H1" s="5">
        <v>99</v>
      </c>
      <c r="I1" s="5">
        <v>100</v>
      </c>
    </row>
    <row r="2" spans="1:9" ht="27" thickTop="1" thickBot="1" x14ac:dyDescent="0.25">
      <c r="A2" s="4">
        <v>128</v>
      </c>
      <c r="B2">
        <f>AVERAGE('NODE 128'!$G$2:$G$18)</f>
        <v>15.72</v>
      </c>
      <c r="C2">
        <f>MEDIAN('NODE 128'!$G$2:$G$18)</f>
        <v>15.14</v>
      </c>
      <c r="D2">
        <f>MIN('NODE 128'!$G$2:$G$18)</f>
        <v>0.62</v>
      </c>
      <c r="E2">
        <f>MAX('NODE 128'!$G$2:$G$18)</f>
        <v>37.06</v>
      </c>
      <c r="F2">
        <f>STDEV('NODE 128'!$G$2:$G$18)</f>
        <v>9.9127600848603201</v>
      </c>
      <c r="G2">
        <f>PERCENTILE('NODE 128'!$G$2:$G$18,G$1/100)</f>
        <v>29.467999999999993</v>
      </c>
      <c r="H2">
        <f>PERCENTILE('NODE 128'!$G$2:$G$18,0.99)</f>
        <v>35.541600000000003</v>
      </c>
      <c r="I2">
        <f>PERCENTILE('NODE 128'!$G$2:$G$18,1)</f>
        <v>37.06</v>
      </c>
    </row>
    <row r="3" spans="1:9" ht="27" thickTop="1" thickBot="1" x14ac:dyDescent="0.25">
      <c r="A3" s="4">
        <v>512</v>
      </c>
      <c r="B3">
        <f>AVERAGE('NODE 512'!$G$2:$G$18)</f>
        <v>6.381764705882353</v>
      </c>
      <c r="C3">
        <f>MEDIAN('NODE 512'!$G$2:$G$18)</f>
        <v>2.71</v>
      </c>
      <c r="D3">
        <f>MIN('NODE 512'!$G$2:$G$18)</f>
        <v>0.42</v>
      </c>
      <c r="E3">
        <f>MAX('NODE 512'!$G$2:$G$18)</f>
        <v>20.58</v>
      </c>
      <c r="F3">
        <f>STDEV('NODE 512'!$G$2:$G$18)</f>
        <v>6.8258911829281645</v>
      </c>
      <c r="G3">
        <f>PERCENTILE('NODE 512'!$G$2:$G$18,$G$1/100)</f>
        <v>19.099999999999998</v>
      </c>
      <c r="H3">
        <f>PERCENTILE('NODE 512'!$G$2:$G$18,0.99)</f>
        <v>20.283999999999999</v>
      </c>
      <c r="I3">
        <f>PERCENTILE('NODE 512'!$G$2:$G$18,1)</f>
        <v>20.58</v>
      </c>
    </row>
    <row r="4" spans="1:9" ht="27" thickTop="1" thickBot="1" x14ac:dyDescent="0.25">
      <c r="A4" s="4">
        <v>1024</v>
      </c>
      <c r="B4">
        <f>AVERAGE('NODE 1024'!$G$2:$G$18)</f>
        <v>3.2711764705882356</v>
      </c>
      <c r="C4">
        <f>MEDIAN('NODE 1024'!$G$2:$G$18)</f>
        <v>2.17</v>
      </c>
      <c r="D4">
        <f>MIN('NODE 1024'!$G$2:$G$18)</f>
        <v>0.32</v>
      </c>
      <c r="E4">
        <f>MAX('NODE 1024'!$G$2:$G$18)</f>
        <v>18.350000000000001</v>
      </c>
      <c r="F4">
        <f>STDEV('NODE 1024'!$G$2:$G$18)</f>
        <v>4.3032369827156574</v>
      </c>
      <c r="G4">
        <f>PERCENTILE('NODE 1024'!$G$2:$G$18,$G$1/100)</f>
        <v>9.5899999999999928</v>
      </c>
      <c r="H4">
        <f>PERCENTILE('NODE 1024'!$G$2:$G$18,0.99)</f>
        <v>16.597999999999999</v>
      </c>
      <c r="I4">
        <f>PERCENTILE('NODE 1024'!$G$2:$G$18,1)</f>
        <v>18.350000000000001</v>
      </c>
    </row>
    <row r="5" spans="1:9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87F1-EDF6-AF4C-A953-C211B84549A9}">
  <dimension ref="A1:L18"/>
  <sheetViews>
    <sheetView workbookViewId="0">
      <selection activeCell="G1" sqref="G1:G18"/>
    </sheetView>
  </sheetViews>
  <sheetFormatPr baseColWidth="10" defaultRowHeight="16" x14ac:dyDescent="0.2"/>
  <cols>
    <col min="1" max="1" width="8.1640625" bestFit="1" customWidth="1"/>
    <col min="2" max="2" width="44" bestFit="1" customWidth="1"/>
    <col min="3" max="3" width="8.1640625" bestFit="1" customWidth="1"/>
    <col min="4" max="5" width="36.5" bestFit="1" customWidth="1"/>
    <col min="6" max="6" width="15.83203125" bestFit="1" customWidth="1"/>
    <col min="7" max="7" width="8.1640625" bestFit="1" customWidth="1"/>
    <col min="8" max="8" width="13.33203125" bestFit="1" customWidth="1"/>
    <col min="9" max="9" width="11.83203125" bestFit="1" customWidth="1"/>
    <col min="10" max="10" width="16.83203125" bestFit="1" customWidth="1"/>
  </cols>
  <sheetData>
    <row r="1" spans="1:12" x14ac:dyDescent="0.2">
      <c r="A1" s="2" t="s">
        <v>0</v>
      </c>
      <c r="B1" s="2" t="s">
        <v>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45</v>
      </c>
      <c r="K1" s="2" t="s">
        <v>114</v>
      </c>
    </row>
    <row r="2" spans="1:12" x14ac:dyDescent="0.2">
      <c r="A2" t="s">
        <v>8</v>
      </c>
      <c r="B2" t="s">
        <v>80</v>
      </c>
      <c r="C2" t="s">
        <v>10</v>
      </c>
      <c r="D2" t="s">
        <v>81</v>
      </c>
      <c r="E2" t="s">
        <v>81</v>
      </c>
      <c r="F2" s="1">
        <v>43549.900694444441</v>
      </c>
      <c r="G2">
        <v>6.02</v>
      </c>
      <c r="H2">
        <v>100</v>
      </c>
      <c r="I2">
        <v>1024</v>
      </c>
      <c r="J2">
        <v>47</v>
      </c>
      <c r="K2" s="3">
        <v>0</v>
      </c>
      <c r="L2" t="str">
        <f>CONCATENATE(K2," mins")</f>
        <v>0 mins</v>
      </c>
    </row>
    <row r="3" spans="1:12" x14ac:dyDescent="0.2">
      <c r="A3" t="s">
        <v>8</v>
      </c>
      <c r="B3" t="s">
        <v>82</v>
      </c>
      <c r="C3" t="s">
        <v>10</v>
      </c>
      <c r="D3" t="s">
        <v>83</v>
      </c>
      <c r="E3" t="s">
        <v>83</v>
      </c>
      <c r="F3" s="1">
        <v>43549.904166666667</v>
      </c>
      <c r="G3">
        <v>0.73</v>
      </c>
      <c r="H3">
        <v>100</v>
      </c>
      <c r="I3">
        <v>1024</v>
      </c>
      <c r="J3">
        <v>47</v>
      </c>
      <c r="K3">
        <v>5</v>
      </c>
      <c r="L3" t="str">
        <f t="shared" ref="L3:L18" si="0">CONCATENATE(K3," mins")</f>
        <v>5 mins</v>
      </c>
    </row>
    <row r="4" spans="1:12" x14ac:dyDescent="0.2">
      <c r="A4" t="s">
        <v>8</v>
      </c>
      <c r="B4" t="s">
        <v>84</v>
      </c>
      <c r="C4" t="s">
        <v>10</v>
      </c>
      <c r="D4" t="s">
        <v>85</v>
      </c>
      <c r="E4" t="s">
        <v>85</v>
      </c>
      <c r="F4" s="1">
        <v>43549.911111111112</v>
      </c>
      <c r="G4">
        <v>18.350000000000001</v>
      </c>
      <c r="H4">
        <v>100</v>
      </c>
      <c r="I4">
        <v>1024</v>
      </c>
      <c r="J4">
        <v>47</v>
      </c>
      <c r="K4">
        <v>10</v>
      </c>
      <c r="L4" t="str">
        <f t="shared" si="0"/>
        <v>10 mins</v>
      </c>
    </row>
    <row r="5" spans="1:12" x14ac:dyDescent="0.2">
      <c r="A5" t="s">
        <v>8</v>
      </c>
      <c r="B5" t="s">
        <v>86</v>
      </c>
      <c r="C5" t="s">
        <v>10</v>
      </c>
      <c r="D5" t="s">
        <v>87</v>
      </c>
      <c r="E5" t="s">
        <v>87</v>
      </c>
      <c r="F5" s="1">
        <v>43549.921527777777</v>
      </c>
      <c r="G5">
        <v>0.92</v>
      </c>
      <c r="H5">
        <v>100</v>
      </c>
      <c r="I5">
        <v>1024</v>
      </c>
      <c r="J5">
        <v>47</v>
      </c>
      <c r="K5">
        <v>15</v>
      </c>
      <c r="L5" t="str">
        <f t="shared" si="0"/>
        <v>15 mins</v>
      </c>
    </row>
    <row r="6" spans="1:12" x14ac:dyDescent="0.2">
      <c r="A6" t="s">
        <v>8</v>
      </c>
      <c r="B6" t="s">
        <v>88</v>
      </c>
      <c r="C6" t="s">
        <v>10</v>
      </c>
      <c r="D6" t="s">
        <v>89</v>
      </c>
      <c r="E6" t="s">
        <v>89</v>
      </c>
      <c r="F6" s="1">
        <v>43549.935416666667</v>
      </c>
      <c r="G6">
        <v>0.32</v>
      </c>
      <c r="H6">
        <v>100</v>
      </c>
      <c r="I6">
        <v>1024</v>
      </c>
      <c r="J6">
        <v>47</v>
      </c>
      <c r="K6">
        <v>20</v>
      </c>
      <c r="L6" t="str">
        <f t="shared" si="0"/>
        <v>20 mins</v>
      </c>
    </row>
    <row r="7" spans="1:12" x14ac:dyDescent="0.2">
      <c r="A7" t="s">
        <v>8</v>
      </c>
      <c r="B7" t="s">
        <v>90</v>
      </c>
      <c r="C7" t="s">
        <v>10</v>
      </c>
      <c r="D7" t="s">
        <v>91</v>
      </c>
      <c r="E7" t="s">
        <v>91</v>
      </c>
      <c r="F7" s="1">
        <v>43549.952777777777</v>
      </c>
      <c r="G7">
        <v>0.49</v>
      </c>
      <c r="H7">
        <v>100</v>
      </c>
      <c r="I7">
        <v>1024</v>
      </c>
      <c r="J7">
        <v>47</v>
      </c>
      <c r="K7">
        <v>25</v>
      </c>
      <c r="L7" t="str">
        <f t="shared" si="0"/>
        <v>25 mins</v>
      </c>
    </row>
    <row r="8" spans="1:12" x14ac:dyDescent="0.2">
      <c r="A8" t="s">
        <v>8</v>
      </c>
      <c r="B8" t="s">
        <v>92</v>
      </c>
      <c r="C8" t="s">
        <v>10</v>
      </c>
      <c r="D8" t="s">
        <v>93</v>
      </c>
      <c r="E8" t="s">
        <v>93</v>
      </c>
      <c r="F8" s="1">
        <v>43549.973611111112</v>
      </c>
      <c r="G8">
        <v>7.4</v>
      </c>
      <c r="H8">
        <v>100</v>
      </c>
      <c r="I8">
        <v>1024</v>
      </c>
      <c r="J8">
        <v>47</v>
      </c>
      <c r="K8">
        <v>30</v>
      </c>
      <c r="L8" t="str">
        <f t="shared" si="0"/>
        <v>30 mins</v>
      </c>
    </row>
    <row r="9" spans="1:12" x14ac:dyDescent="0.2">
      <c r="A9" t="s">
        <v>8</v>
      </c>
      <c r="B9" t="s">
        <v>94</v>
      </c>
      <c r="C9" t="s">
        <v>10</v>
      </c>
      <c r="D9" t="s">
        <v>95</v>
      </c>
      <c r="E9" t="s">
        <v>95</v>
      </c>
      <c r="F9" s="1">
        <v>43549.997916666667</v>
      </c>
      <c r="G9">
        <v>0.62</v>
      </c>
      <c r="H9">
        <v>100</v>
      </c>
      <c r="I9">
        <v>1024</v>
      </c>
      <c r="J9">
        <v>47</v>
      </c>
      <c r="K9">
        <v>35</v>
      </c>
      <c r="L9" t="str">
        <f t="shared" si="0"/>
        <v>35 mins</v>
      </c>
    </row>
    <row r="10" spans="1:12" x14ac:dyDescent="0.2">
      <c r="A10" t="s">
        <v>8</v>
      </c>
      <c r="B10" t="s">
        <v>96</v>
      </c>
      <c r="C10" t="s">
        <v>10</v>
      </c>
      <c r="D10" t="s">
        <v>97</v>
      </c>
      <c r="E10" t="s">
        <v>97</v>
      </c>
      <c r="F10" s="1">
        <v>43550.025694444441</v>
      </c>
      <c r="G10">
        <v>2.31</v>
      </c>
      <c r="H10">
        <v>100</v>
      </c>
      <c r="I10">
        <v>1024</v>
      </c>
      <c r="J10">
        <v>72</v>
      </c>
      <c r="K10">
        <v>40</v>
      </c>
      <c r="L10" t="str">
        <f t="shared" si="0"/>
        <v>40 mins</v>
      </c>
    </row>
    <row r="11" spans="1:12" x14ac:dyDescent="0.2">
      <c r="A11" t="s">
        <v>8</v>
      </c>
      <c r="B11" t="s">
        <v>98</v>
      </c>
      <c r="C11" t="s">
        <v>10</v>
      </c>
      <c r="D11" t="s">
        <v>99</v>
      </c>
      <c r="E11" t="s">
        <v>99</v>
      </c>
      <c r="F11" s="1">
        <v>43550.056944444441</v>
      </c>
      <c r="G11">
        <v>2.31</v>
      </c>
      <c r="H11">
        <v>100</v>
      </c>
      <c r="I11">
        <v>1024</v>
      </c>
      <c r="J11">
        <v>72</v>
      </c>
      <c r="K11">
        <v>45</v>
      </c>
      <c r="L11" t="str">
        <f t="shared" si="0"/>
        <v>45 mins</v>
      </c>
    </row>
    <row r="12" spans="1:12" x14ac:dyDescent="0.2">
      <c r="A12" t="s">
        <v>8</v>
      </c>
      <c r="B12" t="s">
        <v>100</v>
      </c>
      <c r="C12" t="s">
        <v>10</v>
      </c>
      <c r="D12" t="s">
        <v>101</v>
      </c>
      <c r="E12" t="s">
        <v>101</v>
      </c>
      <c r="F12" s="1">
        <v>43550.091666666667</v>
      </c>
      <c r="G12">
        <v>2.33</v>
      </c>
      <c r="H12">
        <v>100</v>
      </c>
      <c r="I12">
        <v>1024</v>
      </c>
      <c r="J12">
        <v>73</v>
      </c>
      <c r="K12">
        <v>50</v>
      </c>
      <c r="L12" t="str">
        <f t="shared" si="0"/>
        <v>50 mins</v>
      </c>
    </row>
    <row r="13" spans="1:12" x14ac:dyDescent="0.2">
      <c r="A13" t="s">
        <v>8</v>
      </c>
      <c r="B13" t="s">
        <v>102</v>
      </c>
      <c r="C13" t="s">
        <v>10</v>
      </c>
      <c r="D13" t="s">
        <v>103</v>
      </c>
      <c r="E13" t="s">
        <v>103</v>
      </c>
      <c r="F13" s="1">
        <v>43550.129861111112</v>
      </c>
      <c r="G13">
        <v>2.17</v>
      </c>
      <c r="H13">
        <v>100</v>
      </c>
      <c r="I13">
        <v>1024</v>
      </c>
      <c r="J13">
        <v>21</v>
      </c>
      <c r="K13">
        <v>55</v>
      </c>
      <c r="L13" t="str">
        <f t="shared" si="0"/>
        <v>55 mins</v>
      </c>
    </row>
    <row r="14" spans="1:12" x14ac:dyDescent="0.2">
      <c r="A14" t="s">
        <v>8</v>
      </c>
      <c r="B14" t="s">
        <v>104</v>
      </c>
      <c r="C14" t="s">
        <v>10</v>
      </c>
      <c r="D14" t="s">
        <v>105</v>
      </c>
      <c r="E14" t="s">
        <v>105</v>
      </c>
      <c r="F14" s="1">
        <v>43550.171527777777</v>
      </c>
      <c r="G14">
        <v>2.36</v>
      </c>
      <c r="H14">
        <v>100</v>
      </c>
      <c r="I14">
        <v>1024</v>
      </c>
      <c r="J14">
        <v>72</v>
      </c>
      <c r="K14">
        <v>60</v>
      </c>
      <c r="L14" t="str">
        <f t="shared" si="0"/>
        <v>60 mins</v>
      </c>
    </row>
    <row r="15" spans="1:12" x14ac:dyDescent="0.2">
      <c r="A15" t="s">
        <v>8</v>
      </c>
      <c r="B15" t="s">
        <v>106</v>
      </c>
      <c r="C15" t="s">
        <v>10</v>
      </c>
      <c r="D15" t="s">
        <v>107</v>
      </c>
      <c r="E15" t="s">
        <v>107</v>
      </c>
      <c r="F15" s="1">
        <v>43550.216666666667</v>
      </c>
      <c r="G15">
        <v>2.16</v>
      </c>
      <c r="H15">
        <v>100</v>
      </c>
      <c r="I15">
        <v>1024</v>
      </c>
      <c r="J15">
        <v>72</v>
      </c>
      <c r="K15">
        <v>65</v>
      </c>
      <c r="L15" t="str">
        <f t="shared" si="0"/>
        <v>65 mins</v>
      </c>
    </row>
    <row r="16" spans="1:12" x14ac:dyDescent="0.2">
      <c r="A16" t="s">
        <v>8</v>
      </c>
      <c r="B16" t="s">
        <v>108</v>
      </c>
      <c r="C16" t="s">
        <v>10</v>
      </c>
      <c r="D16" t="s">
        <v>109</v>
      </c>
      <c r="E16" t="s">
        <v>109</v>
      </c>
      <c r="F16" s="1">
        <v>43550.265277777777</v>
      </c>
      <c r="G16">
        <v>2.17</v>
      </c>
      <c r="H16">
        <v>100</v>
      </c>
      <c r="I16">
        <v>1024</v>
      </c>
      <c r="J16">
        <v>21</v>
      </c>
      <c r="K16">
        <v>70</v>
      </c>
      <c r="L16" t="str">
        <f t="shared" si="0"/>
        <v>70 mins</v>
      </c>
    </row>
    <row r="17" spans="1:12" x14ac:dyDescent="0.2">
      <c r="A17" t="s">
        <v>8</v>
      </c>
      <c r="B17" t="s">
        <v>110</v>
      </c>
      <c r="C17" t="s">
        <v>10</v>
      </c>
      <c r="D17" t="s">
        <v>111</v>
      </c>
      <c r="E17" t="s">
        <v>111</v>
      </c>
      <c r="F17" s="1">
        <v>43550.317361111112</v>
      </c>
      <c r="G17">
        <v>2.0499999999999998</v>
      </c>
      <c r="H17">
        <v>100</v>
      </c>
      <c r="I17">
        <v>1024</v>
      </c>
      <c r="J17">
        <v>21</v>
      </c>
      <c r="K17">
        <v>75</v>
      </c>
      <c r="L17" t="str">
        <f t="shared" si="0"/>
        <v>75 mins</v>
      </c>
    </row>
    <row r="18" spans="1:12" x14ac:dyDescent="0.2">
      <c r="A18" t="s">
        <v>8</v>
      </c>
      <c r="B18" t="s">
        <v>112</v>
      </c>
      <c r="C18" t="s">
        <v>10</v>
      </c>
      <c r="D18" t="s">
        <v>113</v>
      </c>
      <c r="E18" t="s">
        <v>113</v>
      </c>
      <c r="F18" s="1">
        <v>43550.372916666667</v>
      </c>
      <c r="G18">
        <v>2.9</v>
      </c>
      <c r="H18">
        <v>100</v>
      </c>
      <c r="I18">
        <v>1024</v>
      </c>
      <c r="J18">
        <v>72</v>
      </c>
      <c r="K18">
        <v>80</v>
      </c>
      <c r="L18" t="str">
        <f t="shared" si="0"/>
        <v>80 mins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NODE 128</vt:lpstr>
      <vt:lpstr>NODE 512</vt:lpstr>
      <vt:lpstr>Sheet4</vt:lpstr>
      <vt:lpstr>NODE 1024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2019-04-10T15:47:26Z</dcterms:created>
  <dcterms:modified xsi:type="dcterms:W3CDTF">2019-04-10T16:06:13Z</dcterms:modified>
</cp:coreProperties>
</file>