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connor/Sites/HONOURS_PROJECT/test-tools/TEST RESULTS/INITIAL 50 HOUR TEST/"/>
    </mc:Choice>
  </mc:AlternateContent>
  <xr:revisionPtr revIDLastSave="0" documentId="13_ncr:1_{9F136236-51BB-DD46-81CD-F83725E9B613}" xr6:coauthVersionLast="43" xr6:coauthVersionMax="43" xr10:uidLastSave="{00000000-0000-0000-0000-000000000000}"/>
  <bookViews>
    <workbookView xWindow="34120" yWindow="460" windowWidth="17060" windowHeight="28340" xr2:uid="{00000000-000D-0000-FFFF-FFFF00000000}"/>
  </bookViews>
  <sheets>
    <sheet name="Sheet1" sheetId="2" r:id="rId1"/>
    <sheet name="results_java_POST_24-03-2019_21" sheetId="1" r:id="rId2"/>
  </sheets>
  <definedNames>
    <definedName name="_xlnm._FilterDatabase" localSheetId="1" hidden="1">'results_java_POST_24-03-2019_21'!$A$1:$E$78</definedName>
  </definedNames>
  <calcPr calcId="191029"/>
  <pivotCaches>
    <pivotCache cacheId="9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" i="1" l="1"/>
  <c r="L7" i="1" l="1"/>
  <c r="M7" i="1"/>
  <c r="N7" i="1"/>
  <c r="O7" i="1"/>
  <c r="P7" i="1"/>
  <c r="K7" i="1"/>
  <c r="O6" i="1"/>
  <c r="P6" i="1"/>
  <c r="N6" i="1"/>
  <c r="M6" i="1"/>
  <c r="L6" i="1"/>
  <c r="K6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</calcChain>
</file>

<file path=xl/sharedStrings.xml><?xml version="1.0" encoding="utf-8"?>
<sst xmlns="http://schemas.openxmlformats.org/spreadsheetml/2006/main" count="216" uniqueCount="119">
  <si>
    <t>java</t>
  </si>
  <si>
    <t>Sun 24 Mar 2019 21:33:44 GMT</t>
  </si>
  <si>
    <t>Sun 24 Mar 2019 22:03:49 GMT</t>
  </si>
  <si>
    <t>Sun 24 Mar 2019 22:33:54 GMT</t>
  </si>
  <si>
    <t>Sun 24 Mar 2019 23:03:59 GMT</t>
  </si>
  <si>
    <t>Sun 24 Mar 2019 23:34:04 GMT</t>
  </si>
  <si>
    <t>Mon 25 Mar 2019 00:04:08 GMT</t>
  </si>
  <si>
    <t>Mon 25 Mar 2019 00:34:14 GMT</t>
  </si>
  <si>
    <t>Mon 25 Mar 2019 01:04:19 GMT</t>
  </si>
  <si>
    <t>Mon 25 Mar 2019 01:34:24 GMT</t>
  </si>
  <si>
    <t>Mon 25 Mar 2019 02:04:29 GMT</t>
  </si>
  <si>
    <t>Mon 25 Mar 2019 02:34:35 GMT</t>
  </si>
  <si>
    <t>Mon 25 Mar 2019 03:04:40 GMT</t>
  </si>
  <si>
    <t>Mon 25 Mar 2019 03:34:45 GMT</t>
  </si>
  <si>
    <t>Mon 25 Mar 2019 04:04:50 GMT</t>
  </si>
  <si>
    <t>Mon 25 Mar 2019 04:34:56 GMT</t>
  </si>
  <si>
    <t>Mon 25 Mar 2019 05:05:02 GMT</t>
  </si>
  <si>
    <t>Mon 25 Mar 2019 05:35:07 GMT</t>
  </si>
  <si>
    <t>Mon 25 Mar 2019 06:05:13 GMT</t>
  </si>
  <si>
    <t>Mon 25 Mar 2019 06:35:18 GMT</t>
  </si>
  <si>
    <t>Mon 25 Mar 2019 07:05:23 GMT</t>
  </si>
  <si>
    <t>Mon 25 Mar 2019 07:35:27 GMT</t>
  </si>
  <si>
    <t>Mon 25 Mar 2019 08:05:33 GMT</t>
  </si>
  <si>
    <t>Mon 25 Mar 2019 08:35:38 GMT</t>
  </si>
  <si>
    <t>Mon 25 Mar 2019 09:05:43 GMT</t>
  </si>
  <si>
    <t>Mon 25 Mar 2019 09:35:49 GMT</t>
  </si>
  <si>
    <t>Mon 25 Mar 2019 10:05:54 GMT</t>
  </si>
  <si>
    <t>Mon 25 Mar 2019 10:36:00 GMT</t>
  </si>
  <si>
    <t>Mon 25 Mar 2019 11:06:06 GMT</t>
  </si>
  <si>
    <t>Mon 25 Mar 2019 11:36:11 GMT</t>
  </si>
  <si>
    <t>Mon 25 Mar 2019 12:06:16 GMT</t>
  </si>
  <si>
    <t>Mon 25 Mar 2019 12:36:21 GMT</t>
  </si>
  <si>
    <t>Mon 25 Mar 2019 13:06:27 GMT</t>
  </si>
  <si>
    <t>Mon 25 Mar 2019 13:36:32 GMT</t>
  </si>
  <si>
    <t>Mon 25 Mar 2019 14:06:37 GMT</t>
  </si>
  <si>
    <t>Mon 25 Mar 2019 14:36:42 GMT</t>
  </si>
  <si>
    <t>Mon 25 Mar 2019 15:06:46 GMT</t>
  </si>
  <si>
    <t>Mon 25 Mar 2019 15:36:52 GMT</t>
  </si>
  <si>
    <t>Mon 25 Mar 2019 16:06:58 GMT</t>
  </si>
  <si>
    <t>Mon 25 Mar 2019 16:37:03 GMT</t>
  </si>
  <si>
    <t>Mon 25 Mar 2019 17:07:08 GMT</t>
  </si>
  <si>
    <t>Mon 25 Mar 2019 17:37:13 GMT</t>
  </si>
  <si>
    <t>Mon 25 Mar 2019 18:07:18 GMT</t>
  </si>
  <si>
    <t>Mon 25 Mar 2019 18:37:23 GMT</t>
  </si>
  <si>
    <t>Mon 25 Mar 2019 19:07:28 GMT</t>
  </si>
  <si>
    <t>Mon 25 Mar 2019 19:37:32 GMT</t>
  </si>
  <si>
    <t>Mon 25 Mar 2019 20:07:37 GMT</t>
  </si>
  <si>
    <t>Mon 25 Mar 2019 20:37:42 GMT</t>
  </si>
  <si>
    <t>Mon 25 Mar 2019 21:37:48 GMT</t>
  </si>
  <si>
    <t>Tue 26 Mar 2019 00:37:56 GMT</t>
  </si>
  <si>
    <t>Tue 26 Mar 2019 01:08:01 GMT</t>
  </si>
  <si>
    <t>Tue 26 Mar 2019 01:38:06 GMT</t>
  </si>
  <si>
    <t>Tue 26 Mar 2019 02:08:11 GMT</t>
  </si>
  <si>
    <t>Tue 26 Mar 2019 02:38:16 GMT</t>
  </si>
  <si>
    <t>Tue 26 Mar 2019 03:08:21 GMT</t>
  </si>
  <si>
    <t>Tue 26 Mar 2019 03:38:26 GMT</t>
  </si>
  <si>
    <t>Tue 26 Mar 2019 04:08:31 GMT</t>
  </si>
  <si>
    <t>Tue 26 Mar 2019 04:38:36 GMT</t>
  </si>
  <si>
    <t>Tue 26 Mar 2019 05:08:42 GMT</t>
  </si>
  <si>
    <t>Tue 26 Mar 2019 05:38:47 GMT</t>
  </si>
  <si>
    <t>Tue 26 Mar 2019 06:08:52 GMT</t>
  </si>
  <si>
    <t>Tue 26 Mar 2019 12:39:00 GMT</t>
  </si>
  <si>
    <t>Tue 26 Mar 2019 13:09:04 GMT</t>
  </si>
  <si>
    <t>Tue 26 Mar 2019 13:39:10 GMT</t>
  </si>
  <si>
    <t>Tue 26 Mar 2019 14:09:15 GMT</t>
  </si>
  <si>
    <t>Tue 26 Mar 2019 14:39:20 GMT</t>
  </si>
  <si>
    <t>Tue 26 Mar 2019 15:09:26 GMT</t>
  </si>
  <si>
    <t>Tue 26 Mar 2019 15:39:31 GMT</t>
  </si>
  <si>
    <t>Tue 26 Mar 2019 16:09:35 GMT</t>
  </si>
  <si>
    <t>Tue 26 Mar 2019 16:39:41 GMT</t>
  </si>
  <si>
    <t>Tue 26 Mar 2019 17:09:45 GMT</t>
  </si>
  <si>
    <t>Tue 26 Mar 2019 19:09:52 GMT</t>
  </si>
  <si>
    <t>Tue 26 Mar 2019 19:39:57 GMT</t>
  </si>
  <si>
    <t>Tue 26 Mar 2019 20:10:02 GMT</t>
  </si>
  <si>
    <t>Tue 26 Mar 2019 20:40:07 GMT</t>
  </si>
  <si>
    <t>Tue 26 Mar 2019 21:10:12 GMT</t>
  </si>
  <si>
    <t>Tue 26 Mar 2019 21:40:18 GMT</t>
  </si>
  <si>
    <t>Tue 26 Mar 2019 22:10:23 GMT</t>
  </si>
  <si>
    <t>RUNTIME</t>
  </si>
  <si>
    <t>DURATION</t>
  </si>
  <si>
    <t>DATETIME</t>
  </si>
  <si>
    <t>DATE</t>
  </si>
  <si>
    <t>TIME</t>
  </si>
  <si>
    <t>21</t>
  </si>
  <si>
    <t>22</t>
  </si>
  <si>
    <t>23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</si>
  <si>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</si>
  <si>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</si>
  <si>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</si>
  <si>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</si>
  <si>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</si>
  <si>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</si>
  <si>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</si>
  <si>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</si>
  <si>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</si>
  <si>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</si>
  <si>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</si>
  <si>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</si>
  <si>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</si>
  <si>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</si>
  <si>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</si>
  <si>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</si>
  <si>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</si>
  <si>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</si>
  <si>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</si>
  <si>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</si>
  <si>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</si>
  <si>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Average of DURATION</t>
  </si>
  <si>
    <t>Average</t>
  </si>
  <si>
    <t>Median</t>
  </si>
  <si>
    <t>Min</t>
  </si>
  <si>
    <t>Max</t>
  </si>
  <si>
    <t>99p</t>
  </si>
  <si>
    <t>Java</t>
  </si>
  <si>
    <t>Std Deviation</t>
  </si>
  <si>
    <t>Hours (TIME)</t>
  </si>
  <si>
    <t>Values</t>
  </si>
  <si>
    <t>Min of DURATION</t>
  </si>
  <si>
    <t>Max of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</si>
</sst>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"/>
    <numFmt numFmtId="166" formatCode="0&quot;ms&quot;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[JAVA_50HOUR__COLD_START.xlsx]Sheet1!PivotTable10</c:name>
    <c:fmtId val="1"/>
  </c:pivotSource>
  <c:chart>
    <c:autoTitleDeleted val="0"/>
    <c:pivotFmts>
      <c:pivotFmt>
        <c:idx val="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Sheet1!$C$3:$C$5</c:f>
              <c:strCache>
                <c:ptCount val="1"/>
                <c:pt idx="0">
                  <c:v>java - Average of DURATION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Sheet1!$A$6:$B$47</c:f>
              <c:multiLvlStrCache>
                <c:ptCount val="42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00</c:v>
                  </c:pt>
                  <c:pt idx="4">
                    <c:v>01</c:v>
                  </c:pt>
                  <c:pt idx="5">
                    <c:v>02</c:v>
                  </c:pt>
                  <c:pt idx="6">
                    <c:v>03</c:v>
                  </c:pt>
                  <c:pt idx="7">
                    <c:v>04</c:v>
                  </c:pt>
                  <c:pt idx="8">
                    <c:v>05</c:v>
                  </c:pt>
                  <c:pt idx="9">
                    <c:v>06</c:v>
                  </c:pt>
                  <c:pt idx="10">
                    <c:v>07</c:v>
                  </c:pt>
                  <c:pt idx="11">
                    <c:v>08</c:v>
                  </c:pt>
                  <c:pt idx="12">
                    <c:v>09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12</c:v>
                  </c:pt>
                  <c:pt idx="16">
                    <c:v>13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16</c:v>
                  </c:pt>
                  <c:pt idx="20">
                    <c:v>17</c:v>
                  </c:pt>
                  <c:pt idx="21">
                    <c:v>18</c:v>
                  </c:pt>
                  <c:pt idx="22">
                    <c:v>19</c:v>
                  </c:pt>
                  <c:pt idx="23">
                    <c:v>20</c:v>
                  </c:pt>
                  <c:pt idx="24">
                    <c:v>21</c:v>
                  </c:pt>
                  <c:pt idx="25">
                    <c:v>00</c:v>
                  </c:pt>
                  <c:pt idx="26">
                    <c:v>01</c:v>
                  </c:pt>
                  <c:pt idx="27">
                    <c:v>02</c:v>
                  </c:pt>
                  <c:pt idx="28">
                    <c:v>03</c:v>
                  </c:pt>
                  <c:pt idx="29">
                    <c:v>04</c:v>
                  </c:pt>
                  <c:pt idx="30">
                    <c:v>05</c:v>
                  </c:pt>
                  <c:pt idx="31">
                    <c:v>06</c:v>
                  </c:pt>
                  <c:pt idx="32">
                    <c:v>12</c:v>
                  </c:pt>
                  <c:pt idx="33">
                    <c:v>13</c:v>
                  </c:pt>
                  <c:pt idx="34">
                    <c:v>14</c:v>
                  </c:pt>
                  <c:pt idx="35">
                    <c:v>15</c:v>
                  </c:pt>
                  <c:pt idx="36">
                    <c:v>16</c:v>
                  </c:pt>
                  <c:pt idx="37">
                    <c:v>17</c:v>
                  </c:pt>
                  <c:pt idx="38">
                    <c:v>19</c:v>
                  </c:pt>
                  <c:pt idx="39">
                    <c:v>20</c:v>
                  </c:pt>
                  <c:pt idx="40">
                    <c:v>21</c:v>
                  </c:pt>
                  <c:pt idx="41">
                    <c:v>22</c:v>
                  </c:pt>
                </c:lvl>
                <c:lvl>
                  <c:pt idx="0">
                    <c:v>24/03/2019</c:v>
                  </c:pt>
                  <c:pt idx="3">
                    <c:v>25/03/2019</c:v>
                  </c:pt>
                  <c:pt idx="25">
                    <c:v>26/03/2019</c:v>
                  </c:pt>
                </c:lvl>
              </c:multiLvlStrCache>
            </c:multiLvlStrRef>
          </c:cat>
          <c:val>
            <c:numRef>
              <c:f>Sheet1!$C$6:$C$47</c:f>
              <c:numCache>
                <c:formatCode>General</c:formatCode>
                <c:ptCount val="42"/>
                <c:pt idx="0">
                  <c:v>4.8597140000000003</c:v>
                </c:pt>
                <c:pt idx="1">
                  <c:v>4.9894544999999999</c:v>
                </c:pt>
                <c:pt idx="2">
                  <c:v>4.5382154999999997</c:v>
                </c:pt>
                <c:pt idx="3">
                  <c:v>5.3371569999999995</c:v>
                </c:pt>
                <c:pt idx="4">
                  <c:v>4.9440345000000008</c:v>
                </c:pt>
                <c:pt idx="5">
                  <c:v>5.6843129999999995</c:v>
                </c:pt>
                <c:pt idx="6">
                  <c:v>4.9722030000000004</c:v>
                </c:pt>
                <c:pt idx="7">
                  <c:v>6.0065415</c:v>
                </c:pt>
                <c:pt idx="8">
                  <c:v>5.3696830000000002</c:v>
                </c:pt>
                <c:pt idx="9">
                  <c:v>4.8648895000000003</c:v>
                </c:pt>
                <c:pt idx="10">
                  <c:v>4.850473</c:v>
                </c:pt>
                <c:pt idx="11">
                  <c:v>5.3370964999999995</c:v>
                </c:pt>
                <c:pt idx="12">
                  <c:v>5.2872275000000002</c:v>
                </c:pt>
                <c:pt idx="13">
                  <c:v>5.7662575</c:v>
                </c:pt>
                <c:pt idx="14">
                  <c:v>5.1001200000000004</c:v>
                </c:pt>
                <c:pt idx="15">
                  <c:v>5.3968720000000001</c:v>
                </c:pt>
                <c:pt idx="16">
                  <c:v>4.9188404999999999</c:v>
                </c:pt>
                <c:pt idx="17">
                  <c:v>4.9457599999999999</c:v>
                </c:pt>
                <c:pt idx="18">
                  <c:v>5.5990155000000001</c:v>
                </c:pt>
                <c:pt idx="19">
                  <c:v>5.2727474999999995</c:v>
                </c:pt>
                <c:pt idx="20">
                  <c:v>4.8881709999999998</c:v>
                </c:pt>
                <c:pt idx="21">
                  <c:v>4.9587880000000002</c:v>
                </c:pt>
                <c:pt idx="22">
                  <c:v>4.4914555000000007</c:v>
                </c:pt>
                <c:pt idx="23">
                  <c:v>5.3388530000000003</c:v>
                </c:pt>
                <c:pt idx="24">
                  <c:v>5.6052549999999997</c:v>
                </c:pt>
                <c:pt idx="25">
                  <c:v>5.2550670000000004</c:v>
                </c:pt>
                <c:pt idx="26">
                  <c:v>5.0614170000000005</c:v>
                </c:pt>
                <c:pt idx="27">
                  <c:v>5.0404680000000006</c:v>
                </c:pt>
                <c:pt idx="28">
                  <c:v>4.9205105000000007</c:v>
                </c:pt>
                <c:pt idx="29">
                  <c:v>5.1058175000000006</c:v>
                </c:pt>
                <c:pt idx="30">
                  <c:v>5.0413940000000004</c:v>
                </c:pt>
                <c:pt idx="31">
                  <c:v>4.8298220000000001</c:v>
                </c:pt>
                <c:pt idx="32">
                  <c:v>4.4067119999999997</c:v>
                </c:pt>
                <c:pt idx="33">
                  <c:v>5.2420650000000002</c:v>
                </c:pt>
                <c:pt idx="34">
                  <c:v>5.3469715000000004</c:v>
                </c:pt>
                <c:pt idx="35">
                  <c:v>4.8043744999999998</c:v>
                </c:pt>
                <c:pt idx="36">
                  <c:v>5.033792</c:v>
                </c:pt>
                <c:pt idx="37">
                  <c:v>5.3679519999999998</c:v>
                </c:pt>
                <c:pt idx="38">
                  <c:v>5.0739080000000003</c:v>
                </c:pt>
                <c:pt idx="39">
                  <c:v>5.153937</c:v>
                </c:pt>
                <c:pt idx="40">
                  <c:v>5.1272745000000004</c:v>
                </c:pt>
                <c:pt idx="41">
                  <c:v>5.5600630000000004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C-E249-A847-7A7A8F550BAA}"/>
            </c:ext>
          </c:extLst>
        </c:ser>
        <c:ser>
          <c:idx val="1"/>
          <c:order val="1"/>
          <c:tx>
            <c:strRef>
              <c:f>Sheet1!$D$3:$D$5</c:f>
              <c:strCache>
                <c:ptCount val="1"/>
                <c:pt idx="0">
                  <c:v>java - Max of DURATION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Sheet1!$A$6:$B$47</c:f>
              <c:multiLvlStrCache>
                <c:ptCount val="42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00</c:v>
                  </c:pt>
                  <c:pt idx="4">
                    <c:v>01</c:v>
                  </c:pt>
                  <c:pt idx="5">
                    <c:v>02</c:v>
                  </c:pt>
                  <c:pt idx="6">
                    <c:v>03</c:v>
                  </c:pt>
                  <c:pt idx="7">
                    <c:v>04</c:v>
                  </c:pt>
                  <c:pt idx="8">
                    <c:v>05</c:v>
                  </c:pt>
                  <c:pt idx="9">
                    <c:v>06</c:v>
                  </c:pt>
                  <c:pt idx="10">
                    <c:v>07</c:v>
                  </c:pt>
                  <c:pt idx="11">
                    <c:v>08</c:v>
                  </c:pt>
                  <c:pt idx="12">
                    <c:v>09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12</c:v>
                  </c:pt>
                  <c:pt idx="16">
                    <c:v>13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16</c:v>
                  </c:pt>
                  <c:pt idx="20">
                    <c:v>17</c:v>
                  </c:pt>
                  <c:pt idx="21">
                    <c:v>18</c:v>
                  </c:pt>
                  <c:pt idx="22">
                    <c:v>19</c:v>
                  </c:pt>
                  <c:pt idx="23">
                    <c:v>20</c:v>
                  </c:pt>
                  <c:pt idx="24">
                    <c:v>21</c:v>
                  </c:pt>
                  <c:pt idx="25">
                    <c:v>00</c:v>
                  </c:pt>
                  <c:pt idx="26">
                    <c:v>01</c:v>
                  </c:pt>
                  <c:pt idx="27">
                    <c:v>02</c:v>
                  </c:pt>
                  <c:pt idx="28">
                    <c:v>03</c:v>
                  </c:pt>
                  <c:pt idx="29">
                    <c:v>04</c:v>
                  </c:pt>
                  <c:pt idx="30">
                    <c:v>05</c:v>
                  </c:pt>
                  <c:pt idx="31">
                    <c:v>06</c:v>
                  </c:pt>
                  <c:pt idx="32">
                    <c:v>12</c:v>
                  </c:pt>
                  <c:pt idx="33">
                    <c:v>13</c:v>
                  </c:pt>
                  <c:pt idx="34">
                    <c:v>14</c:v>
                  </c:pt>
                  <c:pt idx="35">
                    <c:v>15</c:v>
                  </c:pt>
                  <c:pt idx="36">
                    <c:v>16</c:v>
                  </c:pt>
                  <c:pt idx="37">
                    <c:v>17</c:v>
                  </c:pt>
                  <c:pt idx="38">
                    <c:v>19</c:v>
                  </c:pt>
                  <c:pt idx="39">
                    <c:v>20</c:v>
                  </c:pt>
                  <c:pt idx="40">
                    <c:v>21</c:v>
                  </c:pt>
                  <c:pt idx="41">
                    <c:v>22</c:v>
                  </c:pt>
                </c:lvl>
                <c:lvl>
                  <c:pt idx="0">
                    <c:v>24/03/2019</c:v>
                  </c:pt>
                  <c:pt idx="3">
                    <c:v>25/03/2019</c:v>
                  </c:pt>
                  <c:pt idx="25">
                    <c:v>26/03/2019</c:v>
                  </c:pt>
                </c:lvl>
              </c:multiLvlStrCache>
            </c:multiLvlStrRef>
          </c:cat>
          <c:val>
            <c:numRef>
              <c:f>Sheet1!$D$6:$D$47</c:f>
              <c:numCache>
                <c:formatCode>General</c:formatCode>
                <c:ptCount val="42"/>
                <c:pt idx="0">
                  <c:v>4.8597140000000003</c:v>
                </c:pt>
                <c:pt idx="1">
                  <c:v>5.0682830000000001</c:v>
                </c:pt>
                <c:pt idx="2">
                  <c:v>4.7643339999999998</c:v>
                </c:pt>
                <c:pt idx="3">
                  <c:v>5.7026459999999997</c:v>
                </c:pt>
                <c:pt idx="4">
                  <c:v>5.1875970000000002</c:v>
                </c:pt>
                <c:pt idx="5">
                  <c:v>5.6964350000000001</c:v>
                </c:pt>
                <c:pt idx="6">
                  <c:v>5.0156830000000001</c:v>
                </c:pt>
                <c:pt idx="7">
                  <c:v>6.765873</c:v>
                </c:pt>
                <c:pt idx="8">
                  <c:v>5.9275460000000004</c:v>
                </c:pt>
                <c:pt idx="9">
                  <c:v>4.9019170000000001</c:v>
                </c:pt>
                <c:pt idx="10">
                  <c:v>5.4905119999999998</c:v>
                </c:pt>
                <c:pt idx="11">
                  <c:v>5.7672809999999997</c:v>
                </c:pt>
                <c:pt idx="12">
                  <c:v>5.6982309999999998</c:v>
                </c:pt>
                <c:pt idx="13">
                  <c:v>5.8886760000000002</c:v>
                </c:pt>
                <c:pt idx="14">
                  <c:v>5.1271190000000004</c:v>
                </c:pt>
                <c:pt idx="15">
                  <c:v>5.8525029999999996</c:v>
                </c:pt>
                <c:pt idx="16">
                  <c:v>4.9341160000000004</c:v>
                </c:pt>
                <c:pt idx="17">
                  <c:v>4.9521860000000002</c:v>
                </c:pt>
                <c:pt idx="18">
                  <c:v>5.7121209999999998</c:v>
                </c:pt>
                <c:pt idx="19">
                  <c:v>5.6896979999999999</c:v>
                </c:pt>
                <c:pt idx="20">
                  <c:v>4.904274</c:v>
                </c:pt>
                <c:pt idx="21">
                  <c:v>4.9860199999999999</c:v>
                </c:pt>
                <c:pt idx="22">
                  <c:v>4.7747630000000001</c:v>
                </c:pt>
                <c:pt idx="23">
                  <c:v>5.5512870000000003</c:v>
                </c:pt>
                <c:pt idx="24">
                  <c:v>5.6052549999999997</c:v>
                </c:pt>
                <c:pt idx="25">
                  <c:v>5.2550670000000004</c:v>
                </c:pt>
                <c:pt idx="26">
                  <c:v>5.1505280000000004</c:v>
                </c:pt>
                <c:pt idx="27">
                  <c:v>5.0724320000000001</c:v>
                </c:pt>
                <c:pt idx="28">
                  <c:v>5.0424100000000003</c:v>
                </c:pt>
                <c:pt idx="29">
                  <c:v>5.1158039999999998</c:v>
                </c:pt>
                <c:pt idx="30">
                  <c:v>5.0779899999999998</c:v>
                </c:pt>
                <c:pt idx="31">
                  <c:v>4.8298220000000001</c:v>
                </c:pt>
                <c:pt idx="32">
                  <c:v>4.4067119999999997</c:v>
                </c:pt>
                <c:pt idx="33">
                  <c:v>5.3203529999999999</c:v>
                </c:pt>
                <c:pt idx="34">
                  <c:v>5.4123950000000001</c:v>
                </c:pt>
                <c:pt idx="35">
                  <c:v>5.0741199999999997</c:v>
                </c:pt>
                <c:pt idx="36">
                  <c:v>5.2204639999999998</c:v>
                </c:pt>
                <c:pt idx="37">
                  <c:v>5.3679519999999998</c:v>
                </c:pt>
                <c:pt idx="38">
                  <c:v>5.1198750000000004</c:v>
                </c:pt>
                <c:pt idx="39">
                  <c:v>5.2442460000000004</c:v>
                </c:pt>
                <c:pt idx="40">
                  <c:v>5.305949</c:v>
                </c:pt>
                <c:pt idx="41">
                  <c:v>5.5600630000000004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E-744F-9E60-BDA549A81632}"/>
            </c:ext>
          </c:extLst>
        </c:ser>
        <c:ser>
          <c:idx val="2"/>
          <c:order val="2"/>
          <c:tx>
            <c:strRef>
              <c:f>Sheet1!$E$3:$E$5</c:f>
              <c:strCache>
                <c:ptCount val="1"/>
                <c:pt idx="0">
                  <c:v>java - Min of DURATION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Sheet1!$A$6:$B$47</c:f>
              <c:multiLvlStrCache>
                <c:ptCount val="42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00</c:v>
                  </c:pt>
                  <c:pt idx="4">
                    <c:v>01</c:v>
                  </c:pt>
                  <c:pt idx="5">
                    <c:v>02</c:v>
                  </c:pt>
                  <c:pt idx="6">
                    <c:v>03</c:v>
                  </c:pt>
                  <c:pt idx="7">
                    <c:v>04</c:v>
                  </c:pt>
                  <c:pt idx="8">
                    <c:v>05</c:v>
                  </c:pt>
                  <c:pt idx="9">
                    <c:v>06</c:v>
                  </c:pt>
                  <c:pt idx="10">
                    <c:v>07</c:v>
                  </c:pt>
                  <c:pt idx="11">
                    <c:v>08</c:v>
                  </c:pt>
                  <c:pt idx="12">
                    <c:v>09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12</c:v>
                  </c:pt>
                  <c:pt idx="16">
                    <c:v>13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16</c:v>
                  </c:pt>
                  <c:pt idx="20">
                    <c:v>17</c:v>
                  </c:pt>
                  <c:pt idx="21">
                    <c:v>18</c:v>
                  </c:pt>
                  <c:pt idx="22">
                    <c:v>19</c:v>
                  </c:pt>
                  <c:pt idx="23">
                    <c:v>20</c:v>
                  </c:pt>
                  <c:pt idx="24">
                    <c:v>21</c:v>
                  </c:pt>
                  <c:pt idx="25">
                    <c:v>00</c:v>
                  </c:pt>
                  <c:pt idx="26">
                    <c:v>01</c:v>
                  </c:pt>
                  <c:pt idx="27">
                    <c:v>02</c:v>
                  </c:pt>
                  <c:pt idx="28">
                    <c:v>03</c:v>
                  </c:pt>
                  <c:pt idx="29">
                    <c:v>04</c:v>
                  </c:pt>
                  <c:pt idx="30">
                    <c:v>05</c:v>
                  </c:pt>
                  <c:pt idx="31">
                    <c:v>06</c:v>
                  </c:pt>
                  <c:pt idx="32">
                    <c:v>12</c:v>
                  </c:pt>
                  <c:pt idx="33">
                    <c:v>13</c:v>
                  </c:pt>
                  <c:pt idx="34">
                    <c:v>14</c:v>
                  </c:pt>
                  <c:pt idx="35">
                    <c:v>15</c:v>
                  </c:pt>
                  <c:pt idx="36">
                    <c:v>16</c:v>
                  </c:pt>
                  <c:pt idx="37">
                    <c:v>17</c:v>
                  </c:pt>
                  <c:pt idx="38">
                    <c:v>19</c:v>
                  </c:pt>
                  <c:pt idx="39">
                    <c:v>20</c:v>
                  </c:pt>
                  <c:pt idx="40">
                    <c:v>21</c:v>
                  </c:pt>
                  <c:pt idx="41">
                    <c:v>22</c:v>
                  </c:pt>
                </c:lvl>
                <c:lvl>
                  <c:pt idx="0">
                    <c:v>24/03/2019</c:v>
                  </c:pt>
                  <c:pt idx="3">
                    <c:v>25/03/2019</c:v>
                  </c:pt>
                  <c:pt idx="25">
                    <c:v>26/03/2019</c:v>
                  </c:pt>
                </c:lvl>
              </c:multiLvlStrCache>
            </c:multiLvlStrRef>
          </c:cat>
          <c:val>
            <c:numRef>
              <c:f>Sheet1!$E$6:$E$47</c:f>
              <c:numCache>
                <c:formatCode>General</c:formatCode>
                <c:ptCount val="42"/>
                <c:pt idx="0">
                  <c:v>4.8597140000000003</c:v>
                </c:pt>
                <c:pt idx="1">
                  <c:v>4.9106259999999997</c:v>
                </c:pt>
                <c:pt idx="2">
                  <c:v>4.3120969999999996</c:v>
                </c:pt>
                <c:pt idx="3">
                  <c:v>4.9716680000000002</c:v>
                </c:pt>
                <c:pt idx="4">
                  <c:v>4.7004720000000004</c:v>
                </c:pt>
                <c:pt idx="5">
                  <c:v>5.6721909999999998</c:v>
                </c:pt>
                <c:pt idx="6">
                  <c:v>4.9287229999999997</c:v>
                </c:pt>
                <c:pt idx="7">
                  <c:v>5.2472099999999999</c:v>
                </c:pt>
                <c:pt idx="8">
                  <c:v>4.81182</c:v>
                </c:pt>
                <c:pt idx="9">
                  <c:v>4.8278619999999997</c:v>
                </c:pt>
                <c:pt idx="10">
                  <c:v>4.2104340000000002</c:v>
                </c:pt>
                <c:pt idx="11">
                  <c:v>4.9069120000000002</c:v>
                </c:pt>
                <c:pt idx="12">
                  <c:v>4.8762239999999997</c:v>
                </c:pt>
                <c:pt idx="13">
                  <c:v>5.6438389999999998</c:v>
                </c:pt>
                <c:pt idx="14">
                  <c:v>5.0731210000000004</c:v>
                </c:pt>
                <c:pt idx="15">
                  <c:v>4.9412409999999998</c:v>
                </c:pt>
                <c:pt idx="16">
                  <c:v>4.9035650000000004</c:v>
                </c:pt>
                <c:pt idx="17">
                  <c:v>4.9393339999999997</c:v>
                </c:pt>
                <c:pt idx="18">
                  <c:v>5.4859099999999996</c:v>
                </c:pt>
                <c:pt idx="19">
                  <c:v>4.8557969999999999</c:v>
                </c:pt>
                <c:pt idx="20">
                  <c:v>4.8720679999999996</c:v>
                </c:pt>
                <c:pt idx="21">
                  <c:v>4.9315559999999996</c:v>
                </c:pt>
                <c:pt idx="22">
                  <c:v>4.2081480000000004</c:v>
                </c:pt>
                <c:pt idx="23">
                  <c:v>5.1264190000000003</c:v>
                </c:pt>
                <c:pt idx="24">
                  <c:v>5.6052549999999997</c:v>
                </c:pt>
                <c:pt idx="25">
                  <c:v>5.2550670000000004</c:v>
                </c:pt>
                <c:pt idx="26">
                  <c:v>4.9723059999999997</c:v>
                </c:pt>
                <c:pt idx="27">
                  <c:v>5.0085040000000003</c:v>
                </c:pt>
                <c:pt idx="28">
                  <c:v>4.7986110000000002</c:v>
                </c:pt>
                <c:pt idx="29">
                  <c:v>5.0958310000000004</c:v>
                </c:pt>
                <c:pt idx="30">
                  <c:v>5.0047980000000001</c:v>
                </c:pt>
                <c:pt idx="31">
                  <c:v>4.8298220000000001</c:v>
                </c:pt>
                <c:pt idx="32">
                  <c:v>4.4067119999999997</c:v>
                </c:pt>
                <c:pt idx="33">
                  <c:v>5.1637769999999996</c:v>
                </c:pt>
                <c:pt idx="34">
                  <c:v>5.2815479999999999</c:v>
                </c:pt>
                <c:pt idx="35">
                  <c:v>4.5346289999999998</c:v>
                </c:pt>
                <c:pt idx="36">
                  <c:v>4.8471200000000003</c:v>
                </c:pt>
                <c:pt idx="37">
                  <c:v>5.3679519999999998</c:v>
                </c:pt>
                <c:pt idx="38">
                  <c:v>5.0279410000000002</c:v>
                </c:pt>
                <c:pt idx="39">
                  <c:v>5.0636279999999996</c:v>
                </c:pt>
                <c:pt idx="40">
                  <c:v>4.9485999999999999</c:v>
                </c:pt>
                <c:pt idx="41">
                  <c:v>5.5600630000000004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E-744F-9E60-BDA549A81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168752"/>
        <c:axId val="762855680"/>
      </c:lineChart>
      <c:catAx>
        <c:axId val="4841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55680"/>
        <c:crosses val="autoZero"/>
        <c:auto val="1"/>
        <c:lblAlgn val="ctr"/>
        <c:lblOffset val="100"/>
        <c:noMultiLvlLbl val="0"/>
      </c:catAx>
      <c:valAx>
        <c:axId val="76285568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11</xdr:row>
      <xdr:rowOff>114300</xdr:rowOff>
    </xdr:from>
    <xdr:to>
      <xdr:col>27</xdr:col>
      <xdr:colOff>508000</xdr:colOff>
      <xdr:row>45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5D7947-DA0A-E144-840E-C3EC9AF89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71.450052893517" createdVersion="6" refreshedVersion="6" minRefreshableVersion="3" recordCount="77" xr:uid="{00000000-000A-0000-FFFF-FFFF5B000000}">
  <cacheSource type="worksheet">
    <worksheetSource ref="A1:E78" sheet="results_java_POST_24-03-2019_21"/>
  </cacheSource>
  <cacheFields count="7">
    <cacheField name="RUNTIME" numFmtId="0">
      <sharedItems count="1">
        <s v="java"/>
      </sharedItems>
    </cacheField>
    <cacheField name="DURATION" numFmtId="0">
      <sharedItems containsSemiMixedTypes="0" containsString="0" containsNumber="1" minValue="4.2081480000000004" maxValue="6.765873" count="77">
        <n v="4.8597140000000003"/>
        <n v="5.0682830000000001"/>
        <n v="4.9106259999999997"/>
        <n v="4.3120969999999996"/>
        <n v="4.7643339999999998"/>
        <n v="5.7026459999999997"/>
        <n v="4.9716680000000002"/>
        <n v="5.1875970000000002"/>
        <n v="4.7004720000000004"/>
        <n v="5.6964350000000001"/>
        <n v="5.6721909999999998"/>
        <n v="4.9287229999999997"/>
        <n v="5.0156830000000001"/>
        <n v="5.2472099999999999"/>
        <n v="6.765873"/>
        <n v="4.81182"/>
        <n v="5.9275460000000004"/>
        <n v="4.9019170000000001"/>
        <n v="4.8278619999999997"/>
        <n v="4.2104340000000002"/>
        <n v="5.4905119999999998"/>
        <n v="5.7672809999999997"/>
        <n v="4.9069120000000002"/>
        <n v="5.6982309999999998"/>
        <n v="4.8762239999999997"/>
        <n v="5.6438389999999998"/>
        <n v="5.8886760000000002"/>
        <n v="5.0731210000000004"/>
        <n v="5.1271190000000004"/>
        <n v="4.9412409999999998"/>
        <n v="5.8525029999999996"/>
        <n v="4.9035650000000004"/>
        <n v="4.9341160000000004"/>
        <n v="4.9521860000000002"/>
        <n v="4.9393339999999997"/>
        <n v="5.7121209999999998"/>
        <n v="5.4859099999999996"/>
        <n v="5.6896979999999999"/>
        <n v="4.8557969999999999"/>
        <n v="4.8720679999999996"/>
        <n v="4.904274"/>
        <n v="4.9860199999999999"/>
        <n v="4.9315559999999996"/>
        <n v="4.2081480000000004"/>
        <n v="4.7747630000000001"/>
        <n v="5.1264190000000003"/>
        <n v="5.5512870000000003"/>
        <n v="5.6052549999999997"/>
        <n v="5.2550670000000004"/>
        <n v="4.9723059999999997"/>
        <n v="5.1505280000000004"/>
        <n v="5.0724320000000001"/>
        <n v="5.0085040000000003"/>
        <n v="4.7986110000000002"/>
        <n v="5.0424100000000003"/>
        <n v="5.1158039999999998"/>
        <n v="5.0958310000000004"/>
        <n v="5.0779899999999998"/>
        <n v="5.0047980000000001"/>
        <n v="4.8298220000000001"/>
        <n v="4.4067119999999997"/>
        <n v="5.3203529999999999"/>
        <n v="5.1637769999999996"/>
        <n v="5.2815479999999999"/>
        <n v="5.4123950000000001"/>
        <n v="5.0741199999999997"/>
        <n v="4.5346289999999998"/>
        <n v="5.2204639999999998"/>
        <n v="4.8471200000000003"/>
        <n v="5.3679519999999998"/>
        <n v="5.1198750000000004"/>
        <n v="5.0279410000000002"/>
        <n v="5.0636279999999996"/>
        <n v="5.2442460000000004"/>
        <n v="5.305949"/>
        <n v="4.9485999999999999"/>
        <n v="5.5600630000000004"/>
      </sharedItems>
    </cacheField>
    <cacheField name="DATETIME" numFmtId="0">
      <sharedItems/>
    </cacheField>
    <cacheField name="DATE" numFmtId="14">
      <sharedItems containsSemiMixedTypes="0" containsNonDate="0" containsDate="1" containsString="0" minDate="2019-03-24T00:00:00" maxDate="2019-03-27T00:00:00" count="3">
        <d v="2019-03-24T00:00:00"/>
        <d v="2019-03-25T00:00:00"/>
        <d v="2019-03-26T00:00:00"/>
      </sharedItems>
    </cacheField>
    <cacheField name="TIME" numFmtId="164">
      <sharedItems containsSemiMixedTypes="0" containsNonDate="0" containsDate="1" containsString="0" minDate="1899-12-30T00:04:08" maxDate="1899-12-30T23:34:04" count="77">
        <d v="1899-12-30T21:33:44"/>
        <d v="1899-12-30T22:03:49"/>
        <d v="1899-12-30T22:33:54"/>
        <d v="1899-12-30T23:03:59"/>
        <d v="1899-12-30T23:34:04"/>
        <d v="1899-12-30T00:04:08"/>
        <d v="1899-12-30T00:34:14"/>
        <d v="1899-12-30T01:04:19"/>
        <d v="1899-12-30T01:34:24"/>
        <d v="1899-12-30T02:04:29"/>
        <d v="1899-12-30T02:34:35"/>
        <d v="1899-12-30T03:04:40"/>
        <d v="1899-12-30T03:34:45"/>
        <d v="1899-12-30T04:04:50"/>
        <d v="1899-12-30T04:34:56"/>
        <d v="1899-12-30T05:05:02"/>
        <d v="1899-12-30T05:35:07"/>
        <d v="1899-12-30T06:05:13"/>
        <d v="1899-12-30T06:35:18"/>
        <d v="1899-12-30T07:05:23"/>
        <d v="1899-12-30T07:35:27"/>
        <d v="1899-12-30T08:05:33"/>
        <d v="1899-12-30T08:35:38"/>
        <d v="1899-12-30T09:05:43"/>
        <d v="1899-12-30T09:35:49"/>
        <d v="1899-12-30T10:05:54"/>
        <d v="1899-12-30T10:36:00"/>
        <d v="1899-12-30T11:06:06"/>
        <d v="1899-12-30T11:36:11"/>
        <d v="1899-12-30T12:06:16"/>
        <d v="1899-12-30T12:36:21"/>
        <d v="1899-12-30T13:06:27"/>
        <d v="1899-12-30T13:36:32"/>
        <d v="1899-12-30T14:06:37"/>
        <d v="1899-12-30T14:36:42"/>
        <d v="1899-12-30T15:06:46"/>
        <d v="1899-12-30T15:36:52"/>
        <d v="1899-12-30T16:06:58"/>
        <d v="1899-12-30T16:37:03"/>
        <d v="1899-12-30T17:07:08"/>
        <d v="1899-12-30T17:37:13"/>
        <d v="1899-12-30T18:07:18"/>
        <d v="1899-12-30T18:37:23"/>
        <d v="1899-12-30T19:07:28"/>
        <d v="1899-12-30T19:37:32"/>
        <d v="1899-12-30T20:07:37"/>
        <d v="1899-12-30T20:37:42"/>
        <d v="1899-12-30T21:37:48"/>
        <d v="1899-12-30T00:37:56"/>
        <d v="1899-12-30T01:08:01"/>
        <d v="1899-12-30T01:38:06"/>
        <d v="1899-12-30T02:08:11"/>
        <d v="1899-12-30T02:38:16"/>
        <d v="1899-12-30T03:08:21"/>
        <d v="1899-12-30T03:38:26"/>
        <d v="1899-12-30T04:08:31"/>
        <d v="1899-12-30T04:38:36"/>
        <d v="1899-12-30T05:08:42"/>
        <d v="1899-12-30T05:38:47"/>
        <d v="1899-12-30T06:08:52"/>
        <d v="1899-12-30T12:39:00"/>
        <d v="1899-12-30T13:09:04"/>
        <d v="1899-12-30T13:39:10"/>
        <d v="1899-12-30T14:09:15"/>
        <d v="1899-12-30T14:39:20"/>
        <d v="1899-12-30T15:09:26"/>
        <d v="1899-12-30T15:39:31"/>
        <d v="1899-12-30T16:09:35"/>
        <d v="1899-12-30T16:39:41"/>
        <d v="1899-12-30T17:09:45"/>
        <d v="1899-12-30T19:09:52"/>
        <d v="1899-12-30T19:39:57"/>
        <d v="1899-12-30T20:10:02"/>
        <d v="1899-12-30T20:40:07"/>
        <d v="1899-12-30T21:10:12"/>
        <d v="1899-12-30T21:40:18"/>
        <d v="1899-12-30T22:10:23"/>
      </sharedItems>
      <fieldGroup par="6" base="4">
        <rangePr groupBy="seconds" startDate="1899-12-30T00:04:08" endDate="1899-12-30T23:34:04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Minutes (TIME)" numFmtId="0" databaseField="0">
      <fieldGroup base="4">
        <rangePr groupBy="minutes" startDate="1899-12-30T00:04:08" endDate="1899-12-30T23:34:04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Hours (TIME)" numFmtId="0" databaseField="0">
      <fieldGroup base="4">
        <rangePr groupBy="hours" startDate="1899-12-30T00:04:08" endDate="1899-12-30T23:34:04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x v="0"/>
    <x v="0"/>
    <s v="Sun 24 Mar 2019 21:33:44 GMT"/>
    <x v="0"/>
    <x v="0"/>
  </r>
  <r>
    <x v="0"/>
    <x v="1"/>
    <s v="Sun 24 Mar 2019 22:03:49 GMT"/>
    <x v="0"/>
    <x v="1"/>
  </r>
  <r>
    <x v="0"/>
    <x v="2"/>
    <s v="Sun 24 Mar 2019 22:33:54 GMT"/>
    <x v="0"/>
    <x v="2"/>
  </r>
  <r>
    <x v="0"/>
    <x v="3"/>
    <s v="Sun 24 Mar 2019 23:03:59 GMT"/>
    <x v="0"/>
    <x v="3"/>
  </r>
  <r>
    <x v="0"/>
    <x v="4"/>
    <s v="Sun 24 Mar 2019 23:34:04 GMT"/>
    <x v="0"/>
    <x v="4"/>
  </r>
  <r>
    <x v="0"/>
    <x v="5"/>
    <s v="Mon 25 Mar 2019 00:04:08 GMT"/>
    <x v="1"/>
    <x v="5"/>
  </r>
  <r>
    <x v="0"/>
    <x v="6"/>
    <s v="Mon 25 Mar 2019 00:34:14 GMT"/>
    <x v="1"/>
    <x v="6"/>
  </r>
  <r>
    <x v="0"/>
    <x v="7"/>
    <s v="Mon 25 Mar 2019 01:04:19 GMT"/>
    <x v="1"/>
    <x v="7"/>
  </r>
  <r>
    <x v="0"/>
    <x v="8"/>
    <s v="Mon 25 Mar 2019 01:34:24 GMT"/>
    <x v="1"/>
    <x v="8"/>
  </r>
  <r>
    <x v="0"/>
    <x v="9"/>
    <s v="Mon 25 Mar 2019 02:04:29 GMT"/>
    <x v="1"/>
    <x v="9"/>
  </r>
  <r>
    <x v="0"/>
    <x v="10"/>
    <s v="Mon 25 Mar 2019 02:34:35 GMT"/>
    <x v="1"/>
    <x v="10"/>
  </r>
  <r>
    <x v="0"/>
    <x v="11"/>
    <s v="Mon 25 Mar 2019 03:04:40 GMT"/>
    <x v="1"/>
    <x v="11"/>
  </r>
  <r>
    <x v="0"/>
    <x v="12"/>
    <s v="Mon 25 Mar 2019 03:34:45 GMT"/>
    <x v="1"/>
    <x v="12"/>
  </r>
  <r>
    <x v="0"/>
    <x v="13"/>
    <s v="Mon 25 Mar 2019 04:04:50 GMT"/>
    <x v="1"/>
    <x v="13"/>
  </r>
  <r>
    <x v="0"/>
    <x v="14"/>
    <s v="Mon 25 Mar 2019 04:34:56 GMT"/>
    <x v="1"/>
    <x v="14"/>
  </r>
  <r>
    <x v="0"/>
    <x v="15"/>
    <s v="Mon 25 Mar 2019 05:05:02 GMT"/>
    <x v="1"/>
    <x v="15"/>
  </r>
  <r>
    <x v="0"/>
    <x v="16"/>
    <s v="Mon 25 Mar 2019 05:35:07 GMT"/>
    <x v="1"/>
    <x v="16"/>
  </r>
  <r>
    <x v="0"/>
    <x v="17"/>
    <s v="Mon 25 Mar 2019 06:05:13 GMT"/>
    <x v="1"/>
    <x v="17"/>
  </r>
  <r>
    <x v="0"/>
    <x v="18"/>
    <s v="Mon 25 Mar 2019 06:35:18 GMT"/>
    <x v="1"/>
    <x v="18"/>
  </r>
  <r>
    <x v="0"/>
    <x v="19"/>
    <s v="Mon 25 Mar 2019 07:05:23 GMT"/>
    <x v="1"/>
    <x v="19"/>
  </r>
  <r>
    <x v="0"/>
    <x v="20"/>
    <s v="Mon 25 Mar 2019 07:35:27 GMT"/>
    <x v="1"/>
    <x v="20"/>
  </r>
  <r>
    <x v="0"/>
    <x v="21"/>
    <s v="Mon 25 Mar 2019 08:05:33 GMT"/>
    <x v="1"/>
    <x v="21"/>
  </r>
  <r>
    <x v="0"/>
    <x v="22"/>
    <s v="Mon 25 Mar 2019 08:35:38 GMT"/>
    <x v="1"/>
    <x v="22"/>
  </r>
  <r>
    <x v="0"/>
    <x v="23"/>
    <s v="Mon 25 Mar 2019 09:05:43 GMT"/>
    <x v="1"/>
    <x v="23"/>
  </r>
  <r>
    <x v="0"/>
    <x v="24"/>
    <s v="Mon 25 Mar 2019 09:35:49 GMT"/>
    <x v="1"/>
    <x v="24"/>
  </r>
  <r>
    <x v="0"/>
    <x v="25"/>
    <s v="Mon 25 Mar 2019 10:05:54 GMT"/>
    <x v="1"/>
    <x v="25"/>
  </r>
  <r>
    <x v="0"/>
    <x v="26"/>
    <s v="Mon 25 Mar 2019 10:36:00 GMT"/>
    <x v="1"/>
    <x v="26"/>
  </r>
  <r>
    <x v="0"/>
    <x v="27"/>
    <s v="Mon 25 Mar 2019 11:06:06 GMT"/>
    <x v="1"/>
    <x v="27"/>
  </r>
  <r>
    <x v="0"/>
    <x v="28"/>
    <s v="Mon 25 Mar 2019 11:36:11 GMT"/>
    <x v="1"/>
    <x v="28"/>
  </r>
  <r>
    <x v="0"/>
    <x v="29"/>
    <s v="Mon 25 Mar 2019 12:06:16 GMT"/>
    <x v="1"/>
    <x v="29"/>
  </r>
  <r>
    <x v="0"/>
    <x v="30"/>
    <s v="Mon 25 Mar 2019 12:36:21 GMT"/>
    <x v="1"/>
    <x v="30"/>
  </r>
  <r>
    <x v="0"/>
    <x v="31"/>
    <s v="Mon 25 Mar 2019 13:06:27 GMT"/>
    <x v="1"/>
    <x v="31"/>
  </r>
  <r>
    <x v="0"/>
    <x v="32"/>
    <s v="Mon 25 Mar 2019 13:36:32 GMT"/>
    <x v="1"/>
    <x v="32"/>
  </r>
  <r>
    <x v="0"/>
    <x v="33"/>
    <s v="Mon 25 Mar 2019 14:06:37 GMT"/>
    <x v="1"/>
    <x v="33"/>
  </r>
  <r>
    <x v="0"/>
    <x v="34"/>
    <s v="Mon 25 Mar 2019 14:36:42 GMT"/>
    <x v="1"/>
    <x v="34"/>
  </r>
  <r>
    <x v="0"/>
    <x v="35"/>
    <s v="Mon 25 Mar 2019 15:06:46 GMT"/>
    <x v="1"/>
    <x v="35"/>
  </r>
  <r>
    <x v="0"/>
    <x v="36"/>
    <s v="Mon 25 Mar 2019 15:36:52 GMT"/>
    <x v="1"/>
    <x v="36"/>
  </r>
  <r>
    <x v="0"/>
    <x v="37"/>
    <s v="Mon 25 Mar 2019 16:06:58 GMT"/>
    <x v="1"/>
    <x v="37"/>
  </r>
  <r>
    <x v="0"/>
    <x v="38"/>
    <s v="Mon 25 Mar 2019 16:37:03 GMT"/>
    <x v="1"/>
    <x v="38"/>
  </r>
  <r>
    <x v="0"/>
    <x v="39"/>
    <s v="Mon 25 Mar 2019 17:07:08 GMT"/>
    <x v="1"/>
    <x v="39"/>
  </r>
  <r>
    <x v="0"/>
    <x v="40"/>
    <s v="Mon 25 Mar 2019 17:37:13 GMT"/>
    <x v="1"/>
    <x v="40"/>
  </r>
  <r>
    <x v="0"/>
    <x v="41"/>
    <s v="Mon 25 Mar 2019 18:07:18 GMT"/>
    <x v="1"/>
    <x v="41"/>
  </r>
  <r>
    <x v="0"/>
    <x v="42"/>
    <s v="Mon 25 Mar 2019 18:37:23 GMT"/>
    <x v="1"/>
    <x v="42"/>
  </r>
  <r>
    <x v="0"/>
    <x v="43"/>
    <s v="Mon 25 Mar 2019 19:07:28 GMT"/>
    <x v="1"/>
    <x v="43"/>
  </r>
  <r>
    <x v="0"/>
    <x v="44"/>
    <s v="Mon 25 Mar 2019 19:37:32 GMT"/>
    <x v="1"/>
    <x v="44"/>
  </r>
  <r>
    <x v="0"/>
    <x v="45"/>
    <s v="Mon 25 Mar 2019 20:07:37 GMT"/>
    <x v="1"/>
    <x v="45"/>
  </r>
  <r>
    <x v="0"/>
    <x v="46"/>
    <s v="Mon 25 Mar 2019 20:37:42 GMT"/>
    <x v="1"/>
    <x v="46"/>
  </r>
  <r>
    <x v="0"/>
    <x v="47"/>
    <s v="Mon 25 Mar 2019 21:37:48 GMT"/>
    <x v="1"/>
    <x v="47"/>
  </r>
  <r>
    <x v="0"/>
    <x v="48"/>
    <s v="Tue 26 Mar 2019 00:37:56 GMT"/>
    <x v="2"/>
    <x v="48"/>
  </r>
  <r>
    <x v="0"/>
    <x v="49"/>
    <s v="Tue 26 Mar 2019 01:08:01 GMT"/>
    <x v="2"/>
    <x v="49"/>
  </r>
  <r>
    <x v="0"/>
    <x v="50"/>
    <s v="Tue 26 Mar 2019 01:38:06 GMT"/>
    <x v="2"/>
    <x v="50"/>
  </r>
  <r>
    <x v="0"/>
    <x v="51"/>
    <s v="Tue 26 Mar 2019 02:08:11 GMT"/>
    <x v="2"/>
    <x v="51"/>
  </r>
  <r>
    <x v="0"/>
    <x v="52"/>
    <s v="Tue 26 Mar 2019 02:38:16 GMT"/>
    <x v="2"/>
    <x v="52"/>
  </r>
  <r>
    <x v="0"/>
    <x v="53"/>
    <s v="Tue 26 Mar 2019 03:08:21 GMT"/>
    <x v="2"/>
    <x v="53"/>
  </r>
  <r>
    <x v="0"/>
    <x v="54"/>
    <s v="Tue 26 Mar 2019 03:38:26 GMT"/>
    <x v="2"/>
    <x v="54"/>
  </r>
  <r>
    <x v="0"/>
    <x v="55"/>
    <s v="Tue 26 Mar 2019 04:08:31 GMT"/>
    <x v="2"/>
    <x v="55"/>
  </r>
  <r>
    <x v="0"/>
    <x v="56"/>
    <s v="Tue 26 Mar 2019 04:38:36 GMT"/>
    <x v="2"/>
    <x v="56"/>
  </r>
  <r>
    <x v="0"/>
    <x v="57"/>
    <s v="Tue 26 Mar 2019 05:08:42 GMT"/>
    <x v="2"/>
    <x v="57"/>
  </r>
  <r>
    <x v="0"/>
    <x v="58"/>
    <s v="Tue 26 Mar 2019 05:38:47 GMT"/>
    <x v="2"/>
    <x v="58"/>
  </r>
  <r>
    <x v="0"/>
    <x v="59"/>
    <s v="Tue 26 Mar 2019 06:08:52 GMT"/>
    <x v="2"/>
    <x v="59"/>
  </r>
  <r>
    <x v="0"/>
    <x v="60"/>
    <s v="Tue 26 Mar 2019 12:39:00 GMT"/>
    <x v="2"/>
    <x v="60"/>
  </r>
  <r>
    <x v="0"/>
    <x v="61"/>
    <s v="Tue 26 Mar 2019 13:09:04 GMT"/>
    <x v="2"/>
    <x v="61"/>
  </r>
  <r>
    <x v="0"/>
    <x v="62"/>
    <s v="Tue 26 Mar 2019 13:39:10 GMT"/>
    <x v="2"/>
    <x v="62"/>
  </r>
  <r>
    <x v="0"/>
    <x v="63"/>
    <s v="Tue 26 Mar 2019 14:09:15 GMT"/>
    <x v="2"/>
    <x v="63"/>
  </r>
  <r>
    <x v="0"/>
    <x v="64"/>
    <s v="Tue 26 Mar 2019 14:39:20 GMT"/>
    <x v="2"/>
    <x v="64"/>
  </r>
  <r>
    <x v="0"/>
    <x v="65"/>
    <s v="Tue 26 Mar 2019 15:09:26 GMT"/>
    <x v="2"/>
    <x v="65"/>
  </r>
  <r>
    <x v="0"/>
    <x v="66"/>
    <s v="Tue 26 Mar 2019 15:39:31 GMT"/>
    <x v="2"/>
    <x v="66"/>
  </r>
  <r>
    <x v="0"/>
    <x v="67"/>
    <s v="Tue 26 Mar 2019 16:09:35 GMT"/>
    <x v="2"/>
    <x v="67"/>
  </r>
  <r>
    <x v="0"/>
    <x v="68"/>
    <s v="Tue 26 Mar 2019 16:39:41 GMT"/>
    <x v="2"/>
    <x v="68"/>
  </r>
  <r>
    <x v="0"/>
    <x v="69"/>
    <s v="Tue 26 Mar 2019 17:09:45 GMT"/>
    <x v="2"/>
    <x v="69"/>
  </r>
  <r>
    <x v="0"/>
    <x v="70"/>
    <s v="Tue 26 Mar 2019 19:09:52 GMT"/>
    <x v="2"/>
    <x v="70"/>
  </r>
  <r>
    <x v="0"/>
    <x v="71"/>
    <s v="Tue 26 Mar 2019 19:39:57 GMT"/>
    <x v="2"/>
    <x v="71"/>
  </r>
  <r>
    <x v="0"/>
    <x v="72"/>
    <s v="Tue 26 Mar 2019 20:10:02 GMT"/>
    <x v="2"/>
    <x v="72"/>
  </r>
  <r>
    <x v="0"/>
    <x v="73"/>
    <s v="Tue 26 Mar 2019 20:40:07 GMT"/>
    <x v="2"/>
    <x v="73"/>
  </r>
  <r>
    <x v="0"/>
    <x v="74"/>
    <s v="Tue 26 Mar 2019 21:10:12 GMT"/>
    <x v="2"/>
    <x v="74"/>
  </r>
  <r>
    <x v="0"/>
    <x v="75"/>
    <s v="Tue 26 Mar 2019 21:40:18 GMT"/>
    <x v="2"/>
    <x v="75"/>
  </r>
  <r>
    <x v="0"/>
    <x v="76"/>
    <s v="Tue 26 Mar 2019 22:10:23 GMT"/>
    <x v="2"/>
    <x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0" cacheId="9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A3:E47" firstHeaderRow="1" firstDataRow="3" firstDataCol="2"/>
  <pivotFields count="7">
    <pivotField axis="axisCol" compact="0" outline="0" showAll="0" defaultSubtotal="0">
      <items count="1">
        <item x="0"/>
      </items>
    </pivotField>
    <pivotField dataField="1" compact="0" outline="0" showAll="0" defaultSubtotal="0">
      <items count="77">
        <item x="43"/>
        <item x="19"/>
        <item x="3"/>
        <item x="60"/>
        <item x="66"/>
        <item x="8"/>
        <item x="4"/>
        <item x="44"/>
        <item x="53"/>
        <item x="15"/>
        <item x="18"/>
        <item x="59"/>
        <item x="68"/>
        <item x="38"/>
        <item x="0"/>
        <item x="39"/>
        <item x="24"/>
        <item x="17"/>
        <item x="31"/>
        <item x="40"/>
        <item x="22"/>
        <item x="2"/>
        <item x="11"/>
        <item x="42"/>
        <item x="32"/>
        <item x="34"/>
        <item x="29"/>
        <item x="75"/>
        <item x="33"/>
        <item x="6"/>
        <item x="49"/>
        <item x="41"/>
        <item x="58"/>
        <item x="52"/>
        <item x="12"/>
        <item x="71"/>
        <item x="54"/>
        <item x="72"/>
        <item x="1"/>
        <item x="51"/>
        <item x="27"/>
        <item x="65"/>
        <item x="57"/>
        <item x="56"/>
        <item x="55"/>
        <item x="70"/>
        <item x="45"/>
        <item x="28"/>
        <item x="50"/>
        <item x="62"/>
        <item x="7"/>
        <item x="67"/>
        <item x="73"/>
        <item x="13"/>
        <item x="48"/>
        <item x="63"/>
        <item x="74"/>
        <item x="61"/>
        <item x="69"/>
        <item x="64"/>
        <item x="36"/>
        <item x="20"/>
        <item x="46"/>
        <item x="76"/>
        <item x="47"/>
        <item x="25"/>
        <item x="10"/>
        <item x="37"/>
        <item x="9"/>
        <item x="23"/>
        <item x="5"/>
        <item x="35"/>
        <item x="21"/>
        <item x="30"/>
        <item x="26"/>
        <item x="16"/>
        <item x="14"/>
      </items>
    </pivotField>
    <pivotField compact="0" outline="0" showAll="0" defaultSubtotal="0"/>
    <pivotField axis="axisRow" compact="0" numFmtId="14" outline="0" showAll="0" defaultSubtotal="0">
      <items count="3">
        <item x="0"/>
        <item x="1"/>
        <item x="2"/>
      </items>
    </pivotField>
    <pivotField compact="0" numFmtId="164" outline="0"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compact="0" outline="0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Row" compact="0" outline="0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3"/>
    <field x="6"/>
  </rowFields>
  <rowItems count="42">
    <i>
      <x/>
      <x v="22"/>
    </i>
    <i r="1">
      <x v="23"/>
    </i>
    <i r="1">
      <x v="24"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3"/>
    </i>
  </rowItems>
  <colFields count="2">
    <field x="0"/>
    <field x="-2"/>
  </colFields>
  <colItems count="3">
    <i>
      <x/>
      <x/>
    </i>
    <i r="1" i="1">
      <x v="1"/>
    </i>
    <i r="1" i="2">
      <x v="2"/>
    </i>
  </colItems>
  <dataFields count="3">
    <dataField name="Average of DURATION" fld="1" subtotal="average" baseField="0" baseItem="0"/>
    <dataField name="Max of DURATION" fld="1" subtotal="max" baseField="0" baseItem="0"/>
    <dataField name="Min of DURATION" fld="1" subtotal="min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47"/>
  <sheetViews>
    <sheetView tabSelected="1" zoomScale="90" zoomScaleNormal="90" workbookViewId="0">
      <selection activeCell="A3" sqref="A3:E47"/>
    </sheetView>
  </sheetViews>
  <sheetFormatPr baseColWidth="10" defaultRowHeight="16"/>
  <cols>
    <col min="1" max="1" width="20" bestFit="1" customWidth="1"/>
    <col min="2" max="2" width="15.83203125" bestFit="1" customWidth="1"/>
    <col min="3" max="5" width="21.1640625" bestFit="1" customWidth="1"/>
  </cols>
  <sheetData>
    <row r="3" spans="1:5">
      <c r="C3" s="4" t="s">
        <v>78</v>
      </c>
      <c r="D3" s="4" t="s">
        <v>116</v>
      </c>
    </row>
    <row r="4" spans="1:5">
      <c r="C4" t="s">
        <v>0</v>
      </c>
    </row>
    <row r="5" spans="1:5">
      <c r="A5" s="4" t="s">
        <v>81</v>
      </c>
      <c r="B5" s="4" t="s">
        <v>115</v>
      </c>
      <c r="C5" t="s">
        <v>107</v>
      </c>
      <c r="D5" t="s">
        <v>118</v>
      </c>
      <c r="E5" t="s">
        <v>117</v>
      </c>
    </row>
    <row r="6" spans="1:5">
      <c r="A6" s="1">
        <v>43548</v>
      </c>
      <c r="B6" t="s">
        <v>83</v>
      </c>
      <c r="C6" s="5">
        <v>4.8597140000000003</v>
      </c>
      <c r="D6" s="5">
        <v>4.8597140000000003</v>
      </c>
      <c r="E6" s="5">
        <v>4.8597140000000003</v>
      </c>
    </row>
    <row r="7" spans="1:5">
      <c r="B7" t="s">
        <v>84</v>
      </c>
      <c r="C7" s="5">
        <v>4.9894544999999999</v>
      </c>
      <c r="D7" s="5">
        <v>5.0682830000000001</v>
      </c>
      <c r="E7" s="5">
        <v>4.9106259999999997</v>
      </c>
    </row>
    <row r="8" spans="1:5">
      <c r="B8" t="s">
        <v>85</v>
      </c>
      <c r="C8" s="5">
        <v>4.5382154999999997</v>
      </c>
      <c r="D8" s="5">
        <v>4.7643339999999998</v>
      </c>
      <c r="E8" s="5">
        <v>4.3120969999999996</v>
      </c>
    </row>
    <row r="9" spans="1:5">
      <c r="A9" s="1">
        <v>43549</v>
      </c>
      <c r="B9" t="s">
        <v>86</v>
      </c>
      <c r="C9" s="5">
        <v>5.3371569999999995</v>
      </c>
      <c r="D9" s="5">
        <v>5.7026459999999997</v>
      </c>
      <c r="E9" s="5">
        <v>4.9716680000000002</v>
      </c>
    </row>
    <row r="10" spans="1:5">
      <c r="B10" t="s">
        <v>87</v>
      </c>
      <c r="C10" s="5">
        <v>4.9440345000000008</v>
      </c>
      <c r="D10" s="5">
        <v>5.1875970000000002</v>
      </c>
      <c r="E10" s="5">
        <v>4.7004720000000004</v>
      </c>
    </row>
    <row r="11" spans="1:5">
      <c r="B11" t="s">
        <v>88</v>
      </c>
      <c r="C11" s="5">
        <v>5.6843129999999995</v>
      </c>
      <c r="D11" s="5">
        <v>5.6964350000000001</v>
      </c>
      <c r="E11" s="5">
        <v>5.6721909999999998</v>
      </c>
    </row>
    <row r="12" spans="1:5">
      <c r="B12" t="s">
        <v>89</v>
      </c>
      <c r="C12" s="5">
        <v>4.9722030000000004</v>
      </c>
      <c r="D12" s="5">
        <v>5.0156830000000001</v>
      </c>
      <c r="E12" s="5">
        <v>4.9287229999999997</v>
      </c>
    </row>
    <row r="13" spans="1:5">
      <c r="B13" t="s">
        <v>90</v>
      </c>
      <c r="C13" s="5">
        <v>6.0065415</v>
      </c>
      <c r="D13" s="5">
        <v>6.765873</v>
      </c>
      <c r="E13" s="5">
        <v>5.2472099999999999</v>
      </c>
    </row>
    <row r="14" spans="1:5">
      <c r="B14" t="s">
        <v>91</v>
      </c>
      <c r="C14" s="5">
        <v>5.3696830000000002</v>
      </c>
      <c r="D14" s="5">
        <v>5.9275460000000004</v>
      </c>
      <c r="E14" s="5">
        <v>4.81182</v>
      </c>
    </row>
    <row r="15" spans="1:5">
      <c r="B15" t="s">
        <v>92</v>
      </c>
      <c r="C15" s="5">
        <v>4.8648895000000003</v>
      </c>
      <c r="D15" s="5">
        <v>4.9019170000000001</v>
      </c>
      <c r="E15" s="5">
        <v>4.8278619999999997</v>
      </c>
    </row>
    <row r="16" spans="1:5">
      <c r="B16" t="s">
        <v>93</v>
      </c>
      <c r="C16" s="5">
        <v>4.850473</v>
      </c>
      <c r="D16" s="5">
        <v>5.4905119999999998</v>
      </c>
      <c r="E16" s="5">
        <v>4.2104340000000002</v>
      </c>
    </row>
    <row r="17" spans="1:5">
      <c r="B17" t="s">
        <v>94</v>
      </c>
      <c r="C17" s="5">
        <v>5.3370964999999995</v>
      </c>
      <c r="D17" s="5">
        <v>5.7672809999999997</v>
      </c>
      <c r="E17" s="5">
        <v>4.9069120000000002</v>
      </c>
    </row>
    <row r="18" spans="1:5">
      <c r="B18" t="s">
        <v>95</v>
      </c>
      <c r="C18" s="5">
        <v>5.2872275000000002</v>
      </c>
      <c r="D18" s="5">
        <v>5.6982309999999998</v>
      </c>
      <c r="E18" s="5">
        <v>4.8762239999999997</v>
      </c>
    </row>
    <row r="19" spans="1:5">
      <c r="B19" t="s">
        <v>96</v>
      </c>
      <c r="C19" s="5">
        <v>5.7662575</v>
      </c>
      <c r="D19" s="5">
        <v>5.8886760000000002</v>
      </c>
      <c r="E19" s="5">
        <v>5.6438389999999998</v>
      </c>
    </row>
    <row r="20" spans="1:5">
      <c r="B20" t="s">
        <v>97</v>
      </c>
      <c r="C20" s="5">
        <v>5.1001200000000004</v>
      </c>
      <c r="D20" s="5">
        <v>5.1271190000000004</v>
      </c>
      <c r="E20" s="5">
        <v>5.0731210000000004</v>
      </c>
    </row>
    <row r="21" spans="1:5">
      <c r="B21" t="s">
        <v>98</v>
      </c>
      <c r="C21" s="5">
        <v>5.3968720000000001</v>
      </c>
      <c r="D21" s="5">
        <v>5.8525029999999996</v>
      </c>
      <c r="E21" s="5">
        <v>4.9412409999999998</v>
      </c>
    </row>
    <row r="22" spans="1:5">
      <c r="B22" t="s">
        <v>99</v>
      </c>
      <c r="C22" s="5">
        <v>4.9188404999999999</v>
      </c>
      <c r="D22" s="5">
        <v>4.9341160000000004</v>
      </c>
      <c r="E22" s="5">
        <v>4.9035650000000004</v>
      </c>
    </row>
    <row r="23" spans="1:5">
      <c r="B23" t="s">
        <v>100</v>
      </c>
      <c r="C23" s="5">
        <v>4.9457599999999999</v>
      </c>
      <c r="D23" s="5">
        <v>4.9521860000000002</v>
      </c>
      <c r="E23" s="5">
        <v>4.9393339999999997</v>
      </c>
    </row>
    <row r="24" spans="1:5">
      <c r="B24" t="s">
        <v>101</v>
      </c>
      <c r="C24" s="5">
        <v>5.5990155000000001</v>
      </c>
      <c r="D24" s="5">
        <v>5.7121209999999998</v>
      </c>
      <c r="E24" s="5">
        <v>5.4859099999999996</v>
      </c>
    </row>
    <row r="25" spans="1:5">
      <c r="B25" t="s">
        <v>102</v>
      </c>
      <c r="C25" s="5">
        <v>5.2727474999999995</v>
      </c>
      <c r="D25" s="5">
        <v>5.6896979999999999</v>
      </c>
      <c r="E25" s="5">
        <v>4.8557969999999999</v>
      </c>
    </row>
    <row r="26" spans="1:5">
      <c r="B26" t="s">
        <v>103</v>
      </c>
      <c r="C26" s="5">
        <v>4.8881709999999998</v>
      </c>
      <c r="D26" s="5">
        <v>4.904274</v>
      </c>
      <c r="E26" s="5">
        <v>4.8720679999999996</v>
      </c>
    </row>
    <row r="27" spans="1:5">
      <c r="B27" t="s">
        <v>104</v>
      </c>
      <c r="C27" s="5">
        <v>4.9587880000000002</v>
      </c>
      <c r="D27" s="5">
        <v>4.9860199999999999</v>
      </c>
      <c r="E27" s="5">
        <v>4.9315559999999996</v>
      </c>
    </row>
    <row r="28" spans="1:5">
      <c r="B28" t="s">
        <v>105</v>
      </c>
      <c r="C28" s="5">
        <v>4.4914555000000007</v>
      </c>
      <c r="D28" s="5">
        <v>4.7747630000000001</v>
      </c>
      <c r="E28" s="5">
        <v>4.2081480000000004</v>
      </c>
    </row>
    <row r="29" spans="1:5">
      <c r="B29" t="s">
        <v>106</v>
      </c>
      <c r="C29" s="5">
        <v>5.3388530000000003</v>
      </c>
      <c r="D29" s="5">
        <v>5.5512870000000003</v>
      </c>
      <c r="E29" s="5">
        <v>5.1264190000000003</v>
      </c>
    </row>
    <row r="30" spans="1:5">
      <c r="B30" t="s">
        <v>83</v>
      </c>
      <c r="C30" s="5">
        <v>5.6052549999999997</v>
      </c>
      <c r="D30" s="5">
        <v>5.6052549999999997</v>
      </c>
      <c r="E30" s="5">
        <v>5.6052549999999997</v>
      </c>
    </row>
    <row r="31" spans="1:5">
      <c r="A31" s="1">
        <v>43550</v>
      </c>
      <c r="B31" t="s">
        <v>86</v>
      </c>
      <c r="C31" s="5">
        <v>5.2550670000000004</v>
      </c>
      <c r="D31" s="5">
        <v>5.2550670000000004</v>
      </c>
      <c r="E31" s="5">
        <v>5.2550670000000004</v>
      </c>
    </row>
    <row r="32" spans="1:5">
      <c r="B32" t="s">
        <v>87</v>
      </c>
      <c r="C32" s="5">
        <v>5.0614170000000005</v>
      </c>
      <c r="D32" s="5">
        <v>5.1505280000000004</v>
      </c>
      <c r="E32" s="5">
        <v>4.9723059999999997</v>
      </c>
    </row>
    <row r="33" spans="2:5">
      <c r="B33" t="s">
        <v>88</v>
      </c>
      <c r="C33" s="5">
        <v>5.0404680000000006</v>
      </c>
      <c r="D33" s="5">
        <v>5.0724320000000001</v>
      </c>
      <c r="E33" s="5">
        <v>5.0085040000000003</v>
      </c>
    </row>
    <row r="34" spans="2:5">
      <c r="B34" t="s">
        <v>89</v>
      </c>
      <c r="C34" s="5">
        <v>4.9205105000000007</v>
      </c>
      <c r="D34" s="5">
        <v>5.0424100000000003</v>
      </c>
      <c r="E34" s="5">
        <v>4.7986110000000002</v>
      </c>
    </row>
    <row r="35" spans="2:5">
      <c r="B35" t="s">
        <v>90</v>
      </c>
      <c r="C35" s="5">
        <v>5.1058175000000006</v>
      </c>
      <c r="D35" s="5">
        <v>5.1158039999999998</v>
      </c>
      <c r="E35" s="5">
        <v>5.0958310000000004</v>
      </c>
    </row>
    <row r="36" spans="2:5">
      <c r="B36" t="s">
        <v>91</v>
      </c>
      <c r="C36" s="5">
        <v>5.0413940000000004</v>
      </c>
      <c r="D36" s="5">
        <v>5.0779899999999998</v>
      </c>
      <c r="E36" s="5">
        <v>5.0047980000000001</v>
      </c>
    </row>
    <row r="37" spans="2:5">
      <c r="B37" t="s">
        <v>92</v>
      </c>
      <c r="C37" s="5">
        <v>4.8298220000000001</v>
      </c>
      <c r="D37" s="5">
        <v>4.8298220000000001</v>
      </c>
      <c r="E37" s="5">
        <v>4.8298220000000001</v>
      </c>
    </row>
    <row r="38" spans="2:5">
      <c r="B38" t="s">
        <v>98</v>
      </c>
      <c r="C38" s="5">
        <v>4.4067119999999997</v>
      </c>
      <c r="D38" s="5">
        <v>4.4067119999999997</v>
      </c>
      <c r="E38" s="5">
        <v>4.4067119999999997</v>
      </c>
    </row>
    <row r="39" spans="2:5">
      <c r="B39" t="s">
        <v>99</v>
      </c>
      <c r="C39" s="5">
        <v>5.2420650000000002</v>
      </c>
      <c r="D39" s="5">
        <v>5.3203529999999999</v>
      </c>
      <c r="E39" s="5">
        <v>5.1637769999999996</v>
      </c>
    </row>
    <row r="40" spans="2:5">
      <c r="B40" t="s">
        <v>100</v>
      </c>
      <c r="C40" s="5">
        <v>5.3469715000000004</v>
      </c>
      <c r="D40" s="5">
        <v>5.4123950000000001</v>
      </c>
      <c r="E40" s="5">
        <v>5.2815479999999999</v>
      </c>
    </row>
    <row r="41" spans="2:5">
      <c r="B41" t="s">
        <v>101</v>
      </c>
      <c r="C41" s="5">
        <v>4.8043744999999998</v>
      </c>
      <c r="D41" s="5">
        <v>5.0741199999999997</v>
      </c>
      <c r="E41" s="5">
        <v>4.5346289999999998</v>
      </c>
    </row>
    <row r="42" spans="2:5">
      <c r="B42" t="s">
        <v>102</v>
      </c>
      <c r="C42" s="5">
        <v>5.033792</v>
      </c>
      <c r="D42" s="5">
        <v>5.2204639999999998</v>
      </c>
      <c r="E42" s="5">
        <v>4.8471200000000003</v>
      </c>
    </row>
    <row r="43" spans="2:5">
      <c r="B43" t="s">
        <v>103</v>
      </c>
      <c r="C43" s="5">
        <v>5.3679519999999998</v>
      </c>
      <c r="D43" s="5">
        <v>5.3679519999999998</v>
      </c>
      <c r="E43" s="5">
        <v>5.3679519999999998</v>
      </c>
    </row>
    <row r="44" spans="2:5">
      <c r="B44" t="s">
        <v>105</v>
      </c>
      <c r="C44" s="5">
        <v>5.0739080000000003</v>
      </c>
      <c r="D44" s="5">
        <v>5.1198750000000004</v>
      </c>
      <c r="E44" s="5">
        <v>5.0279410000000002</v>
      </c>
    </row>
    <row r="45" spans="2:5">
      <c r="B45" t="s">
        <v>106</v>
      </c>
      <c r="C45" s="5">
        <v>5.153937</v>
      </c>
      <c r="D45" s="5">
        <v>5.2442460000000004</v>
      </c>
      <c r="E45" s="5">
        <v>5.0636279999999996</v>
      </c>
    </row>
    <row r="46" spans="2:5">
      <c r="B46" t="s">
        <v>83</v>
      </c>
      <c r="C46" s="5">
        <v>5.1272745000000004</v>
      </c>
      <c r="D46" s="5">
        <v>5.305949</v>
      </c>
      <c r="E46" s="5">
        <v>4.9485999999999999</v>
      </c>
    </row>
    <row r="47" spans="2:5">
      <c r="B47" t="s">
        <v>84</v>
      </c>
      <c r="C47" s="5">
        <v>5.5600630000000004</v>
      </c>
      <c r="D47" s="5">
        <v>5.5600630000000004</v>
      </c>
      <c r="E47" s="5">
        <v>5.5600630000000004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8"/>
  <sheetViews>
    <sheetView workbookViewId="0">
      <selection activeCell="J5" sqref="J5:P7"/>
    </sheetView>
  </sheetViews>
  <sheetFormatPr baseColWidth="10" defaultRowHeight="16"/>
  <cols>
    <col min="3" max="3" width="28.1640625" bestFit="1" customWidth="1"/>
    <col min="4" max="4" width="13.5" bestFit="1" customWidth="1"/>
    <col min="15" max="15" width="12.1640625" bestFit="1" customWidth="1"/>
  </cols>
  <sheetData>
    <row r="1" spans="1:16">
      <c r="A1" s="3" t="s">
        <v>78</v>
      </c>
      <c r="B1" s="3" t="s">
        <v>79</v>
      </c>
      <c r="C1" s="3" t="s">
        <v>80</v>
      </c>
      <c r="D1" s="3" t="s">
        <v>81</v>
      </c>
      <c r="E1" s="3" t="s">
        <v>82</v>
      </c>
    </row>
    <row r="2" spans="1:16">
      <c r="A2" t="s">
        <v>0</v>
      </c>
      <c r="B2">
        <v>4.8597140000000003</v>
      </c>
      <c r="C2" t="s">
        <v>1</v>
      </c>
      <c r="D2" s="1">
        <f t="shared" ref="D2:D59" si="0">DATEVALUE(TRIM(MID(C2,FIND(" ",C2),LEN(C2)-(FIND(" ",C2))-12)))</f>
        <v>43548</v>
      </c>
      <c r="E2" s="2">
        <f t="shared" ref="E2:E59" si="1">TIMEVALUE(TRIM(RIGHT(SUBSTITUTE(C2," GMT",""),9)))</f>
        <v>0.89842592592592585</v>
      </c>
    </row>
    <row r="3" spans="1:16">
      <c r="A3" t="s">
        <v>0</v>
      </c>
      <c r="B3">
        <v>5.0682830000000001</v>
      </c>
      <c r="C3" t="s">
        <v>2</v>
      </c>
      <c r="D3" s="1">
        <f t="shared" si="0"/>
        <v>43548</v>
      </c>
      <c r="E3" s="2">
        <f t="shared" si="1"/>
        <v>0.91931712962962964</v>
      </c>
    </row>
    <row r="4" spans="1:16">
      <c r="A4" t="s">
        <v>0</v>
      </c>
      <c r="B4">
        <v>4.9106259999999997</v>
      </c>
      <c r="C4" t="s">
        <v>3</v>
      </c>
      <c r="D4" s="1">
        <f t="shared" si="0"/>
        <v>43548</v>
      </c>
      <c r="E4" s="2">
        <f t="shared" si="1"/>
        <v>0.94020833333333342</v>
      </c>
    </row>
    <row r="5" spans="1:16">
      <c r="A5" t="s">
        <v>0</v>
      </c>
      <c r="B5">
        <v>4.3120969999999996</v>
      </c>
      <c r="C5" t="s">
        <v>4</v>
      </c>
      <c r="D5" s="1">
        <f t="shared" si="0"/>
        <v>43548</v>
      </c>
      <c r="E5" s="2">
        <f t="shared" si="1"/>
        <v>0.96109953703703699</v>
      </c>
      <c r="K5" t="s">
        <v>108</v>
      </c>
      <c r="L5" t="s">
        <v>109</v>
      </c>
      <c r="M5" t="s">
        <v>110</v>
      </c>
      <c r="N5" t="s">
        <v>111</v>
      </c>
      <c r="O5" t="s">
        <v>114</v>
      </c>
      <c r="P5" t="s">
        <v>112</v>
      </c>
    </row>
    <row r="6" spans="1:16">
      <c r="A6" t="s">
        <v>0</v>
      </c>
      <c r="B6">
        <v>4.7643339999999998</v>
      </c>
      <c r="C6" t="s">
        <v>5</v>
      </c>
      <c r="D6" s="1">
        <f t="shared" si="0"/>
        <v>43548</v>
      </c>
      <c r="E6" s="2">
        <f t="shared" si="1"/>
        <v>0.98199074074074078</v>
      </c>
      <c r="J6" t="s">
        <v>113</v>
      </c>
      <c r="K6" s="6">
        <f>AVERAGE(B:B)</f>
        <v>5.1364257402597389</v>
      </c>
      <c r="L6" s="6">
        <f>MEDIAN(B:B)</f>
        <v>5.0682830000000001</v>
      </c>
      <c r="M6" s="6">
        <f>MIN(B:B)</f>
        <v>4.2081480000000004</v>
      </c>
      <c r="N6" s="6">
        <f>MAX(B:B)</f>
        <v>6.765873</v>
      </c>
      <c r="O6" s="6">
        <f>STDEV(B:B)</f>
        <v>0.41708183144111388</v>
      </c>
      <c r="P6" s="6">
        <f>PERCENTILE(B:B,0.99)</f>
        <v>6.1287444799999964</v>
      </c>
    </row>
    <row r="7" spans="1:16">
      <c r="A7" t="s">
        <v>0</v>
      </c>
      <c r="B7">
        <v>5.7026459999999997</v>
      </c>
      <c r="C7" t="s">
        <v>6</v>
      </c>
      <c r="D7" s="1">
        <f t="shared" si="0"/>
        <v>43549</v>
      </c>
      <c r="E7" s="2">
        <f t="shared" si="1"/>
        <v>2.8703703703703708E-3</v>
      </c>
      <c r="K7" s="7">
        <f>K6*1000</f>
        <v>5136.4257402597386</v>
      </c>
      <c r="L7" s="7">
        <f t="shared" ref="L7:P7" si="2">L6*1000</f>
        <v>5068.2830000000004</v>
      </c>
      <c r="M7" s="7">
        <f t="shared" si="2"/>
        <v>4208.1480000000001</v>
      </c>
      <c r="N7" s="7">
        <f t="shared" si="2"/>
        <v>6765.8729999999996</v>
      </c>
      <c r="O7" s="7">
        <f t="shared" si="2"/>
        <v>417.08183144111388</v>
      </c>
      <c r="P7" s="7">
        <f t="shared" si="2"/>
        <v>6128.7444799999967</v>
      </c>
    </row>
    <row r="8" spans="1:16">
      <c r="A8" t="s">
        <v>0</v>
      </c>
      <c r="B8">
        <v>4.9716680000000002</v>
      </c>
      <c r="C8" t="s">
        <v>7</v>
      </c>
      <c r="D8" s="1">
        <f t="shared" si="0"/>
        <v>43549</v>
      </c>
      <c r="E8" s="2">
        <f t="shared" si="1"/>
        <v>2.3773148148148151E-2</v>
      </c>
    </row>
    <row r="9" spans="1:16">
      <c r="A9" t="s">
        <v>0</v>
      </c>
      <c r="B9">
        <v>5.1875970000000002</v>
      </c>
      <c r="C9" t="s">
        <v>8</v>
      </c>
      <c r="D9" s="1">
        <f t="shared" si="0"/>
        <v>43549</v>
      </c>
      <c r="E9" s="2">
        <f t="shared" si="1"/>
        <v>4.4664351851851851E-2</v>
      </c>
    </row>
    <row r="10" spans="1:16">
      <c r="A10" t="s">
        <v>0</v>
      </c>
      <c r="B10">
        <v>4.7004720000000004</v>
      </c>
      <c r="C10" t="s">
        <v>9</v>
      </c>
      <c r="D10" s="1">
        <f t="shared" si="0"/>
        <v>43549</v>
      </c>
      <c r="E10" s="2">
        <f t="shared" si="1"/>
        <v>6.5555555555555547E-2</v>
      </c>
    </row>
    <row r="11" spans="1:16">
      <c r="A11" t="s">
        <v>0</v>
      </c>
      <c r="B11">
        <v>5.6964350000000001</v>
      </c>
      <c r="C11" t="s">
        <v>10</v>
      </c>
      <c r="D11" s="1">
        <f t="shared" si="0"/>
        <v>43549</v>
      </c>
      <c r="E11" s="2">
        <f t="shared" si="1"/>
        <v>8.6446759259259265E-2</v>
      </c>
    </row>
    <row r="12" spans="1:16">
      <c r="A12" t="s">
        <v>0</v>
      </c>
      <c r="B12">
        <v>5.6721909999999998</v>
      </c>
      <c r="C12" t="s">
        <v>11</v>
      </c>
      <c r="D12" s="1">
        <f t="shared" si="0"/>
        <v>43549</v>
      </c>
      <c r="E12" s="2">
        <f t="shared" si="1"/>
        <v>0.10734953703703703</v>
      </c>
      <c r="N12" s="7">
        <f>N7-M7</f>
        <v>2557.7249999999995</v>
      </c>
    </row>
    <row r="13" spans="1:16">
      <c r="A13" t="s">
        <v>0</v>
      </c>
      <c r="B13">
        <v>4.9287229999999997</v>
      </c>
      <c r="C13" t="s">
        <v>12</v>
      </c>
      <c r="D13" s="1">
        <f t="shared" si="0"/>
        <v>43549</v>
      </c>
      <c r="E13" s="2">
        <f t="shared" si="1"/>
        <v>0.12824074074074074</v>
      </c>
    </row>
    <row r="14" spans="1:16">
      <c r="A14" t="s">
        <v>0</v>
      </c>
      <c r="B14">
        <v>5.0156830000000001</v>
      </c>
      <c r="C14" t="s">
        <v>13</v>
      </c>
      <c r="D14" s="1">
        <f t="shared" si="0"/>
        <v>43549</v>
      </c>
      <c r="E14" s="2">
        <f t="shared" si="1"/>
        <v>0.14913194444444444</v>
      </c>
    </row>
    <row r="15" spans="1:16">
      <c r="A15" t="s">
        <v>0</v>
      </c>
      <c r="B15">
        <v>5.2472099999999999</v>
      </c>
      <c r="C15" t="s">
        <v>14</v>
      </c>
      <c r="D15" s="1">
        <f t="shared" si="0"/>
        <v>43549</v>
      </c>
      <c r="E15" s="2">
        <f t="shared" si="1"/>
        <v>0.17002314814814815</v>
      </c>
    </row>
    <row r="16" spans="1:16">
      <c r="A16" t="s">
        <v>0</v>
      </c>
      <c r="B16">
        <v>6.765873</v>
      </c>
      <c r="C16" t="s">
        <v>15</v>
      </c>
      <c r="D16" s="1">
        <f t="shared" si="0"/>
        <v>43549</v>
      </c>
      <c r="E16" s="2">
        <f t="shared" si="1"/>
        <v>0.19092592592592594</v>
      </c>
    </row>
    <row r="17" spans="1:5">
      <c r="A17" t="s">
        <v>0</v>
      </c>
      <c r="B17">
        <v>4.81182</v>
      </c>
      <c r="C17" t="s">
        <v>16</v>
      </c>
      <c r="D17" s="1">
        <f t="shared" si="0"/>
        <v>43549</v>
      </c>
      <c r="E17" s="2">
        <f t="shared" si="1"/>
        <v>0.21182870370370369</v>
      </c>
    </row>
    <row r="18" spans="1:5">
      <c r="A18" t="s">
        <v>0</v>
      </c>
      <c r="B18">
        <v>5.9275460000000004</v>
      </c>
      <c r="C18" t="s">
        <v>17</v>
      </c>
      <c r="D18" s="1">
        <f t="shared" si="0"/>
        <v>43549</v>
      </c>
      <c r="E18" s="2">
        <f t="shared" si="1"/>
        <v>0.23271990740740742</v>
      </c>
    </row>
    <row r="19" spans="1:5">
      <c r="A19" t="s">
        <v>0</v>
      </c>
      <c r="B19">
        <v>4.9019170000000001</v>
      </c>
      <c r="C19" t="s">
        <v>18</v>
      </c>
      <c r="D19" s="1">
        <f t="shared" si="0"/>
        <v>43549</v>
      </c>
      <c r="E19" s="2">
        <f t="shared" si="1"/>
        <v>0.25362268518518521</v>
      </c>
    </row>
    <row r="20" spans="1:5">
      <c r="A20" t="s">
        <v>0</v>
      </c>
      <c r="B20">
        <v>4.8278619999999997</v>
      </c>
      <c r="C20" t="s">
        <v>19</v>
      </c>
      <c r="D20" s="1">
        <f t="shared" si="0"/>
        <v>43549</v>
      </c>
      <c r="E20" s="2">
        <f t="shared" si="1"/>
        <v>0.27451388888888889</v>
      </c>
    </row>
    <row r="21" spans="1:5">
      <c r="A21" t="s">
        <v>0</v>
      </c>
      <c r="B21">
        <v>4.2104340000000002</v>
      </c>
      <c r="C21" t="s">
        <v>20</v>
      </c>
      <c r="D21" s="1">
        <f t="shared" si="0"/>
        <v>43549</v>
      </c>
      <c r="E21" s="2">
        <f t="shared" si="1"/>
        <v>0.29540509259259257</v>
      </c>
    </row>
    <row r="22" spans="1:5">
      <c r="A22" t="s">
        <v>0</v>
      </c>
      <c r="B22">
        <v>5.4905119999999998</v>
      </c>
      <c r="C22" t="s">
        <v>21</v>
      </c>
      <c r="D22" s="1">
        <f t="shared" si="0"/>
        <v>43549</v>
      </c>
      <c r="E22" s="2">
        <f t="shared" si="1"/>
        <v>0.3162847222222222</v>
      </c>
    </row>
    <row r="23" spans="1:5">
      <c r="A23" t="s">
        <v>0</v>
      </c>
      <c r="B23">
        <v>5.7672809999999997</v>
      </c>
      <c r="C23" t="s">
        <v>22</v>
      </c>
      <c r="D23" s="1">
        <f t="shared" si="0"/>
        <v>43549</v>
      </c>
      <c r="E23" s="2">
        <f t="shared" si="1"/>
        <v>0.33718749999999997</v>
      </c>
    </row>
    <row r="24" spans="1:5">
      <c r="A24" t="s">
        <v>0</v>
      </c>
      <c r="B24">
        <v>4.9069120000000002</v>
      </c>
      <c r="C24" t="s">
        <v>23</v>
      </c>
      <c r="D24" s="1">
        <f t="shared" si="0"/>
        <v>43549</v>
      </c>
      <c r="E24" s="2">
        <f t="shared" si="1"/>
        <v>0.3580787037037037</v>
      </c>
    </row>
    <row r="25" spans="1:5">
      <c r="A25" t="s">
        <v>0</v>
      </c>
      <c r="B25">
        <v>5.6982309999999998</v>
      </c>
      <c r="C25" t="s">
        <v>24</v>
      </c>
      <c r="D25" s="1">
        <f t="shared" si="0"/>
        <v>43549</v>
      </c>
      <c r="E25" s="2">
        <f t="shared" si="1"/>
        <v>0.37896990740740738</v>
      </c>
    </row>
    <row r="26" spans="1:5">
      <c r="A26" t="s">
        <v>0</v>
      </c>
      <c r="B26">
        <v>4.8762239999999997</v>
      </c>
      <c r="C26" t="s">
        <v>25</v>
      </c>
      <c r="D26" s="1">
        <f t="shared" si="0"/>
        <v>43549</v>
      </c>
      <c r="E26" s="2">
        <f t="shared" si="1"/>
        <v>0.39987268518518521</v>
      </c>
    </row>
    <row r="27" spans="1:5">
      <c r="A27" t="s">
        <v>0</v>
      </c>
      <c r="B27">
        <v>5.6438389999999998</v>
      </c>
      <c r="C27" t="s">
        <v>26</v>
      </c>
      <c r="D27" s="1">
        <f t="shared" si="0"/>
        <v>43549</v>
      </c>
      <c r="E27" s="2">
        <f t="shared" si="1"/>
        <v>0.42076388888888888</v>
      </c>
    </row>
    <row r="28" spans="1:5">
      <c r="A28" t="s">
        <v>0</v>
      </c>
      <c r="B28">
        <v>5.8886760000000002</v>
      </c>
      <c r="C28" t="s">
        <v>27</v>
      </c>
      <c r="D28" s="1">
        <f t="shared" si="0"/>
        <v>43549</v>
      </c>
      <c r="E28" s="2">
        <f t="shared" si="1"/>
        <v>0.44166666666666665</v>
      </c>
    </row>
    <row r="29" spans="1:5">
      <c r="A29" t="s">
        <v>0</v>
      </c>
      <c r="B29">
        <v>5.0731210000000004</v>
      </c>
      <c r="C29" t="s">
        <v>28</v>
      </c>
      <c r="D29" s="1">
        <f t="shared" si="0"/>
        <v>43549</v>
      </c>
      <c r="E29" s="2">
        <f t="shared" si="1"/>
        <v>0.46256944444444442</v>
      </c>
    </row>
    <row r="30" spans="1:5">
      <c r="A30" t="s">
        <v>0</v>
      </c>
      <c r="B30">
        <v>5.1271190000000004</v>
      </c>
      <c r="C30" t="s">
        <v>29</v>
      </c>
      <c r="D30" s="1">
        <f t="shared" si="0"/>
        <v>43549</v>
      </c>
      <c r="E30" s="2">
        <f t="shared" si="1"/>
        <v>0.4834606481481481</v>
      </c>
    </row>
    <row r="31" spans="1:5">
      <c r="A31" t="s">
        <v>0</v>
      </c>
      <c r="B31">
        <v>4.9412409999999998</v>
      </c>
      <c r="C31" t="s">
        <v>30</v>
      </c>
      <c r="D31" s="1">
        <f t="shared" si="0"/>
        <v>43549</v>
      </c>
      <c r="E31" s="2">
        <f t="shared" si="1"/>
        <v>0.50435185185185183</v>
      </c>
    </row>
    <row r="32" spans="1:5">
      <c r="A32" t="s">
        <v>0</v>
      </c>
      <c r="B32">
        <v>5.8525029999999996</v>
      </c>
      <c r="C32" t="s">
        <v>31</v>
      </c>
      <c r="D32" s="1">
        <f t="shared" si="0"/>
        <v>43549</v>
      </c>
      <c r="E32" s="2">
        <f t="shared" si="1"/>
        <v>0.5252430555555555</v>
      </c>
    </row>
    <row r="33" spans="1:5">
      <c r="A33" t="s">
        <v>0</v>
      </c>
      <c r="B33">
        <v>4.9035650000000004</v>
      </c>
      <c r="C33" t="s">
        <v>32</v>
      </c>
      <c r="D33" s="1">
        <f t="shared" si="0"/>
        <v>43549</v>
      </c>
      <c r="E33" s="2">
        <f t="shared" si="1"/>
        <v>0.54614583333333333</v>
      </c>
    </row>
    <row r="34" spans="1:5">
      <c r="A34" t="s">
        <v>0</v>
      </c>
      <c r="B34">
        <v>4.9341160000000004</v>
      </c>
      <c r="C34" t="s">
        <v>33</v>
      </c>
      <c r="D34" s="1">
        <f t="shared" si="0"/>
        <v>43549</v>
      </c>
      <c r="E34" s="2">
        <f t="shared" si="1"/>
        <v>0.56703703703703701</v>
      </c>
    </row>
    <row r="35" spans="1:5">
      <c r="A35" t="s">
        <v>0</v>
      </c>
      <c r="B35">
        <v>4.9521860000000002</v>
      </c>
      <c r="C35" t="s">
        <v>34</v>
      </c>
      <c r="D35" s="1">
        <f t="shared" si="0"/>
        <v>43549</v>
      </c>
      <c r="E35" s="2">
        <f t="shared" si="1"/>
        <v>0.58792824074074079</v>
      </c>
    </row>
    <row r="36" spans="1:5">
      <c r="A36" t="s">
        <v>0</v>
      </c>
      <c r="B36">
        <v>4.9393339999999997</v>
      </c>
      <c r="C36" t="s">
        <v>35</v>
      </c>
      <c r="D36" s="1">
        <f t="shared" si="0"/>
        <v>43549</v>
      </c>
      <c r="E36" s="2">
        <f t="shared" si="1"/>
        <v>0.60881944444444447</v>
      </c>
    </row>
    <row r="37" spans="1:5">
      <c r="A37" t="s">
        <v>0</v>
      </c>
      <c r="B37">
        <v>5.7121209999999998</v>
      </c>
      <c r="C37" t="s">
        <v>36</v>
      </c>
      <c r="D37" s="1">
        <f t="shared" si="0"/>
        <v>43549</v>
      </c>
      <c r="E37" s="2">
        <f t="shared" si="1"/>
        <v>0.62969907407407411</v>
      </c>
    </row>
    <row r="38" spans="1:5">
      <c r="A38" t="s">
        <v>0</v>
      </c>
      <c r="B38">
        <v>5.4859099999999996</v>
      </c>
      <c r="C38" t="s">
        <v>37</v>
      </c>
      <c r="D38" s="1">
        <f t="shared" si="0"/>
        <v>43549</v>
      </c>
      <c r="E38" s="2">
        <f t="shared" si="1"/>
        <v>0.65060185185185182</v>
      </c>
    </row>
    <row r="39" spans="1:5">
      <c r="A39" t="s">
        <v>0</v>
      </c>
      <c r="B39">
        <v>5.6896979999999999</v>
      </c>
      <c r="C39" t="s">
        <v>38</v>
      </c>
      <c r="D39" s="1">
        <f t="shared" si="0"/>
        <v>43549</v>
      </c>
      <c r="E39" s="2">
        <f t="shared" si="1"/>
        <v>0.67150462962962953</v>
      </c>
    </row>
    <row r="40" spans="1:5">
      <c r="A40" t="s">
        <v>0</v>
      </c>
      <c r="B40">
        <v>4.8557969999999999</v>
      </c>
      <c r="C40" t="s">
        <v>39</v>
      </c>
      <c r="D40" s="1">
        <f t="shared" si="0"/>
        <v>43549</v>
      </c>
      <c r="E40" s="2">
        <f t="shared" si="1"/>
        <v>0.69239583333333332</v>
      </c>
    </row>
    <row r="41" spans="1:5">
      <c r="A41" t="s">
        <v>0</v>
      </c>
      <c r="B41">
        <v>4.8720679999999996</v>
      </c>
      <c r="C41" t="s">
        <v>40</v>
      </c>
      <c r="D41" s="1">
        <f t="shared" si="0"/>
        <v>43549</v>
      </c>
      <c r="E41" s="2">
        <f t="shared" si="1"/>
        <v>0.71328703703703711</v>
      </c>
    </row>
    <row r="42" spans="1:5">
      <c r="A42" t="s">
        <v>0</v>
      </c>
      <c r="B42">
        <v>4.904274</v>
      </c>
      <c r="C42" t="s">
        <v>41</v>
      </c>
      <c r="D42" s="1">
        <f t="shared" si="0"/>
        <v>43549</v>
      </c>
      <c r="E42" s="2">
        <f t="shared" si="1"/>
        <v>0.73417824074074067</v>
      </c>
    </row>
    <row r="43" spans="1:5">
      <c r="A43" t="s">
        <v>0</v>
      </c>
      <c r="B43">
        <v>4.9860199999999999</v>
      </c>
      <c r="C43" t="s">
        <v>42</v>
      </c>
      <c r="D43" s="1">
        <f t="shared" si="0"/>
        <v>43549</v>
      </c>
      <c r="E43" s="2">
        <f t="shared" si="1"/>
        <v>0.75506944444444446</v>
      </c>
    </row>
    <row r="44" spans="1:5">
      <c r="A44" t="s">
        <v>0</v>
      </c>
      <c r="B44">
        <v>4.9315559999999996</v>
      </c>
      <c r="C44" t="s">
        <v>43</v>
      </c>
      <c r="D44" s="1">
        <f t="shared" si="0"/>
        <v>43549</v>
      </c>
      <c r="E44" s="2">
        <f t="shared" si="1"/>
        <v>0.77596064814814814</v>
      </c>
    </row>
    <row r="45" spans="1:5">
      <c r="A45" t="s">
        <v>0</v>
      </c>
      <c r="B45">
        <v>4.2081480000000004</v>
      </c>
      <c r="C45" t="s">
        <v>44</v>
      </c>
      <c r="D45" s="1">
        <f t="shared" si="0"/>
        <v>43549</v>
      </c>
      <c r="E45" s="2">
        <f t="shared" si="1"/>
        <v>0.79685185185185192</v>
      </c>
    </row>
    <row r="46" spans="1:5">
      <c r="A46" t="s">
        <v>0</v>
      </c>
      <c r="B46">
        <v>4.7747630000000001</v>
      </c>
      <c r="C46" t="s">
        <v>45</v>
      </c>
      <c r="D46" s="1">
        <f t="shared" si="0"/>
        <v>43549</v>
      </c>
      <c r="E46" s="2">
        <f t="shared" si="1"/>
        <v>0.81773148148148145</v>
      </c>
    </row>
    <row r="47" spans="1:5">
      <c r="A47" t="s">
        <v>0</v>
      </c>
      <c r="B47">
        <v>5.1264190000000003</v>
      </c>
      <c r="C47" t="s">
        <v>46</v>
      </c>
      <c r="D47" s="1">
        <f t="shared" si="0"/>
        <v>43549</v>
      </c>
      <c r="E47" s="2">
        <f t="shared" si="1"/>
        <v>0.83862268518518512</v>
      </c>
    </row>
    <row r="48" spans="1:5">
      <c r="A48" t="s">
        <v>0</v>
      </c>
      <c r="B48">
        <v>5.5512870000000003</v>
      </c>
      <c r="C48" t="s">
        <v>47</v>
      </c>
      <c r="D48" s="1">
        <f t="shared" si="0"/>
        <v>43549</v>
      </c>
      <c r="E48" s="2">
        <f t="shared" si="1"/>
        <v>0.85951388888888891</v>
      </c>
    </row>
    <row r="49" spans="1:5">
      <c r="A49" t="s">
        <v>0</v>
      </c>
      <c r="B49">
        <v>5.6052549999999997</v>
      </c>
      <c r="C49" t="s">
        <v>48</v>
      </c>
      <c r="D49" s="1">
        <f t="shared" si="0"/>
        <v>43549</v>
      </c>
      <c r="E49" s="2">
        <f t="shared" si="1"/>
        <v>0.90125</v>
      </c>
    </row>
    <row r="50" spans="1:5">
      <c r="A50" t="s">
        <v>0</v>
      </c>
      <c r="B50">
        <v>5.2550670000000004</v>
      </c>
      <c r="C50" t="s">
        <v>49</v>
      </c>
      <c r="D50" s="1">
        <f t="shared" si="0"/>
        <v>43550</v>
      </c>
      <c r="E50" s="2">
        <f t="shared" si="1"/>
        <v>2.6342592592592588E-2</v>
      </c>
    </row>
    <row r="51" spans="1:5">
      <c r="A51" t="s">
        <v>0</v>
      </c>
      <c r="B51">
        <v>4.9723059999999997</v>
      </c>
      <c r="C51" t="s">
        <v>50</v>
      </c>
      <c r="D51" s="1">
        <f t="shared" si="0"/>
        <v>43550</v>
      </c>
      <c r="E51" s="2">
        <f t="shared" si="1"/>
        <v>4.7233796296296295E-2</v>
      </c>
    </row>
    <row r="52" spans="1:5">
      <c r="A52" t="s">
        <v>0</v>
      </c>
      <c r="B52">
        <v>5.1505280000000004</v>
      </c>
      <c r="C52" t="s">
        <v>51</v>
      </c>
      <c r="D52" s="1">
        <f t="shared" si="0"/>
        <v>43550</v>
      </c>
      <c r="E52" s="2">
        <f t="shared" si="1"/>
        <v>6.8125000000000005E-2</v>
      </c>
    </row>
    <row r="53" spans="1:5">
      <c r="A53" t="s">
        <v>0</v>
      </c>
      <c r="B53">
        <v>5.0724320000000001</v>
      </c>
      <c r="C53" t="s">
        <v>52</v>
      </c>
      <c r="D53" s="1">
        <f t="shared" si="0"/>
        <v>43550</v>
      </c>
      <c r="E53" s="2">
        <f t="shared" si="1"/>
        <v>8.9016203703703708E-2</v>
      </c>
    </row>
    <row r="54" spans="1:5">
      <c r="A54" t="s">
        <v>0</v>
      </c>
      <c r="B54">
        <v>5.0085040000000003</v>
      </c>
      <c r="C54" t="s">
        <v>53</v>
      </c>
      <c r="D54" s="1">
        <f t="shared" si="0"/>
        <v>43550</v>
      </c>
      <c r="E54" s="2">
        <f t="shared" si="1"/>
        <v>0.10990740740740741</v>
      </c>
    </row>
    <row r="55" spans="1:5">
      <c r="A55" t="s">
        <v>0</v>
      </c>
      <c r="B55">
        <v>4.7986110000000002</v>
      </c>
      <c r="C55" t="s">
        <v>54</v>
      </c>
      <c r="D55" s="1">
        <f t="shared" si="0"/>
        <v>43550</v>
      </c>
      <c r="E55" s="2">
        <f t="shared" si="1"/>
        <v>0.1307986111111111</v>
      </c>
    </row>
    <row r="56" spans="1:5">
      <c r="A56" t="s">
        <v>0</v>
      </c>
      <c r="B56">
        <v>5.0424100000000003</v>
      </c>
      <c r="C56" t="s">
        <v>55</v>
      </c>
      <c r="D56" s="1">
        <f t="shared" si="0"/>
        <v>43550</v>
      </c>
      <c r="E56" s="2">
        <f t="shared" si="1"/>
        <v>0.15168981481481481</v>
      </c>
    </row>
    <row r="57" spans="1:5">
      <c r="A57" t="s">
        <v>0</v>
      </c>
      <c r="B57">
        <v>5.1158039999999998</v>
      </c>
      <c r="C57" t="s">
        <v>56</v>
      </c>
      <c r="D57" s="1">
        <f t="shared" si="0"/>
        <v>43550</v>
      </c>
      <c r="E57" s="2">
        <f t="shared" si="1"/>
        <v>0.17258101851851851</v>
      </c>
    </row>
    <row r="58" spans="1:5">
      <c r="A58" t="s">
        <v>0</v>
      </c>
      <c r="B58">
        <v>5.0958310000000004</v>
      </c>
      <c r="C58" t="s">
        <v>57</v>
      </c>
      <c r="D58" s="1">
        <f t="shared" si="0"/>
        <v>43550</v>
      </c>
      <c r="E58" s="2">
        <f t="shared" si="1"/>
        <v>0.19347222222222224</v>
      </c>
    </row>
    <row r="59" spans="1:5">
      <c r="A59" t="s">
        <v>0</v>
      </c>
      <c r="B59">
        <v>5.0779899999999998</v>
      </c>
      <c r="C59" t="s">
        <v>58</v>
      </c>
      <c r="D59" s="1">
        <f t="shared" si="0"/>
        <v>43550</v>
      </c>
      <c r="E59" s="2">
        <f t="shared" si="1"/>
        <v>0.21437499999999998</v>
      </c>
    </row>
    <row r="60" spans="1:5">
      <c r="A60" t="s">
        <v>0</v>
      </c>
      <c r="B60">
        <v>5.0047980000000001</v>
      </c>
      <c r="C60" t="s">
        <v>59</v>
      </c>
      <c r="D60" s="1">
        <f t="shared" ref="D60:D78" si="3">DATEVALUE(TRIM(MID(C60,FIND(" ",C60),LEN(C60)-(FIND(" ",C60))-12)))</f>
        <v>43550</v>
      </c>
      <c r="E60" s="2">
        <f t="shared" ref="E60:E78" si="4">TIMEVALUE(TRIM(RIGHT(SUBSTITUTE(C60," GMT",""),9)))</f>
        <v>0.23526620370370369</v>
      </c>
    </row>
    <row r="61" spans="1:5">
      <c r="A61" t="s">
        <v>0</v>
      </c>
      <c r="B61">
        <v>4.8298220000000001</v>
      </c>
      <c r="C61" t="s">
        <v>60</v>
      </c>
      <c r="D61" s="1">
        <f t="shared" si="3"/>
        <v>43550</v>
      </c>
      <c r="E61" s="2">
        <f t="shared" si="4"/>
        <v>0.25615740740740739</v>
      </c>
    </row>
    <row r="62" spans="1:5">
      <c r="A62" t="s">
        <v>0</v>
      </c>
      <c r="B62">
        <v>4.4067119999999997</v>
      </c>
      <c r="C62" t="s">
        <v>61</v>
      </c>
      <c r="D62" s="1">
        <f t="shared" si="3"/>
        <v>43550</v>
      </c>
      <c r="E62" s="2">
        <f t="shared" si="4"/>
        <v>0.52708333333333335</v>
      </c>
    </row>
    <row r="63" spans="1:5">
      <c r="A63" t="s">
        <v>0</v>
      </c>
      <c r="B63">
        <v>5.3203529999999999</v>
      </c>
      <c r="C63" t="s">
        <v>62</v>
      </c>
      <c r="D63" s="1">
        <f t="shared" si="3"/>
        <v>43550</v>
      </c>
      <c r="E63" s="2">
        <f t="shared" si="4"/>
        <v>0.54796296296296299</v>
      </c>
    </row>
    <row r="64" spans="1:5">
      <c r="A64" t="s">
        <v>0</v>
      </c>
      <c r="B64">
        <v>5.1637769999999996</v>
      </c>
      <c r="C64" t="s">
        <v>63</v>
      </c>
      <c r="D64" s="1">
        <f t="shared" si="3"/>
        <v>43550</v>
      </c>
      <c r="E64" s="2">
        <f t="shared" si="4"/>
        <v>0.56886574074074081</v>
      </c>
    </row>
    <row r="65" spans="1:5">
      <c r="A65" t="s">
        <v>0</v>
      </c>
      <c r="B65">
        <v>5.2815479999999999</v>
      </c>
      <c r="C65" t="s">
        <v>64</v>
      </c>
      <c r="D65" s="1">
        <f t="shared" si="3"/>
        <v>43550</v>
      </c>
      <c r="E65" s="2">
        <f t="shared" si="4"/>
        <v>0.58975694444444449</v>
      </c>
    </row>
    <row r="66" spans="1:5">
      <c r="A66" t="s">
        <v>0</v>
      </c>
      <c r="B66">
        <v>5.4123950000000001</v>
      </c>
      <c r="C66" t="s">
        <v>65</v>
      </c>
      <c r="D66" s="1">
        <f t="shared" si="3"/>
        <v>43550</v>
      </c>
      <c r="E66" s="2">
        <f t="shared" si="4"/>
        <v>0.61064814814814816</v>
      </c>
    </row>
    <row r="67" spans="1:5">
      <c r="A67" t="s">
        <v>0</v>
      </c>
      <c r="B67">
        <v>5.0741199999999997</v>
      </c>
      <c r="C67" t="s">
        <v>66</v>
      </c>
      <c r="D67" s="1">
        <f t="shared" si="3"/>
        <v>43550</v>
      </c>
      <c r="E67" s="2">
        <f t="shared" si="4"/>
        <v>0.63155092592592588</v>
      </c>
    </row>
    <row r="68" spans="1:5">
      <c r="A68" t="s">
        <v>0</v>
      </c>
      <c r="B68">
        <v>4.5346289999999998</v>
      </c>
      <c r="C68" t="s">
        <v>67</v>
      </c>
      <c r="D68" s="1">
        <f t="shared" si="3"/>
        <v>43550</v>
      </c>
      <c r="E68" s="2">
        <f t="shared" si="4"/>
        <v>0.65244212962962966</v>
      </c>
    </row>
    <row r="69" spans="1:5">
      <c r="A69" t="s">
        <v>0</v>
      </c>
      <c r="B69">
        <v>5.2204639999999998</v>
      </c>
      <c r="C69" t="s">
        <v>68</v>
      </c>
      <c r="D69" s="1">
        <f t="shared" si="3"/>
        <v>43550</v>
      </c>
      <c r="E69" s="2">
        <f t="shared" si="4"/>
        <v>0.67332175925925919</v>
      </c>
    </row>
    <row r="70" spans="1:5">
      <c r="A70" t="s">
        <v>0</v>
      </c>
      <c r="B70">
        <v>4.8471200000000003</v>
      </c>
      <c r="C70" t="s">
        <v>69</v>
      </c>
      <c r="D70" s="1">
        <f t="shared" si="3"/>
        <v>43550</v>
      </c>
      <c r="E70" s="2">
        <f t="shared" si="4"/>
        <v>0.69422453703703713</v>
      </c>
    </row>
    <row r="71" spans="1:5">
      <c r="A71" t="s">
        <v>0</v>
      </c>
      <c r="B71">
        <v>5.3679519999999998</v>
      </c>
      <c r="C71" t="s">
        <v>70</v>
      </c>
      <c r="D71" s="1">
        <f t="shared" si="3"/>
        <v>43550</v>
      </c>
      <c r="E71" s="2">
        <f t="shared" si="4"/>
        <v>0.71510416666666676</v>
      </c>
    </row>
    <row r="72" spans="1:5">
      <c r="A72" t="s">
        <v>0</v>
      </c>
      <c r="B72">
        <v>5.1198750000000004</v>
      </c>
      <c r="C72" t="s">
        <v>71</v>
      </c>
      <c r="D72" s="1">
        <f t="shared" si="3"/>
        <v>43550</v>
      </c>
      <c r="E72" s="2">
        <f t="shared" si="4"/>
        <v>0.79851851851851852</v>
      </c>
    </row>
    <row r="73" spans="1:5">
      <c r="A73" t="s">
        <v>0</v>
      </c>
      <c r="B73">
        <v>5.0279410000000002</v>
      </c>
      <c r="C73" t="s">
        <v>72</v>
      </c>
      <c r="D73" s="1">
        <f t="shared" si="3"/>
        <v>43550</v>
      </c>
      <c r="E73" s="2">
        <f t="shared" si="4"/>
        <v>0.81940972222222219</v>
      </c>
    </row>
    <row r="74" spans="1:5">
      <c r="A74" t="s">
        <v>0</v>
      </c>
      <c r="B74">
        <v>5.0636279999999996</v>
      </c>
      <c r="C74" t="s">
        <v>73</v>
      </c>
      <c r="D74" s="1">
        <f t="shared" si="3"/>
        <v>43550</v>
      </c>
      <c r="E74" s="2">
        <f t="shared" si="4"/>
        <v>0.84030092592592587</v>
      </c>
    </row>
    <row r="75" spans="1:5">
      <c r="A75" t="s">
        <v>0</v>
      </c>
      <c r="B75">
        <v>5.2442460000000004</v>
      </c>
      <c r="C75" t="s">
        <v>74</v>
      </c>
      <c r="D75" s="1">
        <f t="shared" si="3"/>
        <v>43550</v>
      </c>
      <c r="E75" s="2">
        <f t="shared" si="4"/>
        <v>0.86119212962962965</v>
      </c>
    </row>
    <row r="76" spans="1:5">
      <c r="A76" t="s">
        <v>0</v>
      </c>
      <c r="B76">
        <v>5.305949</v>
      </c>
      <c r="C76" t="s">
        <v>75</v>
      </c>
      <c r="D76" s="1">
        <f t="shared" si="3"/>
        <v>43550</v>
      </c>
      <c r="E76" s="2">
        <f t="shared" si="4"/>
        <v>0.88208333333333344</v>
      </c>
    </row>
    <row r="77" spans="1:5">
      <c r="A77" t="s">
        <v>0</v>
      </c>
      <c r="B77">
        <v>4.9485999999999999</v>
      </c>
      <c r="C77" t="s">
        <v>76</v>
      </c>
      <c r="D77" s="1">
        <f t="shared" si="3"/>
        <v>43550</v>
      </c>
      <c r="E77" s="2">
        <f t="shared" si="4"/>
        <v>0.90298611111111116</v>
      </c>
    </row>
    <row r="78" spans="1:5">
      <c r="A78" t="s">
        <v>0</v>
      </c>
      <c r="B78">
        <v>5.5600630000000004</v>
      </c>
      <c r="C78" t="s">
        <v>77</v>
      </c>
      <c r="D78" s="1">
        <f t="shared" si="3"/>
        <v>43550</v>
      </c>
      <c r="E78" s="2">
        <f t="shared" si="4"/>
        <v>0.92387731481481483</v>
      </c>
    </row>
  </sheetData>
  <autoFilter ref="A1:E78" xr:uid="{00000000-0009-0000-0000-000001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results_java_POST_24-03-2019_21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2019-04-16T09:31:24Z</dcterms:created>
  <dcterms:modified xsi:type="dcterms:W3CDTF">2019-04-16T12:41:06Z</dcterms:modified>
</cp:coreProperties>
</file>