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49" documentId="8_{C4125693-A09E-4781-BE05-204AE582729B}" xr6:coauthVersionLast="45" xr6:coauthVersionMax="45" xr10:uidLastSave="{ADCF471B-12C1-4667-928A-6FD6B1B572AE}"/>
  <bookViews>
    <workbookView xWindow="-120" yWindow="-120" windowWidth="51840" windowHeight="21840" tabRatio="415" xr2:uid="{00000000-000D-0000-FFFF-FFFF00000000}"/>
  </bookViews>
  <sheets>
    <sheet name="Gantt" sheetId="11" r:id="rId1"/>
    <sheet name="About" sheetId="12" r:id="rId2"/>
  </sheets>
  <definedNames>
    <definedName name="_xlnm.Print_Titles" localSheetId="0">Gantt!$5:$8</definedName>
    <definedName name="Project_Start">Gantt!$E$3</definedName>
    <definedName name="Scrolling_Increment">Gantt!$E$4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11" l="1"/>
  <c r="E16" i="11"/>
  <c r="E15" i="11"/>
  <c r="E18" i="11"/>
  <c r="E14" i="11"/>
  <c r="E13" i="11"/>
  <c r="E21" i="11"/>
  <c r="E22" i="11"/>
  <c r="E20" i="11"/>
  <c r="E19" i="11"/>
  <c r="E12" i="11" l="1"/>
  <c r="E11" i="11"/>
  <c r="E3" i="11" l="1"/>
  <c r="H6" i="11" s="1"/>
  <c r="H18" i="11" s="1"/>
  <c r="H20" i="11" l="1"/>
  <c r="H17" i="11"/>
  <c r="H21" i="11"/>
  <c r="H10" i="11"/>
  <c r="H22" i="11"/>
  <c r="H8" i="11"/>
  <c r="H5" i="11"/>
  <c r="H12" i="11"/>
  <c r="I6" i="11"/>
  <c r="I18" i="11" s="1"/>
  <c r="H13" i="11"/>
  <c r="H11" i="11"/>
  <c r="I17" i="11" l="1"/>
  <c r="I20" i="11"/>
  <c r="I21" i="11"/>
  <c r="J6" i="11"/>
  <c r="J18" i="11" s="1"/>
  <c r="I10" i="11"/>
  <c r="I12" i="11"/>
  <c r="I13" i="11"/>
  <c r="I8" i="11"/>
  <c r="I11" i="11"/>
  <c r="I22" i="11"/>
  <c r="J20" i="11" l="1"/>
  <c r="J17" i="11"/>
  <c r="J22" i="11"/>
  <c r="J11" i="11"/>
  <c r="J21" i="11"/>
  <c r="J10" i="11"/>
  <c r="J13" i="11"/>
  <c r="J8" i="11"/>
  <c r="K6" i="11"/>
  <c r="K18" i="11" s="1"/>
  <c r="J12" i="11"/>
  <c r="K20" i="11" l="1"/>
  <c r="K17" i="11"/>
  <c r="K22" i="11"/>
  <c r="K11" i="11"/>
  <c r="K13" i="11"/>
  <c r="K12" i="11"/>
  <c r="K10" i="11"/>
  <c r="K8" i="11"/>
  <c r="L6" i="11"/>
  <c r="L18" i="11" s="1"/>
  <c r="K21" i="11"/>
  <c r="L20" i="11" l="1"/>
  <c r="L17" i="11"/>
  <c r="L13" i="11"/>
  <c r="L11" i="11"/>
  <c r="L10" i="11"/>
  <c r="L8" i="11"/>
  <c r="L22" i="11"/>
  <c r="M6" i="11"/>
  <c r="M18" i="11" s="1"/>
  <c r="L12" i="11"/>
  <c r="L21" i="11"/>
  <c r="M20" i="11" l="1"/>
  <c r="M17" i="11"/>
  <c r="M12" i="11"/>
  <c r="M11" i="11"/>
  <c r="M13" i="11"/>
  <c r="M8" i="11"/>
  <c r="M10" i="11"/>
  <c r="M21" i="11"/>
  <c r="N6" i="11"/>
  <c r="N18" i="11" s="1"/>
  <c r="M22" i="11"/>
  <c r="N20" i="11" l="1"/>
  <c r="N17" i="11"/>
  <c r="N21" i="11"/>
  <c r="N12" i="11"/>
  <c r="N8" i="11"/>
  <c r="N10" i="11"/>
  <c r="N22" i="11"/>
  <c r="N11" i="11"/>
  <c r="N13" i="11"/>
  <c r="O6" i="11"/>
  <c r="O18" i="11" s="1"/>
  <c r="O17" i="11" l="1"/>
  <c r="O20" i="11"/>
  <c r="O13" i="11"/>
  <c r="P6" i="11"/>
  <c r="P18" i="11" s="1"/>
  <c r="O8" i="11"/>
  <c r="O11" i="11"/>
  <c r="O12" i="11"/>
  <c r="O5" i="11"/>
  <c r="O22" i="11"/>
  <c r="O10" i="11"/>
  <c r="O21" i="11"/>
  <c r="P17" i="11" l="1"/>
  <c r="P20" i="11"/>
  <c r="P12" i="11"/>
  <c r="P13" i="11"/>
  <c r="P10" i="11"/>
  <c r="P21" i="11"/>
  <c r="P22" i="11"/>
  <c r="P8" i="11"/>
  <c r="P11" i="11"/>
  <c r="Q6" i="11"/>
  <c r="Q18" i="11" s="1"/>
  <c r="Q17" i="11" l="1"/>
  <c r="Q20" i="11"/>
  <c r="Q10" i="11"/>
  <c r="Q13" i="11"/>
  <c r="Q12" i="11"/>
  <c r="Q11" i="11"/>
  <c r="Q22" i="11"/>
  <c r="Q8" i="11"/>
  <c r="Q21" i="11"/>
  <c r="R6" i="11"/>
  <c r="R18" i="11" s="1"/>
  <c r="R20" i="11" l="1"/>
  <c r="R17" i="11"/>
  <c r="R22" i="11"/>
  <c r="R11" i="11"/>
  <c r="R13" i="11"/>
  <c r="S6" i="11"/>
  <c r="S18" i="11" s="1"/>
  <c r="R8" i="11"/>
  <c r="R21" i="11"/>
  <c r="R10" i="11"/>
  <c r="R12" i="11"/>
  <c r="S20" i="11" l="1"/>
  <c r="S17" i="11"/>
  <c r="S12" i="11"/>
  <c r="S13" i="11"/>
  <c r="S10" i="11"/>
  <c r="T6" i="11"/>
  <c r="T18" i="11" s="1"/>
  <c r="S21" i="11"/>
  <c r="S22" i="11"/>
  <c r="S11" i="11"/>
  <c r="S8" i="11"/>
  <c r="T20" i="11" l="1"/>
  <c r="T17" i="11"/>
  <c r="T11" i="11"/>
  <c r="T8" i="11"/>
  <c r="T12" i="11"/>
  <c r="T10" i="11"/>
  <c r="T22" i="11"/>
  <c r="U6" i="11"/>
  <c r="U18" i="11" s="1"/>
  <c r="T13" i="11"/>
  <c r="T21" i="11"/>
  <c r="U17" i="11" l="1"/>
  <c r="U20" i="11"/>
  <c r="U22" i="11"/>
  <c r="U8" i="11"/>
  <c r="U12" i="11"/>
  <c r="V6" i="11"/>
  <c r="V18" i="11" s="1"/>
  <c r="U13" i="11"/>
  <c r="U21" i="11"/>
  <c r="U11" i="11"/>
  <c r="U10" i="11"/>
  <c r="V20" i="11" l="1"/>
  <c r="V17" i="11"/>
  <c r="W6" i="11"/>
  <c r="W18" i="11" s="1"/>
  <c r="V11" i="11"/>
  <c r="V5" i="11"/>
  <c r="V12" i="11"/>
  <c r="V21" i="11"/>
  <c r="V13" i="11"/>
  <c r="V10" i="11"/>
  <c r="V22" i="11"/>
  <c r="V8" i="11"/>
  <c r="W17" i="11" l="1"/>
  <c r="W20" i="11"/>
  <c r="W22" i="11"/>
  <c r="W12" i="11"/>
  <c r="X6" i="11"/>
  <c r="X18" i="11" s="1"/>
  <c r="W11" i="11"/>
  <c r="W8" i="11"/>
  <c r="W10" i="11"/>
  <c r="W13" i="11"/>
  <c r="W21" i="11"/>
  <c r="X17" i="11" l="1"/>
  <c r="X20" i="11"/>
  <c r="X11" i="11"/>
  <c r="X21" i="11"/>
  <c r="X22" i="11"/>
  <c r="Y6" i="11"/>
  <c r="Y18" i="11" s="1"/>
  <c r="X12" i="11"/>
  <c r="X13" i="11"/>
  <c r="X10" i="11"/>
  <c r="X8" i="11"/>
  <c r="Y20" i="11" l="1"/>
  <c r="Y17" i="11"/>
  <c r="Y12" i="11"/>
  <c r="Y8" i="11"/>
  <c r="Y11" i="11"/>
  <c r="Y10" i="11"/>
  <c r="Y22" i="11"/>
  <c r="Y13" i="11"/>
  <c r="Y21" i="11"/>
  <c r="Z6" i="11"/>
  <c r="Z18" i="11" s="1"/>
  <c r="Z20" i="11" l="1"/>
  <c r="Z17" i="11"/>
  <c r="Z12" i="11"/>
  <c r="Z11" i="11"/>
  <c r="AA6" i="11"/>
  <c r="AA18" i="11" s="1"/>
  <c r="Z13" i="11"/>
  <c r="Z10" i="11"/>
  <c r="Z22" i="11"/>
  <c r="Z8" i="11"/>
  <c r="Z21" i="11"/>
  <c r="AA20" i="11" l="1"/>
  <c r="AA17" i="11"/>
  <c r="AA11" i="11"/>
  <c r="AA12" i="11"/>
  <c r="AA8" i="11"/>
  <c r="AA13" i="11"/>
  <c r="AA21" i="11"/>
  <c r="AA10" i="11"/>
  <c r="AA22" i="11"/>
  <c r="AB6" i="11"/>
  <c r="AB18" i="11" s="1"/>
  <c r="AB20" i="11" l="1"/>
  <c r="AB17" i="11"/>
  <c r="AB10" i="11"/>
  <c r="AB13" i="11"/>
  <c r="AB12" i="11"/>
  <c r="AB21" i="11"/>
  <c r="AC6" i="11"/>
  <c r="AC18" i="11" s="1"/>
  <c r="AB8" i="11"/>
  <c r="AB11" i="11"/>
  <c r="AB22" i="11"/>
  <c r="AC20" i="11" l="1"/>
  <c r="AC17" i="11"/>
  <c r="AC22" i="11"/>
  <c r="AC5" i="11"/>
  <c r="AC11" i="11"/>
  <c r="AC12" i="11"/>
  <c r="AD6" i="11"/>
  <c r="AD18" i="11" s="1"/>
  <c r="AC21" i="11"/>
  <c r="AC8" i="11"/>
  <c r="AC10" i="11"/>
  <c r="AC13" i="11"/>
  <c r="AD20" i="11" l="1"/>
  <c r="AD17" i="11"/>
  <c r="AD12" i="11"/>
  <c r="AD10" i="11"/>
  <c r="AD13" i="11"/>
  <c r="AD8" i="11"/>
  <c r="AD22" i="11"/>
  <c r="AD21" i="11"/>
  <c r="AE6" i="11"/>
  <c r="AE18" i="11" s="1"/>
  <c r="AD11" i="11"/>
  <c r="AE17" i="11" l="1"/>
  <c r="AE20" i="11"/>
  <c r="AE8" i="11"/>
  <c r="AE12" i="11"/>
  <c r="AE22" i="11"/>
  <c r="AE11" i="11"/>
  <c r="AE13" i="11"/>
  <c r="AE21" i="11"/>
  <c r="AE10" i="11"/>
  <c r="AF6" i="11"/>
  <c r="AF18" i="11" s="1"/>
  <c r="AF17" i="11" l="1"/>
  <c r="AF20" i="11"/>
  <c r="AF21" i="11"/>
  <c r="AF10" i="11"/>
  <c r="AF22" i="11"/>
  <c r="AF12" i="11"/>
  <c r="AF8" i="11"/>
  <c r="AF11" i="11"/>
  <c r="AG6" i="11"/>
  <c r="AG18" i="11" s="1"/>
  <c r="AF13" i="11"/>
  <c r="AG17" i="11" l="1"/>
  <c r="AG20" i="11"/>
  <c r="AG8" i="11"/>
  <c r="AG22" i="11"/>
  <c r="AG21" i="11"/>
  <c r="AG12" i="11"/>
  <c r="AG13" i="11"/>
  <c r="AG10" i="11"/>
  <c r="AH6" i="11"/>
  <c r="AH18" i="11" s="1"/>
  <c r="AG11" i="11"/>
  <c r="AH20" i="11" l="1"/>
  <c r="AH17" i="11"/>
  <c r="AH12" i="11"/>
  <c r="AI6" i="11"/>
  <c r="AI18" i="11" s="1"/>
  <c r="AH8" i="11"/>
  <c r="AH10" i="11"/>
  <c r="AH22" i="11"/>
  <c r="AH21" i="11"/>
  <c r="AH11" i="11"/>
  <c r="AH13" i="11"/>
  <c r="AI20" i="11" l="1"/>
  <c r="AI17" i="11"/>
  <c r="AI11" i="11"/>
  <c r="AI21" i="11"/>
  <c r="AI8" i="11"/>
  <c r="AI13" i="11"/>
  <c r="AJ6" i="11"/>
  <c r="AJ18" i="11" s="1"/>
  <c r="AI22" i="11"/>
  <c r="AI10" i="11"/>
  <c r="AI12" i="11"/>
  <c r="AJ20" i="11" l="1"/>
  <c r="AJ17" i="11"/>
  <c r="AJ8" i="11"/>
  <c r="AJ13" i="11"/>
  <c r="AJ5" i="11"/>
  <c r="AJ11" i="11"/>
  <c r="AJ22" i="11"/>
  <c r="AJ21" i="11"/>
  <c r="AJ12" i="11"/>
  <c r="AJ10" i="11"/>
  <c r="AK6" i="11"/>
  <c r="AK18" i="11" s="1"/>
  <c r="AK17" i="11" l="1"/>
  <c r="AK20" i="11"/>
  <c r="AK13" i="11"/>
  <c r="AK12" i="11"/>
  <c r="AK8" i="11"/>
  <c r="AL6" i="11"/>
  <c r="AL18" i="11" s="1"/>
  <c r="AK21" i="11"/>
  <c r="AK11" i="11"/>
  <c r="AK10" i="11"/>
  <c r="AK22" i="11"/>
  <c r="AL20" i="11" l="1"/>
  <c r="AL17" i="11"/>
  <c r="AL21" i="11"/>
  <c r="AL11" i="11"/>
  <c r="AL8" i="11"/>
  <c r="AL12" i="11"/>
  <c r="AM6" i="11"/>
  <c r="AM18" i="11" s="1"/>
  <c r="AL22" i="11"/>
  <c r="AL10" i="11"/>
  <c r="AL13" i="11"/>
  <c r="AM17" i="11" l="1"/>
  <c r="AM20" i="11"/>
  <c r="AM11" i="11"/>
  <c r="AM21" i="11"/>
  <c r="AN6" i="11"/>
  <c r="AN18" i="11" s="1"/>
  <c r="AM8" i="11"/>
  <c r="AM12" i="11"/>
  <c r="AM10" i="11"/>
  <c r="AM13" i="11"/>
  <c r="AM22" i="11"/>
  <c r="AN20" i="11" l="1"/>
  <c r="AN17" i="11"/>
  <c r="AN21" i="11"/>
  <c r="AN10" i="11"/>
  <c r="AN8" i="11"/>
  <c r="AN12" i="11"/>
  <c r="AO6" i="11"/>
  <c r="AO18" i="11" s="1"/>
  <c r="AN11" i="11"/>
  <c r="AN13" i="11"/>
  <c r="AN22" i="11"/>
  <c r="AO17" i="11" l="1"/>
  <c r="AO20" i="11"/>
  <c r="AO12" i="11"/>
  <c r="AO11" i="11"/>
  <c r="AO10" i="11"/>
  <c r="AO8" i="11"/>
  <c r="AO13" i="11"/>
  <c r="AO21" i="11"/>
  <c r="AO22" i="11"/>
  <c r="AP6" i="11"/>
  <c r="AP18" i="11" s="1"/>
  <c r="AP20" i="11" l="1"/>
  <c r="AP17" i="11"/>
  <c r="AP13" i="11"/>
  <c r="AP12" i="11"/>
  <c r="AP11" i="11"/>
  <c r="AQ6" i="11"/>
  <c r="AQ18" i="11" s="1"/>
  <c r="AP10" i="11"/>
  <c r="AP22" i="11"/>
  <c r="AP8" i="11"/>
  <c r="AP21" i="11"/>
  <c r="AQ20" i="11" l="1"/>
  <c r="AQ17" i="11"/>
  <c r="AQ11" i="11"/>
  <c r="AQ10" i="11"/>
  <c r="AQ5" i="11"/>
  <c r="AQ8" i="11"/>
  <c r="AQ13" i="11"/>
  <c r="AQ22" i="11"/>
  <c r="AQ12" i="11"/>
  <c r="AQ21" i="11"/>
  <c r="AR6" i="11"/>
  <c r="AR18" i="11" s="1"/>
  <c r="AR20" i="11" l="1"/>
  <c r="AR17" i="11"/>
  <c r="AR8" i="11"/>
  <c r="AR22" i="11"/>
  <c r="AR10" i="11"/>
  <c r="AR11" i="11"/>
  <c r="AR21" i="11"/>
  <c r="AR13" i="11"/>
  <c r="AR12" i="11"/>
  <c r="AS6" i="11"/>
  <c r="AS18" i="11" s="1"/>
  <c r="AS20" i="11" l="1"/>
  <c r="AS17" i="11"/>
  <c r="AS12" i="11"/>
  <c r="AS13" i="11"/>
  <c r="AS10" i="11"/>
  <c r="AS21" i="11"/>
  <c r="AS11" i="11"/>
  <c r="AS8" i="11"/>
  <c r="AS22" i="11"/>
  <c r="AT6" i="11"/>
  <c r="AT18" i="11" s="1"/>
  <c r="AT20" i="11" l="1"/>
  <c r="AT17" i="11"/>
  <c r="AT11" i="11"/>
  <c r="AT8" i="11"/>
  <c r="AT12" i="11"/>
  <c r="AT22" i="11"/>
  <c r="AU6" i="11"/>
  <c r="AU18" i="11" s="1"/>
  <c r="AT13" i="11"/>
  <c r="AT21" i="11"/>
  <c r="AT10" i="11"/>
  <c r="AU17" i="11" l="1"/>
  <c r="AU20" i="11"/>
  <c r="AU12" i="11"/>
  <c r="AU22" i="11"/>
  <c r="AV6" i="11"/>
  <c r="AV18" i="11" s="1"/>
  <c r="AU8" i="11"/>
  <c r="AU10" i="11"/>
  <c r="AU11" i="11"/>
  <c r="AU21" i="11"/>
  <c r="AU13" i="11"/>
  <c r="AV17" i="11" l="1"/>
  <c r="AV20" i="11"/>
  <c r="AV8" i="11"/>
  <c r="AV21" i="11"/>
  <c r="AV13" i="11"/>
  <c r="AV10" i="11"/>
  <c r="AV22" i="11"/>
  <c r="AV12" i="11"/>
  <c r="AW6" i="11"/>
  <c r="AW18" i="11" s="1"/>
  <c r="AV11" i="11"/>
  <c r="AW20" i="11" l="1"/>
  <c r="AW17" i="11"/>
  <c r="AW11" i="11"/>
  <c r="AW13" i="11"/>
  <c r="AW21" i="11"/>
  <c r="AW12" i="11"/>
  <c r="AW22" i="11"/>
  <c r="AW8" i="11"/>
  <c r="AW10" i="11"/>
  <c r="AX6" i="11"/>
  <c r="AX18" i="11" s="1"/>
  <c r="AX20" i="11" l="1"/>
  <c r="AX17" i="11"/>
  <c r="AX8" i="11"/>
  <c r="AX5" i="11"/>
  <c r="AX11" i="11"/>
  <c r="AX21" i="11"/>
  <c r="AX22" i="11"/>
  <c r="AX12" i="11"/>
  <c r="AX13" i="11"/>
  <c r="AX10" i="11"/>
  <c r="AY6" i="11"/>
  <c r="AY18" i="11" s="1"/>
  <c r="AY20" i="11" l="1"/>
  <c r="AY17" i="11"/>
  <c r="AY22" i="11"/>
  <c r="AY13" i="11"/>
  <c r="AY11" i="11"/>
  <c r="AY8" i="11"/>
  <c r="AZ6" i="11"/>
  <c r="AZ18" i="11" s="1"/>
  <c r="AY12" i="11"/>
  <c r="AY10" i="11"/>
  <c r="AY21" i="11"/>
  <c r="AZ20" i="11" l="1"/>
  <c r="AZ17" i="11"/>
  <c r="AZ21" i="11"/>
  <c r="AZ13" i="11"/>
  <c r="AZ10" i="11"/>
  <c r="AZ8" i="11"/>
  <c r="AZ11" i="11"/>
  <c r="AZ12" i="11"/>
  <c r="BA6" i="11"/>
  <c r="BA18" i="11" s="1"/>
  <c r="AZ22" i="11"/>
  <c r="BA17" i="11" l="1"/>
  <c r="BA20" i="11"/>
  <c r="BA11" i="11"/>
  <c r="BA13" i="11"/>
  <c r="BA12" i="11"/>
  <c r="BB6" i="11"/>
  <c r="BB18" i="11" s="1"/>
  <c r="BA22" i="11"/>
  <c r="BA21" i="11"/>
  <c r="BA10" i="11"/>
  <c r="BA8" i="11"/>
  <c r="BB20" i="11" l="1"/>
  <c r="BB17" i="11"/>
  <c r="BB21" i="11"/>
  <c r="BB8" i="11"/>
  <c r="BB12" i="11"/>
  <c r="BB10" i="11"/>
  <c r="BB22" i="11"/>
  <c r="BB13" i="11"/>
  <c r="BB11" i="11"/>
  <c r="BC6" i="11"/>
  <c r="BC18" i="11" s="1"/>
  <c r="BC17" i="11" l="1"/>
  <c r="BC20" i="11"/>
  <c r="BC11" i="11"/>
  <c r="BC13" i="11"/>
  <c r="BC10" i="11"/>
  <c r="BC12" i="11"/>
  <c r="BD6" i="11"/>
  <c r="BD18" i="11" s="1"/>
  <c r="BC8" i="11"/>
  <c r="BC21" i="11"/>
  <c r="BC22" i="11"/>
  <c r="BD17" i="11" l="1"/>
  <c r="BD20" i="11"/>
  <c r="BD10" i="11"/>
  <c r="BD21" i="11"/>
  <c r="BD12" i="11"/>
  <c r="BD13" i="11"/>
  <c r="BD22" i="11"/>
  <c r="BE6" i="11"/>
  <c r="BE18" i="11" s="1"/>
  <c r="BD11" i="11"/>
  <c r="BD8" i="11"/>
  <c r="BE20" i="11" l="1"/>
  <c r="BE17" i="11"/>
  <c r="BE22" i="11"/>
  <c r="BE10" i="11"/>
  <c r="BE5" i="11"/>
  <c r="BE12" i="11"/>
  <c r="BE21" i="11"/>
  <c r="BE8" i="11"/>
  <c r="BF6" i="11"/>
  <c r="BF18" i="11" s="1"/>
  <c r="BE11" i="11"/>
  <c r="BE13" i="11"/>
  <c r="BF20" i="11" l="1"/>
  <c r="BF17" i="11"/>
  <c r="BF11" i="11"/>
  <c r="BF12" i="11"/>
  <c r="BF10" i="11"/>
  <c r="BF22" i="11"/>
  <c r="BF21" i="11"/>
  <c r="BF13" i="11"/>
  <c r="BG6" i="11"/>
  <c r="BG18" i="11" s="1"/>
  <c r="BF8" i="11"/>
  <c r="BG20" i="11" l="1"/>
  <c r="BG17" i="11"/>
  <c r="BG11" i="11"/>
  <c r="BG10" i="11"/>
  <c r="BG22" i="11"/>
  <c r="BG21" i="11"/>
  <c r="BG8" i="11"/>
  <c r="BG13" i="11"/>
  <c r="BG12" i="11"/>
  <c r="BH6" i="11"/>
  <c r="BH18" i="11" s="1"/>
  <c r="BH20" i="11" l="1"/>
  <c r="BH17" i="11"/>
  <c r="BH12" i="11"/>
  <c r="BH22" i="11"/>
  <c r="BI6" i="11"/>
  <c r="BI18" i="11" s="1"/>
  <c r="BH11" i="11"/>
  <c r="BH13" i="11"/>
  <c r="BH8" i="11"/>
  <c r="BH10" i="11"/>
  <c r="BH21" i="11"/>
  <c r="BI20" i="11" l="1"/>
  <c r="BI17" i="11"/>
  <c r="BI11" i="11"/>
  <c r="BJ6" i="11"/>
  <c r="BJ18" i="11" s="1"/>
  <c r="BI8" i="11"/>
  <c r="BI13" i="11"/>
  <c r="BI10" i="11"/>
  <c r="BI12" i="11"/>
  <c r="BI22" i="11"/>
  <c r="BI21" i="11"/>
  <c r="BJ20" i="11" l="1"/>
  <c r="BJ17" i="11"/>
  <c r="BJ8" i="11"/>
  <c r="BJ12" i="11"/>
  <c r="BK6" i="11"/>
  <c r="BK18" i="11" s="1"/>
  <c r="BJ21" i="11"/>
  <c r="BJ11" i="11"/>
  <c r="BJ22" i="11"/>
  <c r="BJ13" i="11"/>
  <c r="BJ10" i="11"/>
  <c r="BK17" i="11" l="1"/>
  <c r="BK20" i="11"/>
  <c r="BK22" i="11"/>
  <c r="BK11" i="11"/>
  <c r="BK13" i="11"/>
  <c r="BK21" i="11"/>
  <c r="BK8" i="11"/>
  <c r="BK12" i="11"/>
  <c r="BK10" i="11"/>
</calcChain>
</file>

<file path=xl/sharedStrings.xml><?xml version="1.0" encoding="utf-8"?>
<sst xmlns="http://schemas.openxmlformats.org/spreadsheetml/2006/main" count="60" uniqueCount="42">
  <si>
    <t>About This Template</t>
  </si>
  <si>
    <t>Guide for Screen Readers</t>
  </si>
  <si>
    <t>No. Days</t>
  </si>
  <si>
    <t>Category</t>
  </si>
  <si>
    <t>Goal</t>
  </si>
  <si>
    <t>Assigned To</t>
  </si>
  <si>
    <t>Start</t>
  </si>
  <si>
    <t>Title 1</t>
  </si>
  <si>
    <t>Med Risk</t>
  </si>
  <si>
    <t>Low Risk</t>
  </si>
  <si>
    <t>High Risk</t>
  </si>
  <si>
    <t>On Track</t>
  </si>
  <si>
    <t>Project Start Date:</t>
  </si>
  <si>
    <t>Legend:</t>
  </si>
  <si>
    <t>Unassigned</t>
  </si>
  <si>
    <t>Milestone Description</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</si>
  <si>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</si>
  <si>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</si>
  <si>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</si>
  <si>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</si>
  <si>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</si>
  <si>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</si>
  <si>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</si>
  <si>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</si>
  <si>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</si>
  <si>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</si>
  <si>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Final Demo</t>
  </si>
  <si>
    <t>Final Delivery</t>
  </si>
  <si>
    <t>Final Changes</t>
  </si>
  <si>
    <t>Initial Changes</t>
  </si>
  <si>
    <t>Everybody</t>
  </si>
  <si>
    <t>Get JSON</t>
  </si>
  <si>
    <t>Parse JSON</t>
  </si>
  <si>
    <t>Map Data</t>
  </si>
  <si>
    <t>Assign Gradients</t>
  </si>
  <si>
    <t>Label Map with Data</t>
  </si>
  <si>
    <t>Present Data</t>
  </si>
  <si>
    <t>David Stokes</t>
  </si>
  <si>
    <t>Chris Jeffcoat</t>
  </si>
  <si>
    <t>Thomas Curry</t>
  </si>
  <si>
    <t>Graphic Information System Mapping of the Active Cases of COVID-19 in the United States of America and Wyoming</t>
  </si>
  <si>
    <t>First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</si>
</sst>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5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6" xfId="0" applyBorder="1" applyAlignment="1">
      <alignment vertical="center"/>
    </xf>
    <xf numFmtId="0" fontId="0" fillId="0" borderId="5"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8" applyFont="1">
      <alignment horizontal="right" vertical="center" indent="1"/>
    </xf>
    <xf numFmtId="0" fontId="0" fillId="0" borderId="0" xfId="0" applyBorder="1"/>
    <xf numFmtId="14" fontId="6" fillId="0" borderId="0" xfId="9" applyBorder="1">
      <alignment horizontal="center" vertical="center"/>
    </xf>
    <xf numFmtId="0" fontId="0" fillId="0" borderId="0" xfId="0" applyNumberFormat="1" applyBorder="1" applyAlignment="1">
      <alignment horizontal="center" vertical="center"/>
    </xf>
    <xf numFmtId="0" fontId="0" fillId="0" borderId="0" xfId="0" applyBorder="1" applyAlignment="1">
      <alignment horizont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0">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9"/>
      <tableStyleElement type="headerRow" dxfId="28"/>
      <tableStyleElement type="first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28575</xdr:colOff>
          <xdr:row>6</xdr:row>
          <xdr:rowOff>57150</xdr:rowOff>
        </xdr:from>
        <xdr:to>
          <xdr:col>62</xdr:col>
          <xdr:colOff>228600</xdr:colOff>
          <xdr:row>6</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22" totalsRowShown="0">
  <autoFilter ref="B8:F2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dataDxfId="17"/>
    <tableColumn id="2" xr3:uid="{B8ACC97F-C189-49BA-91CF-CB5671185BCF}" name="Category" dataDxfId="16"/>
    <tableColumn id="3" xr3:uid="{5419FA1B-A035-4F0A-9257-1AA4BCB5E6CF}" name="Assigned To" dataDxfId="15"/>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4"/>
  <sheetViews>
    <sheetView showGridLines="0" tabSelected="1" showRuler="0" zoomScaleNormal="100" zoomScalePageLayoutView="70" workbookViewId="0">
      <selection activeCell="BZ7" sqref="BY7:BZ7"/>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42578125" style="3" customWidth="1"/>
    <col min="6" max="6" width="10.42578125" customWidth="1"/>
    <col min="7" max="7" width="2.7109375" customWidth="1"/>
    <col min="8" max="63" width="3.5703125" customWidth="1"/>
    <col min="68" max="69" width="10.28515625"/>
  </cols>
  <sheetData>
    <row r="1" spans="1:63" ht="30" customHeight="1" x14ac:dyDescent="0.45">
      <c r="A1" s="15" t="s">
        <v>23</v>
      </c>
      <c r="B1" s="17" t="s">
        <v>40</v>
      </c>
      <c r="C1" s="17"/>
      <c r="D1" s="1"/>
      <c r="E1"/>
      <c r="F1" s="7"/>
      <c r="I1" s="8"/>
      <c r="J1" s="20"/>
      <c r="K1" s="20"/>
      <c r="L1" s="20"/>
      <c r="M1" s="20"/>
      <c r="N1" s="20"/>
      <c r="O1" s="20"/>
      <c r="P1" s="20"/>
      <c r="Q1" s="20"/>
      <c r="R1" s="20"/>
      <c r="S1" s="20"/>
      <c r="T1" s="20"/>
      <c r="U1" s="20"/>
      <c r="V1" s="20"/>
      <c r="W1" s="20"/>
      <c r="X1" s="20"/>
      <c r="Y1" s="20"/>
      <c r="Z1" s="20"/>
      <c r="AA1" s="20"/>
      <c r="AB1" s="20"/>
      <c r="AC1" s="20"/>
      <c r="AD1" s="20"/>
      <c r="AE1" s="20"/>
      <c r="AF1" s="20"/>
    </row>
    <row r="2" spans="1:63" ht="30" customHeight="1" x14ac:dyDescent="0.3">
      <c r="A2" s="15"/>
      <c r="B2" s="18"/>
      <c r="C2" s="18"/>
      <c r="E2" s="47"/>
      <c r="H2" s="33" t="s">
        <v>13</v>
      </c>
    </row>
    <row r="3" spans="1:63" ht="30" customHeight="1" x14ac:dyDescent="0.25">
      <c r="A3" s="15"/>
      <c r="B3" s="19"/>
      <c r="C3" s="19"/>
      <c r="D3" s="43" t="s">
        <v>12</v>
      </c>
      <c r="E3" s="51">
        <f ca="1">IFERROR(IF(MIN(Milestones[Start])=0,TODAY(),MIN(Milestones[Start])),TODAY())</f>
        <v>43921</v>
      </c>
      <c r="F3" s="52"/>
      <c r="G3" s="44"/>
      <c r="H3" s="53" t="s">
        <v>11</v>
      </c>
      <c r="I3" s="53"/>
      <c r="J3" s="53"/>
      <c r="K3" s="53"/>
      <c r="M3" s="54" t="s">
        <v>9</v>
      </c>
      <c r="N3" s="54"/>
      <c r="O3" s="54"/>
      <c r="P3" s="54"/>
      <c r="Q3" s="20"/>
      <c r="R3" s="55" t="s">
        <v>8</v>
      </c>
      <c r="S3" s="55"/>
      <c r="T3" s="55"/>
      <c r="U3" s="55"/>
      <c r="V3" s="20"/>
      <c r="W3" s="48" t="s">
        <v>10</v>
      </c>
      <c r="X3" s="48"/>
      <c r="Y3" s="48"/>
      <c r="Z3" s="48"/>
      <c r="AA3" s="20"/>
      <c r="AB3" s="49" t="s">
        <v>14</v>
      </c>
      <c r="AC3" s="49"/>
      <c r="AD3" s="49"/>
      <c r="AE3" s="49"/>
    </row>
    <row r="4" spans="1:63" s="20" customFormat="1" ht="30" customHeight="1" x14ac:dyDescent="0.25">
      <c r="A4" s="15"/>
      <c r="B4" s="19"/>
      <c r="C4" s="19"/>
      <c r="D4" s="43"/>
      <c r="E4" s="46"/>
      <c r="F4" s="45"/>
    </row>
    <row r="5" spans="1:63" ht="30" customHeight="1" x14ac:dyDescent="0.35">
      <c r="A5" s="15" t="s">
        <v>16</v>
      </c>
      <c r="H5" s="36" t="str">
        <f ca="1">TEXT(H6,"mmmm")</f>
        <v>March</v>
      </c>
      <c r="I5" s="36"/>
      <c r="J5" s="36"/>
      <c r="K5" s="36"/>
      <c r="L5" s="36"/>
      <c r="M5" s="36"/>
      <c r="N5" s="36"/>
      <c r="O5" s="36" t="str">
        <f ca="1">IF(TEXT(O6,"mmmm")=H5,"",TEXT(O6,"mmmm"))</f>
        <v>April</v>
      </c>
      <c r="P5" s="36"/>
      <c r="Q5" s="36"/>
      <c r="R5" s="36"/>
      <c r="S5" s="36"/>
      <c r="T5" s="36"/>
      <c r="U5" s="36"/>
      <c r="V5" s="36" t="str">
        <f ca="1">IF(OR(TEXT(V6,"mmmm")=O5,TEXT(V6,"mmmm")=H5),"",TEXT(V6,"mmmm"))</f>
        <v/>
      </c>
      <c r="W5" s="36"/>
      <c r="X5" s="36"/>
      <c r="Y5" s="36"/>
      <c r="Z5" s="36"/>
      <c r="AA5" s="36"/>
      <c r="AB5" s="36"/>
      <c r="AC5" s="36" t="str">
        <f ca="1">IF(OR(TEXT(AC6,"mmmm")=V5,TEXT(AC6,"mmmm")=O5,TEXT(AC6,"mmmm")=H5),"",TEXT(AC6,"mmmm"))</f>
        <v/>
      </c>
      <c r="AD5" s="36"/>
      <c r="AE5" s="36"/>
      <c r="AF5" s="36"/>
      <c r="AG5" s="36"/>
      <c r="AH5" s="36"/>
      <c r="AI5" s="36"/>
      <c r="AJ5" s="36" t="str">
        <f ca="1">IF(OR(TEXT(AJ6,"mmmm")=AC5,TEXT(AJ6,"mmmm")=V5,TEXT(AJ6,"mmmm")=O5,TEXT(AJ6,"mmmm")=H5),"",TEXT(AJ6,"mmmm"))</f>
        <v/>
      </c>
      <c r="AK5" s="36"/>
      <c r="AL5" s="36"/>
      <c r="AM5" s="36"/>
      <c r="AN5" s="36"/>
      <c r="AO5" s="36"/>
      <c r="AP5" s="36"/>
      <c r="AQ5" s="36" t="str">
        <f ca="1">IF(OR(TEXT(AQ6,"mmmm")=AJ5,TEXT(AQ6,"mmmm")=AC5,TEXT(AQ6,"mmmm")=V5,TEXT(AQ6,"mmmm")=O5),"",TEXT(AQ6,"mmmm"))</f>
        <v>May</v>
      </c>
      <c r="AR5" s="36"/>
      <c r="AS5" s="36"/>
      <c r="AT5" s="36"/>
      <c r="AU5" s="36"/>
      <c r="AV5" s="36"/>
      <c r="AW5" s="36"/>
      <c r="AX5" s="36" t="str">
        <f ca="1">IF(OR(TEXT(AX6,"mmmm")=AQ5,TEXT(AX6,"mmmm")=AJ5,TEXT(AX6,"mmmm")=AC5,TEXT(AX6,"mmmm")=V5),"",TEXT(AX6,"mmmm"))</f>
        <v/>
      </c>
      <c r="AY5" s="36"/>
      <c r="AZ5" s="36"/>
      <c r="BA5" s="36"/>
      <c r="BB5" s="36"/>
      <c r="BC5" s="36"/>
      <c r="BD5" s="36"/>
      <c r="BE5" s="36" t="str">
        <f ca="1">IF(OR(TEXT(BE6,"mmmm")=AX5,TEXT(BE6,"mmmm")=AQ5,TEXT(BE6,"mmmm")=AJ5,TEXT(BE6,"mmmm")=AC5),"",TEXT(BE6,"mmmm"))</f>
        <v/>
      </c>
      <c r="BF5" s="36"/>
      <c r="BG5" s="36"/>
      <c r="BH5" s="36"/>
      <c r="BI5" s="36"/>
      <c r="BJ5" s="36"/>
      <c r="BK5" s="36"/>
    </row>
    <row r="6" spans="1:63" ht="15" customHeight="1" x14ac:dyDescent="0.25">
      <c r="A6" s="15" t="s">
        <v>17</v>
      </c>
      <c r="B6" s="50"/>
      <c r="C6" s="50"/>
      <c r="D6" s="50"/>
      <c r="E6" s="50"/>
      <c r="F6" s="50"/>
      <c r="G6" s="50"/>
      <c r="H6" s="40">
        <f ca="1">IFERROR(Project_Start+Scrolling_Increment,TODAY())</f>
        <v>43921</v>
      </c>
      <c r="I6" s="41">
        <f ca="1">H6+1</f>
        <v>43922</v>
      </c>
      <c r="J6" s="41">
        <f t="shared" ref="J6:AW6" ca="1" si="0">I6+1</f>
        <v>43923</v>
      </c>
      <c r="K6" s="41">
        <f t="shared" ca="1" si="0"/>
        <v>43924</v>
      </c>
      <c r="L6" s="41">
        <f t="shared" ca="1" si="0"/>
        <v>43925</v>
      </c>
      <c r="M6" s="41">
        <f t="shared" ca="1" si="0"/>
        <v>43926</v>
      </c>
      <c r="N6" s="42">
        <f t="shared" ca="1" si="0"/>
        <v>43927</v>
      </c>
      <c r="O6" s="40">
        <f ca="1">N6+1</f>
        <v>43928</v>
      </c>
      <c r="P6" s="41">
        <f ca="1">O6+1</f>
        <v>43929</v>
      </c>
      <c r="Q6" s="41">
        <f t="shared" ca="1" si="0"/>
        <v>43930</v>
      </c>
      <c r="R6" s="41">
        <f t="shared" ca="1" si="0"/>
        <v>43931</v>
      </c>
      <c r="S6" s="41">
        <f t="shared" ca="1" si="0"/>
        <v>43932</v>
      </c>
      <c r="T6" s="41">
        <f t="shared" ca="1" si="0"/>
        <v>43933</v>
      </c>
      <c r="U6" s="42">
        <f t="shared" ca="1" si="0"/>
        <v>43934</v>
      </c>
      <c r="V6" s="40">
        <f ca="1">U6+1</f>
        <v>43935</v>
      </c>
      <c r="W6" s="41">
        <f ca="1">V6+1</f>
        <v>43936</v>
      </c>
      <c r="X6" s="41">
        <f t="shared" ca="1" si="0"/>
        <v>43937</v>
      </c>
      <c r="Y6" s="41">
        <f t="shared" ca="1" si="0"/>
        <v>43938</v>
      </c>
      <c r="Z6" s="41">
        <f t="shared" ca="1" si="0"/>
        <v>43939</v>
      </c>
      <c r="AA6" s="41">
        <f t="shared" ca="1" si="0"/>
        <v>43940</v>
      </c>
      <c r="AB6" s="42">
        <f t="shared" ca="1" si="0"/>
        <v>43941</v>
      </c>
      <c r="AC6" s="40">
        <f ca="1">AB6+1</f>
        <v>43942</v>
      </c>
      <c r="AD6" s="41">
        <f ca="1">AC6+1</f>
        <v>43943</v>
      </c>
      <c r="AE6" s="41">
        <f t="shared" ca="1" si="0"/>
        <v>43944</v>
      </c>
      <c r="AF6" s="41">
        <f t="shared" ca="1" si="0"/>
        <v>43945</v>
      </c>
      <c r="AG6" s="41">
        <f t="shared" ca="1" si="0"/>
        <v>43946</v>
      </c>
      <c r="AH6" s="41">
        <f t="shared" ca="1" si="0"/>
        <v>43947</v>
      </c>
      <c r="AI6" s="42">
        <f t="shared" ca="1" si="0"/>
        <v>43948</v>
      </c>
      <c r="AJ6" s="40">
        <f ca="1">AI6+1</f>
        <v>43949</v>
      </c>
      <c r="AK6" s="41">
        <f ca="1">AJ6+1</f>
        <v>43950</v>
      </c>
      <c r="AL6" s="41">
        <f t="shared" ca="1" si="0"/>
        <v>43951</v>
      </c>
      <c r="AM6" s="41">
        <f t="shared" ca="1" si="0"/>
        <v>43952</v>
      </c>
      <c r="AN6" s="41">
        <f t="shared" ca="1" si="0"/>
        <v>43953</v>
      </c>
      <c r="AO6" s="41">
        <f t="shared" ca="1" si="0"/>
        <v>43954</v>
      </c>
      <c r="AP6" s="42">
        <f t="shared" ca="1" si="0"/>
        <v>43955</v>
      </c>
      <c r="AQ6" s="40">
        <f ca="1">AP6+1</f>
        <v>43956</v>
      </c>
      <c r="AR6" s="41">
        <f ca="1">AQ6+1</f>
        <v>43957</v>
      </c>
      <c r="AS6" s="41">
        <f t="shared" ca="1" si="0"/>
        <v>43958</v>
      </c>
      <c r="AT6" s="41">
        <f t="shared" ca="1" si="0"/>
        <v>43959</v>
      </c>
      <c r="AU6" s="41">
        <f t="shared" ca="1" si="0"/>
        <v>43960</v>
      </c>
      <c r="AV6" s="41">
        <f t="shared" ca="1" si="0"/>
        <v>43961</v>
      </c>
      <c r="AW6" s="42">
        <f t="shared" ca="1" si="0"/>
        <v>43962</v>
      </c>
      <c r="AX6" s="40">
        <f ca="1">AW6+1</f>
        <v>43963</v>
      </c>
      <c r="AY6" s="41">
        <f ca="1">AX6+1</f>
        <v>43964</v>
      </c>
      <c r="AZ6" s="41">
        <f t="shared" ref="AZ6:BD6" ca="1" si="1">AY6+1</f>
        <v>43965</v>
      </c>
      <c r="BA6" s="41">
        <f t="shared" ca="1" si="1"/>
        <v>43966</v>
      </c>
      <c r="BB6" s="41">
        <f t="shared" ca="1" si="1"/>
        <v>43967</v>
      </c>
      <c r="BC6" s="41">
        <f t="shared" ca="1" si="1"/>
        <v>43968</v>
      </c>
      <c r="BD6" s="42">
        <f t="shared" ca="1" si="1"/>
        <v>43969</v>
      </c>
      <c r="BE6" s="40">
        <f ca="1">BD6+1</f>
        <v>43970</v>
      </c>
      <c r="BF6" s="41">
        <f ca="1">BE6+1</f>
        <v>43971</v>
      </c>
      <c r="BG6" s="41">
        <f t="shared" ref="BG6:BK6" ca="1" si="2">BF6+1</f>
        <v>43972</v>
      </c>
      <c r="BH6" s="41">
        <f t="shared" ca="1" si="2"/>
        <v>43973</v>
      </c>
      <c r="BI6" s="41">
        <f t="shared" ca="1" si="2"/>
        <v>43974</v>
      </c>
      <c r="BJ6" s="41">
        <f t="shared" ca="1" si="2"/>
        <v>43975</v>
      </c>
      <c r="BK6" s="42">
        <f t="shared" ca="1" si="2"/>
        <v>43976</v>
      </c>
    </row>
    <row r="7" spans="1:63" s="20" customFormat="1" ht="25.15" customHeight="1" x14ac:dyDescent="0.25">
      <c r="A7" s="15" t="s">
        <v>18</v>
      </c>
      <c r="B7" s="30"/>
      <c r="C7" s="30"/>
      <c r="D7" s="30"/>
      <c r="E7" s="30"/>
      <c r="F7" s="30"/>
      <c r="G7" s="30"/>
      <c r="H7" s="37"/>
      <c r="I7" s="38"/>
      <c r="J7" s="38"/>
      <c r="K7" s="38"/>
      <c r="L7" s="38"/>
      <c r="M7" s="38"/>
      <c r="N7" s="39"/>
      <c r="O7" s="37"/>
      <c r="P7" s="38"/>
      <c r="Q7" s="38"/>
      <c r="R7" s="38"/>
      <c r="S7" s="38"/>
      <c r="T7" s="38"/>
      <c r="U7" s="39"/>
      <c r="V7" s="37"/>
      <c r="W7" s="38"/>
      <c r="X7" s="38"/>
      <c r="Y7" s="38"/>
      <c r="Z7" s="38"/>
      <c r="AA7" s="38"/>
      <c r="AB7" s="39"/>
      <c r="AC7" s="37"/>
      <c r="AD7" s="38"/>
      <c r="AE7" s="38"/>
      <c r="AF7" s="38"/>
      <c r="AG7" s="38"/>
      <c r="AH7" s="38"/>
      <c r="AI7" s="39"/>
      <c r="AJ7" s="37"/>
      <c r="AK7" s="38"/>
      <c r="AL7" s="38"/>
      <c r="AM7" s="38"/>
      <c r="AN7" s="38"/>
      <c r="AO7" s="38"/>
      <c r="AP7" s="39"/>
      <c r="AQ7" s="37"/>
      <c r="AR7" s="38"/>
      <c r="AS7" s="38"/>
      <c r="AT7" s="38"/>
      <c r="AU7" s="38"/>
      <c r="AV7" s="38"/>
      <c r="AW7" s="39"/>
      <c r="AX7" s="37"/>
      <c r="AY7" s="38"/>
      <c r="AZ7" s="38"/>
      <c r="BA7" s="38"/>
      <c r="BB7" s="38"/>
      <c r="BC7" s="38"/>
      <c r="BD7" s="39"/>
      <c r="BE7" s="37"/>
      <c r="BF7" s="38"/>
      <c r="BG7" s="38"/>
      <c r="BH7" s="38"/>
      <c r="BI7" s="38"/>
      <c r="BJ7" s="38"/>
      <c r="BK7" s="39"/>
    </row>
    <row r="8" spans="1:63" ht="30.95" customHeight="1" thickBot="1" x14ac:dyDescent="0.3">
      <c r="A8" s="15" t="s">
        <v>19</v>
      </c>
      <c r="B8" s="24" t="s">
        <v>15</v>
      </c>
      <c r="C8" s="25" t="s">
        <v>3</v>
      </c>
      <c r="D8" s="25" t="s">
        <v>5</v>
      </c>
      <c r="E8" s="25" t="s">
        <v>6</v>
      </c>
      <c r="F8" s="25" t="s">
        <v>2</v>
      </c>
      <c r="G8" s="23"/>
      <c r="H8" s="21" t="str">
        <f t="shared" ref="H8" ca="1" si="3">LEFT(TEXT(H6,"ddd"),1)</f>
        <v>T</v>
      </c>
      <c r="I8" s="21" t="str">
        <f t="shared" ref="I8:AQ8" ca="1" si="4">LEFT(TEXT(I6,"ddd"),1)</f>
        <v>W</v>
      </c>
      <c r="J8" s="21" t="str">
        <f t="shared" ca="1" si="4"/>
        <v>T</v>
      </c>
      <c r="K8" s="21" t="str">
        <f t="shared" ca="1" si="4"/>
        <v>F</v>
      </c>
      <c r="L8" s="21" t="str">
        <f t="shared" ca="1" si="4"/>
        <v>S</v>
      </c>
      <c r="M8" s="21" t="str">
        <f t="shared" ca="1" si="4"/>
        <v>S</v>
      </c>
      <c r="N8" s="21" t="str">
        <f t="shared" ca="1" si="4"/>
        <v>M</v>
      </c>
      <c r="O8" s="21" t="str">
        <f t="shared" ca="1" si="4"/>
        <v>T</v>
      </c>
      <c r="P8" s="21" t="str">
        <f t="shared" ca="1" si="4"/>
        <v>W</v>
      </c>
      <c r="Q8" s="21" t="str">
        <f t="shared" ca="1" si="4"/>
        <v>T</v>
      </c>
      <c r="R8" s="21" t="str">
        <f t="shared" ca="1" si="4"/>
        <v>F</v>
      </c>
      <c r="S8" s="21" t="str">
        <f t="shared" ca="1" si="4"/>
        <v>S</v>
      </c>
      <c r="T8" s="21" t="str">
        <f t="shared" ca="1" si="4"/>
        <v>S</v>
      </c>
      <c r="U8" s="21" t="str">
        <f t="shared" ca="1" si="4"/>
        <v>M</v>
      </c>
      <c r="V8" s="21" t="str">
        <f t="shared" ca="1" si="4"/>
        <v>T</v>
      </c>
      <c r="W8" s="21" t="str">
        <f t="shared" ca="1" si="4"/>
        <v>W</v>
      </c>
      <c r="X8" s="21" t="str">
        <f t="shared" ca="1" si="4"/>
        <v>T</v>
      </c>
      <c r="Y8" s="21" t="str">
        <f t="shared" ca="1" si="4"/>
        <v>F</v>
      </c>
      <c r="Z8" s="21" t="str">
        <f t="shared" ca="1" si="4"/>
        <v>S</v>
      </c>
      <c r="AA8" s="21" t="str">
        <f t="shared" ca="1" si="4"/>
        <v>S</v>
      </c>
      <c r="AB8" s="21" t="str">
        <f t="shared" ca="1" si="4"/>
        <v>M</v>
      </c>
      <c r="AC8" s="21" t="str">
        <f t="shared" ca="1" si="4"/>
        <v>T</v>
      </c>
      <c r="AD8" s="21" t="str">
        <f t="shared" ca="1" si="4"/>
        <v>W</v>
      </c>
      <c r="AE8" s="21" t="str">
        <f t="shared" ca="1" si="4"/>
        <v>T</v>
      </c>
      <c r="AF8" s="21" t="str">
        <f t="shared" ca="1" si="4"/>
        <v>F</v>
      </c>
      <c r="AG8" s="21" t="str">
        <f t="shared" ca="1" si="4"/>
        <v>S</v>
      </c>
      <c r="AH8" s="21" t="str">
        <f t="shared" ca="1" si="4"/>
        <v>S</v>
      </c>
      <c r="AI8" s="21" t="str">
        <f t="shared" ca="1" si="4"/>
        <v>M</v>
      </c>
      <c r="AJ8" s="21" t="str">
        <f t="shared" ca="1" si="4"/>
        <v>T</v>
      </c>
      <c r="AK8" s="21" t="str">
        <f t="shared" ca="1" si="4"/>
        <v>W</v>
      </c>
      <c r="AL8" s="21" t="str">
        <f t="shared" ca="1" si="4"/>
        <v>T</v>
      </c>
      <c r="AM8" s="21" t="str">
        <f t="shared" ca="1" si="4"/>
        <v>F</v>
      </c>
      <c r="AN8" s="21" t="str">
        <f t="shared" ca="1" si="4"/>
        <v>S</v>
      </c>
      <c r="AO8" s="21" t="str">
        <f t="shared" ca="1" si="4"/>
        <v>S</v>
      </c>
      <c r="AP8" s="21" t="str">
        <f t="shared" ca="1" si="4"/>
        <v>M</v>
      </c>
      <c r="AQ8" s="21" t="str">
        <f t="shared" ca="1" si="4"/>
        <v>T</v>
      </c>
      <c r="AR8" s="21" t="str">
        <f t="shared" ref="AR8:BK8" ca="1" si="5">LEFT(TEXT(AR6,"ddd"),1)</f>
        <v>W</v>
      </c>
      <c r="AS8" s="21" t="str">
        <f t="shared" ca="1" si="5"/>
        <v>T</v>
      </c>
      <c r="AT8" s="21" t="str">
        <f t="shared" ca="1" si="5"/>
        <v>F</v>
      </c>
      <c r="AU8" s="21" t="str">
        <f t="shared" ca="1" si="5"/>
        <v>S</v>
      </c>
      <c r="AV8" s="21" t="str">
        <f t="shared" ca="1" si="5"/>
        <v>S</v>
      </c>
      <c r="AW8" s="21" t="str">
        <f t="shared" ca="1" si="5"/>
        <v>M</v>
      </c>
      <c r="AX8" s="21" t="str">
        <f t="shared" ca="1" si="5"/>
        <v>T</v>
      </c>
      <c r="AY8" s="21" t="str">
        <f t="shared" ca="1" si="5"/>
        <v>W</v>
      </c>
      <c r="AZ8" s="21" t="str">
        <f t="shared" ca="1" si="5"/>
        <v>T</v>
      </c>
      <c r="BA8" s="21" t="str">
        <f t="shared" ca="1" si="5"/>
        <v>F</v>
      </c>
      <c r="BB8" s="21" t="str">
        <f t="shared" ca="1" si="5"/>
        <v>S</v>
      </c>
      <c r="BC8" s="21" t="str">
        <f t="shared" ca="1" si="5"/>
        <v>S</v>
      </c>
      <c r="BD8" s="21" t="str">
        <f t="shared" ca="1" si="5"/>
        <v>M</v>
      </c>
      <c r="BE8" s="21" t="str">
        <f t="shared" ca="1" si="5"/>
        <v>T</v>
      </c>
      <c r="BF8" s="21" t="str">
        <f t="shared" ca="1" si="5"/>
        <v>W</v>
      </c>
      <c r="BG8" s="21" t="str">
        <f t="shared" ca="1" si="5"/>
        <v>T</v>
      </c>
      <c r="BH8" s="21" t="str">
        <f t="shared" ca="1" si="5"/>
        <v>F</v>
      </c>
      <c r="BI8" s="21" t="str">
        <f t="shared" ca="1" si="5"/>
        <v>S</v>
      </c>
      <c r="BJ8" s="21" t="str">
        <f t="shared" ca="1" si="5"/>
        <v>S</v>
      </c>
      <c r="BK8" s="21" t="str">
        <f t="shared" ca="1" si="5"/>
        <v>M</v>
      </c>
    </row>
    <row r="9" spans="1:63" ht="30" hidden="1" customHeight="1" thickBot="1" x14ac:dyDescent="0.3">
      <c r="A9" s="14" t="s">
        <v>24</v>
      </c>
      <c r="B9" s="34"/>
      <c r="C9" s="26"/>
      <c r="D9" s="25"/>
      <c r="E9" s="27"/>
      <c r="F9" s="28"/>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row>
    <row r="10" spans="1:63" s="2" customFormat="1" ht="30" customHeight="1" x14ac:dyDescent="0.25">
      <c r="A10" s="15" t="s">
        <v>20</v>
      </c>
      <c r="B10" s="35" t="s">
        <v>7</v>
      </c>
      <c r="C10" s="29"/>
      <c r="D10" s="29"/>
      <c r="E10" s="27"/>
      <c r="F10" s="28"/>
      <c r="G10" s="22"/>
      <c r="H10" s="32" t="str">
        <f t="shared" ref="H10:Q13" ca="1" si="6">IF(AND($C10="Goal",H$6&gt;=$E10,H$6&lt;=$E10+$F10-1),2,IF(AND($C10="Milestone",H$6&gt;=$E10,H$6&lt;=$E10+$F10-1),1,""))</f>
        <v/>
      </c>
      <c r="I10" s="32" t="str">
        <f t="shared" ca="1" si="6"/>
        <v/>
      </c>
      <c r="J10" s="32" t="str">
        <f t="shared" ca="1" si="6"/>
        <v/>
      </c>
      <c r="K10" s="32" t="str">
        <f t="shared" ca="1" si="6"/>
        <v/>
      </c>
      <c r="L10" s="32" t="str">
        <f t="shared" ca="1" si="6"/>
        <v/>
      </c>
      <c r="M10" s="32" t="str">
        <f t="shared" ca="1" si="6"/>
        <v/>
      </c>
      <c r="N10" s="32" t="str">
        <f t="shared" ca="1" si="6"/>
        <v/>
      </c>
      <c r="O10" s="32" t="str">
        <f t="shared" ca="1" si="6"/>
        <v/>
      </c>
      <c r="P10" s="32" t="str">
        <f t="shared" ca="1" si="6"/>
        <v/>
      </c>
      <c r="Q10" s="32" t="str">
        <f t="shared" ca="1" si="6"/>
        <v/>
      </c>
      <c r="R10" s="32" t="str">
        <f t="shared" ref="R10:AA13" ca="1" si="7">IF(AND($C10="Goal",R$6&gt;=$E10,R$6&lt;=$E10+$F10-1),2,IF(AND($C10="Milestone",R$6&gt;=$E10,R$6&lt;=$E10+$F10-1),1,""))</f>
        <v/>
      </c>
      <c r="S10" s="32" t="str">
        <f t="shared" ca="1" si="7"/>
        <v/>
      </c>
      <c r="T10" s="32" t="str">
        <f t="shared" ca="1" si="7"/>
        <v/>
      </c>
      <c r="U10" s="32" t="str">
        <f t="shared" ca="1" si="7"/>
        <v/>
      </c>
      <c r="V10" s="32" t="str">
        <f t="shared" ca="1" si="7"/>
        <v/>
      </c>
      <c r="W10" s="32" t="str">
        <f t="shared" ca="1" si="7"/>
        <v/>
      </c>
      <c r="X10" s="32" t="str">
        <f t="shared" ca="1" si="7"/>
        <v/>
      </c>
      <c r="Y10" s="32" t="str">
        <f t="shared" ca="1" si="7"/>
        <v/>
      </c>
      <c r="Z10" s="32" t="str">
        <f t="shared" ca="1" si="7"/>
        <v/>
      </c>
      <c r="AA10" s="32" t="str">
        <f t="shared" ca="1" si="7"/>
        <v/>
      </c>
      <c r="AB10" s="32" t="str">
        <f t="shared" ref="AB10:AK13" ca="1" si="8">IF(AND($C10="Goal",AB$6&gt;=$E10,AB$6&lt;=$E10+$F10-1),2,IF(AND($C10="Milestone",AB$6&gt;=$E10,AB$6&lt;=$E10+$F10-1),1,""))</f>
        <v/>
      </c>
      <c r="AC10" s="32" t="str">
        <f t="shared" ca="1" si="8"/>
        <v/>
      </c>
      <c r="AD10" s="32" t="str">
        <f t="shared" ca="1" si="8"/>
        <v/>
      </c>
      <c r="AE10" s="32" t="str">
        <f t="shared" ca="1" si="8"/>
        <v/>
      </c>
      <c r="AF10" s="32" t="str">
        <f t="shared" ca="1" si="8"/>
        <v/>
      </c>
      <c r="AG10" s="32" t="str">
        <f t="shared" ca="1" si="8"/>
        <v/>
      </c>
      <c r="AH10" s="32" t="str">
        <f t="shared" ca="1" si="8"/>
        <v/>
      </c>
      <c r="AI10" s="32" t="str">
        <f t="shared" ca="1" si="8"/>
        <v/>
      </c>
      <c r="AJ10" s="32" t="str">
        <f t="shared" ca="1" si="8"/>
        <v/>
      </c>
      <c r="AK10" s="32" t="str">
        <f t="shared" ca="1" si="8"/>
        <v/>
      </c>
      <c r="AL10" s="32" t="str">
        <f t="shared" ref="AL10:AU13" ca="1" si="9">IF(AND($C10="Goal",AL$6&gt;=$E10,AL$6&lt;=$E10+$F10-1),2,IF(AND($C10="Milestone",AL$6&gt;=$E10,AL$6&lt;=$E10+$F10-1),1,""))</f>
        <v/>
      </c>
      <c r="AM10" s="32" t="str">
        <f t="shared" ca="1" si="9"/>
        <v/>
      </c>
      <c r="AN10" s="32" t="str">
        <f t="shared" ca="1" si="9"/>
        <v/>
      </c>
      <c r="AO10" s="32" t="str">
        <f t="shared" ca="1" si="9"/>
        <v/>
      </c>
      <c r="AP10" s="32" t="str">
        <f t="shared" ca="1" si="9"/>
        <v/>
      </c>
      <c r="AQ10" s="32" t="str">
        <f t="shared" ca="1" si="9"/>
        <v/>
      </c>
      <c r="AR10" s="32" t="str">
        <f t="shared" ca="1" si="9"/>
        <v/>
      </c>
      <c r="AS10" s="32" t="str">
        <f t="shared" ca="1" si="9"/>
        <v/>
      </c>
      <c r="AT10" s="32" t="str">
        <f t="shared" ca="1" si="9"/>
        <v/>
      </c>
      <c r="AU10" s="32" t="str">
        <f t="shared" ca="1" si="9"/>
        <v/>
      </c>
      <c r="AV10" s="32" t="str">
        <f t="shared" ref="AV10:BE13" ca="1" si="10">IF(AND($C10="Goal",AV$6&gt;=$E10,AV$6&lt;=$E10+$F10-1),2,IF(AND($C10="Milestone",AV$6&gt;=$E10,AV$6&lt;=$E10+$F10-1),1,""))</f>
        <v/>
      </c>
      <c r="AW10" s="32" t="str">
        <f t="shared" ca="1" si="10"/>
        <v/>
      </c>
      <c r="AX10" s="32" t="str">
        <f t="shared" ca="1" si="10"/>
        <v/>
      </c>
      <c r="AY10" s="32" t="str">
        <f t="shared" ca="1" si="10"/>
        <v/>
      </c>
      <c r="AZ10" s="32" t="str">
        <f t="shared" ca="1" si="10"/>
        <v/>
      </c>
      <c r="BA10" s="32" t="str">
        <f t="shared" ca="1" si="10"/>
        <v/>
      </c>
      <c r="BB10" s="32" t="str">
        <f t="shared" ca="1" si="10"/>
        <v/>
      </c>
      <c r="BC10" s="32" t="str">
        <f t="shared" ca="1" si="10"/>
        <v/>
      </c>
      <c r="BD10" s="32" t="str">
        <f t="shared" ca="1" si="10"/>
        <v/>
      </c>
      <c r="BE10" s="32" t="str">
        <f t="shared" ca="1" si="10"/>
        <v/>
      </c>
      <c r="BF10" s="32" t="str">
        <f t="shared" ref="BF10:BK13" ca="1" si="11">IF(AND($C10="Goal",BF$6&gt;=$E10,BF$6&lt;=$E10+$F10-1),2,IF(AND($C10="Milestone",BF$6&gt;=$E10,BF$6&lt;=$E10+$F10-1),1,""))</f>
        <v/>
      </c>
      <c r="BG10" s="32" t="str">
        <f t="shared" ca="1" si="11"/>
        <v/>
      </c>
      <c r="BH10" s="32" t="str">
        <f t="shared" ca="1" si="11"/>
        <v/>
      </c>
      <c r="BI10" s="32" t="str">
        <f t="shared" ca="1" si="11"/>
        <v/>
      </c>
      <c r="BJ10" s="32" t="str">
        <f t="shared" ca="1" si="11"/>
        <v/>
      </c>
      <c r="BK10" s="32" t="str">
        <f t="shared" ca="1" si="11"/>
        <v/>
      </c>
    </row>
    <row r="11" spans="1:63" s="2" customFormat="1" ht="30" customHeight="1" x14ac:dyDescent="0.25">
      <c r="A11" s="15"/>
      <c r="B11" s="20" t="s">
        <v>6</v>
      </c>
      <c r="C11" s="29" t="s">
        <v>4</v>
      </c>
      <c r="D11" s="29" t="s">
        <v>30</v>
      </c>
      <c r="E11" s="27">
        <f ca="1">TODAY()-1</f>
        <v>43921</v>
      </c>
      <c r="F11" s="28">
        <v>1</v>
      </c>
      <c r="G11" s="22"/>
      <c r="H11" s="32">
        <f t="shared" ca="1" si="6"/>
        <v>2</v>
      </c>
      <c r="I11" s="32" t="str">
        <f t="shared" ca="1" si="6"/>
        <v/>
      </c>
      <c r="J11" s="32" t="str">
        <f t="shared" ca="1" si="6"/>
        <v/>
      </c>
      <c r="K11" s="32" t="str">
        <f t="shared" ca="1" si="6"/>
        <v/>
      </c>
      <c r="L11" s="32" t="str">
        <f t="shared" ca="1" si="6"/>
        <v/>
      </c>
      <c r="M11" s="32" t="str">
        <f t="shared" ca="1" si="6"/>
        <v/>
      </c>
      <c r="N11" s="32" t="str">
        <f t="shared" ca="1" si="6"/>
        <v/>
      </c>
      <c r="O11" s="32" t="str">
        <f t="shared" ca="1" si="6"/>
        <v/>
      </c>
      <c r="P11" s="32" t="str">
        <f t="shared" ca="1" si="6"/>
        <v/>
      </c>
      <c r="Q11" s="32" t="str">
        <f t="shared" ca="1" si="6"/>
        <v/>
      </c>
      <c r="R11" s="32" t="str">
        <f t="shared" ca="1" si="7"/>
        <v/>
      </c>
      <c r="S11" s="32" t="str">
        <f t="shared" ca="1" si="7"/>
        <v/>
      </c>
      <c r="T11" s="32" t="str">
        <f t="shared" ca="1" si="7"/>
        <v/>
      </c>
      <c r="U11" s="32" t="str">
        <f t="shared" ca="1" si="7"/>
        <v/>
      </c>
      <c r="V11" s="32" t="str">
        <f t="shared" ca="1" si="7"/>
        <v/>
      </c>
      <c r="W11" s="32" t="str">
        <f t="shared" ca="1" si="7"/>
        <v/>
      </c>
      <c r="X11" s="32" t="str">
        <f t="shared" ca="1" si="7"/>
        <v/>
      </c>
      <c r="Y11" s="32" t="str">
        <f t="shared" ca="1" si="7"/>
        <v/>
      </c>
      <c r="Z11" s="32" t="str">
        <f t="shared" ca="1" si="7"/>
        <v/>
      </c>
      <c r="AA11" s="32" t="str">
        <f t="shared" ca="1" si="7"/>
        <v/>
      </c>
      <c r="AB11" s="32" t="str">
        <f t="shared" ca="1" si="8"/>
        <v/>
      </c>
      <c r="AC11" s="32" t="str">
        <f t="shared" ca="1" si="8"/>
        <v/>
      </c>
      <c r="AD11" s="32" t="str">
        <f t="shared" ca="1" si="8"/>
        <v/>
      </c>
      <c r="AE11" s="32" t="str">
        <f t="shared" ca="1" si="8"/>
        <v/>
      </c>
      <c r="AF11" s="32" t="str">
        <f t="shared" ca="1" si="8"/>
        <v/>
      </c>
      <c r="AG11" s="32" t="str">
        <f t="shared" ca="1" si="8"/>
        <v/>
      </c>
      <c r="AH11" s="32" t="str">
        <f t="shared" ca="1" si="8"/>
        <v/>
      </c>
      <c r="AI11" s="32" t="str">
        <f t="shared" ca="1" si="8"/>
        <v/>
      </c>
      <c r="AJ11" s="32" t="str">
        <f t="shared" ca="1" si="8"/>
        <v/>
      </c>
      <c r="AK11" s="32" t="str">
        <f t="shared" ca="1" si="8"/>
        <v/>
      </c>
      <c r="AL11" s="32" t="str">
        <f t="shared" ca="1" si="9"/>
        <v/>
      </c>
      <c r="AM11" s="32" t="str">
        <f t="shared" ca="1" si="9"/>
        <v/>
      </c>
      <c r="AN11" s="32" t="str">
        <f t="shared" ca="1" si="9"/>
        <v/>
      </c>
      <c r="AO11" s="32" t="str">
        <f t="shared" ca="1" si="9"/>
        <v/>
      </c>
      <c r="AP11" s="32" t="str">
        <f t="shared" ca="1" si="9"/>
        <v/>
      </c>
      <c r="AQ11" s="32" t="str">
        <f t="shared" ca="1" si="9"/>
        <v/>
      </c>
      <c r="AR11" s="32" t="str">
        <f t="shared" ca="1" si="9"/>
        <v/>
      </c>
      <c r="AS11" s="32" t="str">
        <f t="shared" ca="1" si="9"/>
        <v/>
      </c>
      <c r="AT11" s="32" t="str">
        <f t="shared" ca="1" si="9"/>
        <v/>
      </c>
      <c r="AU11" s="32" t="str">
        <f t="shared" ca="1" si="9"/>
        <v/>
      </c>
      <c r="AV11" s="32" t="str">
        <f t="shared" ca="1" si="10"/>
        <v/>
      </c>
      <c r="AW11" s="32" t="str">
        <f t="shared" ca="1" si="10"/>
        <v/>
      </c>
      <c r="AX11" s="32" t="str">
        <f t="shared" ca="1" si="10"/>
        <v/>
      </c>
      <c r="AY11" s="32" t="str">
        <f t="shared" ca="1" si="10"/>
        <v/>
      </c>
      <c r="AZ11" s="32" t="str">
        <f t="shared" ca="1" si="10"/>
        <v/>
      </c>
      <c r="BA11" s="32" t="str">
        <f t="shared" ca="1" si="10"/>
        <v/>
      </c>
      <c r="BB11" s="32" t="str">
        <f t="shared" ca="1" si="10"/>
        <v/>
      </c>
      <c r="BC11" s="32" t="str">
        <f t="shared" ca="1" si="10"/>
        <v/>
      </c>
      <c r="BD11" s="32" t="str">
        <f t="shared" ca="1" si="10"/>
        <v/>
      </c>
      <c r="BE11" s="32" t="str">
        <f t="shared" ca="1" si="10"/>
        <v/>
      </c>
      <c r="BF11" s="32" t="str">
        <f t="shared" ca="1" si="11"/>
        <v/>
      </c>
      <c r="BG11" s="32" t="str">
        <f t="shared" ca="1" si="11"/>
        <v/>
      </c>
      <c r="BH11" s="32" t="str">
        <f t="shared" ca="1" si="11"/>
        <v/>
      </c>
      <c r="BI11" s="32" t="str">
        <f t="shared" ca="1" si="11"/>
        <v/>
      </c>
      <c r="BJ11" s="32" t="str">
        <f t="shared" ca="1" si="11"/>
        <v/>
      </c>
      <c r="BK11" s="32" t="str">
        <f t="shared" ca="1" si="11"/>
        <v/>
      </c>
    </row>
    <row r="12" spans="1:63" s="2" customFormat="1" ht="30" customHeight="1" x14ac:dyDescent="0.25">
      <c r="A12" s="15"/>
      <c r="B12" s="20" t="s">
        <v>31</v>
      </c>
      <c r="C12" s="29" t="s">
        <v>11</v>
      </c>
      <c r="D12" s="29" t="s">
        <v>37</v>
      </c>
      <c r="E12" s="27">
        <f ca="1">TODAY()</f>
        <v>43922</v>
      </c>
      <c r="F12" s="28">
        <v>4</v>
      </c>
      <c r="G12" s="22"/>
      <c r="H12" s="32" t="str">
        <f t="shared" ca="1" si="6"/>
        <v/>
      </c>
      <c r="I12" s="32" t="str">
        <f t="shared" ca="1" si="6"/>
        <v/>
      </c>
      <c r="J12" s="32" t="str">
        <f t="shared" ca="1" si="6"/>
        <v/>
      </c>
      <c r="K12" s="32" t="str">
        <f t="shared" ca="1" si="6"/>
        <v/>
      </c>
      <c r="L12" s="32" t="str">
        <f t="shared" ca="1" si="6"/>
        <v/>
      </c>
      <c r="M12" s="32" t="str">
        <f t="shared" ca="1" si="6"/>
        <v/>
      </c>
      <c r="N12" s="32" t="str">
        <f t="shared" ca="1" si="6"/>
        <v/>
      </c>
      <c r="O12" s="32" t="str">
        <f t="shared" ca="1" si="6"/>
        <v/>
      </c>
      <c r="P12" s="32" t="str">
        <f t="shared" ca="1" si="6"/>
        <v/>
      </c>
      <c r="Q12" s="32" t="str">
        <f t="shared" ca="1" si="6"/>
        <v/>
      </c>
      <c r="R12" s="32" t="str">
        <f t="shared" ca="1" si="7"/>
        <v/>
      </c>
      <c r="S12" s="32" t="str">
        <f t="shared" ca="1" si="7"/>
        <v/>
      </c>
      <c r="T12" s="32" t="str">
        <f t="shared" ca="1" si="7"/>
        <v/>
      </c>
      <c r="U12" s="32" t="str">
        <f t="shared" ca="1" si="7"/>
        <v/>
      </c>
      <c r="V12" s="32" t="str">
        <f t="shared" ca="1" si="7"/>
        <v/>
      </c>
      <c r="W12" s="32" t="str">
        <f t="shared" ca="1" si="7"/>
        <v/>
      </c>
      <c r="X12" s="32" t="str">
        <f t="shared" ca="1" si="7"/>
        <v/>
      </c>
      <c r="Y12" s="32" t="str">
        <f t="shared" ca="1" si="7"/>
        <v/>
      </c>
      <c r="Z12" s="32" t="str">
        <f t="shared" ca="1" si="7"/>
        <v/>
      </c>
      <c r="AA12" s="32" t="str">
        <f t="shared" ca="1" si="7"/>
        <v/>
      </c>
      <c r="AB12" s="32" t="str">
        <f t="shared" ca="1" si="8"/>
        <v/>
      </c>
      <c r="AC12" s="32" t="str">
        <f t="shared" ca="1" si="8"/>
        <v/>
      </c>
      <c r="AD12" s="32" t="str">
        <f t="shared" ca="1" si="8"/>
        <v/>
      </c>
      <c r="AE12" s="32" t="str">
        <f t="shared" ca="1" si="8"/>
        <v/>
      </c>
      <c r="AF12" s="32" t="str">
        <f t="shared" ca="1" si="8"/>
        <v/>
      </c>
      <c r="AG12" s="32" t="str">
        <f t="shared" ca="1" si="8"/>
        <v/>
      </c>
      <c r="AH12" s="32" t="str">
        <f t="shared" ca="1" si="8"/>
        <v/>
      </c>
      <c r="AI12" s="32" t="str">
        <f t="shared" ca="1" si="8"/>
        <v/>
      </c>
      <c r="AJ12" s="32" t="str">
        <f t="shared" ca="1" si="8"/>
        <v/>
      </c>
      <c r="AK12" s="32" t="str">
        <f t="shared" ca="1" si="8"/>
        <v/>
      </c>
      <c r="AL12" s="32" t="str">
        <f t="shared" ca="1" si="9"/>
        <v/>
      </c>
      <c r="AM12" s="32" t="str">
        <f t="shared" ca="1" si="9"/>
        <v/>
      </c>
      <c r="AN12" s="32" t="str">
        <f t="shared" ca="1" si="9"/>
        <v/>
      </c>
      <c r="AO12" s="32" t="str">
        <f t="shared" ca="1" si="9"/>
        <v/>
      </c>
      <c r="AP12" s="32" t="str">
        <f t="shared" ca="1" si="9"/>
        <v/>
      </c>
      <c r="AQ12" s="32" t="str">
        <f t="shared" ca="1" si="9"/>
        <v/>
      </c>
      <c r="AR12" s="32" t="str">
        <f t="shared" ca="1" si="9"/>
        <v/>
      </c>
      <c r="AS12" s="32" t="str">
        <f t="shared" ca="1" si="9"/>
        <v/>
      </c>
      <c r="AT12" s="32" t="str">
        <f t="shared" ca="1" si="9"/>
        <v/>
      </c>
      <c r="AU12" s="32" t="str">
        <f t="shared" ca="1" si="9"/>
        <v/>
      </c>
      <c r="AV12" s="32" t="str">
        <f t="shared" ca="1" si="10"/>
        <v/>
      </c>
      <c r="AW12" s="32" t="str">
        <f t="shared" ca="1" si="10"/>
        <v/>
      </c>
      <c r="AX12" s="32" t="str">
        <f t="shared" ca="1" si="10"/>
        <v/>
      </c>
      <c r="AY12" s="32" t="str">
        <f t="shared" ca="1" si="10"/>
        <v/>
      </c>
      <c r="AZ12" s="32" t="str">
        <f t="shared" ca="1" si="10"/>
        <v/>
      </c>
      <c r="BA12" s="32" t="str">
        <f t="shared" ca="1" si="10"/>
        <v/>
      </c>
      <c r="BB12" s="32" t="str">
        <f t="shared" ca="1" si="10"/>
        <v/>
      </c>
      <c r="BC12" s="32" t="str">
        <f t="shared" ca="1" si="10"/>
        <v/>
      </c>
      <c r="BD12" s="32" t="str">
        <f t="shared" ca="1" si="10"/>
        <v/>
      </c>
      <c r="BE12" s="32" t="str">
        <f t="shared" ca="1" si="10"/>
        <v/>
      </c>
      <c r="BF12" s="32" t="str">
        <f t="shared" ca="1" si="11"/>
        <v/>
      </c>
      <c r="BG12" s="32" t="str">
        <f t="shared" ca="1" si="11"/>
        <v/>
      </c>
      <c r="BH12" s="32" t="str">
        <f t="shared" ca="1" si="11"/>
        <v/>
      </c>
      <c r="BI12" s="32" t="str">
        <f t="shared" ca="1" si="11"/>
        <v/>
      </c>
      <c r="BJ12" s="32" t="str">
        <f t="shared" ca="1" si="11"/>
        <v/>
      </c>
      <c r="BK12" s="32" t="str">
        <f t="shared" ca="1" si="11"/>
        <v/>
      </c>
    </row>
    <row r="13" spans="1:63" s="2" customFormat="1" ht="30" customHeight="1" x14ac:dyDescent="0.25">
      <c r="A13" s="14"/>
      <c r="B13" s="20" t="s">
        <v>32</v>
      </c>
      <c r="C13" s="29" t="s">
        <v>9</v>
      </c>
      <c r="D13" s="29" t="s">
        <v>38</v>
      </c>
      <c r="E13" s="27">
        <f ca="1">TODAY()+3</f>
        <v>43925</v>
      </c>
      <c r="F13" s="28">
        <v>4</v>
      </c>
      <c r="G13" s="22"/>
      <c r="H13" s="32" t="str">
        <f t="shared" ca="1" si="6"/>
        <v/>
      </c>
      <c r="I13" s="32" t="str">
        <f t="shared" ca="1" si="6"/>
        <v/>
      </c>
      <c r="J13" s="32" t="str">
        <f t="shared" ca="1" si="6"/>
        <v/>
      </c>
      <c r="K13" s="32" t="str">
        <f t="shared" ca="1" si="6"/>
        <v/>
      </c>
      <c r="L13" s="32" t="str">
        <f t="shared" ca="1" si="6"/>
        <v/>
      </c>
      <c r="M13" s="32" t="str">
        <f t="shared" ca="1" si="6"/>
        <v/>
      </c>
      <c r="N13" s="32" t="str">
        <f t="shared" ca="1" si="6"/>
        <v/>
      </c>
      <c r="O13" s="32" t="str">
        <f t="shared" ca="1" si="6"/>
        <v/>
      </c>
      <c r="P13" s="32" t="str">
        <f t="shared" ca="1" si="6"/>
        <v/>
      </c>
      <c r="Q13" s="32" t="str">
        <f t="shared" ca="1" si="6"/>
        <v/>
      </c>
      <c r="R13" s="32" t="str">
        <f t="shared" ca="1" si="7"/>
        <v/>
      </c>
      <c r="S13" s="32" t="str">
        <f t="shared" ca="1" si="7"/>
        <v/>
      </c>
      <c r="T13" s="32" t="str">
        <f t="shared" ca="1" si="7"/>
        <v/>
      </c>
      <c r="U13" s="32" t="str">
        <f t="shared" ca="1" si="7"/>
        <v/>
      </c>
      <c r="V13" s="32" t="str">
        <f t="shared" ca="1" si="7"/>
        <v/>
      </c>
      <c r="W13" s="32" t="str">
        <f t="shared" ca="1" si="7"/>
        <v/>
      </c>
      <c r="X13" s="32" t="str">
        <f t="shared" ca="1" si="7"/>
        <v/>
      </c>
      <c r="Y13" s="32" t="str">
        <f t="shared" ca="1" si="7"/>
        <v/>
      </c>
      <c r="Z13" s="32" t="str">
        <f t="shared" ca="1" si="7"/>
        <v/>
      </c>
      <c r="AA13" s="32" t="str">
        <f t="shared" ca="1" si="7"/>
        <v/>
      </c>
      <c r="AB13" s="32" t="str">
        <f t="shared" ca="1" si="8"/>
        <v/>
      </c>
      <c r="AC13" s="32" t="str">
        <f t="shared" ca="1" si="8"/>
        <v/>
      </c>
      <c r="AD13" s="32" t="str">
        <f t="shared" ca="1" si="8"/>
        <v/>
      </c>
      <c r="AE13" s="32" t="str">
        <f t="shared" ca="1" si="8"/>
        <v/>
      </c>
      <c r="AF13" s="32" t="str">
        <f t="shared" ca="1" si="8"/>
        <v/>
      </c>
      <c r="AG13" s="32" t="str">
        <f t="shared" ca="1" si="8"/>
        <v/>
      </c>
      <c r="AH13" s="32" t="str">
        <f t="shared" ca="1" si="8"/>
        <v/>
      </c>
      <c r="AI13" s="32" t="str">
        <f t="shared" ca="1" si="8"/>
        <v/>
      </c>
      <c r="AJ13" s="32" t="str">
        <f t="shared" ca="1" si="8"/>
        <v/>
      </c>
      <c r="AK13" s="32" t="str">
        <f t="shared" ca="1" si="8"/>
        <v/>
      </c>
      <c r="AL13" s="32" t="str">
        <f t="shared" ca="1" si="9"/>
        <v/>
      </c>
      <c r="AM13" s="32" t="str">
        <f t="shared" ca="1" si="9"/>
        <v/>
      </c>
      <c r="AN13" s="32" t="str">
        <f t="shared" ca="1" si="9"/>
        <v/>
      </c>
      <c r="AO13" s="32" t="str">
        <f t="shared" ca="1" si="9"/>
        <v/>
      </c>
      <c r="AP13" s="32" t="str">
        <f t="shared" ca="1" si="9"/>
        <v/>
      </c>
      <c r="AQ13" s="32" t="str">
        <f t="shared" ca="1" si="9"/>
        <v/>
      </c>
      <c r="AR13" s="32" t="str">
        <f t="shared" ca="1" si="9"/>
        <v/>
      </c>
      <c r="AS13" s="32" t="str">
        <f t="shared" ca="1" si="9"/>
        <v/>
      </c>
      <c r="AT13" s="32" t="str">
        <f t="shared" ca="1" si="9"/>
        <v/>
      </c>
      <c r="AU13" s="32" t="str">
        <f t="shared" ca="1" si="9"/>
        <v/>
      </c>
      <c r="AV13" s="32" t="str">
        <f t="shared" ca="1" si="10"/>
        <v/>
      </c>
      <c r="AW13" s="32" t="str">
        <f t="shared" ca="1" si="10"/>
        <v/>
      </c>
      <c r="AX13" s="32" t="str">
        <f t="shared" ca="1" si="10"/>
        <v/>
      </c>
      <c r="AY13" s="32" t="str">
        <f t="shared" ca="1" si="10"/>
        <v/>
      </c>
      <c r="AZ13" s="32" t="str">
        <f t="shared" ca="1" si="10"/>
        <v/>
      </c>
      <c r="BA13" s="32" t="str">
        <f t="shared" ca="1" si="10"/>
        <v/>
      </c>
      <c r="BB13" s="32" t="str">
        <f t="shared" ca="1" si="10"/>
        <v/>
      </c>
      <c r="BC13" s="32" t="str">
        <f t="shared" ca="1" si="10"/>
        <v/>
      </c>
      <c r="BD13" s="32" t="str">
        <f t="shared" ca="1" si="10"/>
        <v/>
      </c>
      <c r="BE13" s="32" t="str">
        <f t="shared" ca="1" si="10"/>
        <v/>
      </c>
      <c r="BF13" s="32" t="str">
        <f t="shared" ca="1" si="11"/>
        <v/>
      </c>
      <c r="BG13" s="32" t="str">
        <f t="shared" ca="1" si="11"/>
        <v/>
      </c>
      <c r="BH13" s="32" t="str">
        <f t="shared" ca="1" si="11"/>
        <v/>
      </c>
      <c r="BI13" s="32" t="str">
        <f t="shared" ca="1" si="11"/>
        <v/>
      </c>
      <c r="BJ13" s="32" t="str">
        <f t="shared" ca="1" si="11"/>
        <v/>
      </c>
      <c r="BK13" s="32" t="str">
        <f t="shared" ca="1" si="11"/>
        <v/>
      </c>
    </row>
    <row r="14" spans="1:63" s="2" customFormat="1" ht="30" customHeight="1" x14ac:dyDescent="0.25">
      <c r="A14" s="14"/>
      <c r="B14" s="20" t="s">
        <v>33</v>
      </c>
      <c r="C14" s="29" t="s">
        <v>9</v>
      </c>
      <c r="D14" s="29" t="s">
        <v>39</v>
      </c>
      <c r="E14" s="27">
        <f ca="1">TODAY()+6</f>
        <v>43928</v>
      </c>
      <c r="F14" s="28">
        <v>4</v>
      </c>
      <c r="G14" s="2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row>
    <row r="15" spans="1:63" s="2" customFormat="1" ht="30" customHeight="1" x14ac:dyDescent="0.25">
      <c r="A15" s="14"/>
      <c r="B15" s="20" t="s">
        <v>34</v>
      </c>
      <c r="C15" s="29" t="s">
        <v>9</v>
      </c>
      <c r="D15" s="29" t="s">
        <v>38</v>
      </c>
      <c r="E15" s="27">
        <f ca="1">TODAY()+9</f>
        <v>43931</v>
      </c>
      <c r="F15" s="28">
        <v>4</v>
      </c>
      <c r="G15" s="2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row>
    <row r="16" spans="1:63" s="2" customFormat="1" ht="30" customHeight="1" x14ac:dyDescent="0.25">
      <c r="A16" s="14"/>
      <c r="B16" s="20" t="s">
        <v>35</v>
      </c>
      <c r="C16" s="29" t="s">
        <v>9</v>
      </c>
      <c r="D16" s="29" t="s">
        <v>39</v>
      </c>
      <c r="E16" s="27">
        <f ca="1">TODAY()+12</f>
        <v>43934</v>
      </c>
      <c r="F16" s="28">
        <v>4</v>
      </c>
      <c r="G16" s="2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row>
    <row r="17" spans="1:63" s="2" customFormat="1" ht="30" customHeight="1" x14ac:dyDescent="0.25">
      <c r="A17" s="14"/>
      <c r="B17" s="20" t="s">
        <v>36</v>
      </c>
      <c r="C17" s="29" t="s">
        <v>9</v>
      </c>
      <c r="D17" s="29" t="s">
        <v>30</v>
      </c>
      <c r="E17" s="27">
        <f ca="1">TODAY()+15</f>
        <v>43937</v>
      </c>
      <c r="F17" s="28">
        <v>4</v>
      </c>
      <c r="G17" s="22"/>
      <c r="H17" s="32" t="str">
        <f t="shared" ref="H17:AM17" ca="1" si="12">IF(AND($C17="Goal",H$6&gt;=$E17,H$6&lt;=$E17+$F17-1),2,IF(AND($C17="Milestone",H$6&gt;=$E17,H$6&lt;=$E17+$F17-1),1,""))</f>
        <v/>
      </c>
      <c r="I17" s="32" t="str">
        <f t="shared" ca="1" si="12"/>
        <v/>
      </c>
      <c r="J17" s="32" t="str">
        <f t="shared" ca="1" si="12"/>
        <v/>
      </c>
      <c r="K17" s="32" t="str">
        <f t="shared" ca="1" si="12"/>
        <v/>
      </c>
      <c r="L17" s="32" t="str">
        <f t="shared" ca="1" si="12"/>
        <v/>
      </c>
      <c r="M17" s="32" t="str">
        <f t="shared" ca="1" si="12"/>
        <v/>
      </c>
      <c r="N17" s="32" t="str">
        <f t="shared" ca="1" si="12"/>
        <v/>
      </c>
      <c r="O17" s="32" t="str">
        <f t="shared" ca="1" si="12"/>
        <v/>
      </c>
      <c r="P17" s="32" t="str">
        <f t="shared" ca="1" si="12"/>
        <v/>
      </c>
      <c r="Q17" s="32" t="str">
        <f t="shared" ca="1" si="12"/>
        <v/>
      </c>
      <c r="R17" s="32" t="str">
        <f t="shared" ca="1" si="12"/>
        <v/>
      </c>
      <c r="S17" s="32" t="str">
        <f t="shared" ca="1" si="12"/>
        <v/>
      </c>
      <c r="T17" s="32" t="str">
        <f t="shared" ca="1" si="12"/>
        <v/>
      </c>
      <c r="U17" s="32" t="str">
        <f t="shared" ca="1" si="12"/>
        <v/>
      </c>
      <c r="V17" s="32" t="str">
        <f t="shared" ca="1" si="12"/>
        <v/>
      </c>
      <c r="W17" s="32" t="str">
        <f t="shared" ca="1" si="12"/>
        <v/>
      </c>
      <c r="X17" s="32" t="str">
        <f t="shared" ca="1" si="12"/>
        <v/>
      </c>
      <c r="Y17" s="32" t="str">
        <f t="shared" ca="1" si="12"/>
        <v/>
      </c>
      <c r="Z17" s="32" t="str">
        <f t="shared" ca="1" si="12"/>
        <v/>
      </c>
      <c r="AA17" s="32" t="str">
        <f t="shared" ca="1" si="12"/>
        <v/>
      </c>
      <c r="AB17" s="32" t="str">
        <f t="shared" ca="1" si="12"/>
        <v/>
      </c>
      <c r="AC17" s="32" t="str">
        <f t="shared" ca="1" si="12"/>
        <v/>
      </c>
      <c r="AD17" s="32" t="str">
        <f t="shared" ca="1" si="12"/>
        <v/>
      </c>
      <c r="AE17" s="32" t="str">
        <f t="shared" ca="1" si="12"/>
        <v/>
      </c>
      <c r="AF17" s="32" t="str">
        <f t="shared" ca="1" si="12"/>
        <v/>
      </c>
      <c r="AG17" s="32" t="str">
        <f t="shared" ca="1" si="12"/>
        <v/>
      </c>
      <c r="AH17" s="32" t="str">
        <f t="shared" ca="1" si="12"/>
        <v/>
      </c>
      <c r="AI17" s="32" t="str">
        <f t="shared" ca="1" si="12"/>
        <v/>
      </c>
      <c r="AJ17" s="32" t="str">
        <f t="shared" ca="1" si="12"/>
        <v/>
      </c>
      <c r="AK17" s="32" t="str">
        <f t="shared" ca="1" si="12"/>
        <v/>
      </c>
      <c r="AL17" s="32" t="str">
        <f t="shared" ca="1" si="12"/>
        <v/>
      </c>
      <c r="AM17" s="32" t="str">
        <f t="shared" ca="1" si="12"/>
        <v/>
      </c>
      <c r="AN17" s="32" t="str">
        <f t="shared" ref="AN17:BK17" ca="1" si="13">IF(AND($C17="Goal",AN$6&gt;=$E17,AN$6&lt;=$E17+$F17-1),2,IF(AND($C17="Milestone",AN$6&gt;=$E17,AN$6&lt;=$E17+$F17-1),1,""))</f>
        <v/>
      </c>
      <c r="AO17" s="32" t="str">
        <f t="shared" ca="1" si="13"/>
        <v/>
      </c>
      <c r="AP17" s="32" t="str">
        <f t="shared" ca="1" si="13"/>
        <v/>
      </c>
      <c r="AQ17" s="32" t="str">
        <f t="shared" ca="1" si="13"/>
        <v/>
      </c>
      <c r="AR17" s="32" t="str">
        <f t="shared" ca="1" si="13"/>
        <v/>
      </c>
      <c r="AS17" s="32" t="str">
        <f t="shared" ca="1" si="13"/>
        <v/>
      </c>
      <c r="AT17" s="32" t="str">
        <f t="shared" ca="1" si="13"/>
        <v/>
      </c>
      <c r="AU17" s="32" t="str">
        <f t="shared" ca="1" si="13"/>
        <v/>
      </c>
      <c r="AV17" s="32" t="str">
        <f t="shared" ca="1" si="13"/>
        <v/>
      </c>
      <c r="AW17" s="32" t="str">
        <f t="shared" ca="1" si="13"/>
        <v/>
      </c>
      <c r="AX17" s="32" t="str">
        <f t="shared" ca="1" si="13"/>
        <v/>
      </c>
      <c r="AY17" s="32" t="str">
        <f t="shared" ca="1" si="13"/>
        <v/>
      </c>
      <c r="AZ17" s="32" t="str">
        <f t="shared" ca="1" si="13"/>
        <v/>
      </c>
      <c r="BA17" s="32" t="str">
        <f t="shared" ca="1" si="13"/>
        <v/>
      </c>
      <c r="BB17" s="32" t="str">
        <f t="shared" ca="1" si="13"/>
        <v/>
      </c>
      <c r="BC17" s="32" t="str">
        <f t="shared" ca="1" si="13"/>
        <v/>
      </c>
      <c r="BD17" s="32" t="str">
        <f t="shared" ca="1" si="13"/>
        <v/>
      </c>
      <c r="BE17" s="32" t="str">
        <f t="shared" ca="1" si="13"/>
        <v/>
      </c>
      <c r="BF17" s="32" t="str">
        <f t="shared" ca="1" si="13"/>
        <v/>
      </c>
      <c r="BG17" s="32" t="str">
        <f t="shared" ca="1" si="13"/>
        <v/>
      </c>
      <c r="BH17" s="32" t="str">
        <f t="shared" ca="1" si="13"/>
        <v/>
      </c>
      <c r="BI17" s="32" t="str">
        <f t="shared" ca="1" si="13"/>
        <v/>
      </c>
      <c r="BJ17" s="32" t="str">
        <f t="shared" ca="1" si="13"/>
        <v/>
      </c>
      <c r="BK17" s="32" t="str">
        <f t="shared" ca="1" si="13"/>
        <v/>
      </c>
    </row>
    <row r="18" spans="1:63" s="2" customFormat="1" ht="30" customHeight="1" x14ac:dyDescent="0.25">
      <c r="A18" s="14"/>
      <c r="B18" s="20" t="s">
        <v>41</v>
      </c>
      <c r="C18" s="29" t="s">
        <v>4</v>
      </c>
      <c r="D18" s="29" t="s">
        <v>30</v>
      </c>
      <c r="E18" s="27">
        <f ca="1">TODAY()+18</f>
        <v>43940</v>
      </c>
      <c r="F18" s="28">
        <v>1</v>
      </c>
      <c r="G18" s="22"/>
      <c r="H18" s="32" t="str">
        <f t="shared" ref="H18:Q22" ca="1" si="14">IF(AND($C18="Goal",H$6&gt;=$E18,H$6&lt;=$E18+$F18-1),2,IF(AND($C18="Milestone",H$6&gt;=$E18,H$6&lt;=$E18+$F18-1),1,""))</f>
        <v/>
      </c>
      <c r="I18" s="32" t="str">
        <f t="shared" ca="1" si="14"/>
        <v/>
      </c>
      <c r="J18" s="32" t="str">
        <f t="shared" ca="1" si="14"/>
        <v/>
      </c>
      <c r="K18" s="32" t="str">
        <f t="shared" ca="1" si="14"/>
        <v/>
      </c>
      <c r="L18" s="32" t="str">
        <f t="shared" ca="1" si="14"/>
        <v/>
      </c>
      <c r="M18" s="32" t="str">
        <f t="shared" ca="1" si="14"/>
        <v/>
      </c>
      <c r="N18" s="32" t="str">
        <f t="shared" ca="1" si="14"/>
        <v/>
      </c>
      <c r="O18" s="32" t="str">
        <f t="shared" ca="1" si="14"/>
        <v/>
      </c>
      <c r="P18" s="32" t="str">
        <f t="shared" ca="1" si="14"/>
        <v/>
      </c>
      <c r="Q18" s="32" t="str">
        <f t="shared" ca="1" si="14"/>
        <v/>
      </c>
      <c r="R18" s="32" t="str">
        <f t="shared" ref="R18:AA22" ca="1" si="15">IF(AND($C18="Goal",R$6&gt;=$E18,R$6&lt;=$E18+$F18-1),2,IF(AND($C18="Milestone",R$6&gt;=$E18,R$6&lt;=$E18+$F18-1),1,""))</f>
        <v/>
      </c>
      <c r="S18" s="32" t="str">
        <f t="shared" ca="1" si="15"/>
        <v/>
      </c>
      <c r="T18" s="32" t="str">
        <f t="shared" ca="1" si="15"/>
        <v/>
      </c>
      <c r="U18" s="32" t="str">
        <f t="shared" ca="1" si="15"/>
        <v/>
      </c>
      <c r="V18" s="32" t="str">
        <f t="shared" ca="1" si="15"/>
        <v/>
      </c>
      <c r="W18" s="32" t="str">
        <f t="shared" ca="1" si="15"/>
        <v/>
      </c>
      <c r="X18" s="32" t="str">
        <f t="shared" ca="1" si="15"/>
        <v/>
      </c>
      <c r="Y18" s="32" t="str">
        <f t="shared" ca="1" si="15"/>
        <v/>
      </c>
      <c r="Z18" s="32" t="str">
        <f t="shared" ca="1" si="15"/>
        <v/>
      </c>
      <c r="AA18" s="32">
        <f t="shared" ca="1" si="15"/>
        <v>2</v>
      </c>
      <c r="AB18" s="32" t="str">
        <f t="shared" ref="AB18:AK22" ca="1" si="16">IF(AND($C18="Goal",AB$6&gt;=$E18,AB$6&lt;=$E18+$F18-1),2,IF(AND($C18="Milestone",AB$6&gt;=$E18,AB$6&lt;=$E18+$F18-1),1,""))</f>
        <v/>
      </c>
      <c r="AC18" s="32" t="str">
        <f t="shared" ca="1" si="16"/>
        <v/>
      </c>
      <c r="AD18" s="32" t="str">
        <f t="shared" ca="1" si="16"/>
        <v/>
      </c>
      <c r="AE18" s="32" t="str">
        <f t="shared" ca="1" si="16"/>
        <v/>
      </c>
      <c r="AF18" s="32" t="str">
        <f t="shared" ca="1" si="16"/>
        <v/>
      </c>
      <c r="AG18" s="32" t="str">
        <f t="shared" ca="1" si="16"/>
        <v/>
      </c>
      <c r="AH18" s="32" t="str">
        <f t="shared" ca="1" si="16"/>
        <v/>
      </c>
      <c r="AI18" s="32" t="str">
        <f t="shared" ca="1" si="16"/>
        <v/>
      </c>
      <c r="AJ18" s="32" t="str">
        <f t="shared" ca="1" si="16"/>
        <v/>
      </c>
      <c r="AK18" s="32" t="str">
        <f t="shared" ca="1" si="16"/>
        <v/>
      </c>
      <c r="AL18" s="32" t="str">
        <f t="shared" ref="AL18:AU22" ca="1" si="17">IF(AND($C18="Goal",AL$6&gt;=$E18,AL$6&lt;=$E18+$F18-1),2,IF(AND($C18="Milestone",AL$6&gt;=$E18,AL$6&lt;=$E18+$F18-1),1,""))</f>
        <v/>
      </c>
      <c r="AM18" s="32" t="str">
        <f t="shared" ca="1" si="17"/>
        <v/>
      </c>
      <c r="AN18" s="32" t="str">
        <f t="shared" ca="1" si="17"/>
        <v/>
      </c>
      <c r="AO18" s="32" t="str">
        <f t="shared" ca="1" si="17"/>
        <v/>
      </c>
      <c r="AP18" s="32" t="str">
        <f t="shared" ca="1" si="17"/>
        <v/>
      </c>
      <c r="AQ18" s="32" t="str">
        <f t="shared" ca="1" si="17"/>
        <v/>
      </c>
      <c r="AR18" s="32" t="str">
        <f t="shared" ca="1" si="17"/>
        <v/>
      </c>
      <c r="AS18" s="32" t="str">
        <f t="shared" ca="1" si="17"/>
        <v/>
      </c>
      <c r="AT18" s="32" t="str">
        <f t="shared" ca="1" si="17"/>
        <v/>
      </c>
      <c r="AU18" s="32" t="str">
        <f t="shared" ca="1" si="17"/>
        <v/>
      </c>
      <c r="AV18" s="32" t="str">
        <f t="shared" ref="AV18:BE22" ca="1" si="18">IF(AND($C18="Goal",AV$6&gt;=$E18,AV$6&lt;=$E18+$F18-1),2,IF(AND($C18="Milestone",AV$6&gt;=$E18,AV$6&lt;=$E18+$F18-1),1,""))</f>
        <v/>
      </c>
      <c r="AW18" s="32" t="str">
        <f t="shared" ca="1" si="18"/>
        <v/>
      </c>
      <c r="AX18" s="32" t="str">
        <f t="shared" ca="1" si="18"/>
        <v/>
      </c>
      <c r="AY18" s="32" t="str">
        <f t="shared" ca="1" si="18"/>
        <v/>
      </c>
      <c r="AZ18" s="32" t="str">
        <f t="shared" ca="1" si="18"/>
        <v/>
      </c>
      <c r="BA18" s="32" t="str">
        <f t="shared" ca="1" si="18"/>
        <v/>
      </c>
      <c r="BB18" s="32" t="str">
        <f t="shared" ca="1" si="18"/>
        <v/>
      </c>
      <c r="BC18" s="32" t="str">
        <f t="shared" ca="1" si="18"/>
        <v/>
      </c>
      <c r="BD18" s="32" t="str">
        <f t="shared" ca="1" si="18"/>
        <v/>
      </c>
      <c r="BE18" s="32" t="str">
        <f t="shared" ca="1" si="18"/>
        <v/>
      </c>
      <c r="BF18" s="32" t="str">
        <f t="shared" ref="BF18:BK22" ca="1" si="19">IF(AND($C18="Goal",BF$6&gt;=$E18,BF$6&lt;=$E18+$F18-1),2,IF(AND($C18="Milestone",BF$6&gt;=$E18,BF$6&lt;=$E18+$F18-1),1,""))</f>
        <v/>
      </c>
      <c r="BG18" s="32" t="str">
        <f t="shared" ca="1" si="19"/>
        <v/>
      </c>
      <c r="BH18" s="32" t="str">
        <f t="shared" ca="1" si="19"/>
        <v/>
      </c>
      <c r="BI18" s="32" t="str">
        <f t="shared" ca="1" si="19"/>
        <v/>
      </c>
      <c r="BJ18" s="32" t="str">
        <f t="shared" ca="1" si="19"/>
        <v/>
      </c>
      <c r="BK18" s="32" t="str">
        <f t="shared" ca="1" si="19"/>
        <v/>
      </c>
    </row>
    <row r="19" spans="1:63" s="2" customFormat="1" ht="30" customHeight="1" x14ac:dyDescent="0.25">
      <c r="A19" s="14"/>
      <c r="B19" s="20" t="s">
        <v>29</v>
      </c>
      <c r="C19" s="29"/>
      <c r="D19" s="29" t="s">
        <v>14</v>
      </c>
      <c r="E19" s="27">
        <f ca="1">TODAY()+18</f>
        <v>43940</v>
      </c>
      <c r="F19" s="28">
        <v>11</v>
      </c>
      <c r="G19" s="2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row>
    <row r="20" spans="1:63" s="2" customFormat="1" ht="30" customHeight="1" x14ac:dyDescent="0.25">
      <c r="A20" s="14"/>
      <c r="B20" s="20" t="s">
        <v>26</v>
      </c>
      <c r="C20" s="29" t="s">
        <v>4</v>
      </c>
      <c r="D20" s="29" t="s">
        <v>30</v>
      </c>
      <c r="E20" s="27">
        <f ca="1">TODAY()+28</f>
        <v>43950</v>
      </c>
      <c r="F20" s="28">
        <v>8</v>
      </c>
      <c r="G20" s="22"/>
      <c r="H20" s="32" t="str">
        <f t="shared" ca="1" si="14"/>
        <v/>
      </c>
      <c r="I20" s="32" t="str">
        <f t="shared" ca="1" si="14"/>
        <v/>
      </c>
      <c r="J20" s="32" t="str">
        <f t="shared" ca="1" si="14"/>
        <v/>
      </c>
      <c r="K20" s="32" t="str">
        <f t="shared" ca="1" si="14"/>
        <v/>
      </c>
      <c r="L20" s="32" t="str">
        <f t="shared" ca="1" si="14"/>
        <v/>
      </c>
      <c r="M20" s="32" t="str">
        <f t="shared" ca="1" si="14"/>
        <v/>
      </c>
      <c r="N20" s="32" t="str">
        <f t="shared" ca="1" si="14"/>
        <v/>
      </c>
      <c r="O20" s="32" t="str">
        <f t="shared" ca="1" si="14"/>
        <v/>
      </c>
      <c r="P20" s="32" t="str">
        <f t="shared" ca="1" si="14"/>
        <v/>
      </c>
      <c r="Q20" s="32" t="str">
        <f t="shared" ca="1" si="14"/>
        <v/>
      </c>
      <c r="R20" s="32" t="str">
        <f t="shared" ca="1" si="15"/>
        <v/>
      </c>
      <c r="S20" s="32" t="str">
        <f t="shared" ca="1" si="15"/>
        <v/>
      </c>
      <c r="T20" s="32" t="str">
        <f t="shared" ca="1" si="15"/>
        <v/>
      </c>
      <c r="U20" s="32" t="str">
        <f t="shared" ca="1" si="15"/>
        <v/>
      </c>
      <c r="V20" s="32" t="str">
        <f t="shared" ca="1" si="15"/>
        <v/>
      </c>
      <c r="W20" s="32" t="str">
        <f t="shared" ca="1" si="15"/>
        <v/>
      </c>
      <c r="X20" s="32" t="str">
        <f t="shared" ca="1" si="15"/>
        <v/>
      </c>
      <c r="Y20" s="32" t="str">
        <f t="shared" ca="1" si="15"/>
        <v/>
      </c>
      <c r="Z20" s="32" t="str">
        <f t="shared" ca="1" si="15"/>
        <v/>
      </c>
      <c r="AA20" s="32" t="str">
        <f t="shared" ca="1" si="15"/>
        <v/>
      </c>
      <c r="AB20" s="32" t="str">
        <f t="shared" ca="1" si="16"/>
        <v/>
      </c>
      <c r="AC20" s="32" t="str">
        <f t="shared" ca="1" si="16"/>
        <v/>
      </c>
      <c r="AD20" s="32" t="str">
        <f t="shared" ca="1" si="16"/>
        <v/>
      </c>
      <c r="AE20" s="32" t="str">
        <f t="shared" ca="1" si="16"/>
        <v/>
      </c>
      <c r="AF20" s="32" t="str">
        <f t="shared" ca="1" si="16"/>
        <v/>
      </c>
      <c r="AG20" s="32" t="str">
        <f t="shared" ca="1" si="16"/>
        <v/>
      </c>
      <c r="AH20" s="32" t="str">
        <f t="shared" ca="1" si="16"/>
        <v/>
      </c>
      <c r="AI20" s="32" t="str">
        <f t="shared" ca="1" si="16"/>
        <v/>
      </c>
      <c r="AJ20" s="32" t="str">
        <f t="shared" ca="1" si="16"/>
        <v/>
      </c>
      <c r="AK20" s="32">
        <f t="shared" ca="1" si="16"/>
        <v>2</v>
      </c>
      <c r="AL20" s="32">
        <f t="shared" ca="1" si="17"/>
        <v>2</v>
      </c>
      <c r="AM20" s="32">
        <f t="shared" ca="1" si="17"/>
        <v>2</v>
      </c>
      <c r="AN20" s="32">
        <f t="shared" ca="1" si="17"/>
        <v>2</v>
      </c>
      <c r="AO20" s="32">
        <f t="shared" ca="1" si="17"/>
        <v>2</v>
      </c>
      <c r="AP20" s="32">
        <f t="shared" ca="1" si="17"/>
        <v>2</v>
      </c>
      <c r="AQ20" s="32">
        <f t="shared" ca="1" si="17"/>
        <v>2</v>
      </c>
      <c r="AR20" s="32">
        <f t="shared" ca="1" si="17"/>
        <v>2</v>
      </c>
      <c r="AS20" s="32" t="str">
        <f t="shared" ca="1" si="17"/>
        <v/>
      </c>
      <c r="AT20" s="32" t="str">
        <f t="shared" ca="1" si="17"/>
        <v/>
      </c>
      <c r="AU20" s="32" t="str">
        <f t="shared" ca="1" si="17"/>
        <v/>
      </c>
      <c r="AV20" s="32" t="str">
        <f t="shared" ca="1" si="18"/>
        <v/>
      </c>
      <c r="AW20" s="32" t="str">
        <f t="shared" ca="1" si="18"/>
        <v/>
      </c>
      <c r="AX20" s="32" t="str">
        <f t="shared" ca="1" si="18"/>
        <v/>
      </c>
      <c r="AY20" s="32" t="str">
        <f t="shared" ca="1" si="18"/>
        <v/>
      </c>
      <c r="AZ20" s="32" t="str">
        <f t="shared" ca="1" si="18"/>
        <v/>
      </c>
      <c r="BA20" s="32" t="str">
        <f t="shared" ca="1" si="18"/>
        <v/>
      </c>
      <c r="BB20" s="32" t="str">
        <f t="shared" ca="1" si="18"/>
        <v/>
      </c>
      <c r="BC20" s="32" t="str">
        <f t="shared" ca="1" si="18"/>
        <v/>
      </c>
      <c r="BD20" s="32" t="str">
        <f t="shared" ca="1" si="18"/>
        <v/>
      </c>
      <c r="BE20" s="32" t="str">
        <f t="shared" ca="1" si="18"/>
        <v/>
      </c>
      <c r="BF20" s="32" t="str">
        <f t="shared" ca="1" si="19"/>
        <v/>
      </c>
      <c r="BG20" s="32" t="str">
        <f t="shared" ca="1" si="19"/>
        <v/>
      </c>
      <c r="BH20" s="32" t="str">
        <f t="shared" ca="1" si="19"/>
        <v/>
      </c>
      <c r="BI20" s="32" t="str">
        <f t="shared" ca="1" si="19"/>
        <v/>
      </c>
      <c r="BJ20" s="32" t="str">
        <f t="shared" ca="1" si="19"/>
        <v/>
      </c>
      <c r="BK20" s="32" t="str">
        <f t="shared" ca="1" si="19"/>
        <v/>
      </c>
    </row>
    <row r="21" spans="1:63" s="2" customFormat="1" ht="30" customHeight="1" x14ac:dyDescent="0.25">
      <c r="A21" s="14"/>
      <c r="B21" s="20" t="s">
        <v>28</v>
      </c>
      <c r="C21" s="29"/>
      <c r="D21" s="29" t="s">
        <v>14</v>
      </c>
      <c r="E21" s="27">
        <f ca="1">TODAY()+35</f>
        <v>43957</v>
      </c>
      <c r="F21" s="28">
        <v>4</v>
      </c>
      <c r="G21" s="22"/>
      <c r="H21" s="32" t="str">
        <f t="shared" ca="1" si="14"/>
        <v/>
      </c>
      <c r="I21" s="32" t="str">
        <f t="shared" ca="1" si="14"/>
        <v/>
      </c>
      <c r="J21" s="32" t="str">
        <f t="shared" ca="1" si="14"/>
        <v/>
      </c>
      <c r="K21" s="32" t="str">
        <f t="shared" ca="1" si="14"/>
        <v/>
      </c>
      <c r="L21" s="32" t="str">
        <f t="shared" ca="1" si="14"/>
        <v/>
      </c>
      <c r="M21" s="32" t="str">
        <f t="shared" ca="1" si="14"/>
        <v/>
      </c>
      <c r="N21" s="32" t="str">
        <f t="shared" ca="1" si="14"/>
        <v/>
      </c>
      <c r="O21" s="32" t="str">
        <f t="shared" ca="1" si="14"/>
        <v/>
      </c>
      <c r="P21" s="32" t="str">
        <f t="shared" ca="1" si="14"/>
        <v/>
      </c>
      <c r="Q21" s="32" t="str">
        <f t="shared" ca="1" si="14"/>
        <v/>
      </c>
      <c r="R21" s="32" t="str">
        <f t="shared" ca="1" si="15"/>
        <v/>
      </c>
      <c r="S21" s="32" t="str">
        <f t="shared" ca="1" si="15"/>
        <v/>
      </c>
      <c r="T21" s="32" t="str">
        <f t="shared" ca="1" si="15"/>
        <v/>
      </c>
      <c r="U21" s="32" t="str">
        <f t="shared" ca="1" si="15"/>
        <v/>
      </c>
      <c r="V21" s="32" t="str">
        <f t="shared" ca="1" si="15"/>
        <v/>
      </c>
      <c r="W21" s="32" t="str">
        <f t="shared" ca="1" si="15"/>
        <v/>
      </c>
      <c r="X21" s="32" t="str">
        <f t="shared" ca="1" si="15"/>
        <v/>
      </c>
      <c r="Y21" s="32" t="str">
        <f t="shared" ca="1" si="15"/>
        <v/>
      </c>
      <c r="Z21" s="32" t="str">
        <f t="shared" ca="1" si="15"/>
        <v/>
      </c>
      <c r="AA21" s="32" t="str">
        <f t="shared" ca="1" si="15"/>
        <v/>
      </c>
      <c r="AB21" s="32" t="str">
        <f t="shared" ca="1" si="16"/>
        <v/>
      </c>
      <c r="AC21" s="32" t="str">
        <f t="shared" ca="1" si="16"/>
        <v/>
      </c>
      <c r="AD21" s="32" t="str">
        <f t="shared" ca="1" si="16"/>
        <v/>
      </c>
      <c r="AE21" s="32" t="str">
        <f t="shared" ca="1" si="16"/>
        <v/>
      </c>
      <c r="AF21" s="32" t="str">
        <f t="shared" ca="1" si="16"/>
        <v/>
      </c>
      <c r="AG21" s="32" t="str">
        <f t="shared" ca="1" si="16"/>
        <v/>
      </c>
      <c r="AH21" s="32" t="str">
        <f t="shared" ca="1" si="16"/>
        <v/>
      </c>
      <c r="AI21" s="32" t="str">
        <f t="shared" ca="1" si="16"/>
        <v/>
      </c>
      <c r="AJ21" s="32" t="str">
        <f t="shared" ca="1" si="16"/>
        <v/>
      </c>
      <c r="AK21" s="32" t="str">
        <f t="shared" ca="1" si="16"/>
        <v/>
      </c>
      <c r="AL21" s="32" t="str">
        <f t="shared" ca="1" si="17"/>
        <v/>
      </c>
      <c r="AM21" s="32" t="str">
        <f t="shared" ca="1" si="17"/>
        <v/>
      </c>
      <c r="AN21" s="32" t="str">
        <f t="shared" ca="1" si="17"/>
        <v/>
      </c>
      <c r="AO21" s="32" t="str">
        <f t="shared" ca="1" si="17"/>
        <v/>
      </c>
      <c r="AP21" s="32" t="str">
        <f t="shared" ca="1" si="17"/>
        <v/>
      </c>
      <c r="AQ21" s="32" t="str">
        <f t="shared" ca="1" si="17"/>
        <v/>
      </c>
      <c r="AR21" s="32" t="str">
        <f t="shared" ca="1" si="17"/>
        <v/>
      </c>
      <c r="AS21" s="32" t="str">
        <f t="shared" ca="1" si="17"/>
        <v/>
      </c>
      <c r="AT21" s="32" t="str">
        <f t="shared" ca="1" si="17"/>
        <v/>
      </c>
      <c r="AU21" s="32" t="str">
        <f t="shared" ca="1" si="17"/>
        <v/>
      </c>
      <c r="AV21" s="32" t="str">
        <f t="shared" ca="1" si="18"/>
        <v/>
      </c>
      <c r="AW21" s="32" t="str">
        <f t="shared" ca="1" si="18"/>
        <v/>
      </c>
      <c r="AX21" s="32" t="str">
        <f t="shared" ca="1" si="18"/>
        <v/>
      </c>
      <c r="AY21" s="32" t="str">
        <f t="shared" ca="1" si="18"/>
        <v/>
      </c>
      <c r="AZ21" s="32" t="str">
        <f t="shared" ca="1" si="18"/>
        <v/>
      </c>
      <c r="BA21" s="32" t="str">
        <f t="shared" ca="1" si="18"/>
        <v/>
      </c>
      <c r="BB21" s="32" t="str">
        <f t="shared" ca="1" si="18"/>
        <v/>
      </c>
      <c r="BC21" s="32" t="str">
        <f t="shared" ca="1" si="18"/>
        <v/>
      </c>
      <c r="BD21" s="32" t="str">
        <f t="shared" ca="1" si="18"/>
        <v/>
      </c>
      <c r="BE21" s="32" t="str">
        <f t="shared" ca="1" si="18"/>
        <v/>
      </c>
      <c r="BF21" s="32" t="str">
        <f t="shared" ca="1" si="19"/>
        <v/>
      </c>
      <c r="BG21" s="32" t="str">
        <f t="shared" ca="1" si="19"/>
        <v/>
      </c>
      <c r="BH21" s="32" t="str">
        <f t="shared" ca="1" si="19"/>
        <v/>
      </c>
      <c r="BI21" s="32" t="str">
        <f t="shared" ca="1" si="19"/>
        <v/>
      </c>
      <c r="BJ21" s="32" t="str">
        <f t="shared" ca="1" si="19"/>
        <v/>
      </c>
      <c r="BK21" s="32" t="str">
        <f t="shared" ca="1" si="19"/>
        <v/>
      </c>
    </row>
    <row r="22" spans="1:63" s="2" customFormat="1" ht="30" customHeight="1" x14ac:dyDescent="0.25">
      <c r="A22" s="15"/>
      <c r="B22" s="20" t="s">
        <v>27</v>
      </c>
      <c r="C22" s="29" t="s">
        <v>4</v>
      </c>
      <c r="D22" s="29" t="s">
        <v>30</v>
      </c>
      <c r="E22" s="27">
        <f ca="1">TODAY()+38</f>
        <v>43960</v>
      </c>
      <c r="F22" s="28">
        <v>1</v>
      </c>
      <c r="G22" s="22"/>
      <c r="H22" s="32" t="str">
        <f t="shared" ca="1" si="14"/>
        <v/>
      </c>
      <c r="I22" s="32" t="str">
        <f t="shared" ca="1" si="14"/>
        <v/>
      </c>
      <c r="J22" s="32" t="str">
        <f t="shared" ca="1" si="14"/>
        <v/>
      </c>
      <c r="K22" s="32" t="str">
        <f t="shared" ca="1" si="14"/>
        <v/>
      </c>
      <c r="L22" s="32" t="str">
        <f t="shared" ca="1" si="14"/>
        <v/>
      </c>
      <c r="M22" s="32" t="str">
        <f t="shared" ca="1" si="14"/>
        <v/>
      </c>
      <c r="N22" s="32" t="str">
        <f t="shared" ca="1" si="14"/>
        <v/>
      </c>
      <c r="O22" s="32" t="str">
        <f t="shared" ca="1" si="14"/>
        <v/>
      </c>
      <c r="P22" s="32" t="str">
        <f t="shared" ca="1" si="14"/>
        <v/>
      </c>
      <c r="Q22" s="32" t="str">
        <f t="shared" ca="1" si="14"/>
        <v/>
      </c>
      <c r="R22" s="32" t="str">
        <f t="shared" ca="1" si="15"/>
        <v/>
      </c>
      <c r="S22" s="32" t="str">
        <f t="shared" ca="1" si="15"/>
        <v/>
      </c>
      <c r="T22" s="32" t="str">
        <f t="shared" ca="1" si="15"/>
        <v/>
      </c>
      <c r="U22" s="32" t="str">
        <f t="shared" ca="1" si="15"/>
        <v/>
      </c>
      <c r="V22" s="32" t="str">
        <f t="shared" ca="1" si="15"/>
        <v/>
      </c>
      <c r="W22" s="32" t="str">
        <f t="shared" ca="1" si="15"/>
        <v/>
      </c>
      <c r="X22" s="32" t="str">
        <f t="shared" ca="1" si="15"/>
        <v/>
      </c>
      <c r="Y22" s="32" t="str">
        <f t="shared" ca="1" si="15"/>
        <v/>
      </c>
      <c r="Z22" s="32" t="str">
        <f t="shared" ca="1" si="15"/>
        <v/>
      </c>
      <c r="AA22" s="32" t="str">
        <f t="shared" ca="1" si="15"/>
        <v/>
      </c>
      <c r="AB22" s="32" t="str">
        <f t="shared" ca="1" si="16"/>
        <v/>
      </c>
      <c r="AC22" s="32" t="str">
        <f t="shared" ca="1" si="16"/>
        <v/>
      </c>
      <c r="AD22" s="32" t="str">
        <f t="shared" ca="1" si="16"/>
        <v/>
      </c>
      <c r="AE22" s="32" t="str">
        <f t="shared" ca="1" si="16"/>
        <v/>
      </c>
      <c r="AF22" s="32" t="str">
        <f t="shared" ca="1" si="16"/>
        <v/>
      </c>
      <c r="AG22" s="32" t="str">
        <f t="shared" ca="1" si="16"/>
        <v/>
      </c>
      <c r="AH22" s="32" t="str">
        <f t="shared" ca="1" si="16"/>
        <v/>
      </c>
      <c r="AI22" s="32" t="str">
        <f t="shared" ca="1" si="16"/>
        <v/>
      </c>
      <c r="AJ22" s="32" t="str">
        <f t="shared" ca="1" si="16"/>
        <v/>
      </c>
      <c r="AK22" s="32" t="str">
        <f t="shared" ca="1" si="16"/>
        <v/>
      </c>
      <c r="AL22" s="32" t="str">
        <f t="shared" ca="1" si="17"/>
        <v/>
      </c>
      <c r="AM22" s="32" t="str">
        <f t="shared" ca="1" si="17"/>
        <v/>
      </c>
      <c r="AN22" s="32" t="str">
        <f t="shared" ca="1" si="17"/>
        <v/>
      </c>
      <c r="AO22" s="32" t="str">
        <f t="shared" ca="1" si="17"/>
        <v/>
      </c>
      <c r="AP22" s="32" t="str">
        <f t="shared" ca="1" si="17"/>
        <v/>
      </c>
      <c r="AQ22" s="32" t="str">
        <f t="shared" ca="1" si="17"/>
        <v/>
      </c>
      <c r="AR22" s="32" t="str">
        <f t="shared" ca="1" si="17"/>
        <v/>
      </c>
      <c r="AS22" s="32" t="str">
        <f t="shared" ca="1" si="17"/>
        <v/>
      </c>
      <c r="AT22" s="32" t="str">
        <f t="shared" ca="1" si="17"/>
        <v/>
      </c>
      <c r="AU22" s="32">
        <f t="shared" ca="1" si="17"/>
        <v>2</v>
      </c>
      <c r="AV22" s="32" t="str">
        <f t="shared" ca="1" si="18"/>
        <v/>
      </c>
      <c r="AW22" s="32" t="str">
        <f t="shared" ca="1" si="18"/>
        <v/>
      </c>
      <c r="AX22" s="32" t="str">
        <f t="shared" ca="1" si="18"/>
        <v/>
      </c>
      <c r="AY22" s="32" t="str">
        <f t="shared" ca="1" si="18"/>
        <v/>
      </c>
      <c r="AZ22" s="32" t="str">
        <f t="shared" ca="1" si="18"/>
        <v/>
      </c>
      <c r="BA22" s="32" t="str">
        <f t="shared" ca="1" si="18"/>
        <v/>
      </c>
      <c r="BB22" s="32" t="str">
        <f t="shared" ca="1" si="18"/>
        <v/>
      </c>
      <c r="BC22" s="32" t="str">
        <f t="shared" ca="1" si="18"/>
        <v/>
      </c>
      <c r="BD22" s="32" t="str">
        <f t="shared" ca="1" si="18"/>
        <v/>
      </c>
      <c r="BE22" s="32" t="str">
        <f t="shared" ca="1" si="18"/>
        <v/>
      </c>
      <c r="BF22" s="32" t="str">
        <f t="shared" ca="1" si="19"/>
        <v/>
      </c>
      <c r="BG22" s="32" t="str">
        <f t="shared" ca="1" si="19"/>
        <v/>
      </c>
      <c r="BH22" s="32" t="str">
        <f t="shared" ca="1" si="19"/>
        <v/>
      </c>
      <c r="BI22" s="32" t="str">
        <f t="shared" ca="1" si="19"/>
        <v/>
      </c>
      <c r="BJ22" s="32" t="str">
        <f t="shared" ca="1" si="19"/>
        <v/>
      </c>
      <c r="BK22" s="32" t="str">
        <f t="shared" ca="1" si="19"/>
        <v/>
      </c>
    </row>
    <row r="23" spans="1:63" ht="30" customHeight="1" x14ac:dyDescent="0.25">
      <c r="D23" s="5"/>
      <c r="F23" s="16"/>
      <c r="G23" s="4"/>
    </row>
    <row r="24" spans="1:63" ht="30" customHeight="1" x14ac:dyDescent="0.25">
      <c r="D24" s="6"/>
    </row>
  </sheetData>
  <mergeCells count="7">
    <mergeCell ref="W3:Z3"/>
    <mergeCell ref="AB3:AE3"/>
    <mergeCell ref="B6:G6"/>
    <mergeCell ref="E3:F3"/>
    <mergeCell ref="H3:K3"/>
    <mergeCell ref="M3:P3"/>
    <mergeCell ref="R3:U3"/>
  </mergeCells>
  <conditionalFormatting sqref="H6:BK17 H19:BK22">
    <cfRule type="expression" dxfId="14" priority="8">
      <formula>AND(TODAY()&gt;=H$6,TODAY()&lt;I$6)</formula>
    </cfRule>
  </conditionalFormatting>
  <conditionalFormatting sqref="H5:AL5">
    <cfRule type="expression" dxfId="13" priority="14">
      <formula>H$6&lt;=EOMONTH($H$6,0)</formula>
    </cfRule>
  </conditionalFormatting>
  <conditionalFormatting sqref="I5:BK5">
    <cfRule type="expression" dxfId="12" priority="10">
      <formula>AND(I$6&lt;=EOMONTH($H$6,2),I$6&gt;EOMONTH($H$6,0),I$6&gt;EOMONTH($H$6,1))</formula>
    </cfRule>
  </conditionalFormatting>
  <conditionalFormatting sqref="H5:BK5">
    <cfRule type="expression" dxfId="11" priority="9">
      <formula>AND(H$6&lt;=EOMONTH($H$6,1),H$6&gt;EOMONTH($H$6,0))</formula>
    </cfRule>
  </conditionalFormatting>
  <conditionalFormatting sqref="H9:BK17 H19:BK22">
    <cfRule type="expression" dxfId="10" priority="91" stopIfTrue="1">
      <formula>AND($C9="Low Risk",H$6&gt;=$E9,H$6&lt;=$E9+$F9-1)</formula>
    </cfRule>
    <cfRule type="expression" dxfId="9" priority="92" stopIfTrue="1">
      <formula>AND($C9="High Risk",H$6&gt;=$E9,H$6&lt;=$E9+$F9-1)</formula>
    </cfRule>
    <cfRule type="expression" dxfId="8" priority="93" stopIfTrue="1">
      <formula>AND($C9="On Track",H$6&gt;=$E9,H$6&lt;=$E9+$F9-1)</formula>
    </cfRule>
    <cfRule type="expression" dxfId="7" priority="94" stopIfTrue="1">
      <formula>AND($C9="Med Risk",H$6&gt;=$E9,H$6&lt;=$E9+$F9-1)</formula>
    </cfRule>
    <cfRule type="expression" dxfId="6" priority="95" stopIfTrue="1">
      <formula>AND(LEN($C9)=0,H$6&gt;=$E9,H$6&lt;=$E9+$F9-1)</formula>
    </cfRule>
  </conditionalFormatting>
  <conditionalFormatting sqref="H18:BK18">
    <cfRule type="expression" dxfId="5" priority="1">
      <formula>AND(TODAY()&gt;=H$6,TODAY()&lt;I$6)</formula>
    </cfRule>
  </conditionalFormatting>
  <conditionalFormatting sqref="H18:BK18">
    <cfRule type="expression" dxfId="4" priority="3" stopIfTrue="1">
      <formula>AND($C18="Low Risk",H$6&gt;=$E18,H$6&lt;=$E18+$F18-1)</formula>
    </cfRule>
    <cfRule type="expression" dxfId="3" priority="4" stopIfTrue="1">
      <formula>AND($C18="High Risk",H$6&gt;=$E18,H$6&lt;=$E18+$F18-1)</formula>
    </cfRule>
    <cfRule type="expression" dxfId="2" priority="5" stopIfTrue="1">
      <formula>AND($C18="On Track",H$6&gt;=$E18,H$6&lt;=$E18+$F18-1)</formula>
    </cfRule>
    <cfRule type="expression" dxfId="1" priority="6" stopIfTrue="1">
      <formula>AND($C18="Med Risk",H$6&gt;=$E18,H$6&lt;=$E18+$F18-1)</formula>
    </cfRule>
    <cfRule type="expression" dxfId="0" priority="7" stopIfTrue="1">
      <formula>AND(LEN($C18)=0,H$6&gt;=$E18,H$6&lt;=$E18+$F18-1)</formula>
    </cfRule>
  </conditionalFormatting>
  <dataValidations count="3">
    <dataValidation type="whole" operator="greaterThanOrEqual" allowBlank="1" showInputMessage="1" promptTitle="Scrolling Increment" prompt="Changing this number will scroll the Gantt Chart view." sqref="E4" xr:uid="{00000000-0002-0000-0000-000000000000}">
      <formula1>0</formula1>
    </dataValidation>
    <dataValidation type="list" allowBlank="1" showInputMessage="1" showErrorMessage="1" sqref="C9 C11:C22" xr:uid="{5196C805-6432-41E6-873E-6E411B98A976}">
      <formula1>"Goal,Milestone,On Track, Low Risk, Med Risk, High Risk"</formula1>
    </dataValidation>
    <dataValidation type="list" allowBlank="1" showInputMessage="1" sqref="C10"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7</xdr:col>
                    <xdr:colOff>28575</xdr:colOff>
                    <xdr:row>6</xdr:row>
                    <xdr:rowOff>57150</xdr:rowOff>
                  </from>
                  <to>
                    <xdr:col>62</xdr:col>
                    <xdr:colOff>228600</xdr:colOff>
                    <xdr:row>6</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H9:BK17 H19:BK22</xm:sqref>
        </x14:conditionalFormatting>
        <x14:conditionalFormatting xmlns:xm="http://schemas.microsoft.com/office/excel/2006/main">
          <x14:cfRule type="iconSet" priority="2" id="{D986F186-F033-447C-BD09-C3C05116F4E2}">
            <x14:iconSet iconSet="3Stars" showValue="0" custom="1">
              <x14:cfvo type="percent">
                <xm:f>0</xm:f>
              </x14:cfvo>
              <x14:cfvo type="num">
                <xm:f>1</xm:f>
              </x14:cfvo>
              <x14:cfvo type="num">
                <xm:f>2</xm:f>
              </x14:cfvo>
              <x14:cfIcon iconSet="NoIcons" iconId="0"/>
              <x14:cfIcon iconSet="3Flags" iconId="1"/>
              <x14:cfIcon iconSet="3Signs" iconId="0"/>
            </x14:iconSet>
          </x14:cfRule>
          <xm:sqref>H18:BK18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21</v>
      </c>
    </row>
    <row r="3" spans="1:1" ht="26.25" customHeight="1" x14ac:dyDescent="0.2">
      <c r="A3" s="11" t="s">
        <v>1</v>
      </c>
    </row>
    <row r="4" spans="1:1" s="10" customFormat="1" ht="204.95" customHeight="1" x14ac:dyDescent="0.25">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2020-04-01T20:18:00Z</dcterms:modified>
</cp:coreProperties>
</file>