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j/projects/BarrierIslandBreach/"/>
    </mc:Choice>
  </mc:AlternateContent>
  <xr:revisionPtr revIDLastSave="0" documentId="13_ncr:1_{EB9309BF-0AA0-2D49-95F4-72D033455193}" xr6:coauthVersionLast="46" xr6:coauthVersionMax="46" xr10:uidLastSave="{00000000-0000-0000-0000-000000000000}"/>
  <bookViews>
    <workbookView xWindow="1840" yWindow="1840" windowWidth="22720" windowHeight="12920" xr2:uid="{555F1360-F659-4008-A3EA-3F5DA8A63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30" i="1"/>
  <c r="J8" i="1"/>
  <c r="E29" i="1"/>
  <c r="D29" i="1"/>
  <c r="B17" i="1"/>
  <c r="B16" i="1"/>
  <c r="C19" i="1" l="1"/>
  <c r="C20" i="1" s="1"/>
  <c r="C21" i="1" s="1"/>
  <c r="C22" i="1" s="1"/>
  <c r="C23" i="1" s="1"/>
  <c r="C24" i="1" s="1"/>
  <c r="C25" i="1" s="1"/>
  <c r="K8" i="1" l="1"/>
  <c r="K9" i="1" s="1"/>
  <c r="K10" i="1" s="1"/>
  <c r="K11" i="1" s="1"/>
  <c r="K12" i="1" s="1"/>
  <c r="K13" i="1" s="1"/>
  <c r="K14" i="1" s="1"/>
  <c r="B6" i="1"/>
  <c r="B5" i="1"/>
  <c r="L8" i="1" s="1"/>
  <c r="M8" i="1" s="1"/>
  <c r="N8" i="1" s="1"/>
  <c r="O8" i="1" s="1"/>
  <c r="B8" i="1" l="1"/>
  <c r="C8" i="1" s="1"/>
  <c r="C9" i="1" s="1"/>
  <c r="C10" i="1" s="1"/>
  <c r="C11" i="1" s="1"/>
  <c r="C12" i="1" s="1"/>
  <c r="C13" i="1" s="1"/>
  <c r="C14" i="1" s="1"/>
  <c r="D19" i="1"/>
  <c r="L9" i="1"/>
  <c r="E19" i="1" l="1"/>
  <c r="F19" i="1" s="1"/>
  <c r="G19" i="1" s="1"/>
  <c r="D20" i="1"/>
  <c r="D8" i="1"/>
  <c r="L10" i="1"/>
  <c r="M9" i="1"/>
  <c r="N9" i="1" s="1"/>
  <c r="O9" i="1" s="1"/>
  <c r="E8" i="1" l="1"/>
  <c r="F8" i="1" s="1"/>
  <c r="G8" i="1" s="1"/>
  <c r="D9" i="1"/>
  <c r="D21" i="1"/>
  <c r="E20" i="1"/>
  <c r="F20" i="1" s="1"/>
  <c r="G20" i="1" s="1"/>
  <c r="M10" i="1"/>
  <c r="N10" i="1" s="1"/>
  <c r="O10" i="1" s="1"/>
  <c r="L11" i="1"/>
  <c r="D22" i="1" l="1"/>
  <c r="E21" i="1"/>
  <c r="F21" i="1" s="1"/>
  <c r="G21" i="1" s="1"/>
  <c r="E9" i="1"/>
  <c r="F9" i="1" s="1"/>
  <c r="G9" i="1" s="1"/>
  <c r="D10" i="1"/>
  <c r="L12" i="1"/>
  <c r="M11" i="1"/>
  <c r="N11" i="1" s="1"/>
  <c r="O11" i="1" s="1"/>
  <c r="D11" i="1" l="1"/>
  <c r="E10" i="1"/>
  <c r="F10" i="1" s="1"/>
  <c r="G10" i="1" s="1"/>
  <c r="D23" i="1"/>
  <c r="E22" i="1"/>
  <c r="F22" i="1" s="1"/>
  <c r="G22" i="1" s="1"/>
  <c r="M12" i="1"/>
  <c r="N12" i="1" s="1"/>
  <c r="O12" i="1" s="1"/>
  <c r="L13" i="1"/>
  <c r="D24" i="1" l="1"/>
  <c r="E23" i="1"/>
  <c r="F23" i="1" s="1"/>
  <c r="G23" i="1" s="1"/>
  <c r="E11" i="1"/>
  <c r="F11" i="1" s="1"/>
  <c r="G11" i="1" s="1"/>
  <c r="D12" i="1"/>
  <c r="M13" i="1"/>
  <c r="L14" i="1"/>
  <c r="M14" i="1" s="1"/>
  <c r="N14" i="1" s="1"/>
  <c r="O14" i="1" s="1"/>
  <c r="E12" i="1" l="1"/>
  <c r="F12" i="1" s="1"/>
  <c r="G12" i="1" s="1"/>
  <c r="D13" i="1"/>
  <c r="E24" i="1"/>
  <c r="F24" i="1" s="1"/>
  <c r="G24" i="1" s="1"/>
  <c r="D25" i="1"/>
  <c r="E25" i="1" s="1"/>
  <c r="F25" i="1" s="1"/>
  <c r="G25" i="1" s="1"/>
  <c r="N13" i="1"/>
  <c r="O13" i="1" s="1"/>
  <c r="D14" i="1" l="1"/>
  <c r="E14" i="1" s="1"/>
  <c r="F14" i="1" s="1"/>
  <c r="G14" i="1" s="1"/>
  <c r="E13" i="1"/>
  <c r="F13" i="1" s="1"/>
  <c r="G13" i="1" s="1"/>
</calcChain>
</file>

<file path=xl/sharedStrings.xml><?xml version="1.0" encoding="utf-8"?>
<sst xmlns="http://schemas.openxmlformats.org/spreadsheetml/2006/main" count="50" uniqueCount="23">
  <si>
    <t>Total Lat</t>
  </si>
  <si>
    <t>Total Lon</t>
  </si>
  <si>
    <t>Level 1</t>
  </si>
  <si>
    <t>Degrees</t>
  </si>
  <si>
    <t>ArcMinutes</t>
  </si>
  <si>
    <t>ArcSeconds</t>
  </si>
  <si>
    <t>Meters</t>
  </si>
  <si>
    <t>Level 2</t>
  </si>
  <si>
    <t>Level 3</t>
  </si>
  <si>
    <t>Level 4</t>
  </si>
  <si>
    <t>Level 5</t>
  </si>
  <si>
    <t>Level 6</t>
  </si>
  <si>
    <t>Level 7</t>
  </si>
  <si>
    <t>Lon</t>
  </si>
  <si>
    <t>Lat</t>
  </si>
  <si>
    <t>NumGrids</t>
  </si>
  <si>
    <t>Refinement Ratios</t>
  </si>
  <si>
    <t>South</t>
  </si>
  <si>
    <t>North</t>
  </si>
  <si>
    <t>West</t>
  </si>
  <si>
    <t>East</t>
  </si>
  <si>
    <t xml:space="preserve"> 40.819273°</t>
  </si>
  <si>
    <t xml:space="preserve"> 40.817693°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</si>
</sst>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34C5-94AD-4C93-B649-F37F7B1F6742}">
  <dimension ref="A1:O30"/>
  <sheetViews>
    <sheetView tabSelected="1" topLeftCell="A10" workbookViewId="0">
      <selection activeCell="E29" sqref="E29"/>
    </sheetView>
  </sheetViews>
  <sheetFormatPr baseColWidth="10" defaultColWidth="8.83203125" defaultRowHeight="15" x14ac:dyDescent="0.2"/>
  <cols>
    <col min="5" max="5" width="13.1640625" bestFit="1" customWidth="1"/>
    <col min="11" max="11" width="0" hidden="1" customWidth="1"/>
  </cols>
  <sheetData>
    <row r="1" spans="1:15" x14ac:dyDescent="0.2">
      <c r="A1" t="s">
        <v>16</v>
      </c>
    </row>
    <row r="2" spans="1:15" x14ac:dyDescent="0.2">
      <c r="A2" s="1" t="s">
        <v>17</v>
      </c>
      <c r="B2" s="1" t="s">
        <v>18</v>
      </c>
      <c r="C2" s="1" t="s">
        <v>19</v>
      </c>
      <c r="D2" s="1" t="s">
        <v>20</v>
      </c>
    </row>
    <row r="3" spans="1:15" x14ac:dyDescent="0.2">
      <c r="A3">
        <v>13</v>
      </c>
      <c r="B3">
        <v>45</v>
      </c>
      <c r="C3">
        <v>-85</v>
      </c>
      <c r="D3">
        <v>-55</v>
      </c>
    </row>
    <row r="5" spans="1:15" x14ac:dyDescent="0.2">
      <c r="A5" t="s">
        <v>0</v>
      </c>
      <c r="B5">
        <f>B3-A3</f>
        <v>32</v>
      </c>
    </row>
    <row r="6" spans="1:15" x14ac:dyDescent="0.2">
      <c r="A6" t="s">
        <v>1</v>
      </c>
      <c r="B6">
        <f>D3-C3</f>
        <v>30</v>
      </c>
    </row>
    <row r="7" spans="1:15" x14ac:dyDescent="0.2">
      <c r="A7" s="1" t="s">
        <v>13</v>
      </c>
      <c r="C7" t="s">
        <v>15</v>
      </c>
      <c r="D7" t="s">
        <v>3</v>
      </c>
      <c r="E7" t="s">
        <v>4</v>
      </c>
      <c r="F7" t="s">
        <v>5</v>
      </c>
      <c r="G7" t="s">
        <v>6</v>
      </c>
      <c r="I7" s="1" t="s">
        <v>14</v>
      </c>
      <c r="K7" t="s">
        <v>15</v>
      </c>
      <c r="L7" t="s">
        <v>3</v>
      </c>
      <c r="M7" t="s">
        <v>4</v>
      </c>
      <c r="N7" t="s">
        <v>5</v>
      </c>
      <c r="O7" t="s">
        <v>6</v>
      </c>
    </row>
    <row r="8" spans="1:15" x14ac:dyDescent="0.2">
      <c r="A8" t="s">
        <v>2</v>
      </c>
      <c r="B8">
        <f>4*B6</f>
        <v>120</v>
      </c>
      <c r="C8">
        <f>B8</f>
        <v>120</v>
      </c>
      <c r="D8">
        <f>$B$6/B8</f>
        <v>0.25</v>
      </c>
      <c r="E8">
        <f>D8*60</f>
        <v>15</v>
      </c>
      <c r="F8">
        <f>E8*60</f>
        <v>900</v>
      </c>
      <c r="G8">
        <f>F8*30</f>
        <v>27000</v>
      </c>
      <c r="I8" t="s">
        <v>2</v>
      </c>
      <c r="J8">
        <f>B5*4</f>
        <v>128</v>
      </c>
      <c r="K8">
        <f>J8</f>
        <v>128</v>
      </c>
      <c r="L8">
        <f>$B$5/J8</f>
        <v>0.25</v>
      </c>
      <c r="M8">
        <f>L8*60</f>
        <v>15</v>
      </c>
      <c r="N8">
        <f>M8*60</f>
        <v>900</v>
      </c>
      <c r="O8">
        <f>N8*30</f>
        <v>27000</v>
      </c>
    </row>
    <row r="9" spans="1:15" x14ac:dyDescent="0.2">
      <c r="A9" t="s">
        <v>7</v>
      </c>
      <c r="B9">
        <v>2</v>
      </c>
      <c r="C9">
        <f t="shared" ref="C9:C14" si="0">C8*B9</f>
        <v>240</v>
      </c>
      <c r="D9">
        <f t="shared" ref="D9:D14" si="1">D8/B9</f>
        <v>0.125</v>
      </c>
      <c r="E9">
        <f t="shared" ref="E9:F14" si="2">D9*60</f>
        <v>7.5</v>
      </c>
      <c r="F9">
        <f t="shared" si="2"/>
        <v>450</v>
      </c>
      <c r="G9">
        <f t="shared" ref="G9:G14" si="3">F9*30</f>
        <v>13500</v>
      </c>
      <c r="I9" t="s">
        <v>7</v>
      </c>
      <c r="J9">
        <v>2</v>
      </c>
      <c r="K9">
        <f t="shared" ref="K9:K14" si="4">K8*J9</f>
        <v>256</v>
      </c>
      <c r="L9">
        <f t="shared" ref="L9:L14" si="5">L8/J9</f>
        <v>0.125</v>
      </c>
      <c r="M9">
        <f t="shared" ref="M9:N9" si="6">L9*60</f>
        <v>7.5</v>
      </c>
      <c r="N9">
        <f t="shared" si="6"/>
        <v>450</v>
      </c>
      <c r="O9">
        <f t="shared" ref="O9:O14" si="7">N9*30</f>
        <v>13500</v>
      </c>
    </row>
    <row r="10" spans="1:15" x14ac:dyDescent="0.2">
      <c r="A10" t="s">
        <v>8</v>
      </c>
      <c r="B10">
        <v>2</v>
      </c>
      <c r="C10">
        <f t="shared" si="0"/>
        <v>480</v>
      </c>
      <c r="D10">
        <f t="shared" si="1"/>
        <v>6.25E-2</v>
      </c>
      <c r="E10">
        <f t="shared" si="2"/>
        <v>3.75</v>
      </c>
      <c r="F10">
        <f t="shared" si="2"/>
        <v>225</v>
      </c>
      <c r="G10">
        <f t="shared" si="3"/>
        <v>6750</v>
      </c>
      <c r="I10" t="s">
        <v>8</v>
      </c>
      <c r="J10">
        <v>2</v>
      </c>
      <c r="K10">
        <f t="shared" si="4"/>
        <v>512</v>
      </c>
      <c r="L10">
        <f t="shared" si="5"/>
        <v>6.25E-2</v>
      </c>
      <c r="M10">
        <f t="shared" ref="M10:N10" si="8">L10*60</f>
        <v>3.75</v>
      </c>
      <c r="N10">
        <f t="shared" si="8"/>
        <v>225</v>
      </c>
      <c r="O10">
        <f t="shared" si="7"/>
        <v>6750</v>
      </c>
    </row>
    <row r="11" spans="1:15" x14ac:dyDescent="0.2">
      <c r="A11" t="s">
        <v>9</v>
      </c>
      <c r="B11">
        <v>5</v>
      </c>
      <c r="C11">
        <f t="shared" si="0"/>
        <v>2400</v>
      </c>
      <c r="D11">
        <f t="shared" si="1"/>
        <v>1.2500000000000001E-2</v>
      </c>
      <c r="E11">
        <f t="shared" si="2"/>
        <v>0.75</v>
      </c>
      <c r="F11">
        <f t="shared" si="2"/>
        <v>45</v>
      </c>
      <c r="G11">
        <f t="shared" si="3"/>
        <v>1350</v>
      </c>
      <c r="I11" t="s">
        <v>9</v>
      </c>
      <c r="J11">
        <v>5</v>
      </c>
      <c r="K11">
        <f t="shared" si="4"/>
        <v>2560</v>
      </c>
      <c r="L11">
        <f t="shared" si="5"/>
        <v>1.2500000000000001E-2</v>
      </c>
      <c r="M11">
        <f t="shared" ref="M11:N11" si="9">L11*60</f>
        <v>0.75</v>
      </c>
      <c r="N11">
        <f t="shared" si="9"/>
        <v>45</v>
      </c>
      <c r="O11">
        <f t="shared" si="7"/>
        <v>1350</v>
      </c>
    </row>
    <row r="12" spans="1:15" x14ac:dyDescent="0.2">
      <c r="A12" t="s">
        <v>10</v>
      </c>
      <c r="B12">
        <v>11</v>
      </c>
      <c r="C12">
        <f t="shared" si="0"/>
        <v>26400</v>
      </c>
      <c r="D12">
        <f t="shared" si="1"/>
        <v>1.1363636363636365E-3</v>
      </c>
      <c r="E12">
        <f t="shared" si="2"/>
        <v>6.8181818181818191E-2</v>
      </c>
      <c r="F12">
        <f t="shared" si="2"/>
        <v>4.0909090909090917</v>
      </c>
      <c r="G12">
        <f t="shared" si="3"/>
        <v>122.72727272727275</v>
      </c>
      <c r="I12" t="s">
        <v>10</v>
      </c>
      <c r="J12">
        <v>11</v>
      </c>
      <c r="K12">
        <f t="shared" si="4"/>
        <v>28160</v>
      </c>
      <c r="L12">
        <f t="shared" si="5"/>
        <v>1.1363636363636365E-3</v>
      </c>
      <c r="M12">
        <f t="shared" ref="M12:N12" si="10">L12*60</f>
        <v>6.8181818181818191E-2</v>
      </c>
      <c r="N12">
        <f t="shared" si="10"/>
        <v>4.0909090909090917</v>
      </c>
      <c r="O12">
        <f t="shared" si="7"/>
        <v>122.72727272727275</v>
      </c>
    </row>
    <row r="13" spans="1:15" x14ac:dyDescent="0.2">
      <c r="A13" t="s">
        <v>11</v>
      </c>
      <c r="B13">
        <v>4</v>
      </c>
      <c r="C13">
        <f t="shared" si="0"/>
        <v>105600</v>
      </c>
      <c r="D13">
        <f t="shared" si="1"/>
        <v>2.8409090909090913E-4</v>
      </c>
      <c r="E13">
        <f t="shared" si="2"/>
        <v>1.7045454545454548E-2</v>
      </c>
      <c r="F13">
        <f t="shared" si="2"/>
        <v>1.0227272727272729</v>
      </c>
      <c r="G13">
        <f t="shared" si="3"/>
        <v>30.681818181818187</v>
      </c>
      <c r="I13" t="s">
        <v>11</v>
      </c>
      <c r="J13">
        <v>4</v>
      </c>
      <c r="K13">
        <f t="shared" si="4"/>
        <v>112640</v>
      </c>
      <c r="L13">
        <f t="shared" si="5"/>
        <v>2.8409090909090913E-4</v>
      </c>
      <c r="M13">
        <f t="shared" ref="M13:N13" si="11">L13*60</f>
        <v>1.7045454545454548E-2</v>
      </c>
      <c r="N13">
        <f t="shared" si="11"/>
        <v>1.0227272727272729</v>
      </c>
      <c r="O13">
        <f t="shared" si="7"/>
        <v>30.681818181818187</v>
      </c>
    </row>
    <row r="14" spans="1:15" x14ac:dyDescent="0.2">
      <c r="A14" t="s">
        <v>12</v>
      </c>
      <c r="B14">
        <v>6</v>
      </c>
      <c r="C14">
        <f t="shared" si="0"/>
        <v>633600</v>
      </c>
      <c r="D14">
        <f t="shared" si="1"/>
        <v>4.7348484848484855E-5</v>
      </c>
      <c r="E14">
        <f t="shared" si="2"/>
        <v>2.8409090909090914E-3</v>
      </c>
      <c r="F14">
        <f t="shared" si="2"/>
        <v>0.1704545454545455</v>
      </c>
      <c r="G14">
        <f t="shared" si="3"/>
        <v>5.1136363636363651</v>
      </c>
      <c r="I14" t="s">
        <v>12</v>
      </c>
      <c r="J14">
        <v>6</v>
      </c>
      <c r="K14">
        <f t="shared" si="4"/>
        <v>675840</v>
      </c>
      <c r="L14">
        <f t="shared" si="5"/>
        <v>4.7348484848484855E-5</v>
      </c>
      <c r="M14">
        <f t="shared" ref="M14:N14" si="12">L14*60</f>
        <v>2.8409090909090914E-3</v>
      </c>
      <c r="N14">
        <f t="shared" si="12"/>
        <v>0.1704545454545455</v>
      </c>
      <c r="O14">
        <f t="shared" si="7"/>
        <v>5.1136363636363651</v>
      </c>
    </row>
    <row r="16" spans="1:15" x14ac:dyDescent="0.2">
      <c r="A16" t="s">
        <v>0</v>
      </c>
      <c r="B16">
        <f>B3-A3</f>
        <v>32</v>
      </c>
    </row>
    <row r="17" spans="1:7" x14ac:dyDescent="0.2">
      <c r="A17" t="s">
        <v>1</v>
      </c>
      <c r="B17">
        <f>D3-C3</f>
        <v>30</v>
      </c>
    </row>
    <row r="18" spans="1:7" x14ac:dyDescent="0.2">
      <c r="A18" s="1" t="s">
        <v>13</v>
      </c>
      <c r="C18" t="s">
        <v>15</v>
      </c>
      <c r="D18" t="s">
        <v>3</v>
      </c>
      <c r="E18" t="s">
        <v>4</v>
      </c>
      <c r="F18" t="s">
        <v>5</v>
      </c>
      <c r="G18" t="s">
        <v>6</v>
      </c>
    </row>
    <row r="19" spans="1:7" x14ac:dyDescent="0.2">
      <c r="A19" t="s">
        <v>2</v>
      </c>
      <c r="B19">
        <v>29</v>
      </c>
      <c r="C19">
        <f>B19</f>
        <v>29</v>
      </c>
      <c r="D19">
        <f>$B$6/B19</f>
        <v>1.0344827586206897</v>
      </c>
      <c r="E19">
        <f>D19*60</f>
        <v>62.068965517241381</v>
      </c>
      <c r="F19">
        <f>E19*60</f>
        <v>3724.1379310344828</v>
      </c>
      <c r="G19">
        <f>F19*30</f>
        <v>111724.13793103448</v>
      </c>
    </row>
    <row r="20" spans="1:7" x14ac:dyDescent="0.2">
      <c r="A20" t="s">
        <v>7</v>
      </c>
      <c r="B20">
        <v>4</v>
      </c>
      <c r="C20">
        <f t="shared" ref="C20:C25" si="13">C19*B20</f>
        <v>116</v>
      </c>
      <c r="D20">
        <f t="shared" ref="D20:D25" si="14">D19/B20</f>
        <v>0.25862068965517243</v>
      </c>
      <c r="E20">
        <f t="shared" ref="E20:E25" si="15">D20*60</f>
        <v>15.517241379310345</v>
      </c>
      <c r="F20">
        <f t="shared" ref="F20:F25" si="16">E20*60</f>
        <v>931.0344827586207</v>
      </c>
      <c r="G20">
        <f t="shared" ref="G20:G25" si="17">F20*30</f>
        <v>27931.03448275862</v>
      </c>
    </row>
    <row r="21" spans="1:7" x14ac:dyDescent="0.2">
      <c r="A21" t="s">
        <v>8</v>
      </c>
      <c r="B21">
        <v>4</v>
      </c>
      <c r="C21">
        <f t="shared" si="13"/>
        <v>464</v>
      </c>
      <c r="D21">
        <f t="shared" si="14"/>
        <v>6.4655172413793108E-2</v>
      </c>
      <c r="E21">
        <f t="shared" si="15"/>
        <v>3.8793103448275863</v>
      </c>
      <c r="F21">
        <f t="shared" si="16"/>
        <v>232.75862068965517</v>
      </c>
      <c r="G21">
        <f t="shared" si="17"/>
        <v>6982.7586206896549</v>
      </c>
    </row>
    <row r="22" spans="1:7" x14ac:dyDescent="0.2">
      <c r="A22" t="s">
        <v>9</v>
      </c>
      <c r="B22">
        <v>5</v>
      </c>
      <c r="C22">
        <f t="shared" si="13"/>
        <v>2320</v>
      </c>
      <c r="D22">
        <f t="shared" si="14"/>
        <v>1.2931034482758622E-2</v>
      </c>
      <c r="E22">
        <f t="shared" si="15"/>
        <v>0.77586206896551735</v>
      </c>
      <c r="F22">
        <f t="shared" si="16"/>
        <v>46.551724137931039</v>
      </c>
      <c r="G22">
        <f t="shared" si="17"/>
        <v>1396.5517241379312</v>
      </c>
    </row>
    <row r="23" spans="1:7" x14ac:dyDescent="0.2">
      <c r="A23" t="s">
        <v>10</v>
      </c>
      <c r="B23">
        <v>4</v>
      </c>
      <c r="C23">
        <f t="shared" si="13"/>
        <v>9280</v>
      </c>
      <c r="D23">
        <f t="shared" si="14"/>
        <v>3.2327586206896556E-3</v>
      </c>
      <c r="E23">
        <f t="shared" si="15"/>
        <v>0.19396551724137934</v>
      </c>
      <c r="F23">
        <f t="shared" si="16"/>
        <v>11.63793103448276</v>
      </c>
      <c r="G23">
        <f t="shared" si="17"/>
        <v>349.13793103448279</v>
      </c>
    </row>
    <row r="24" spans="1:7" x14ac:dyDescent="0.2">
      <c r="A24" t="s">
        <v>11</v>
      </c>
      <c r="B24">
        <v>10</v>
      </c>
      <c r="C24">
        <f t="shared" si="13"/>
        <v>92800</v>
      </c>
      <c r="D24">
        <f t="shared" si="14"/>
        <v>3.2327586206896557E-4</v>
      </c>
      <c r="E24">
        <f t="shared" si="15"/>
        <v>1.9396551724137935E-2</v>
      </c>
      <c r="F24">
        <f t="shared" si="16"/>
        <v>1.163793103448276</v>
      </c>
      <c r="G24">
        <f t="shared" si="17"/>
        <v>34.913793103448278</v>
      </c>
    </row>
    <row r="25" spans="1:7" x14ac:dyDescent="0.2">
      <c r="A25" t="s">
        <v>12</v>
      </c>
      <c r="B25">
        <v>2</v>
      </c>
      <c r="C25">
        <f t="shared" si="13"/>
        <v>185600</v>
      </c>
      <c r="D25">
        <f t="shared" si="14"/>
        <v>1.6163793103448278E-4</v>
      </c>
      <c r="E25">
        <f t="shared" si="15"/>
        <v>9.6982758620689676E-3</v>
      </c>
      <c r="F25">
        <f t="shared" si="16"/>
        <v>0.58189655172413801</v>
      </c>
      <c r="G25">
        <f t="shared" si="17"/>
        <v>17.456896551724139</v>
      </c>
    </row>
    <row r="28" spans="1:7" x14ac:dyDescent="0.2">
      <c r="E28">
        <f>300/3600/60</f>
        <v>1.3888888888888887E-3</v>
      </c>
      <c r="G28" t="s">
        <v>21</v>
      </c>
    </row>
    <row r="29" spans="1:7" x14ac:dyDescent="0.2">
      <c r="D29">
        <f>-72.56</f>
        <v>-72.56</v>
      </c>
      <c r="E29" s="2">
        <f>D29+E28</f>
        <v>-72.558611111111119</v>
      </c>
      <c r="G29" t="s">
        <v>22</v>
      </c>
    </row>
    <row r="30" spans="1:7" x14ac:dyDescent="0.2">
      <c r="E30" s="2">
        <f>D29-E28</f>
        <v>-72.561388888888885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Jeffries</dc:creator>
  <cp:lastModifiedBy>Microsoft Office User</cp:lastModifiedBy>
  <dcterms:created xsi:type="dcterms:W3CDTF">2019-11-21T17:21:21Z</dcterms:created>
  <dcterms:modified xsi:type="dcterms:W3CDTF">2021-01-04T20:15:33Z</dcterms:modified>
</cp:coreProperties>
</file>