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rcleoptics-my.sharepoint.us/personal/cody_circleoptics_com/Documents/Documents/Software &amp; Scripts/Python/Quiver Plot/"/>
    </mc:Choice>
  </mc:AlternateContent>
  <xr:revisionPtr revIDLastSave="19" documentId="8_{1F0F81F7-04A1-44AA-88A0-0F8939B162E3}" xr6:coauthVersionLast="47" xr6:coauthVersionMax="47" xr10:uidLastSave="{16977FAD-7C9A-4E20-80FF-650CF89844C8}"/>
  <bookViews>
    <workbookView xWindow="-23148" yWindow="-72" windowWidth="23256" windowHeight="12576" xr2:uid="{40710F0E-0006-4421-A443-27BF963C6B0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" l="1"/>
  <c r="G21" i="2"/>
  <c r="G15" i="2"/>
  <c r="G9" i="2"/>
  <c r="G3" i="2"/>
  <c r="E2" i="2"/>
  <c r="B3" i="2" s="1"/>
  <c r="C4" i="2"/>
  <c r="H4" i="2" s="1"/>
  <c r="B5" i="2"/>
  <c r="G5" i="2" s="1"/>
  <c r="C5" i="2"/>
  <c r="H5" i="2" s="1"/>
  <c r="B6" i="2"/>
  <c r="G6" i="2" s="1"/>
  <c r="C6" i="2"/>
  <c r="H6" i="2" s="1"/>
  <c r="B7" i="2"/>
  <c r="G7" i="2" s="1"/>
  <c r="C7" i="2"/>
  <c r="H7" i="2" s="1"/>
  <c r="B9" i="2"/>
  <c r="B10" i="2"/>
  <c r="G10" i="2" s="1"/>
  <c r="C10" i="2"/>
  <c r="H10" i="2" s="1"/>
  <c r="B11" i="2"/>
  <c r="G11" i="2" s="1"/>
  <c r="C11" i="2"/>
  <c r="H11" i="2" s="1"/>
  <c r="B12" i="2"/>
  <c r="G12" i="2" s="1"/>
  <c r="C12" i="2"/>
  <c r="H12" i="2" s="1"/>
  <c r="B13" i="2"/>
  <c r="G13" i="2" s="1"/>
  <c r="C13" i="2"/>
  <c r="H13" i="2" s="1"/>
  <c r="B15" i="2"/>
  <c r="B16" i="2"/>
  <c r="G16" i="2" s="1"/>
  <c r="C16" i="2"/>
  <c r="H16" i="2" s="1"/>
  <c r="B17" i="2"/>
  <c r="G17" i="2" s="1"/>
  <c r="C17" i="2"/>
  <c r="H17" i="2" s="1"/>
  <c r="B18" i="2"/>
  <c r="G18" i="2" s="1"/>
  <c r="C18" i="2"/>
  <c r="H18" i="2" s="1"/>
  <c r="B19" i="2"/>
  <c r="G19" i="2" s="1"/>
  <c r="C19" i="2"/>
  <c r="H19" i="2" s="1"/>
  <c r="B21" i="2"/>
  <c r="C21" i="2"/>
  <c r="B22" i="2"/>
  <c r="G22" i="2" s="1"/>
  <c r="C22" i="2"/>
  <c r="H22" i="2" s="1"/>
  <c r="B23" i="2"/>
  <c r="G23" i="2" s="1"/>
  <c r="C23" i="2"/>
  <c r="H23" i="2" s="1"/>
  <c r="B24" i="2"/>
  <c r="G24" i="2" s="1"/>
  <c r="C24" i="2"/>
  <c r="H24" i="2" s="1"/>
  <c r="B25" i="2"/>
  <c r="G25" i="2" s="1"/>
  <c r="C25" i="2"/>
  <c r="H25" i="2" s="1"/>
  <c r="B4" i="2" l="1"/>
  <c r="G4" i="2" s="1"/>
  <c r="C15" i="2"/>
  <c r="H15" i="2" s="1"/>
  <c r="C9" i="2"/>
  <c r="H9" i="2" s="1"/>
  <c r="C3" i="2"/>
  <c r="H3" i="2" s="1"/>
  <c r="C20" i="2"/>
  <c r="H20" i="2" s="1"/>
  <c r="C14" i="2"/>
  <c r="H14" i="2" s="1"/>
  <c r="C8" i="2"/>
  <c r="H8" i="2" s="1"/>
  <c r="C2" i="2"/>
  <c r="H2" i="2" s="1"/>
  <c r="B20" i="2"/>
  <c r="G20" i="2" s="1"/>
  <c r="B14" i="2"/>
  <c r="G14" i="2" s="1"/>
  <c r="B8" i="2"/>
  <c r="G8" i="2" s="1"/>
  <c r="B2" i="2"/>
  <c r="G2" i="2" s="1"/>
</calcChain>
</file>

<file path=xl/sharedStrings.xml><?xml version="1.0" encoding="utf-8"?>
<sst xmlns="http://schemas.openxmlformats.org/spreadsheetml/2006/main" count="10" uniqueCount="9">
  <si>
    <t>x</t>
  </si>
  <si>
    <t>y</t>
  </si>
  <si>
    <t>θ</t>
  </si>
  <si>
    <t>r</t>
  </si>
  <si>
    <t>D</t>
  </si>
  <si>
    <t>error_x</t>
  </si>
  <si>
    <t>error_y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</si>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</sst>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</a:t>
            </a:r>
            <a:r>
              <a:rPr lang="en-US" baseline="0"/>
              <a:t> vs.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error_x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150</c:v>
                </c:pt>
                <c:pt idx="9">
                  <c:v>165</c:v>
                </c:pt>
                <c:pt idx="10">
                  <c:v>180</c:v>
                </c:pt>
                <c:pt idx="11">
                  <c:v>195</c:v>
                </c:pt>
                <c:pt idx="12">
                  <c:v>210</c:v>
                </c:pt>
                <c:pt idx="13">
                  <c:v>240</c:v>
                </c:pt>
                <c:pt idx="14">
                  <c:v>255</c:v>
                </c:pt>
                <c:pt idx="15">
                  <c:v>270</c:v>
                </c:pt>
                <c:pt idx="16">
                  <c:v>285</c:v>
                </c:pt>
                <c:pt idx="17">
                  <c:v>300</c:v>
                </c:pt>
                <c:pt idx="18">
                  <c:v>330</c:v>
                </c:pt>
                <c:pt idx="19">
                  <c:v>345</c:v>
                </c:pt>
              </c:numCache>
            </c:numRef>
          </c:xVal>
          <c:yVal>
            <c:numRef>
              <c:f>Sheet2!$G$2:$G$25</c:f>
              <c:numCache>
                <c:formatCode>0.000</c:formatCode>
                <c:ptCount val="20"/>
                <c:pt idx="0">
                  <c:v>-6.495000000000001</c:v>
                </c:pt>
                <c:pt idx="1">
                  <c:v>-30.95588699080675</c:v>
                </c:pt>
                <c:pt idx="2">
                  <c:v>-29.052783942093559</c:v>
                </c:pt>
                <c:pt idx="3">
                  <c:v>3.0299999999999976</c:v>
                </c:pt>
                <c:pt idx="4">
                  <c:v>-4.9305028092030199</c:v>
                </c:pt>
                <c:pt idx="5">
                  <c:v>-1.1669539033004606E-15</c:v>
                </c:pt>
                <c:pt idx="6">
                  <c:v>4.9305028092030225</c:v>
                </c:pt>
                <c:pt idx="7">
                  <c:v>9.5249999999999968</c:v>
                </c:pt>
                <c:pt idx="8">
                  <c:v>16.497783942093559</c:v>
                </c:pt>
                <c:pt idx="9">
                  <c:v>18.40088699080675</c:v>
                </c:pt>
                <c:pt idx="10">
                  <c:v>19.05</c:v>
                </c:pt>
                <c:pt idx="11">
                  <c:v>18.40088699080675</c:v>
                </c:pt>
                <c:pt idx="12">
                  <c:v>16.497783942093555</c:v>
                </c:pt>
                <c:pt idx="13">
                  <c:v>9.5250000000000092</c:v>
                </c:pt>
                <c:pt idx="14">
                  <c:v>4.9305028092030181</c:v>
                </c:pt>
                <c:pt idx="15">
                  <c:v>3.5008617099013817E-15</c:v>
                </c:pt>
                <c:pt idx="16">
                  <c:v>-4.9305028092030119</c:v>
                </c:pt>
                <c:pt idx="17">
                  <c:v>-9.5250000000000021</c:v>
                </c:pt>
                <c:pt idx="18">
                  <c:v>-16.497783942093552</c:v>
                </c:pt>
                <c:pt idx="19">
                  <c:v>-18.40088699080675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F1-4D01-A6FE-7FCDBDE7EC7F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error_y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150</c:v>
                </c:pt>
                <c:pt idx="9">
                  <c:v>165</c:v>
                </c:pt>
                <c:pt idx="10">
                  <c:v>180</c:v>
                </c:pt>
                <c:pt idx="11">
                  <c:v>195</c:v>
                </c:pt>
                <c:pt idx="12">
                  <c:v>210</c:v>
                </c:pt>
                <c:pt idx="13">
                  <c:v>240</c:v>
                </c:pt>
                <c:pt idx="14">
                  <c:v>255</c:v>
                </c:pt>
                <c:pt idx="15">
                  <c:v>270</c:v>
                </c:pt>
                <c:pt idx="16">
                  <c:v>285</c:v>
                </c:pt>
                <c:pt idx="17">
                  <c:v>300</c:v>
                </c:pt>
                <c:pt idx="18">
                  <c:v>330</c:v>
                </c:pt>
                <c:pt idx="19">
                  <c:v>345</c:v>
                </c:pt>
              </c:numCache>
            </c:numRef>
          </c:xVal>
          <c:yVal>
            <c:numRef>
              <c:f>Sheet2!$H$2:$H$25</c:f>
              <c:numCache>
                <c:formatCode>0.000</c:formatCode>
                <c:ptCount val="20"/>
                <c:pt idx="0">
                  <c:v>13.763</c:v>
                </c:pt>
                <c:pt idx="1">
                  <c:v>8.83249719079698</c:v>
                </c:pt>
                <c:pt idx="2">
                  <c:v>-23.287999999999997</c:v>
                </c:pt>
                <c:pt idx="3">
                  <c:v>-30.260783942093553</c:v>
                </c:pt>
                <c:pt idx="4">
                  <c:v>-18.40088699080675</c:v>
                </c:pt>
                <c:pt idx="5">
                  <c:v>-19.05</c:v>
                </c:pt>
                <c:pt idx="6">
                  <c:v>-18.40088699080675</c:v>
                </c:pt>
                <c:pt idx="7">
                  <c:v>-16.497783942093559</c:v>
                </c:pt>
                <c:pt idx="8">
                  <c:v>-9.5249999999999986</c:v>
                </c:pt>
                <c:pt idx="9">
                  <c:v>-4.9305028092030252</c:v>
                </c:pt>
                <c:pt idx="10">
                  <c:v>-2.3339078066009211E-15</c:v>
                </c:pt>
                <c:pt idx="11">
                  <c:v>4.9305028092030216</c:v>
                </c:pt>
                <c:pt idx="12">
                  <c:v>9.5250000000000021</c:v>
                </c:pt>
                <c:pt idx="13">
                  <c:v>16.497783942093552</c:v>
                </c:pt>
                <c:pt idx="14">
                  <c:v>18.40088699080675</c:v>
                </c:pt>
                <c:pt idx="15">
                  <c:v>19.05</c:v>
                </c:pt>
                <c:pt idx="16">
                  <c:v>18.400886990806754</c:v>
                </c:pt>
                <c:pt idx="17">
                  <c:v>16.497783942093555</c:v>
                </c:pt>
                <c:pt idx="18">
                  <c:v>9.5250000000000092</c:v>
                </c:pt>
                <c:pt idx="19">
                  <c:v>4.930502809203019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F1-4D01-A6FE-7FCDBDE7E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812608"/>
        <c:axId val="1028562624"/>
      </c:scatterChart>
      <c:valAx>
        <c:axId val="6738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62624"/>
        <c:crosses val="autoZero"/>
        <c:crossBetween val="midCat"/>
      </c:valAx>
      <c:valAx>
        <c:axId val="10285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1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1</xdr:row>
      <xdr:rowOff>47625</xdr:rowOff>
    </xdr:from>
    <xdr:to>
      <xdr:col>19</xdr:col>
      <xdr:colOff>219075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0515A-214C-433D-8022-86F194A7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DBA2-8D35-48E1-86B2-58BE52EE18D1}">
  <dimension ref="A1:C22"/>
  <sheetViews>
    <sheetView tabSelected="1" workbookViewId="0">
      <selection activeCell="B4" sqref="B4"/>
    </sheetView>
  </sheetViews>
  <sheetFormatPr defaultRowHeight="15" x14ac:dyDescent="0.25"/>
  <cols>
    <col min="2" max="2" width="10.5703125" bestFit="1" customWidth="1"/>
  </cols>
  <sheetData>
    <row r="1" spans="1:3" x14ac:dyDescent="0.25">
      <c r="A1" s="1" t="s">
        <v>2</v>
      </c>
      <c r="B1" t="s">
        <v>7</v>
      </c>
      <c r="C1" t="s">
        <v>8</v>
      </c>
    </row>
    <row r="2" spans="1:3" x14ac:dyDescent="0.25">
      <c r="A2">
        <v>45</v>
      </c>
      <c r="B2" s="2">
        <v>12.555</v>
      </c>
      <c r="C2" s="2">
        <v>13.763</v>
      </c>
    </row>
    <row r="3" spans="1:3" x14ac:dyDescent="0.25">
      <c r="A3">
        <v>133</v>
      </c>
      <c r="B3" s="2">
        <v>-11.896000000000001</v>
      </c>
      <c r="C3" s="2">
        <v>14.403</v>
      </c>
    </row>
    <row r="4" spans="1:3" x14ac:dyDescent="0.25">
      <c r="A4">
        <v>135</v>
      </c>
      <c r="B4" s="2">
        <v>-12.555</v>
      </c>
      <c r="C4" s="2">
        <v>13.763</v>
      </c>
    </row>
    <row r="5" spans="1:3" x14ac:dyDescent="0.25">
      <c r="A5">
        <v>225</v>
      </c>
      <c r="B5" s="2">
        <v>-12.555</v>
      </c>
      <c r="C5" s="2">
        <v>-13.763</v>
      </c>
    </row>
    <row r="6" spans="1:3" x14ac:dyDescent="0.25">
      <c r="A6">
        <v>315</v>
      </c>
      <c r="B6" s="2">
        <v>12.555</v>
      </c>
      <c r="C6" s="2">
        <v>-13.763</v>
      </c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0E6BC-56E0-4142-BA07-D2C9CD2FBB63}">
  <dimension ref="A1:H25"/>
  <sheetViews>
    <sheetView workbookViewId="0">
      <selection activeCell="K26" sqref="K26"/>
    </sheetView>
  </sheetViews>
  <sheetFormatPr defaultRowHeight="15" x14ac:dyDescent="0.25"/>
  <sheetData>
    <row r="1" spans="1:8" x14ac:dyDescent="0.25">
      <c r="A1" s="1" t="s">
        <v>2</v>
      </c>
      <c r="B1" t="s">
        <v>0</v>
      </c>
      <c r="C1" t="s">
        <v>1</v>
      </c>
      <c r="E1" t="s">
        <v>3</v>
      </c>
      <c r="G1" t="s">
        <v>5</v>
      </c>
      <c r="H1" t="s">
        <v>6</v>
      </c>
    </row>
    <row r="2" spans="1:8" x14ac:dyDescent="0.25">
      <c r="A2">
        <v>0</v>
      </c>
      <c r="B2" s="2">
        <f t="shared" ref="B2:B25" si="0">$E$2*COS(RADIANS(A2))</f>
        <v>19.05</v>
      </c>
      <c r="C2" s="2">
        <f t="shared" ref="C2:C25" si="1">$E$2*SIN(RADIANS(A2))</f>
        <v>0</v>
      </c>
      <c r="E2">
        <f>E5/2</f>
        <v>19.05</v>
      </c>
      <c r="G2" s="2">
        <f>Sheet1!B2-Sheet2!B2</f>
        <v>-6.495000000000001</v>
      </c>
      <c r="H2" s="2">
        <f>Sheet1!C2-Sheet2!C2</f>
        <v>13.763</v>
      </c>
    </row>
    <row r="3" spans="1:8" x14ac:dyDescent="0.25">
      <c r="A3">
        <v>15</v>
      </c>
      <c r="B3" s="2">
        <f t="shared" si="0"/>
        <v>18.40088699080675</v>
      </c>
      <c r="C3" s="2">
        <f t="shared" si="1"/>
        <v>4.9305028092030199</v>
      </c>
      <c r="G3" s="2">
        <f>Sheet1!B4-Sheet2!B3</f>
        <v>-30.95588699080675</v>
      </c>
      <c r="H3" s="2">
        <f>Sheet1!C4-Sheet2!C3</f>
        <v>8.83249719079698</v>
      </c>
    </row>
    <row r="4" spans="1:8" x14ac:dyDescent="0.25">
      <c r="A4">
        <v>30</v>
      </c>
      <c r="B4" s="2">
        <f t="shared" si="0"/>
        <v>16.497783942093559</v>
      </c>
      <c r="C4" s="2">
        <f t="shared" si="1"/>
        <v>9.5249999999999986</v>
      </c>
      <c r="E4" t="s">
        <v>4</v>
      </c>
      <c r="G4" s="2">
        <f>Sheet1!B5-Sheet2!B4</f>
        <v>-29.052783942093559</v>
      </c>
      <c r="H4" s="2">
        <f>Sheet1!C5-Sheet2!C4</f>
        <v>-23.287999999999997</v>
      </c>
    </row>
    <row r="5" spans="1:8" hidden="1" x14ac:dyDescent="0.25">
      <c r="A5">
        <v>45</v>
      </c>
      <c r="B5" s="2">
        <f t="shared" si="0"/>
        <v>13.470384181603732</v>
      </c>
      <c r="C5" s="2">
        <f t="shared" si="1"/>
        <v>13.47038418160373</v>
      </c>
      <c r="E5">
        <v>38.1</v>
      </c>
      <c r="G5" s="2" t="e">
        <f>Sheet1!#REF!-Sheet2!B5</f>
        <v>#REF!</v>
      </c>
      <c r="H5" s="2" t="e">
        <f>Sheet1!#REF!-Sheet2!C5</f>
        <v>#REF!</v>
      </c>
    </row>
    <row r="6" spans="1:8" x14ac:dyDescent="0.25">
      <c r="A6">
        <v>60</v>
      </c>
      <c r="B6" s="2">
        <f t="shared" si="0"/>
        <v>9.5250000000000021</v>
      </c>
      <c r="C6" s="2">
        <f t="shared" si="1"/>
        <v>16.497783942093555</v>
      </c>
      <c r="G6" s="2">
        <f>Sheet1!B6-Sheet2!B6</f>
        <v>3.0299999999999976</v>
      </c>
      <c r="H6" s="2">
        <f>Sheet1!C6-Sheet2!C6</f>
        <v>-30.260783942093553</v>
      </c>
    </row>
    <row r="7" spans="1:8" x14ac:dyDescent="0.25">
      <c r="A7">
        <v>75</v>
      </c>
      <c r="B7" s="2">
        <f t="shared" si="0"/>
        <v>4.9305028092030199</v>
      </c>
      <c r="C7" s="2">
        <f t="shared" si="1"/>
        <v>18.40088699080675</v>
      </c>
      <c r="G7" s="2">
        <f>Sheet1!B7-Sheet2!B7</f>
        <v>-4.9305028092030199</v>
      </c>
      <c r="H7" s="2">
        <f>Sheet1!C7-Sheet2!C7</f>
        <v>-18.40088699080675</v>
      </c>
    </row>
    <row r="8" spans="1:8" x14ac:dyDescent="0.25">
      <c r="A8">
        <v>90</v>
      </c>
      <c r="B8" s="2">
        <f t="shared" si="0"/>
        <v>1.1669539033004606E-15</v>
      </c>
      <c r="C8" s="2">
        <f t="shared" si="1"/>
        <v>19.05</v>
      </c>
      <c r="G8" s="2">
        <f>Sheet1!B8-Sheet2!B8</f>
        <v>-1.1669539033004606E-15</v>
      </c>
      <c r="H8" s="2">
        <f>Sheet1!C8-Sheet2!C8</f>
        <v>-19.05</v>
      </c>
    </row>
    <row r="9" spans="1:8" x14ac:dyDescent="0.25">
      <c r="A9">
        <v>105</v>
      </c>
      <c r="B9" s="2">
        <f t="shared" si="0"/>
        <v>-4.9305028092030225</v>
      </c>
      <c r="C9" s="2">
        <f t="shared" si="1"/>
        <v>18.40088699080675</v>
      </c>
      <c r="G9" s="2">
        <f>Sheet1!B9-Sheet2!B9</f>
        <v>4.9305028092030225</v>
      </c>
      <c r="H9" s="2">
        <f>Sheet1!C9-Sheet2!C9</f>
        <v>-18.40088699080675</v>
      </c>
    </row>
    <row r="10" spans="1:8" x14ac:dyDescent="0.25">
      <c r="A10">
        <v>120</v>
      </c>
      <c r="B10" s="2">
        <f t="shared" si="0"/>
        <v>-9.5249999999999968</v>
      </c>
      <c r="C10" s="2">
        <f t="shared" si="1"/>
        <v>16.497783942093559</v>
      </c>
      <c r="G10" s="2">
        <f>Sheet1!B10-Sheet2!B10</f>
        <v>9.5249999999999968</v>
      </c>
      <c r="H10" s="2">
        <f>Sheet1!C10-Sheet2!C10</f>
        <v>-16.497783942093559</v>
      </c>
    </row>
    <row r="11" spans="1:8" hidden="1" x14ac:dyDescent="0.25">
      <c r="A11">
        <v>135</v>
      </c>
      <c r="B11" s="2">
        <f t="shared" si="0"/>
        <v>-13.47038418160373</v>
      </c>
      <c r="C11" s="2">
        <f t="shared" si="1"/>
        <v>13.470384181603732</v>
      </c>
      <c r="G11" s="2" t="e">
        <f>Sheet1!#REF!-Sheet2!B11</f>
        <v>#REF!</v>
      </c>
      <c r="H11" s="2" t="e">
        <f>Sheet1!#REF!-Sheet2!C11</f>
        <v>#REF!</v>
      </c>
    </row>
    <row r="12" spans="1:8" x14ac:dyDescent="0.25">
      <c r="A12">
        <v>150</v>
      </c>
      <c r="B12" s="2">
        <f t="shared" si="0"/>
        <v>-16.497783942093559</v>
      </c>
      <c r="C12" s="2">
        <f t="shared" si="1"/>
        <v>9.5249999999999986</v>
      </c>
      <c r="G12" s="2">
        <f>Sheet1!B11-Sheet2!B12</f>
        <v>16.497783942093559</v>
      </c>
      <c r="H12" s="2">
        <f>Sheet1!C11-Sheet2!C12</f>
        <v>-9.5249999999999986</v>
      </c>
    </row>
    <row r="13" spans="1:8" x14ac:dyDescent="0.25">
      <c r="A13">
        <v>165</v>
      </c>
      <c r="B13" s="2">
        <f t="shared" si="0"/>
        <v>-18.40088699080675</v>
      </c>
      <c r="C13" s="2">
        <f t="shared" si="1"/>
        <v>4.9305028092030252</v>
      </c>
      <c r="G13" s="2">
        <f>Sheet1!B12-Sheet2!B13</f>
        <v>18.40088699080675</v>
      </c>
      <c r="H13" s="2">
        <f>Sheet1!C12-Sheet2!C13</f>
        <v>-4.9305028092030252</v>
      </c>
    </row>
    <row r="14" spans="1:8" x14ac:dyDescent="0.25">
      <c r="A14">
        <v>180</v>
      </c>
      <c r="B14" s="2">
        <f t="shared" si="0"/>
        <v>-19.05</v>
      </c>
      <c r="C14" s="2">
        <f t="shared" si="1"/>
        <v>2.3339078066009211E-15</v>
      </c>
      <c r="G14" s="2">
        <f>Sheet1!B13-Sheet2!B14</f>
        <v>19.05</v>
      </c>
      <c r="H14" s="2">
        <f>Sheet1!C13-Sheet2!C14</f>
        <v>-2.3339078066009211E-15</v>
      </c>
    </row>
    <row r="15" spans="1:8" x14ac:dyDescent="0.25">
      <c r="A15">
        <v>195</v>
      </c>
      <c r="B15" s="2">
        <f t="shared" si="0"/>
        <v>-18.40088699080675</v>
      </c>
      <c r="C15" s="2">
        <f t="shared" si="1"/>
        <v>-4.9305028092030216</v>
      </c>
      <c r="G15" s="2">
        <f>Sheet1!B14-Sheet2!B15</f>
        <v>18.40088699080675</v>
      </c>
      <c r="H15" s="2">
        <f>Sheet1!C14-Sheet2!C15</f>
        <v>4.9305028092030216</v>
      </c>
    </row>
    <row r="16" spans="1:8" x14ac:dyDescent="0.25">
      <c r="A16">
        <v>210</v>
      </c>
      <c r="B16" s="2">
        <f t="shared" si="0"/>
        <v>-16.497783942093555</v>
      </c>
      <c r="C16" s="2">
        <f t="shared" si="1"/>
        <v>-9.5250000000000021</v>
      </c>
      <c r="G16" s="2">
        <f>Sheet1!B15-Sheet2!B16</f>
        <v>16.497783942093555</v>
      </c>
      <c r="H16" s="2">
        <f>Sheet1!C15-Sheet2!C16</f>
        <v>9.5250000000000021</v>
      </c>
    </row>
    <row r="17" spans="1:8" hidden="1" x14ac:dyDescent="0.25">
      <c r="A17">
        <v>225</v>
      </c>
      <c r="B17" s="2">
        <f t="shared" si="0"/>
        <v>-13.470384181603734</v>
      </c>
      <c r="C17" s="2">
        <f t="shared" si="1"/>
        <v>-13.47038418160373</v>
      </c>
      <c r="G17" s="2" t="e">
        <f>Sheet1!#REF!-Sheet2!B17</f>
        <v>#REF!</v>
      </c>
      <c r="H17" s="2" t="e">
        <f>Sheet1!#REF!-Sheet2!C17</f>
        <v>#REF!</v>
      </c>
    </row>
    <row r="18" spans="1:8" x14ac:dyDescent="0.25">
      <c r="A18">
        <v>240</v>
      </c>
      <c r="B18" s="2">
        <f t="shared" si="0"/>
        <v>-9.5250000000000092</v>
      </c>
      <c r="C18" s="2">
        <f t="shared" si="1"/>
        <v>-16.497783942093552</v>
      </c>
      <c r="G18" s="2">
        <f>Sheet1!B16-Sheet2!B18</f>
        <v>9.5250000000000092</v>
      </c>
      <c r="H18" s="2">
        <f>Sheet1!C16-Sheet2!C18</f>
        <v>16.497783942093552</v>
      </c>
    </row>
    <row r="19" spans="1:8" x14ac:dyDescent="0.25">
      <c r="A19">
        <v>255</v>
      </c>
      <c r="B19" s="2">
        <f t="shared" si="0"/>
        <v>-4.9305028092030181</v>
      </c>
      <c r="C19" s="2">
        <f t="shared" si="1"/>
        <v>-18.40088699080675</v>
      </c>
      <c r="G19" s="2">
        <f>Sheet1!B17-Sheet2!B19</f>
        <v>4.9305028092030181</v>
      </c>
      <c r="H19" s="2">
        <f>Sheet1!C17-Sheet2!C19</f>
        <v>18.40088699080675</v>
      </c>
    </row>
    <row r="20" spans="1:8" x14ac:dyDescent="0.25">
      <c r="A20">
        <v>270</v>
      </c>
      <c r="B20" s="2">
        <f t="shared" si="0"/>
        <v>-3.5008617099013817E-15</v>
      </c>
      <c r="C20" s="2">
        <f t="shared" si="1"/>
        <v>-19.05</v>
      </c>
      <c r="G20" s="2">
        <f>Sheet1!B18-Sheet2!B20</f>
        <v>3.5008617099013817E-15</v>
      </c>
      <c r="H20" s="2">
        <f>Sheet1!C18-Sheet2!C20</f>
        <v>19.05</v>
      </c>
    </row>
    <row r="21" spans="1:8" x14ac:dyDescent="0.25">
      <c r="A21">
        <v>285</v>
      </c>
      <c r="B21" s="2">
        <f t="shared" si="0"/>
        <v>4.9305028092030119</v>
      </c>
      <c r="C21" s="2">
        <f t="shared" si="1"/>
        <v>-18.400886990806754</v>
      </c>
      <c r="G21" s="2">
        <f>Sheet1!B19-Sheet2!B21</f>
        <v>-4.9305028092030119</v>
      </c>
      <c r="H21" s="2">
        <f>Sheet1!C19-Sheet2!C21</f>
        <v>18.400886990806754</v>
      </c>
    </row>
    <row r="22" spans="1:8" x14ac:dyDescent="0.25">
      <c r="A22">
        <v>300</v>
      </c>
      <c r="B22" s="2">
        <f t="shared" si="0"/>
        <v>9.5250000000000021</v>
      </c>
      <c r="C22" s="2">
        <f t="shared" si="1"/>
        <v>-16.497783942093555</v>
      </c>
      <c r="G22" s="2">
        <f>Sheet1!B20-Sheet2!B22</f>
        <v>-9.5250000000000021</v>
      </c>
      <c r="H22" s="2">
        <f>Sheet1!C20-Sheet2!C22</f>
        <v>16.497783942093555</v>
      </c>
    </row>
    <row r="23" spans="1:8" hidden="1" x14ac:dyDescent="0.25">
      <c r="A23">
        <v>315</v>
      </c>
      <c r="B23" s="2">
        <f t="shared" si="0"/>
        <v>13.470384181603727</v>
      </c>
      <c r="C23" s="2">
        <f t="shared" si="1"/>
        <v>-13.470384181603734</v>
      </c>
      <c r="G23" s="2" t="e">
        <f>Sheet1!#REF!-Sheet2!B23</f>
        <v>#REF!</v>
      </c>
      <c r="H23" s="2" t="e">
        <f>Sheet1!#REF!-Sheet2!C23</f>
        <v>#REF!</v>
      </c>
    </row>
    <row r="24" spans="1:8" x14ac:dyDescent="0.25">
      <c r="A24">
        <v>330</v>
      </c>
      <c r="B24" s="2">
        <f t="shared" si="0"/>
        <v>16.497783942093552</v>
      </c>
      <c r="C24" s="2">
        <f t="shared" si="1"/>
        <v>-9.5250000000000092</v>
      </c>
      <c r="G24" s="2">
        <f>Sheet1!B21-Sheet2!B24</f>
        <v>-16.497783942093552</v>
      </c>
      <c r="H24" s="2">
        <f>Sheet1!C21-Sheet2!C24</f>
        <v>9.5250000000000092</v>
      </c>
    </row>
    <row r="25" spans="1:8" x14ac:dyDescent="0.25">
      <c r="A25">
        <v>345</v>
      </c>
      <c r="B25" s="2">
        <f t="shared" si="0"/>
        <v>18.40088699080675</v>
      </c>
      <c r="C25" s="2">
        <f t="shared" si="1"/>
        <v>-4.930502809203019</v>
      </c>
      <c r="G25" s="2">
        <f>Sheet1!B22-Sheet2!B25</f>
        <v>-18.40088699080675</v>
      </c>
      <c r="H25" s="2">
        <f>Sheet1!C22-Sheet2!C25</f>
        <v>4.930502809203019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Hatch</dc:creator>
  <cp:lastModifiedBy>Cody Hatch</cp:lastModifiedBy>
  <dcterms:created xsi:type="dcterms:W3CDTF">2022-06-06T17:49:32Z</dcterms:created>
  <dcterms:modified xsi:type="dcterms:W3CDTF">2022-06-09T18:13:54Z</dcterms:modified>
</cp:coreProperties>
</file>