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WM2\trunk\Data\GameObject_Table\"/>
    </mc:Choice>
  </mc:AlternateContent>
  <bookViews>
    <workbookView xWindow="480" yWindow="60" windowWidth="15915" windowHeight="5895"/>
  </bookViews>
  <sheets>
    <sheet name="Sheet1" sheetId="1" r:id="rId1"/>
    <sheet name="원본 남김" sheetId="3" r:id="rId2"/>
    <sheet name="Sheet2" sheetId="2" r:id="rId3"/>
  </sheets>
  <externalReferences>
    <externalReference r:id="rId4"/>
  </externalReferences>
  <definedNames>
    <definedName name="_xlnm._FilterDatabase" localSheetId="0" hidden="1">Sheet1!$A$1:$R$270</definedName>
    <definedName name="category">Sheet2!$B$2:$B$10</definedName>
    <definedName name="itemType">Sheet2!$F$3:$F$12</definedName>
    <definedName name="required">Sheet2!$F$2:$F$5</definedName>
    <definedName name="resID">Sheet2!#REF!</definedName>
    <definedName name="species">Sheet2!#REF!</definedName>
    <definedName name="variation">Sheet2!#REF!</definedName>
  </definedNames>
  <calcPr calcId="152511"/>
</workbook>
</file>

<file path=xl/calcChain.xml><?xml version="1.0" encoding="utf-8"?>
<calcChain xmlns="http://schemas.openxmlformats.org/spreadsheetml/2006/main">
  <c r="K39" i="1" l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S273" i="3"/>
  <c r="S272" i="3"/>
  <c r="S271" i="3"/>
  <c r="S270" i="3"/>
  <c r="I270" i="3"/>
  <c r="K270" i="3" s="1"/>
  <c r="L270" i="3" s="1"/>
  <c r="S269" i="3"/>
  <c r="I269" i="3"/>
  <c r="K269" i="3" s="1"/>
  <c r="L269" i="3" s="1"/>
  <c r="S268" i="3"/>
  <c r="I268" i="3"/>
  <c r="K268" i="3" s="1"/>
  <c r="L268" i="3" s="1"/>
  <c r="S267" i="3"/>
  <c r="L267" i="3"/>
  <c r="K267" i="3"/>
  <c r="S266" i="3"/>
  <c r="K266" i="3"/>
  <c r="L266" i="3" s="1"/>
  <c r="S265" i="3"/>
  <c r="K265" i="3"/>
  <c r="L265" i="3" s="1"/>
  <c r="S264" i="3"/>
  <c r="K264" i="3"/>
  <c r="L264" i="3" s="1"/>
  <c r="S263" i="3"/>
  <c r="L263" i="3"/>
  <c r="K263" i="3"/>
  <c r="S262" i="3"/>
  <c r="L262" i="3"/>
  <c r="K262" i="3"/>
  <c r="S261" i="3"/>
  <c r="K261" i="3"/>
  <c r="L261" i="3" s="1"/>
  <c r="S260" i="3"/>
  <c r="K260" i="3"/>
  <c r="L260" i="3" s="1"/>
  <c r="S259" i="3"/>
  <c r="L259" i="3"/>
  <c r="K259" i="3"/>
  <c r="S258" i="3"/>
  <c r="K258" i="3"/>
  <c r="L258" i="3" s="1"/>
  <c r="S257" i="3"/>
  <c r="K257" i="3"/>
  <c r="L257" i="3" s="1"/>
  <c r="S256" i="3"/>
  <c r="K256" i="3"/>
  <c r="L256" i="3" s="1"/>
  <c r="S255" i="3"/>
  <c r="L255" i="3"/>
  <c r="K255" i="3"/>
  <c r="S254" i="3"/>
  <c r="L254" i="3"/>
  <c r="K254" i="3"/>
  <c r="S253" i="3"/>
  <c r="K253" i="3"/>
  <c r="L253" i="3" s="1"/>
  <c r="S252" i="3"/>
  <c r="K252" i="3"/>
  <c r="L252" i="3" s="1"/>
  <c r="S251" i="3"/>
  <c r="L251" i="3"/>
  <c r="K251" i="3"/>
  <c r="S250" i="3"/>
  <c r="K250" i="3"/>
  <c r="L250" i="3" s="1"/>
  <c r="S249" i="3"/>
  <c r="K249" i="3"/>
  <c r="L249" i="3" s="1"/>
  <c r="S248" i="3"/>
  <c r="K248" i="3"/>
  <c r="L248" i="3" s="1"/>
  <c r="S247" i="3"/>
  <c r="L247" i="3"/>
  <c r="K247" i="3"/>
  <c r="S246" i="3"/>
  <c r="L246" i="3"/>
  <c r="K246" i="3"/>
  <c r="S245" i="3"/>
  <c r="K245" i="3"/>
  <c r="L245" i="3" s="1"/>
  <c r="S244" i="3"/>
  <c r="K244" i="3"/>
  <c r="L244" i="3" s="1"/>
  <c r="S243" i="3"/>
  <c r="L243" i="3"/>
  <c r="K243" i="3"/>
  <c r="S242" i="3"/>
  <c r="K242" i="3"/>
  <c r="L242" i="3" s="1"/>
  <c r="S241" i="3"/>
  <c r="K241" i="3"/>
  <c r="L241" i="3" s="1"/>
  <c r="S240" i="3"/>
  <c r="K240" i="3"/>
  <c r="L240" i="3" s="1"/>
  <c r="S239" i="3"/>
  <c r="K239" i="3"/>
  <c r="H239" i="3"/>
  <c r="S238" i="3"/>
  <c r="K238" i="3"/>
  <c r="H238" i="3"/>
  <c r="S237" i="3"/>
  <c r="K237" i="3"/>
  <c r="H237" i="3"/>
  <c r="S236" i="3"/>
  <c r="K236" i="3"/>
  <c r="H236" i="3"/>
  <c r="S235" i="3"/>
  <c r="K235" i="3"/>
  <c r="H235" i="3"/>
  <c r="S234" i="3"/>
  <c r="K234" i="3"/>
  <c r="H234" i="3"/>
  <c r="S233" i="3"/>
  <c r="K233" i="3"/>
  <c r="H233" i="3"/>
  <c r="S232" i="3"/>
  <c r="K232" i="3"/>
  <c r="H232" i="3"/>
  <c r="S231" i="3"/>
  <c r="K231" i="3"/>
  <c r="H231" i="3"/>
  <c r="S230" i="3"/>
  <c r="K230" i="3"/>
  <c r="H230" i="3"/>
  <c r="S229" i="3"/>
  <c r="K229" i="3"/>
  <c r="H229" i="3"/>
  <c r="S228" i="3"/>
  <c r="H228" i="3"/>
  <c r="D228" i="3"/>
  <c r="S227" i="3"/>
  <c r="H227" i="3"/>
  <c r="D227" i="3"/>
  <c r="S226" i="3"/>
  <c r="H226" i="3"/>
  <c r="D226" i="3"/>
  <c r="S225" i="3"/>
  <c r="H225" i="3"/>
  <c r="D225" i="3"/>
  <c r="S224" i="3"/>
  <c r="H224" i="3"/>
  <c r="D224" i="3"/>
  <c r="S223" i="3"/>
  <c r="H223" i="3"/>
  <c r="D223" i="3"/>
  <c r="S222" i="3"/>
  <c r="H222" i="3"/>
  <c r="D222" i="3"/>
  <c r="S221" i="3"/>
  <c r="H221" i="3"/>
  <c r="D221" i="3"/>
  <c r="S220" i="3"/>
  <c r="H220" i="3"/>
  <c r="D220" i="3"/>
  <c r="S219" i="3"/>
  <c r="H219" i="3"/>
  <c r="D219" i="3"/>
  <c r="S218" i="3"/>
  <c r="H218" i="3"/>
  <c r="D218" i="3"/>
  <c r="S217" i="3"/>
  <c r="H217" i="3"/>
  <c r="D217" i="3"/>
  <c r="S216" i="3"/>
  <c r="H216" i="3"/>
  <c r="D216" i="3"/>
  <c r="S215" i="3"/>
  <c r="H215" i="3"/>
  <c r="D215" i="3"/>
  <c r="S214" i="3"/>
  <c r="H214" i="3"/>
  <c r="D214" i="3"/>
  <c r="S213" i="3"/>
  <c r="H213" i="3"/>
  <c r="D213" i="3"/>
  <c r="S212" i="3"/>
  <c r="H212" i="3"/>
  <c r="D212" i="3"/>
  <c r="S211" i="3"/>
  <c r="H211" i="3"/>
  <c r="D211" i="3"/>
  <c r="S210" i="3"/>
  <c r="H210" i="3"/>
  <c r="D210" i="3"/>
  <c r="S209" i="3"/>
  <c r="H209" i="3"/>
  <c r="D209" i="3"/>
  <c r="S208" i="3"/>
  <c r="H208" i="3"/>
  <c r="D208" i="3"/>
  <c r="S207" i="3"/>
  <c r="H207" i="3"/>
  <c r="D207" i="3"/>
  <c r="S206" i="3"/>
  <c r="H206" i="3"/>
  <c r="D206" i="3"/>
  <c r="S205" i="3"/>
  <c r="H205" i="3"/>
  <c r="D205" i="3"/>
  <c r="S204" i="3"/>
  <c r="H204" i="3"/>
  <c r="D204" i="3"/>
  <c r="S203" i="3"/>
  <c r="H203" i="3"/>
  <c r="D203" i="3"/>
  <c r="S202" i="3"/>
  <c r="H202" i="3"/>
  <c r="D202" i="3"/>
  <c r="S201" i="3"/>
  <c r="H201" i="3"/>
  <c r="D201" i="3"/>
  <c r="S200" i="3"/>
  <c r="H200" i="3"/>
  <c r="D200" i="3"/>
  <c r="S199" i="3"/>
  <c r="H199" i="3"/>
  <c r="D199" i="3"/>
  <c r="S198" i="3"/>
  <c r="H198" i="3"/>
  <c r="D198" i="3"/>
  <c r="S197" i="3"/>
  <c r="H197" i="3"/>
  <c r="D197" i="3"/>
  <c r="S196" i="3"/>
  <c r="H196" i="3"/>
  <c r="D196" i="3"/>
  <c r="S195" i="3"/>
  <c r="H195" i="3"/>
  <c r="D195" i="3"/>
  <c r="S194" i="3"/>
  <c r="H194" i="3"/>
  <c r="D194" i="3"/>
  <c r="S193" i="3"/>
  <c r="H193" i="3"/>
  <c r="D193" i="3"/>
  <c r="S192" i="3"/>
  <c r="H192" i="3"/>
  <c r="D192" i="3"/>
  <c r="S191" i="3"/>
  <c r="H191" i="3"/>
  <c r="D191" i="3"/>
  <c r="S190" i="3"/>
  <c r="H190" i="3"/>
  <c r="D190" i="3"/>
  <c r="S189" i="3"/>
  <c r="H189" i="3"/>
  <c r="D189" i="3"/>
  <c r="S188" i="3"/>
  <c r="H188" i="3"/>
  <c r="D188" i="3"/>
  <c r="S187" i="3"/>
  <c r="H187" i="3"/>
  <c r="D187" i="3"/>
  <c r="S186" i="3"/>
  <c r="H186" i="3"/>
  <c r="D186" i="3"/>
  <c r="S185" i="3"/>
  <c r="H185" i="3"/>
  <c r="D185" i="3"/>
  <c r="S184" i="3"/>
  <c r="H184" i="3"/>
  <c r="D184" i="3"/>
  <c r="S183" i="3"/>
  <c r="H183" i="3"/>
  <c r="D183" i="3"/>
  <c r="S182" i="3"/>
  <c r="H182" i="3"/>
  <c r="D182" i="3"/>
  <c r="S181" i="3"/>
  <c r="H181" i="3"/>
  <c r="D181" i="3"/>
  <c r="S180" i="3"/>
  <c r="H180" i="3"/>
  <c r="D180" i="3"/>
  <c r="S179" i="3"/>
  <c r="H179" i="3"/>
  <c r="D179" i="3"/>
  <c r="S178" i="3"/>
  <c r="H178" i="3"/>
  <c r="D178" i="3"/>
  <c r="S177" i="3"/>
  <c r="H177" i="3"/>
  <c r="D177" i="3"/>
  <c r="S176" i="3"/>
  <c r="H176" i="3"/>
  <c r="D176" i="3"/>
  <c r="S175" i="3"/>
  <c r="H175" i="3"/>
  <c r="D175" i="3"/>
  <c r="S174" i="3"/>
  <c r="H174" i="3"/>
  <c r="D174" i="3"/>
  <c r="S173" i="3"/>
  <c r="H173" i="3"/>
  <c r="D173" i="3"/>
  <c r="S172" i="3"/>
  <c r="H172" i="3"/>
  <c r="D172" i="3"/>
  <c r="S171" i="3"/>
  <c r="H171" i="3"/>
  <c r="D171" i="3"/>
  <c r="S170" i="3"/>
  <c r="H170" i="3"/>
  <c r="D170" i="3"/>
  <c r="S169" i="3"/>
  <c r="H169" i="3"/>
  <c r="D169" i="3"/>
  <c r="S168" i="3"/>
  <c r="H168" i="3"/>
  <c r="D168" i="3"/>
  <c r="S167" i="3"/>
  <c r="H167" i="3"/>
  <c r="D167" i="3"/>
  <c r="S166" i="3"/>
  <c r="H166" i="3"/>
  <c r="D166" i="3"/>
  <c r="S165" i="3"/>
  <c r="H165" i="3"/>
  <c r="D165" i="3"/>
  <c r="S164" i="3"/>
  <c r="H164" i="3"/>
  <c r="D164" i="3"/>
  <c r="S163" i="3"/>
  <c r="H163" i="3"/>
  <c r="D163" i="3"/>
  <c r="S162" i="3"/>
  <c r="H162" i="3"/>
  <c r="D162" i="3"/>
  <c r="S161" i="3"/>
  <c r="H161" i="3"/>
  <c r="D161" i="3"/>
  <c r="S160" i="3"/>
  <c r="H160" i="3"/>
  <c r="D160" i="3"/>
  <c r="S159" i="3"/>
  <c r="H159" i="3"/>
  <c r="D159" i="3"/>
  <c r="S158" i="3"/>
  <c r="H158" i="3"/>
  <c r="D158" i="3"/>
  <c r="S157" i="3"/>
  <c r="H157" i="3"/>
  <c r="D157" i="3"/>
  <c r="S156" i="3"/>
  <c r="H156" i="3"/>
  <c r="D156" i="3"/>
  <c r="S155" i="3"/>
  <c r="H155" i="3"/>
  <c r="D155" i="3"/>
  <c r="S154" i="3"/>
  <c r="H154" i="3"/>
  <c r="D154" i="3"/>
  <c r="S153" i="3"/>
  <c r="H153" i="3"/>
  <c r="D153" i="3"/>
  <c r="S152" i="3"/>
  <c r="H152" i="3"/>
  <c r="D152" i="3"/>
  <c r="S151" i="3"/>
  <c r="H151" i="3"/>
  <c r="D151" i="3"/>
  <c r="S150" i="3"/>
  <c r="H150" i="3"/>
  <c r="D150" i="3"/>
  <c r="S149" i="3"/>
  <c r="H149" i="3"/>
  <c r="D149" i="3"/>
  <c r="S148" i="3"/>
  <c r="H148" i="3"/>
  <c r="D148" i="3"/>
  <c r="S147" i="3"/>
  <c r="H147" i="3"/>
  <c r="D147" i="3"/>
  <c r="S146" i="3"/>
  <c r="H146" i="3"/>
  <c r="D146" i="3"/>
  <c r="S145" i="3"/>
  <c r="H145" i="3"/>
  <c r="D145" i="3"/>
  <c r="S144" i="3"/>
  <c r="H144" i="3"/>
  <c r="D144" i="3"/>
  <c r="S143" i="3"/>
  <c r="H143" i="3"/>
  <c r="D143" i="3"/>
  <c r="S142" i="3"/>
  <c r="H142" i="3"/>
  <c r="D142" i="3"/>
  <c r="S141" i="3"/>
  <c r="H141" i="3"/>
  <c r="D141" i="3"/>
  <c r="S140" i="3"/>
  <c r="H140" i="3"/>
  <c r="D140" i="3"/>
  <c r="S139" i="3"/>
  <c r="H139" i="3"/>
  <c r="D139" i="3"/>
  <c r="S138" i="3"/>
  <c r="H138" i="3"/>
  <c r="D138" i="3"/>
  <c r="S137" i="3"/>
  <c r="H137" i="3"/>
  <c r="D137" i="3"/>
  <c r="S136" i="3"/>
  <c r="H136" i="3"/>
  <c r="D136" i="3"/>
  <c r="S135" i="3"/>
  <c r="H135" i="3"/>
  <c r="D135" i="3"/>
  <c r="S134" i="3"/>
  <c r="H134" i="3"/>
  <c r="D134" i="3"/>
  <c r="S133" i="3"/>
  <c r="H133" i="3"/>
  <c r="D133" i="3"/>
  <c r="S132" i="3"/>
  <c r="H132" i="3"/>
  <c r="D132" i="3"/>
  <c r="S131" i="3"/>
  <c r="H131" i="3"/>
  <c r="D131" i="3"/>
  <c r="S130" i="3"/>
  <c r="H130" i="3"/>
  <c r="D130" i="3"/>
  <c r="S129" i="3"/>
  <c r="H129" i="3"/>
  <c r="D129" i="3"/>
  <c r="S128" i="3"/>
  <c r="H128" i="3"/>
  <c r="D128" i="3"/>
  <c r="S127" i="3"/>
  <c r="H127" i="3"/>
  <c r="D127" i="3"/>
  <c r="S126" i="3"/>
  <c r="H126" i="3"/>
  <c r="D126" i="3"/>
  <c r="S125" i="3"/>
  <c r="H125" i="3"/>
  <c r="D125" i="3"/>
  <c r="S124" i="3"/>
  <c r="H124" i="3"/>
  <c r="D124" i="3"/>
  <c r="S123" i="3"/>
  <c r="H123" i="3"/>
  <c r="D123" i="3"/>
  <c r="S122" i="3"/>
  <c r="H122" i="3"/>
  <c r="D122" i="3"/>
  <c r="S121" i="3"/>
  <c r="H121" i="3"/>
  <c r="D121" i="3"/>
  <c r="S120" i="3"/>
  <c r="H120" i="3"/>
  <c r="D120" i="3"/>
  <c r="S119" i="3"/>
  <c r="H119" i="3"/>
  <c r="D119" i="3"/>
  <c r="S118" i="3"/>
  <c r="H118" i="3"/>
  <c r="D118" i="3"/>
  <c r="S117" i="3"/>
  <c r="H117" i="3"/>
  <c r="D117" i="3"/>
  <c r="S116" i="3"/>
  <c r="H116" i="3"/>
  <c r="D116" i="3"/>
  <c r="S115" i="3"/>
  <c r="H115" i="3"/>
  <c r="D115" i="3"/>
  <c r="S114" i="3"/>
  <c r="H114" i="3"/>
  <c r="D114" i="3"/>
  <c r="S113" i="3"/>
  <c r="H113" i="3"/>
  <c r="D113" i="3"/>
  <c r="S112" i="3"/>
  <c r="H112" i="3"/>
  <c r="D112" i="3"/>
  <c r="S111" i="3"/>
  <c r="H111" i="3"/>
  <c r="D111" i="3"/>
  <c r="S110" i="3"/>
  <c r="H110" i="3"/>
  <c r="D110" i="3"/>
  <c r="S109" i="3"/>
  <c r="H109" i="3"/>
  <c r="D109" i="3"/>
  <c r="S108" i="3"/>
  <c r="H108" i="3"/>
  <c r="D108" i="3"/>
  <c r="S107" i="3"/>
  <c r="H107" i="3"/>
  <c r="D107" i="3"/>
  <c r="S106" i="3"/>
  <c r="H106" i="3"/>
  <c r="D106" i="3"/>
  <c r="S105" i="3"/>
  <c r="H105" i="3"/>
  <c r="D105" i="3"/>
  <c r="S104" i="3"/>
  <c r="H104" i="3"/>
  <c r="D104" i="3"/>
  <c r="S103" i="3"/>
  <c r="H103" i="3"/>
  <c r="D103" i="3"/>
  <c r="S102" i="3"/>
  <c r="H102" i="3"/>
  <c r="D102" i="3"/>
  <c r="S101" i="3"/>
  <c r="H101" i="3"/>
  <c r="D101" i="3"/>
  <c r="S100" i="3"/>
  <c r="H100" i="3"/>
  <c r="D100" i="3"/>
  <c r="S99" i="3"/>
  <c r="H99" i="3"/>
  <c r="D99" i="3"/>
  <c r="S98" i="3"/>
  <c r="H98" i="3"/>
  <c r="D98" i="3"/>
  <c r="S97" i="3"/>
  <c r="H97" i="3"/>
  <c r="D97" i="3"/>
  <c r="S96" i="3"/>
  <c r="H96" i="3"/>
  <c r="D96" i="3"/>
  <c r="S95" i="3"/>
  <c r="H95" i="3"/>
  <c r="D95" i="3"/>
  <c r="S94" i="3"/>
  <c r="H94" i="3"/>
  <c r="D94" i="3"/>
  <c r="S93" i="3"/>
  <c r="H93" i="3"/>
  <c r="D93" i="3"/>
  <c r="S92" i="3"/>
  <c r="H92" i="3"/>
  <c r="D92" i="3"/>
  <c r="S91" i="3"/>
  <c r="H91" i="3"/>
  <c r="D91" i="3"/>
  <c r="S90" i="3"/>
  <c r="H90" i="3"/>
  <c r="D90" i="3"/>
  <c r="S89" i="3"/>
  <c r="H89" i="3"/>
  <c r="D89" i="3"/>
  <c r="S88" i="3"/>
  <c r="H88" i="3"/>
  <c r="D88" i="3"/>
  <c r="S87" i="3"/>
  <c r="H87" i="3"/>
  <c r="D87" i="3"/>
  <c r="S86" i="3"/>
  <c r="H86" i="3"/>
  <c r="D86" i="3"/>
  <c r="S85" i="3"/>
  <c r="H85" i="3"/>
  <c r="D85" i="3"/>
  <c r="S84" i="3"/>
  <c r="H84" i="3"/>
  <c r="D84" i="3"/>
  <c r="S83" i="3"/>
  <c r="H83" i="3"/>
  <c r="D83" i="3"/>
  <c r="S82" i="3"/>
  <c r="H82" i="3"/>
  <c r="D82" i="3"/>
  <c r="S81" i="3"/>
  <c r="H81" i="3"/>
  <c r="D81" i="3"/>
  <c r="S80" i="3"/>
  <c r="H80" i="3"/>
  <c r="D80" i="3"/>
  <c r="S79" i="3"/>
  <c r="H79" i="3"/>
  <c r="D79" i="3"/>
  <c r="S78" i="3"/>
  <c r="H78" i="3"/>
  <c r="D78" i="3"/>
  <c r="S77" i="3"/>
  <c r="H77" i="3"/>
  <c r="D77" i="3"/>
  <c r="S76" i="3"/>
  <c r="H76" i="3"/>
  <c r="D76" i="3"/>
  <c r="S75" i="3"/>
  <c r="H75" i="3"/>
  <c r="D75" i="3"/>
  <c r="S74" i="3"/>
  <c r="H74" i="3"/>
  <c r="D74" i="3"/>
  <c r="S73" i="3"/>
  <c r="H73" i="3"/>
  <c r="D73" i="3"/>
  <c r="S72" i="3"/>
  <c r="H72" i="3"/>
  <c r="D72" i="3"/>
  <c r="S71" i="3"/>
  <c r="H71" i="3"/>
  <c r="D71" i="3"/>
  <c r="S70" i="3"/>
  <c r="H70" i="3"/>
  <c r="D70" i="3"/>
  <c r="S69" i="3"/>
  <c r="H69" i="3"/>
  <c r="D69" i="3"/>
  <c r="S68" i="3"/>
  <c r="H68" i="3"/>
  <c r="D68" i="3"/>
  <c r="S67" i="3"/>
  <c r="H67" i="3"/>
  <c r="D67" i="3"/>
  <c r="S66" i="3"/>
  <c r="H66" i="3"/>
  <c r="D66" i="3"/>
  <c r="S65" i="3"/>
  <c r="H65" i="3"/>
  <c r="D65" i="3"/>
  <c r="S64" i="3"/>
  <c r="H64" i="3"/>
  <c r="D64" i="3"/>
  <c r="S63" i="3"/>
  <c r="H63" i="3"/>
  <c r="D63" i="3"/>
  <c r="S62" i="3"/>
  <c r="H62" i="3"/>
  <c r="D62" i="3"/>
  <c r="S61" i="3"/>
  <c r="H61" i="3"/>
  <c r="D61" i="3"/>
  <c r="S60" i="3"/>
  <c r="H60" i="3"/>
  <c r="D60" i="3"/>
  <c r="S59" i="3"/>
  <c r="H59" i="3"/>
  <c r="D59" i="3"/>
  <c r="S58" i="3"/>
  <c r="H58" i="3"/>
  <c r="D58" i="3"/>
  <c r="S57" i="3"/>
  <c r="H57" i="3"/>
  <c r="D57" i="3"/>
  <c r="S56" i="3"/>
  <c r="H56" i="3"/>
  <c r="D56" i="3"/>
  <c r="S55" i="3"/>
  <c r="H55" i="3"/>
  <c r="D55" i="3"/>
  <c r="S54" i="3"/>
  <c r="H54" i="3"/>
  <c r="D54" i="3"/>
  <c r="S53" i="3"/>
  <c r="H53" i="3"/>
  <c r="D53" i="3"/>
  <c r="S52" i="3"/>
  <c r="H52" i="3"/>
  <c r="D52" i="3"/>
  <c r="S51" i="3"/>
  <c r="H51" i="3"/>
  <c r="D51" i="3"/>
  <c r="S50" i="3"/>
  <c r="H50" i="3"/>
  <c r="D50" i="3"/>
  <c r="S49" i="3"/>
  <c r="H49" i="3"/>
  <c r="D49" i="3"/>
  <c r="S48" i="3"/>
  <c r="H48" i="3"/>
  <c r="D48" i="3"/>
  <c r="S47" i="3"/>
  <c r="H47" i="3"/>
  <c r="D47" i="3"/>
  <c r="S46" i="3"/>
  <c r="H46" i="3"/>
  <c r="D46" i="3"/>
  <c r="S45" i="3"/>
  <c r="H45" i="3"/>
  <c r="D45" i="3"/>
  <c r="S44" i="3"/>
  <c r="H44" i="3"/>
  <c r="D44" i="3"/>
  <c r="S43" i="3"/>
  <c r="H43" i="3"/>
  <c r="D43" i="3"/>
  <c r="S42" i="3"/>
  <c r="H42" i="3"/>
  <c r="D42" i="3"/>
  <c r="S41" i="3"/>
  <c r="H41" i="3"/>
  <c r="D41" i="3"/>
  <c r="S40" i="3"/>
  <c r="H40" i="3"/>
  <c r="D40" i="3"/>
  <c r="S39" i="3"/>
  <c r="H39" i="3"/>
  <c r="D39" i="3"/>
  <c r="S38" i="3"/>
  <c r="K38" i="3"/>
  <c r="H38" i="3"/>
  <c r="S37" i="3"/>
  <c r="K37" i="3"/>
  <c r="H37" i="3"/>
  <c r="S36" i="3"/>
  <c r="K36" i="3"/>
  <c r="H36" i="3"/>
  <c r="S35" i="3"/>
  <c r="K35" i="3"/>
  <c r="H35" i="3"/>
  <c r="S34" i="3"/>
  <c r="K34" i="3"/>
  <c r="H34" i="3"/>
  <c r="S33" i="3"/>
  <c r="K33" i="3"/>
  <c r="H33" i="3"/>
  <c r="S32" i="3"/>
  <c r="K32" i="3"/>
  <c r="H32" i="3"/>
  <c r="S31" i="3"/>
  <c r="K31" i="3"/>
  <c r="H31" i="3"/>
  <c r="S30" i="3"/>
  <c r="K30" i="3"/>
  <c r="H30" i="3"/>
  <c r="S29" i="3"/>
  <c r="K29" i="3"/>
  <c r="H29" i="3"/>
  <c r="S28" i="3"/>
  <c r="K28" i="3"/>
  <c r="H28" i="3"/>
  <c r="S27" i="3"/>
  <c r="K27" i="3"/>
  <c r="H27" i="3"/>
  <c r="S26" i="3"/>
  <c r="K26" i="3"/>
  <c r="H26" i="3"/>
  <c r="S25" i="3"/>
  <c r="K25" i="3"/>
  <c r="H25" i="3"/>
  <c r="S24" i="3"/>
  <c r="K24" i="3"/>
  <c r="H24" i="3"/>
  <c r="S23" i="3"/>
  <c r="K23" i="3"/>
  <c r="H23" i="3"/>
  <c r="S22" i="3"/>
  <c r="K22" i="3"/>
  <c r="H22" i="3"/>
  <c r="S21" i="3"/>
  <c r="K21" i="3"/>
  <c r="S20" i="3"/>
  <c r="K20" i="3"/>
  <c r="S19" i="3"/>
  <c r="K19" i="3"/>
  <c r="S18" i="3"/>
  <c r="K18" i="3"/>
  <c r="S17" i="3"/>
  <c r="K17" i="3"/>
  <c r="S16" i="3"/>
  <c r="K16" i="3"/>
  <c r="S15" i="3"/>
  <c r="K15" i="3"/>
  <c r="S14" i="3"/>
  <c r="K14" i="3"/>
  <c r="S13" i="3"/>
  <c r="K13" i="3"/>
  <c r="S12" i="3"/>
  <c r="K12" i="3"/>
  <c r="S11" i="3"/>
  <c r="K11" i="3"/>
  <c r="S10" i="3"/>
  <c r="K10" i="3"/>
  <c r="S9" i="3"/>
  <c r="K9" i="3"/>
  <c r="S8" i="3"/>
  <c r="K8" i="3"/>
  <c r="S7" i="3"/>
  <c r="K7" i="3"/>
  <c r="S6" i="3"/>
  <c r="K6" i="3"/>
  <c r="S5" i="3"/>
  <c r="K5" i="3"/>
  <c r="S4" i="3"/>
  <c r="K4" i="3"/>
  <c r="S3" i="3"/>
  <c r="K3" i="3"/>
  <c r="S2" i="3"/>
  <c r="K2" i="3"/>
  <c r="H228" i="1" l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239" i="1" l="1"/>
  <c r="H238" i="1"/>
  <c r="H237" i="1"/>
  <c r="H236" i="1"/>
  <c r="H235" i="1"/>
  <c r="H234" i="1"/>
  <c r="H233" i="1"/>
  <c r="H232" i="1"/>
  <c r="H231" i="1"/>
  <c r="H230" i="1"/>
  <c r="H229" i="1"/>
  <c r="K38" i="1"/>
  <c r="H38" i="1"/>
  <c r="K37" i="1"/>
  <c r="H37" i="1"/>
  <c r="K36" i="1"/>
  <c r="H36" i="1"/>
  <c r="K35" i="1"/>
  <c r="H35" i="1"/>
  <c r="K34" i="1"/>
  <c r="H34" i="1"/>
  <c r="K33" i="1"/>
  <c r="H33" i="1"/>
  <c r="K32" i="1"/>
  <c r="H32" i="1"/>
  <c r="K31" i="1"/>
  <c r="H31" i="1"/>
  <c r="K30" i="1"/>
  <c r="H30" i="1"/>
  <c r="K29" i="1"/>
  <c r="H29" i="1"/>
  <c r="K28" i="1"/>
  <c r="H28" i="1"/>
  <c r="K27" i="1"/>
  <c r="H27" i="1"/>
  <c r="K26" i="1"/>
  <c r="H26" i="1"/>
  <c r="K25" i="1"/>
  <c r="H25" i="1"/>
  <c r="K24" i="1"/>
  <c r="H24" i="1"/>
  <c r="K23" i="1"/>
  <c r="H23" i="1"/>
  <c r="K22" i="1"/>
  <c r="H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L240" i="1" l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H40" i="1" l="1"/>
  <c r="H41" i="1"/>
  <c r="H42" i="1"/>
  <c r="H43" i="1"/>
  <c r="H44" i="1"/>
  <c r="H45" i="1"/>
  <c r="H46" i="1"/>
  <c r="H47" i="1"/>
  <c r="H48" i="1"/>
  <c r="H39" i="1"/>
  <c r="I268" i="1" l="1"/>
  <c r="L268" i="1" s="1"/>
  <c r="I269" i="1"/>
  <c r="L269" i="1" s="1"/>
  <c r="I270" i="1"/>
  <c r="L270" i="1" s="1"/>
  <c r="D220" i="1" l="1"/>
  <c r="D221" i="1"/>
  <c r="D222" i="1"/>
  <c r="D223" i="1"/>
  <c r="D224" i="1"/>
  <c r="D225" i="1"/>
  <c r="D226" i="1"/>
  <c r="D227" i="1"/>
  <c r="D228" i="1"/>
  <c r="D219" i="1"/>
  <c r="D210" i="1"/>
  <c r="D211" i="1"/>
  <c r="D212" i="1"/>
  <c r="D213" i="1"/>
  <c r="D214" i="1"/>
  <c r="D215" i="1"/>
  <c r="D216" i="1"/>
  <c r="D217" i="1"/>
  <c r="D218" i="1"/>
  <c r="D209" i="1"/>
  <c r="D200" i="1"/>
  <c r="D201" i="1"/>
  <c r="D202" i="1"/>
  <c r="D203" i="1"/>
  <c r="D204" i="1"/>
  <c r="D205" i="1"/>
  <c r="D206" i="1"/>
  <c r="D207" i="1"/>
  <c r="D208" i="1"/>
  <c r="D199" i="1"/>
  <c r="D190" i="1"/>
  <c r="D191" i="1"/>
  <c r="D192" i="1"/>
  <c r="D193" i="1"/>
  <c r="D194" i="1"/>
  <c r="D195" i="1"/>
  <c r="D196" i="1"/>
  <c r="D197" i="1"/>
  <c r="D198" i="1"/>
  <c r="D189" i="1"/>
  <c r="D180" i="1"/>
  <c r="D181" i="1"/>
  <c r="D182" i="1"/>
  <c r="D183" i="1"/>
  <c r="D184" i="1"/>
  <c r="D185" i="1"/>
  <c r="D186" i="1"/>
  <c r="D187" i="1"/>
  <c r="D188" i="1"/>
  <c r="D179" i="1"/>
  <c r="D170" i="1"/>
  <c r="D171" i="1"/>
  <c r="D172" i="1"/>
  <c r="D173" i="1"/>
  <c r="D174" i="1"/>
  <c r="D175" i="1"/>
  <c r="D176" i="1"/>
  <c r="D177" i="1"/>
  <c r="D178" i="1"/>
  <c r="D16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49" i="1"/>
  <c r="D140" i="1"/>
  <c r="D141" i="1"/>
  <c r="D142" i="1"/>
  <c r="D143" i="1"/>
  <c r="D144" i="1"/>
  <c r="D145" i="1"/>
  <c r="D146" i="1"/>
  <c r="D147" i="1"/>
  <c r="D148" i="1"/>
  <c r="D139" i="1"/>
  <c r="D130" i="1"/>
  <c r="D131" i="1"/>
  <c r="D132" i="1"/>
  <c r="D133" i="1"/>
  <c r="D134" i="1"/>
  <c r="D135" i="1"/>
  <c r="D136" i="1"/>
  <c r="D137" i="1"/>
  <c r="D138" i="1"/>
  <c r="D12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39" i="1"/>
</calcChain>
</file>

<file path=xl/comments1.xml><?xml version="1.0" encoding="utf-8"?>
<comments xmlns="http://schemas.openxmlformats.org/spreadsheetml/2006/main">
  <authors>
    <author>hans</author>
    <author>jungjin.lee</author>
    <author>만든 이</author>
    <author>정지응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hans: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인덱스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값
</t>
        </r>
        <r>
          <rPr>
            <sz val="9"/>
            <color indexed="81"/>
            <rFont val="Tahoma"/>
            <family val="2"/>
          </rPr>
          <t>index 100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경우를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고려하여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인덱스
약재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도구재료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도구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인덱스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hans: 
String.xls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텍스트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인덱스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  <comment ref="C1" authorId="1" shapeId="0">
      <text>
        <r>
          <rPr>
            <b/>
            <sz val="9"/>
            <color indexed="81"/>
            <rFont val="Tahoma"/>
            <family val="2"/>
          </rPr>
          <t>jungjin.lee: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. String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ID
</t>
        </r>
        <r>
          <rPr>
            <sz val="9"/>
            <color indexed="81"/>
            <rFont val="돋움"/>
            <family val="3"/>
            <charset val="129"/>
          </rPr>
          <t>현재는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상점에서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뒷면에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40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그이상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개발자와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상담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>, 40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써도됨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빈칸으로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놓을것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hans: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애니메이션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>category  
0 : Medicine (</t>
        </r>
        <r>
          <rPr>
            <b/>
            <sz val="9"/>
            <color indexed="81"/>
            <rFont val="돋움"/>
            <family val="3"/>
            <charset val="129"/>
          </rPr>
          <t>약</t>
        </r>
        <r>
          <rPr>
            <b/>
            <sz val="9"/>
            <color indexed="81"/>
            <rFont val="Tahoma"/>
            <family val="2"/>
          </rPr>
          <t>) 
1 : Tool (</t>
        </r>
        <r>
          <rPr>
            <b/>
            <sz val="9"/>
            <color indexed="81"/>
            <rFont val="돋움"/>
            <family val="3"/>
            <charset val="129"/>
          </rPr>
          <t>도구</t>
        </r>
        <r>
          <rPr>
            <b/>
            <sz val="9"/>
            <color indexed="81"/>
            <rFont val="Tahoma"/>
            <family val="2"/>
          </rPr>
          <t>) 
2 : Element (</t>
        </r>
        <r>
          <rPr>
            <b/>
            <sz val="9"/>
            <color indexed="81"/>
            <rFont val="돋움"/>
            <family val="3"/>
            <charset val="129"/>
          </rPr>
          <t>재료</t>
        </r>
        <r>
          <rPr>
            <b/>
            <sz val="9"/>
            <color indexed="81"/>
            <rFont val="Tahoma"/>
            <family val="2"/>
          </rPr>
          <t>) 
3 : Building 
4 : Tree 
5 : Fence 
6 : Floor 
7 : Character 
8 : ETC 
9 : GIFT BOX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hans: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&gt;
herb : </t>
        </r>
        <r>
          <rPr>
            <sz val="9"/>
            <color indexed="81"/>
            <rFont val="돋움"/>
            <family val="3"/>
            <charset val="129"/>
          </rPr>
          <t>약재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경작</t>
        </r>
        <r>
          <rPr>
            <sz val="9"/>
            <color indexed="81"/>
            <rFont val="Tahoma"/>
            <family val="2"/>
          </rPr>
          <t xml:space="preserve">)
medicine : </t>
        </r>
        <r>
          <rPr>
            <sz val="9"/>
            <color indexed="81"/>
            <rFont val="돋움"/>
            <family val="3"/>
            <charset val="129"/>
          </rPr>
          <t>약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약재로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조합될</t>
        </r>
        <r>
          <rPr>
            <sz val="9"/>
            <color indexed="81"/>
            <rFont val="Tahoma"/>
            <family val="2"/>
          </rPr>
          <t xml:space="preserve"> )
salve : </t>
        </r>
        <r>
          <rPr>
            <sz val="9"/>
            <color indexed="81"/>
            <rFont val="돋움"/>
            <family val="3"/>
            <charset val="129"/>
          </rPr>
          <t xml:space="preserve">연고
</t>
        </r>
        <r>
          <rPr>
            <sz val="9"/>
            <color indexed="81"/>
            <rFont val="Tahoma"/>
            <family val="2"/>
          </rPr>
          <t xml:space="preserve">pill : </t>
        </r>
        <r>
          <rPr>
            <sz val="9"/>
            <color indexed="81"/>
            <rFont val="돋움"/>
            <family val="3"/>
            <charset val="129"/>
          </rPr>
          <t xml:space="preserve">환약
</t>
        </r>
        <r>
          <rPr>
            <sz val="9"/>
            <color indexed="81"/>
            <rFont val="Tahoma"/>
            <family val="2"/>
          </rPr>
          <t xml:space="preserve">material : </t>
        </r>
        <r>
          <rPr>
            <sz val="9"/>
            <color indexed="81"/>
            <rFont val="돋움"/>
            <family val="3"/>
            <charset val="129"/>
          </rPr>
          <t>도구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재료
</t>
        </r>
        <r>
          <rPr>
            <sz val="9"/>
            <color indexed="81"/>
            <rFont val="Tahoma"/>
            <family val="2"/>
          </rPr>
          <t xml:space="preserve">needle : </t>
        </r>
        <r>
          <rPr>
            <sz val="9"/>
            <color indexed="81"/>
            <rFont val="돋움"/>
            <family val="3"/>
            <charset val="129"/>
          </rPr>
          <t xml:space="preserve">침
</t>
        </r>
        <r>
          <rPr>
            <sz val="9"/>
            <color indexed="81"/>
            <rFont val="Tahoma"/>
            <family val="2"/>
          </rPr>
          <t xml:space="preserve">splint : </t>
        </r>
        <r>
          <rPr>
            <sz val="9"/>
            <color indexed="81"/>
            <rFont val="돋움"/>
            <family val="3"/>
            <charset val="129"/>
          </rPr>
          <t xml:space="preserve">부목
</t>
        </r>
        <r>
          <rPr>
            <sz val="9"/>
            <color indexed="81"/>
            <rFont val="Tahoma"/>
            <family val="2"/>
          </rPr>
          <t xml:space="preserve">moxa : </t>
        </r>
        <r>
          <rPr>
            <sz val="9"/>
            <color indexed="81"/>
            <rFont val="돋움"/>
            <family val="3"/>
            <charset val="129"/>
          </rPr>
          <t>뜸</t>
        </r>
        <r>
          <rPr>
            <sz val="9"/>
            <color indexed="81"/>
            <rFont val="Tahoma"/>
            <family val="2"/>
          </rPr>
          <t xml:space="preserve">
box: </t>
        </r>
        <r>
          <rPr>
            <sz val="9"/>
            <color indexed="81"/>
            <rFont val="돋움"/>
            <family val="3"/>
            <charset val="129"/>
          </rPr>
          <t>복주머니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가챠</t>
        </r>
        <r>
          <rPr>
            <sz val="9"/>
            <color indexed="81"/>
            <rFont val="Tahoma"/>
            <family val="2"/>
          </rPr>
          <t xml:space="preserve">)
etc: </t>
        </r>
        <r>
          <rPr>
            <sz val="9"/>
            <color indexed="81"/>
            <rFont val="돋움"/>
            <family val="3"/>
            <charset val="129"/>
          </rPr>
          <t xml:space="preserve">제조비약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hans: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
0 : nothing
1 : money
2 : cash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hans:</t>
        </r>
        <r>
          <rPr>
            <sz val="9"/>
            <color indexed="81"/>
            <rFont val="Tahoma"/>
            <family val="2"/>
          </rPr>
          <t xml:space="preserve">
buy_type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소비대상이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K1" authorId="2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소셜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가판대에서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판매가</t>
        </r>
      </text>
    </comment>
    <comment ref="L1" authorId="2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소셜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가판대에서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판매가</t>
        </r>
      </text>
    </comment>
    <comment ref="M1" authorId="2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소셜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가판대에서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</text>
    </comment>
    <comment ref="O1" authorId="1" shapeId="0">
      <text>
        <r>
          <rPr>
            <b/>
            <sz val="9"/>
            <color indexed="81"/>
            <rFont val="Tahoma"/>
            <family val="2"/>
          </rPr>
          <t>jungjin.lee: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구입가능한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</text>
    </comment>
    <comment ref="P1" authorId="1" shapeId="0">
      <text>
        <r>
          <rPr>
            <b/>
            <sz val="9"/>
            <color indexed="81"/>
            <rFont val="Tahoma"/>
            <family val="2"/>
          </rPr>
          <t>jungjin.lee: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상점에서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구입제한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 WP
2 </t>
        </r>
        <r>
          <rPr>
            <sz val="9"/>
            <color indexed="81"/>
            <rFont val="돋움"/>
            <family val="3"/>
            <charset val="129"/>
          </rPr>
          <t xml:space="preserve">퀘스트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</text>
    </comment>
    <comment ref="Q1" authorId="1" shapeId="0">
      <text>
        <r>
          <rPr>
            <b/>
            <sz val="9"/>
            <color indexed="81"/>
            <rFont val="Tahoma"/>
            <family val="2"/>
          </rPr>
          <t>jungjin.lee:</t>
        </r>
        <r>
          <rPr>
            <sz val="9"/>
            <color indexed="81"/>
            <rFont val="Tahoma"/>
            <family val="2"/>
          </rPr>
          <t xml:space="preserve">
req_type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제한</t>
        </r>
        <r>
          <rPr>
            <sz val="9"/>
            <color indexed="81"/>
            <rFont val="Tahoma"/>
            <family val="2"/>
          </rPr>
          <t xml:space="preserve"> WP
</t>
        </r>
        <r>
          <rPr>
            <sz val="9"/>
            <color indexed="81"/>
            <rFont val="돋움"/>
            <family val="3"/>
            <charset val="129"/>
          </rPr>
          <t>퀘스트</t>
        </r>
        <r>
          <rPr>
            <sz val="9"/>
            <color indexed="81"/>
            <rFont val="Tahoma"/>
            <family val="2"/>
          </rPr>
          <t xml:space="preserve"> ID
area ID…
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빈칸으로</t>
        </r>
        <r>
          <rPr>
            <sz val="9"/>
            <color indexed="81"/>
            <rFont val="Tahoma"/>
            <family val="2"/>
          </rPr>
          <t>...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hans: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판매여부
</t>
        </r>
        <r>
          <rPr>
            <sz val="9"/>
            <color indexed="81"/>
            <rFont val="Tahoma"/>
            <family val="2"/>
          </rPr>
          <t xml:space="preserve">Y : </t>
        </r>
        <r>
          <rPr>
            <sz val="9"/>
            <color indexed="81"/>
            <rFont val="돋움"/>
            <family val="3"/>
            <charset val="129"/>
          </rPr>
          <t>판매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가능
</t>
        </r>
        <r>
          <rPr>
            <sz val="9"/>
            <color indexed="81"/>
            <rFont val="Tahoma"/>
            <family val="2"/>
          </rPr>
          <t xml:space="preserve">N : </t>
        </r>
        <r>
          <rPr>
            <sz val="9"/>
            <color indexed="81"/>
            <rFont val="돋움"/>
            <family val="3"/>
            <charset val="129"/>
          </rPr>
          <t>판매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</text>
    </comment>
    <comment ref="L2" authorId="3" shapeId="0">
      <text>
        <r>
          <rPr>
            <b/>
            <sz val="9"/>
            <color indexed="81"/>
            <rFont val="돋움"/>
            <family val="3"/>
            <charset val="129"/>
          </rPr>
          <t>정지응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재료는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배</t>
        </r>
      </text>
    </comment>
    <comment ref="A39" authorId="1" shapeId="0">
      <text>
        <r>
          <rPr>
            <b/>
            <sz val="9"/>
            <color indexed="81"/>
            <rFont val="Tahoma"/>
            <family val="2"/>
          </rPr>
          <t>jungjin.lee: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이름은
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</t>
        </r>
        <r>
          <rPr>
            <sz val="9"/>
            <color indexed="81"/>
            <rFont val="Tahoma"/>
            <family val="2"/>
          </rPr>
          <t xml:space="preserve">.
e.g. med_all_00_00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med_all_00_0</t>
        </r>
      </text>
    </comment>
    <comment ref="L39" authorId="3" shapeId="0">
      <text>
        <r>
          <rPr>
            <b/>
            <sz val="9"/>
            <color indexed="81"/>
            <rFont val="돋움"/>
            <family val="3"/>
            <charset val="129"/>
          </rPr>
          <t>정지응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제조탬은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배</t>
        </r>
      </text>
    </comment>
  </commentList>
</comments>
</file>

<file path=xl/comments2.xml><?xml version="1.0" encoding="utf-8"?>
<comments xmlns="http://schemas.openxmlformats.org/spreadsheetml/2006/main">
  <authors>
    <author>hans</author>
    <author>jungjin.lee</author>
    <author>만든 이</author>
    <author>정지응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hans: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인덱스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값
</t>
        </r>
        <r>
          <rPr>
            <sz val="9"/>
            <color indexed="81"/>
            <rFont val="Tahoma"/>
            <family val="2"/>
          </rPr>
          <t>index 100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경우를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고려하여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인덱스
약재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도구재료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도구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인덱스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hans: 
String.xls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텍스트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인덱스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  <comment ref="C1" authorId="1" shapeId="0">
      <text>
        <r>
          <rPr>
            <b/>
            <sz val="9"/>
            <color indexed="81"/>
            <rFont val="Tahoma"/>
            <family val="2"/>
          </rPr>
          <t>jungjin.lee: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. String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ID
</t>
        </r>
        <r>
          <rPr>
            <sz val="9"/>
            <color indexed="81"/>
            <rFont val="돋움"/>
            <family val="3"/>
            <charset val="129"/>
          </rPr>
          <t>현재는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상점에서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뒷면에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40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그이상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개발자와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상담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>, 40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써도됨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빈칸으로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놓을것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hans: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애니메이션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>category  
0 : Medicine (</t>
        </r>
        <r>
          <rPr>
            <b/>
            <sz val="9"/>
            <color indexed="81"/>
            <rFont val="돋움"/>
            <family val="3"/>
            <charset val="129"/>
          </rPr>
          <t>약</t>
        </r>
        <r>
          <rPr>
            <b/>
            <sz val="9"/>
            <color indexed="81"/>
            <rFont val="Tahoma"/>
            <family val="2"/>
          </rPr>
          <t>) 
1 : Tool (</t>
        </r>
        <r>
          <rPr>
            <b/>
            <sz val="9"/>
            <color indexed="81"/>
            <rFont val="돋움"/>
            <family val="3"/>
            <charset val="129"/>
          </rPr>
          <t>도구</t>
        </r>
        <r>
          <rPr>
            <b/>
            <sz val="9"/>
            <color indexed="81"/>
            <rFont val="Tahoma"/>
            <family val="2"/>
          </rPr>
          <t>) 
2 : Element (</t>
        </r>
        <r>
          <rPr>
            <b/>
            <sz val="9"/>
            <color indexed="81"/>
            <rFont val="돋움"/>
            <family val="3"/>
            <charset val="129"/>
          </rPr>
          <t>재료</t>
        </r>
        <r>
          <rPr>
            <b/>
            <sz val="9"/>
            <color indexed="81"/>
            <rFont val="Tahoma"/>
            <family val="2"/>
          </rPr>
          <t>) 
3 : Building 
4 : Tree 
5 : Fence 
6 : Floor 
7 : Character 
8 : ETC 
9 : GIFT BOX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hans: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&gt;
herb : </t>
        </r>
        <r>
          <rPr>
            <sz val="9"/>
            <color indexed="81"/>
            <rFont val="돋움"/>
            <family val="3"/>
            <charset val="129"/>
          </rPr>
          <t>약재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경작</t>
        </r>
        <r>
          <rPr>
            <sz val="9"/>
            <color indexed="81"/>
            <rFont val="Tahoma"/>
            <family val="2"/>
          </rPr>
          <t xml:space="preserve">)
medicine : </t>
        </r>
        <r>
          <rPr>
            <sz val="9"/>
            <color indexed="81"/>
            <rFont val="돋움"/>
            <family val="3"/>
            <charset val="129"/>
          </rPr>
          <t>약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약재로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조합될</t>
        </r>
        <r>
          <rPr>
            <sz val="9"/>
            <color indexed="81"/>
            <rFont val="Tahoma"/>
            <family val="2"/>
          </rPr>
          <t xml:space="preserve"> )
salve : </t>
        </r>
        <r>
          <rPr>
            <sz val="9"/>
            <color indexed="81"/>
            <rFont val="돋움"/>
            <family val="3"/>
            <charset val="129"/>
          </rPr>
          <t xml:space="preserve">연고
</t>
        </r>
        <r>
          <rPr>
            <sz val="9"/>
            <color indexed="81"/>
            <rFont val="Tahoma"/>
            <family val="2"/>
          </rPr>
          <t xml:space="preserve">pill : </t>
        </r>
        <r>
          <rPr>
            <sz val="9"/>
            <color indexed="81"/>
            <rFont val="돋움"/>
            <family val="3"/>
            <charset val="129"/>
          </rPr>
          <t xml:space="preserve">환약
</t>
        </r>
        <r>
          <rPr>
            <sz val="9"/>
            <color indexed="81"/>
            <rFont val="Tahoma"/>
            <family val="2"/>
          </rPr>
          <t xml:space="preserve">material : </t>
        </r>
        <r>
          <rPr>
            <sz val="9"/>
            <color indexed="81"/>
            <rFont val="돋움"/>
            <family val="3"/>
            <charset val="129"/>
          </rPr>
          <t>도구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재료
</t>
        </r>
        <r>
          <rPr>
            <sz val="9"/>
            <color indexed="81"/>
            <rFont val="Tahoma"/>
            <family val="2"/>
          </rPr>
          <t xml:space="preserve">needle : </t>
        </r>
        <r>
          <rPr>
            <sz val="9"/>
            <color indexed="81"/>
            <rFont val="돋움"/>
            <family val="3"/>
            <charset val="129"/>
          </rPr>
          <t xml:space="preserve">침
</t>
        </r>
        <r>
          <rPr>
            <sz val="9"/>
            <color indexed="81"/>
            <rFont val="Tahoma"/>
            <family val="2"/>
          </rPr>
          <t xml:space="preserve">splint : </t>
        </r>
        <r>
          <rPr>
            <sz val="9"/>
            <color indexed="81"/>
            <rFont val="돋움"/>
            <family val="3"/>
            <charset val="129"/>
          </rPr>
          <t xml:space="preserve">부목
</t>
        </r>
        <r>
          <rPr>
            <sz val="9"/>
            <color indexed="81"/>
            <rFont val="Tahoma"/>
            <family val="2"/>
          </rPr>
          <t xml:space="preserve">moxa : </t>
        </r>
        <r>
          <rPr>
            <sz val="9"/>
            <color indexed="81"/>
            <rFont val="돋움"/>
            <family val="3"/>
            <charset val="129"/>
          </rPr>
          <t>뜸</t>
        </r>
        <r>
          <rPr>
            <sz val="9"/>
            <color indexed="81"/>
            <rFont val="Tahoma"/>
            <family val="2"/>
          </rPr>
          <t xml:space="preserve">
box: </t>
        </r>
        <r>
          <rPr>
            <sz val="9"/>
            <color indexed="81"/>
            <rFont val="돋움"/>
            <family val="3"/>
            <charset val="129"/>
          </rPr>
          <t>복주머니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가챠</t>
        </r>
        <r>
          <rPr>
            <sz val="9"/>
            <color indexed="81"/>
            <rFont val="Tahoma"/>
            <family val="2"/>
          </rPr>
          <t xml:space="preserve">)
etc: </t>
        </r>
        <r>
          <rPr>
            <sz val="9"/>
            <color indexed="81"/>
            <rFont val="돋움"/>
            <family val="3"/>
            <charset val="129"/>
          </rPr>
          <t xml:space="preserve">제조비약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hans: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
0 : nothing
1 : money
2 : cash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hans:</t>
        </r>
        <r>
          <rPr>
            <sz val="9"/>
            <color indexed="81"/>
            <rFont val="Tahoma"/>
            <family val="2"/>
          </rPr>
          <t xml:space="preserve">
buy_type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소비대상이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K1" authorId="2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소셜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가판대에서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판매가</t>
        </r>
      </text>
    </comment>
    <comment ref="L1" authorId="2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소셜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가판대에서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판매가</t>
        </r>
      </text>
    </comment>
    <comment ref="M1" authorId="2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소셜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가판대에서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</text>
    </comment>
    <comment ref="O1" authorId="1" shapeId="0">
      <text>
        <r>
          <rPr>
            <b/>
            <sz val="9"/>
            <color indexed="81"/>
            <rFont val="Tahoma"/>
            <family val="2"/>
          </rPr>
          <t>jungjin.lee: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구입가능한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</text>
    </comment>
    <comment ref="P1" authorId="1" shapeId="0">
      <text>
        <r>
          <rPr>
            <b/>
            <sz val="9"/>
            <color indexed="81"/>
            <rFont val="Tahoma"/>
            <family val="2"/>
          </rPr>
          <t>jungjin.lee: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상점에서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구입제한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 WP
2 </t>
        </r>
        <r>
          <rPr>
            <sz val="9"/>
            <color indexed="81"/>
            <rFont val="돋움"/>
            <family val="3"/>
            <charset val="129"/>
          </rPr>
          <t xml:space="preserve">퀘스트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</text>
    </comment>
    <comment ref="Q1" authorId="1" shapeId="0">
      <text>
        <r>
          <rPr>
            <b/>
            <sz val="9"/>
            <color indexed="81"/>
            <rFont val="Tahoma"/>
            <family val="2"/>
          </rPr>
          <t>jungjin.lee:</t>
        </r>
        <r>
          <rPr>
            <sz val="9"/>
            <color indexed="81"/>
            <rFont val="Tahoma"/>
            <family val="2"/>
          </rPr>
          <t xml:space="preserve">
req_type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제한</t>
        </r>
        <r>
          <rPr>
            <sz val="9"/>
            <color indexed="81"/>
            <rFont val="Tahoma"/>
            <family val="2"/>
          </rPr>
          <t xml:space="preserve"> WP
</t>
        </r>
        <r>
          <rPr>
            <sz val="9"/>
            <color indexed="81"/>
            <rFont val="돋움"/>
            <family val="3"/>
            <charset val="129"/>
          </rPr>
          <t>퀘스트</t>
        </r>
        <r>
          <rPr>
            <sz val="9"/>
            <color indexed="81"/>
            <rFont val="Tahoma"/>
            <family val="2"/>
          </rPr>
          <t xml:space="preserve"> ID
area ID…
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빈칸으로</t>
        </r>
        <r>
          <rPr>
            <sz val="9"/>
            <color indexed="81"/>
            <rFont val="Tahoma"/>
            <family val="2"/>
          </rPr>
          <t>...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hans: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판매여부
</t>
        </r>
        <r>
          <rPr>
            <sz val="9"/>
            <color indexed="81"/>
            <rFont val="Tahoma"/>
            <family val="2"/>
          </rPr>
          <t xml:space="preserve">Y : </t>
        </r>
        <r>
          <rPr>
            <sz val="9"/>
            <color indexed="81"/>
            <rFont val="돋움"/>
            <family val="3"/>
            <charset val="129"/>
          </rPr>
          <t>판매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가능
</t>
        </r>
        <r>
          <rPr>
            <sz val="9"/>
            <color indexed="81"/>
            <rFont val="Tahoma"/>
            <family val="2"/>
          </rPr>
          <t xml:space="preserve">N : </t>
        </r>
        <r>
          <rPr>
            <sz val="9"/>
            <color indexed="81"/>
            <rFont val="돋움"/>
            <family val="3"/>
            <charset val="129"/>
          </rPr>
          <t>판매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</text>
    </comment>
    <comment ref="L2" authorId="3" shapeId="0">
      <text>
        <r>
          <rPr>
            <b/>
            <sz val="9"/>
            <color indexed="81"/>
            <rFont val="돋움"/>
            <family val="3"/>
            <charset val="129"/>
          </rPr>
          <t>정지응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재료는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배</t>
        </r>
      </text>
    </comment>
    <comment ref="A39" authorId="1" shapeId="0">
      <text>
        <r>
          <rPr>
            <b/>
            <sz val="9"/>
            <color indexed="81"/>
            <rFont val="Tahoma"/>
            <family val="2"/>
          </rPr>
          <t>jungjin.lee: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이름은
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</t>
        </r>
        <r>
          <rPr>
            <sz val="9"/>
            <color indexed="81"/>
            <rFont val="Tahoma"/>
            <family val="2"/>
          </rPr>
          <t xml:space="preserve">.
e.g. med_all_00_00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med_all_00_0</t>
        </r>
      </text>
    </comment>
    <comment ref="L39" authorId="3" shapeId="0">
      <text>
        <r>
          <rPr>
            <b/>
            <sz val="9"/>
            <color indexed="81"/>
            <rFont val="돋움"/>
            <family val="3"/>
            <charset val="129"/>
          </rPr>
          <t>정지응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제조탬은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배</t>
        </r>
      </text>
    </comment>
  </commentList>
</comments>
</file>

<file path=xl/sharedStrings.xml><?xml version="1.0" encoding="utf-8"?>
<sst xmlns="http://schemas.openxmlformats.org/spreadsheetml/2006/main" count="3047" uniqueCount="390">
  <si>
    <t>txt_id</t>
    <phoneticPr fontId="1" type="noConversion"/>
  </si>
  <si>
    <t>res_id</t>
    <phoneticPr fontId="1" type="noConversion"/>
  </si>
  <si>
    <t>herb_000</t>
    <phoneticPr fontId="1" type="noConversion"/>
  </si>
  <si>
    <t>herb_001</t>
  </si>
  <si>
    <t>herb_002</t>
  </si>
  <si>
    <t>herb_003</t>
  </si>
  <si>
    <t>herb_004</t>
  </si>
  <si>
    <t>type</t>
    <phoneticPr fontId="1" type="noConversion"/>
  </si>
  <si>
    <t>sell_money</t>
    <phoneticPr fontId="1" type="noConversion"/>
  </si>
  <si>
    <t>min_sell_social</t>
    <phoneticPr fontId="5" type="noConversion"/>
  </si>
  <si>
    <t>max_sell_social</t>
    <phoneticPr fontId="5" type="noConversion"/>
  </si>
  <si>
    <t>herb_005</t>
  </si>
  <si>
    <t>herb_006</t>
  </si>
  <si>
    <t>herb_007</t>
  </si>
  <si>
    <t>herb_008</t>
  </si>
  <si>
    <t>herb_009</t>
  </si>
  <si>
    <t>tool_mat_000</t>
    <phoneticPr fontId="1" type="noConversion"/>
  </si>
  <si>
    <t>can_sell</t>
    <phoneticPr fontId="1" type="noConversion"/>
  </si>
  <si>
    <t>Y</t>
    <phoneticPr fontId="1" type="noConversion"/>
  </si>
  <si>
    <t>tool_mat_001</t>
  </si>
  <si>
    <t>tool_mat_002</t>
  </si>
  <si>
    <t>tool_mat_003</t>
  </si>
  <si>
    <t>tool_mat_004</t>
  </si>
  <si>
    <t>tool_mat_005</t>
  </si>
  <si>
    <t>tool_mat_006</t>
  </si>
  <si>
    <t>tool_mat_007</t>
  </si>
  <si>
    <t>id</t>
    <phoneticPr fontId="1" type="noConversion"/>
  </si>
  <si>
    <t>craft_cash</t>
    <phoneticPr fontId="1" type="noConversion"/>
  </si>
  <si>
    <t>Building</t>
    <phoneticPr fontId="1" type="noConversion"/>
  </si>
  <si>
    <t>Character</t>
    <phoneticPr fontId="1" type="noConversion"/>
  </si>
  <si>
    <t>Medicine (약)</t>
    <phoneticPr fontId="1" type="noConversion"/>
  </si>
  <si>
    <t>Tool (도구)</t>
    <phoneticPr fontId="1" type="noConversion"/>
  </si>
  <si>
    <t>Element (재료)</t>
    <phoneticPr fontId="1" type="noConversion"/>
  </si>
  <si>
    <t>ETC</t>
    <phoneticPr fontId="1" type="noConversion"/>
  </si>
  <si>
    <t>category</t>
    <phoneticPr fontId="1" type="noConversion"/>
  </si>
  <si>
    <t>category</t>
    <phoneticPr fontId="1" type="noConversion"/>
  </si>
  <si>
    <t>herb_010</t>
  </si>
  <si>
    <t>herb_011</t>
  </si>
  <si>
    <t>herb_012</t>
  </si>
  <si>
    <t>herb_013</t>
  </si>
  <si>
    <t>herb_014</t>
  </si>
  <si>
    <t>herb_015</t>
  </si>
  <si>
    <t>herb_016</t>
  </si>
  <si>
    <t>herb_018</t>
  </si>
  <si>
    <t>herb_020</t>
  </si>
  <si>
    <t>herb_021</t>
  </si>
  <si>
    <t>Y</t>
    <phoneticPr fontId="1" type="noConversion"/>
  </si>
  <si>
    <t>box_all_000_000</t>
    <phoneticPr fontId="1" type="noConversion"/>
  </si>
  <si>
    <t>herb_025</t>
  </si>
  <si>
    <t>herb_026</t>
  </si>
  <si>
    <t>herb_027</t>
  </si>
  <si>
    <t>herb_028</t>
  </si>
  <si>
    <t>herb_029</t>
  </si>
  <si>
    <t>herb_030</t>
  </si>
  <si>
    <t>herb_031</t>
  </si>
  <si>
    <t>herb_032</t>
  </si>
  <si>
    <t>herb_033</t>
  </si>
  <si>
    <t>herb_034</t>
  </si>
  <si>
    <t>herb_035</t>
  </si>
  <si>
    <t>tool_all_000_000</t>
    <phoneticPr fontId="1" type="noConversion"/>
  </si>
  <si>
    <t>tool_all_000_001</t>
  </si>
  <si>
    <t>tool_all_000_002</t>
  </si>
  <si>
    <t>tool_all_000_003</t>
  </si>
  <si>
    <t>tool_all_000_004</t>
  </si>
  <si>
    <t>tool_all_000_005</t>
  </si>
  <si>
    <t>tool_all_000_006</t>
  </si>
  <si>
    <t>tool_all_000_007</t>
  </si>
  <si>
    <t>tool_all_000_008</t>
  </si>
  <si>
    <t>tool_all_000_009</t>
  </si>
  <si>
    <t>tool_all_000_010</t>
  </si>
  <si>
    <t>tool_all_000_011</t>
  </si>
  <si>
    <t>tool_all_001_000</t>
    <phoneticPr fontId="1" type="noConversion"/>
  </si>
  <si>
    <t>tool_all_001_001</t>
  </si>
  <si>
    <t>tool_all_001_002</t>
  </si>
  <si>
    <t>tool_all_001_003</t>
  </si>
  <si>
    <t>tool_all_001_004</t>
  </si>
  <si>
    <t>tool_all_001_005</t>
  </si>
  <si>
    <t>tool_all_001_006</t>
  </si>
  <si>
    <t>tool_all_001_007</t>
  </si>
  <si>
    <t>tool_all_001_008</t>
  </si>
  <si>
    <t>tool_all_001_009</t>
  </si>
  <si>
    <t>tool_all_001_010</t>
  </si>
  <si>
    <t>tool_all_001_011</t>
  </si>
  <si>
    <t>additive_all_000_000</t>
    <phoneticPr fontId="1" type="noConversion"/>
  </si>
  <si>
    <t>additive_000_000</t>
    <phoneticPr fontId="1" type="noConversion"/>
  </si>
  <si>
    <t>additive_001_000</t>
    <phoneticPr fontId="1" type="noConversion"/>
  </si>
  <si>
    <t>herb</t>
  </si>
  <si>
    <t>salve</t>
  </si>
  <si>
    <t>material</t>
  </si>
  <si>
    <t>needle</t>
  </si>
  <si>
    <t>moxa</t>
  </si>
  <si>
    <t>box</t>
  </si>
  <si>
    <t>etc</t>
  </si>
  <si>
    <t>unlock_level</t>
    <phoneticPr fontId="1" type="noConversion"/>
  </si>
  <si>
    <t>required</t>
    <phoneticPr fontId="1" type="noConversion"/>
  </si>
  <si>
    <t>WP</t>
    <phoneticPr fontId="1" type="noConversion"/>
  </si>
  <si>
    <t>none</t>
    <phoneticPr fontId="1" type="noConversion"/>
  </si>
  <si>
    <t>quest</t>
    <phoneticPr fontId="1" type="noConversion"/>
  </si>
  <si>
    <t>unlock field</t>
    <phoneticPr fontId="1" type="noConversion"/>
  </si>
  <si>
    <t>req_type</t>
    <phoneticPr fontId="1" type="noConversion"/>
  </si>
  <si>
    <t>req_info</t>
    <phoneticPr fontId="1" type="noConversion"/>
  </si>
  <si>
    <t>Tree</t>
    <phoneticPr fontId="1" type="noConversion"/>
  </si>
  <si>
    <t>Fence</t>
    <phoneticPr fontId="1" type="noConversion"/>
  </si>
  <si>
    <t>Floor</t>
    <phoneticPr fontId="1" type="noConversion"/>
  </si>
  <si>
    <t>inShop</t>
    <phoneticPr fontId="1" type="noConversion"/>
  </si>
  <si>
    <t>Y</t>
    <phoneticPr fontId="1" type="noConversion"/>
  </si>
  <si>
    <t>buy_type</t>
    <phoneticPr fontId="1" type="noConversion"/>
  </si>
  <si>
    <t>buy_cost</t>
    <phoneticPr fontId="1" type="noConversion"/>
  </si>
  <si>
    <t>box_all_000_000</t>
    <phoneticPr fontId="1" type="noConversion"/>
  </si>
  <si>
    <t>medicine</t>
    <phoneticPr fontId="1" type="noConversion"/>
  </si>
  <si>
    <t>herb_036</t>
  </si>
  <si>
    <t>herb_037</t>
  </si>
  <si>
    <t>herb_038</t>
  </si>
  <si>
    <t>herb_039</t>
  </si>
  <si>
    <t>herb_040</t>
  </si>
  <si>
    <t>herb_041</t>
  </si>
  <si>
    <t>tool_mat_008</t>
  </si>
  <si>
    <t>tool_mat_009</t>
  </si>
  <si>
    <t>tool_mat_010</t>
  </si>
  <si>
    <t>tool_mat_011</t>
  </si>
  <si>
    <t>tool_mat_012</t>
  </si>
  <si>
    <t>tool_mat_013</t>
  </si>
  <si>
    <t>tool_mat_014</t>
  </si>
  <si>
    <t>med_all_01_00</t>
  </si>
  <si>
    <t>med_all_01_01</t>
  </si>
  <si>
    <t>med_all_01_02</t>
  </si>
  <si>
    <t>med_all_01_03</t>
  </si>
  <si>
    <t>med_all_01_04</t>
  </si>
  <si>
    <t>med_all_01_10</t>
  </si>
  <si>
    <t>med_all_01_11</t>
  </si>
  <si>
    <t>med_all_01_12</t>
  </si>
  <si>
    <t>med_all_01_13</t>
  </si>
  <si>
    <t>med_all_01_14</t>
  </si>
  <si>
    <t>med_all_02_00</t>
  </si>
  <si>
    <t>med_all_02_01</t>
  </si>
  <si>
    <t>med_all_02_02</t>
  </si>
  <si>
    <t>med_all_02_03</t>
  </si>
  <si>
    <t>med_all_02_04</t>
  </si>
  <si>
    <t>med_all_02_10</t>
  </si>
  <si>
    <t>med_all_02_11</t>
  </si>
  <si>
    <t>med_all_02_12</t>
  </si>
  <si>
    <t>med_all_02_13</t>
  </si>
  <si>
    <t>med_all_02_14</t>
  </si>
  <si>
    <t>med_all_03_00</t>
  </si>
  <si>
    <t>med_all_03_01</t>
  </si>
  <si>
    <t>med_all_03_02</t>
  </si>
  <si>
    <t>med_all_03_03</t>
  </si>
  <si>
    <t>med_all_03_04</t>
  </si>
  <si>
    <t>med_all_03_10</t>
  </si>
  <si>
    <t>med_all_03_11</t>
  </si>
  <si>
    <t>med_all_03_12</t>
  </si>
  <si>
    <t>med_all_03_13</t>
  </si>
  <si>
    <t>med_all_03_14</t>
  </si>
  <si>
    <t>med_all_04_00</t>
  </si>
  <si>
    <t>med_all_04_01</t>
  </si>
  <si>
    <t>med_all_04_02</t>
  </si>
  <si>
    <t>med_all_04_03</t>
  </si>
  <si>
    <t>med_all_04_04</t>
  </si>
  <si>
    <t>med_all_04_10</t>
  </si>
  <si>
    <t>med_all_04_11</t>
  </si>
  <si>
    <t>med_all_04_12</t>
  </si>
  <si>
    <t>med_all_04_13</t>
  </si>
  <si>
    <t>med_all_04_14</t>
  </si>
  <si>
    <t>med_all_05_00</t>
  </si>
  <si>
    <t>med_all_05_01</t>
  </si>
  <si>
    <t>med_all_05_02</t>
  </si>
  <si>
    <t>med_all_05_03</t>
  </si>
  <si>
    <t>med_all_05_04</t>
  </si>
  <si>
    <t>med_all_05_10</t>
  </si>
  <si>
    <t>med_all_05_11</t>
  </si>
  <si>
    <t>med_all_05_12</t>
  </si>
  <si>
    <t>med_all_05_13</t>
  </si>
  <si>
    <t>med_all_05_14</t>
  </si>
  <si>
    <t>med_all_06_00</t>
  </si>
  <si>
    <t>med_all_06_01</t>
  </si>
  <si>
    <t>med_all_06_02</t>
  </si>
  <si>
    <t>med_all_06_03</t>
  </si>
  <si>
    <t>med_all_06_04</t>
  </si>
  <si>
    <t>med_all_06_10</t>
  </si>
  <si>
    <t>med_all_06_11</t>
  </si>
  <si>
    <t>med_all_06_12</t>
  </si>
  <si>
    <t>med_all_06_13</t>
  </si>
  <si>
    <t>med_all_06_14</t>
  </si>
  <si>
    <t>med_all_07_00</t>
  </si>
  <si>
    <t>med_all_07_01</t>
  </si>
  <si>
    <t>med_all_07_02</t>
  </si>
  <si>
    <t>med_all_07_03</t>
  </si>
  <si>
    <t>med_all_07_04</t>
  </si>
  <si>
    <t>med_all_07_10</t>
  </si>
  <si>
    <t>med_all_07_11</t>
  </si>
  <si>
    <t>med_all_07_12</t>
  </si>
  <si>
    <t>med_all_07_13</t>
  </si>
  <si>
    <t>med_all_07_14</t>
  </si>
  <si>
    <t>med_all_08_00</t>
  </si>
  <si>
    <t>med_all_08_01</t>
  </si>
  <si>
    <t>med_all_08_02</t>
  </si>
  <si>
    <t>med_all_08_03</t>
  </si>
  <si>
    <t>med_all_08_04</t>
  </si>
  <si>
    <t>med_all_08_10</t>
  </si>
  <si>
    <t>med_all_08_11</t>
  </si>
  <si>
    <t>med_all_08_12</t>
  </si>
  <si>
    <t>med_all_08_13</t>
  </si>
  <si>
    <t>med_all_08_14</t>
  </si>
  <si>
    <t>med_horse_00_00</t>
  </si>
  <si>
    <t>med_horse_00_01</t>
  </si>
  <si>
    <t>med_horse_00_02</t>
  </si>
  <si>
    <t>med_horse_00_03</t>
  </si>
  <si>
    <t>med_horse_00_04</t>
  </si>
  <si>
    <t>med_horse_00_10</t>
  </si>
  <si>
    <t>med_horse_00_11</t>
  </si>
  <si>
    <t>med_horse_00_12</t>
  </si>
  <si>
    <t>med_horse_00_13</t>
  </si>
  <si>
    <t>med_horse_00_14</t>
  </si>
  <si>
    <t>med_chicken_00_00</t>
  </si>
  <si>
    <t>med_chicken_00_01</t>
  </si>
  <si>
    <t>med_chicken_00_02</t>
  </si>
  <si>
    <t>med_chicken_00_03</t>
  </si>
  <si>
    <t>med_chicken_00_04</t>
  </si>
  <si>
    <t>med_chicken_00_10</t>
  </si>
  <si>
    <t>med_chicken_00_11</t>
  </si>
  <si>
    <t>med_chicken_00_12</t>
  </si>
  <si>
    <t>med_chicken_00_13</t>
  </si>
  <si>
    <t>med_chicken_00_14</t>
  </si>
  <si>
    <t>med_dog_00_00</t>
  </si>
  <si>
    <t>med_dog_00_01</t>
  </si>
  <si>
    <t>med_dog_00_02</t>
  </si>
  <si>
    <t>med_dog_00_03</t>
  </si>
  <si>
    <t>med_dog_00_04</t>
  </si>
  <si>
    <t>med_dog_00_10</t>
  </si>
  <si>
    <t>med_dog_00_11</t>
  </si>
  <si>
    <t>med_dog_00_12</t>
  </si>
  <si>
    <t>med_dog_00_13</t>
  </si>
  <si>
    <t>med_dog_00_14</t>
  </si>
  <si>
    <t>med_racoon_00_00</t>
  </si>
  <si>
    <t>med_racoon_00_01</t>
  </si>
  <si>
    <t>med_racoon_00_02</t>
  </si>
  <si>
    <t>med_racoon_00_03</t>
  </si>
  <si>
    <t>med_racoon_00_04</t>
  </si>
  <si>
    <t>med_racoon_00_10</t>
  </si>
  <si>
    <t>med_racoon_00_11</t>
  </si>
  <si>
    <t>med_racoon_00_12</t>
  </si>
  <si>
    <t>med_racoon_00_13</t>
  </si>
  <si>
    <t>med_racoon_00_14</t>
  </si>
  <si>
    <t>med_all_00_00</t>
  </si>
  <si>
    <t>med_all_00_01</t>
  </si>
  <si>
    <t>med_all_00_02</t>
  </si>
  <si>
    <t>med_all_00_03</t>
  </si>
  <si>
    <t>med_all_00_04</t>
  </si>
  <si>
    <t>med_all_00_10</t>
  </si>
  <si>
    <t>med_all_00_11</t>
  </si>
  <si>
    <t>med_all_00_12</t>
  </si>
  <si>
    <t>med_all_00_13</t>
  </si>
  <si>
    <t>med_all_00_14</t>
  </si>
  <si>
    <t>med_cat_00_00</t>
  </si>
  <si>
    <t>med_cat_00_01</t>
  </si>
  <si>
    <t>med_cat_00_02</t>
  </si>
  <si>
    <t>med_cat_00_03</t>
  </si>
  <si>
    <t>med_cat_00_04</t>
  </si>
  <si>
    <t>med_cat_00_10</t>
  </si>
  <si>
    <t>med_cat_00_11</t>
  </si>
  <si>
    <t>med_cat_00_12</t>
  </si>
  <si>
    <t>med_cat_00_13</t>
  </si>
  <si>
    <t>med_cat_00_14</t>
  </si>
  <si>
    <t>med_fox_00_00</t>
  </si>
  <si>
    <t>med_fox_00_01</t>
  </si>
  <si>
    <t>med_fox_00_02</t>
  </si>
  <si>
    <t>med_fox_00_03</t>
  </si>
  <si>
    <t>med_fox_00_04</t>
  </si>
  <si>
    <t>med_fox_00_10</t>
  </si>
  <si>
    <t>med_fox_00_11</t>
  </si>
  <si>
    <t>med_fox_00_12</t>
  </si>
  <si>
    <t>med_fox_00_13</t>
  </si>
  <si>
    <t>med_fox_00_14</t>
  </si>
  <si>
    <t>med_monkey_00_00</t>
  </si>
  <si>
    <t>med_monkey_00_01</t>
  </si>
  <si>
    <t>med_monkey_00_02</t>
  </si>
  <si>
    <t>med_monkey_00_03</t>
  </si>
  <si>
    <t>med_monkey_00_04</t>
  </si>
  <si>
    <t>med_monkey_00_10</t>
  </si>
  <si>
    <t>med_monkey_00_11</t>
  </si>
  <si>
    <t>med_monkey_00_12</t>
  </si>
  <si>
    <t>med_monkey_00_13</t>
  </si>
  <si>
    <t>med_monkey_00_14</t>
  </si>
  <si>
    <t>med_giraffe_00_00</t>
  </si>
  <si>
    <t>med_giraffe_00_01</t>
  </si>
  <si>
    <t>med_giraffe_00_02</t>
  </si>
  <si>
    <t>med_giraffe_00_03</t>
  </si>
  <si>
    <t>med_giraffe_00_04</t>
  </si>
  <si>
    <t>med_giraffe_00_10</t>
  </si>
  <si>
    <t>med_giraffe_00_11</t>
  </si>
  <si>
    <t>med_giraffe_00_12</t>
  </si>
  <si>
    <t>med_giraffe_00_13</t>
  </si>
  <si>
    <t>med_giraffe_00_14</t>
  </si>
  <si>
    <t>med_tiger_00_00</t>
  </si>
  <si>
    <t>med_tiger_00_01</t>
  </si>
  <si>
    <t>med_tiger_00_02</t>
  </si>
  <si>
    <t>med_tiger_00_03</t>
  </si>
  <si>
    <t>med_tiger_00_04</t>
  </si>
  <si>
    <t>med_tiger_00_10</t>
  </si>
  <si>
    <t>med_tiger_00_11</t>
  </si>
  <si>
    <t>med_tiger_00_12</t>
  </si>
  <si>
    <t>med_tiger_00_13</t>
  </si>
  <si>
    <t>med_tiger_00_14</t>
  </si>
  <si>
    <t>med_crane_00_00</t>
  </si>
  <si>
    <t>med_crane_00_01</t>
  </si>
  <si>
    <t>med_crane_00_02</t>
  </si>
  <si>
    <t>med_crane_00_03</t>
  </si>
  <si>
    <t>med_crane_00_04</t>
  </si>
  <si>
    <t>med_crane_00_10</t>
  </si>
  <si>
    <t>med_crane_00_11</t>
  </si>
  <si>
    <t>med_crane_00_12</t>
  </si>
  <si>
    <t>med_crane_00_13</t>
  </si>
  <si>
    <t>med_crane_00_14</t>
  </si>
  <si>
    <t>txt_detail</t>
    <phoneticPr fontId="1" type="noConversion"/>
  </si>
  <si>
    <t>d_herb_000</t>
    <phoneticPr fontId="1" type="noConversion"/>
  </si>
  <si>
    <t>med_all_00_00</t>
    <phoneticPr fontId="1" type="noConversion"/>
  </si>
  <si>
    <t>d_herb_001</t>
  </si>
  <si>
    <t>d_herb_002</t>
  </si>
  <si>
    <t>d_herb_003</t>
  </si>
  <si>
    <t>d_herb_004</t>
  </si>
  <si>
    <t>d_herb_005</t>
  </si>
  <si>
    <t>d_herb_006</t>
  </si>
  <si>
    <t>d_herb_007</t>
  </si>
  <si>
    <t>d_herb_008</t>
  </si>
  <si>
    <t>d_herb_009</t>
  </si>
  <si>
    <t>d_herb_010</t>
  </si>
  <si>
    <t>d_herb_011</t>
  </si>
  <si>
    <t>d_herb_012</t>
  </si>
  <si>
    <t>d_herb_013</t>
  </si>
  <si>
    <t>d_herb_014</t>
  </si>
  <si>
    <t>d_herb_015</t>
  </si>
  <si>
    <t>d_herb_016</t>
  </si>
  <si>
    <t>d_herb_018</t>
  </si>
  <si>
    <t>d_herb_020</t>
  </si>
  <si>
    <t>d_herb_021</t>
  </si>
  <si>
    <t>d_herb_025</t>
  </si>
  <si>
    <t>d_herb_026</t>
  </si>
  <si>
    <t>d_herb_027</t>
  </si>
  <si>
    <t>d_herb_028</t>
  </si>
  <si>
    <t>d_herb_029</t>
  </si>
  <si>
    <t>d_herb_030</t>
  </si>
  <si>
    <t>d_herb_031</t>
  </si>
  <si>
    <t>d_herb_032</t>
  </si>
  <si>
    <t>d_herb_033</t>
  </si>
  <si>
    <t>d_herb_034</t>
  </si>
  <si>
    <t>d_herb_035</t>
  </si>
  <si>
    <t>d_herb_036</t>
  </si>
  <si>
    <t>d_herb_038</t>
  </si>
  <si>
    <t>d_herb_039</t>
  </si>
  <si>
    <t>d_herb_040</t>
  </si>
  <si>
    <t>d_herb_041</t>
  </si>
  <si>
    <t>d_med_all_00_00</t>
  </si>
  <si>
    <t>d_tool_mat_000</t>
  </si>
  <si>
    <t>d_tool_mat_001</t>
  </si>
  <si>
    <t>d_tool_mat_002</t>
  </si>
  <si>
    <t>d_tool_mat_003</t>
  </si>
  <si>
    <t>d_tool_mat_004</t>
  </si>
  <si>
    <t>d_tool_mat_005</t>
  </si>
  <si>
    <t>d_tool_mat_006</t>
  </si>
  <si>
    <t>d_tool_mat_007</t>
  </si>
  <si>
    <t>d_tool_mat_008</t>
  </si>
  <si>
    <t>d_tool_mat_009</t>
  </si>
  <si>
    <t>d_tool_mat_010</t>
  </si>
  <si>
    <t>d_tool_mat_011</t>
  </si>
  <si>
    <t>d_tool_mat_012</t>
  </si>
  <si>
    <t>d_tool_mat_013</t>
  </si>
  <si>
    <t>d_tool_mat_014</t>
  </si>
  <si>
    <t>d_herb_037</t>
    <phoneticPr fontId="1" type="noConversion"/>
  </si>
  <si>
    <t>herb_035</t>
    <phoneticPr fontId="1" type="noConversion"/>
  </si>
  <si>
    <t>herb_035</t>
    <phoneticPr fontId="1" type="noConversion"/>
  </si>
  <si>
    <t>N</t>
    <phoneticPr fontId="1" type="noConversion"/>
  </si>
  <si>
    <t>N</t>
    <phoneticPr fontId="1" type="noConversion"/>
  </si>
  <si>
    <t>max_counter_social</t>
    <phoneticPr fontId="5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</si>
  <si>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</si>
  <si>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</si>
  <si>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</si>
  <si>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</si>
  <si>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</si>
  <si>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req_info</t>
    <phoneticPr fontId="1" type="noConversion"/>
  </si>
  <si>
    <t>box_herb_000</t>
    <phoneticPr fontId="1" type="noConversion"/>
  </si>
  <si>
    <t>d_box_herb_000</t>
    <phoneticPr fontId="1" type="noConversion"/>
  </si>
  <si>
    <t>box</t>
    <phoneticPr fontId="1" type="noConversion"/>
  </si>
  <si>
    <t>N</t>
    <phoneticPr fontId="1" type="noConversion"/>
  </si>
  <si>
    <t>Y</t>
    <phoneticPr fontId="1" type="noConversion"/>
  </si>
  <si>
    <t>box_tool_000</t>
    <phoneticPr fontId="1" type="noConversion"/>
  </si>
  <si>
    <t>d_box_tool_000</t>
    <phoneticPr fontId="1" type="noConversion"/>
  </si>
  <si>
    <t>box</t>
    <phoneticPr fontId="1" type="noConversion"/>
  </si>
  <si>
    <t>box_fruit_000</t>
    <phoneticPr fontId="1" type="noConversion"/>
  </si>
  <si>
    <t>d_box_fruit_000</t>
    <phoneticPr fontId="1" type="noConversion"/>
  </si>
  <si>
    <t>tool_all_001_009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</si>
</sst>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1"/>
    <xf numFmtId="0" fontId="0" fillId="0" borderId="0" xfId="0" applyAlignment="1">
      <alignment horizontal="left" vertical="center"/>
    </xf>
    <xf numFmtId="0" fontId="8" fillId="0" borderId="0" xfId="1" applyFont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1" applyFill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51221;&#51648;&#51025;/Documents/&#51089;&#50629;/02.%20&#47560;&#51032;/03.%20&#49884;&#49828;&#53596;/99.%20&#50641;&#49472;&#49884;&#53944;/&#44592;&#44396;&#50857;%20&#53580;&#51060;&#48660;%20&#51228;&#51089;_2013_0407_&#46041;&#47932;&#52628;&#44032;&#53580;&#51060;&#48660;&#44081;&#498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최종 무역관 시트"/>
      <sheetName val="무역관 표준화 적용 밸런스"/>
      <sheetName val="무역관 시트 표준화 적용"/>
      <sheetName val="무역관 밸런스 시트"/>
      <sheetName val="무역관 시트 제작 테이블"/>
      <sheetName val="무역관 시트 랜덤 제작 테이블"/>
      <sheetName val="레벨별 박스 아이템"/>
      <sheetName val="1시간당 아이템 제작량"/>
      <sheetName val="아이템보상정리"/>
      <sheetName val="아이템 제조 테이블"/>
      <sheetName val="재료 아이템 구분 및 생산시간"/>
      <sheetName val="탐색 아이템 정리"/>
      <sheetName val="char_open_table"/>
      <sheetName val="herb_ref"/>
      <sheetName val="itemtable"/>
      <sheetName val="char_table"/>
      <sheetName val="ObjectTable"/>
      <sheetName val="item_string"/>
      <sheetName val="craf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">
          <cell r="A1" t="str">
            <v>레벨</v>
          </cell>
          <cell r="BB1" t="str">
            <v>생산, 제조레벨</v>
          </cell>
        </row>
        <row r="2">
          <cell r="A2" t="str">
            <v>herb_000</v>
          </cell>
          <cell r="BB2">
            <v>1</v>
          </cell>
        </row>
        <row r="3">
          <cell r="A3" t="str">
            <v>herb_001</v>
          </cell>
          <cell r="BB3">
            <v>1</v>
          </cell>
        </row>
        <row r="4">
          <cell r="A4" t="str">
            <v>herb_002</v>
          </cell>
          <cell r="BB4">
            <v>2</v>
          </cell>
        </row>
        <row r="5">
          <cell r="A5" t="str">
            <v>herb_003</v>
          </cell>
          <cell r="BB5">
            <v>2</v>
          </cell>
        </row>
        <row r="6">
          <cell r="A6" t="str">
            <v>herb_004</v>
          </cell>
          <cell r="BB6">
            <v>10</v>
          </cell>
        </row>
        <row r="7">
          <cell r="A7" t="str">
            <v>herb_005</v>
          </cell>
          <cell r="BB7">
            <v>15</v>
          </cell>
        </row>
        <row r="8">
          <cell r="A8" t="str">
            <v>herb_006</v>
          </cell>
          <cell r="BB8">
            <v>5</v>
          </cell>
        </row>
        <row r="9">
          <cell r="A9" t="str">
            <v>herb_007</v>
          </cell>
          <cell r="BB9">
            <v>25</v>
          </cell>
        </row>
        <row r="10">
          <cell r="A10" t="str">
            <v>herb_008</v>
          </cell>
          <cell r="BB10">
            <v>22</v>
          </cell>
        </row>
        <row r="11">
          <cell r="A11" t="str">
            <v>herb_009</v>
          </cell>
          <cell r="BB11">
            <v>17</v>
          </cell>
        </row>
        <row r="12">
          <cell r="A12" t="str">
            <v>herb_010</v>
          </cell>
          <cell r="BB12">
            <v>17</v>
          </cell>
        </row>
        <row r="13">
          <cell r="A13" t="str">
            <v>herb_011</v>
          </cell>
          <cell r="BB13">
            <v>30</v>
          </cell>
        </row>
        <row r="14">
          <cell r="A14" t="str">
            <v>herb_012</v>
          </cell>
          <cell r="BB14">
            <v>43</v>
          </cell>
        </row>
        <row r="15">
          <cell r="A15" t="str">
            <v>herb_013</v>
          </cell>
          <cell r="BB15">
            <v>10</v>
          </cell>
        </row>
        <row r="16">
          <cell r="A16" t="str">
            <v>herb_014</v>
          </cell>
          <cell r="BB16">
            <v>12</v>
          </cell>
        </row>
        <row r="17">
          <cell r="A17" t="str">
            <v>herb_015</v>
          </cell>
          <cell r="BB17">
            <v>32</v>
          </cell>
        </row>
        <row r="18">
          <cell r="A18" t="str">
            <v>herb_016</v>
          </cell>
          <cell r="BB18">
            <v>37</v>
          </cell>
        </row>
        <row r="19">
          <cell r="A19" t="str">
            <v>herb_018</v>
          </cell>
          <cell r="BB19">
            <v>19</v>
          </cell>
        </row>
        <row r="20">
          <cell r="A20" t="str">
            <v>herb_020</v>
          </cell>
          <cell r="BB20">
            <v>35</v>
          </cell>
        </row>
        <row r="21">
          <cell r="A21" t="str">
            <v>herb_021</v>
          </cell>
          <cell r="BB21">
            <v>2</v>
          </cell>
        </row>
        <row r="22">
          <cell r="A22" t="str">
            <v>herb_025</v>
          </cell>
          <cell r="BB22">
            <v>1</v>
          </cell>
        </row>
        <row r="23">
          <cell r="A23" t="str">
            <v>herb_026</v>
          </cell>
          <cell r="BB23">
            <v>31</v>
          </cell>
        </row>
        <row r="24">
          <cell r="A24" t="str">
            <v>herb_027</v>
          </cell>
          <cell r="BB24">
            <v>5</v>
          </cell>
        </row>
        <row r="25">
          <cell r="A25" t="str">
            <v>herb_028</v>
          </cell>
          <cell r="BB25">
            <v>16</v>
          </cell>
        </row>
        <row r="26">
          <cell r="A26" t="str">
            <v>herb_029</v>
          </cell>
          <cell r="BB26">
            <v>8</v>
          </cell>
        </row>
        <row r="27">
          <cell r="A27" t="str">
            <v>herb_030</v>
          </cell>
          <cell r="BB27">
            <v>1</v>
          </cell>
        </row>
        <row r="28">
          <cell r="A28" t="str">
            <v>herb_031</v>
          </cell>
          <cell r="BB28">
            <v>29</v>
          </cell>
        </row>
        <row r="29">
          <cell r="A29" t="str">
            <v>herb_032</v>
          </cell>
          <cell r="BB29">
            <v>19</v>
          </cell>
        </row>
        <row r="30">
          <cell r="A30" t="str">
            <v>herb_033</v>
          </cell>
          <cell r="BB30">
            <v>10</v>
          </cell>
        </row>
        <row r="31">
          <cell r="A31" t="str">
            <v>herb_034</v>
          </cell>
          <cell r="BB31">
            <v>10</v>
          </cell>
        </row>
        <row r="32">
          <cell r="A32" t="str">
            <v>herb_035</v>
          </cell>
          <cell r="BB32">
            <v>17</v>
          </cell>
        </row>
        <row r="33">
          <cell r="A33" t="str">
            <v>herb_036</v>
          </cell>
          <cell r="BB33">
            <v>25</v>
          </cell>
        </row>
        <row r="34">
          <cell r="A34" t="str">
            <v>herb_037</v>
          </cell>
          <cell r="BB34">
            <v>2</v>
          </cell>
        </row>
        <row r="35">
          <cell r="A35" t="str">
            <v>herb_038</v>
          </cell>
          <cell r="BB35">
            <v>13</v>
          </cell>
        </row>
        <row r="36">
          <cell r="A36" t="str">
            <v>herb_039</v>
          </cell>
          <cell r="BB36">
            <v>28</v>
          </cell>
        </row>
        <row r="37">
          <cell r="A37" t="str">
            <v>herb_040</v>
          </cell>
          <cell r="BB37">
            <v>19</v>
          </cell>
        </row>
        <row r="38">
          <cell r="A38" t="str">
            <v>herb_041</v>
          </cell>
          <cell r="BB38">
            <v>36</v>
          </cell>
        </row>
        <row r="39">
          <cell r="A39" t="str">
            <v>tool_mat_000</v>
          </cell>
          <cell r="BB39">
            <v>16</v>
          </cell>
        </row>
        <row r="40">
          <cell r="A40" t="str">
            <v>tool_mat_001</v>
          </cell>
          <cell r="BB40">
            <v>17</v>
          </cell>
        </row>
        <row r="41">
          <cell r="A41" t="str">
            <v>tool_mat_002</v>
          </cell>
          <cell r="BB41">
            <v>6</v>
          </cell>
        </row>
        <row r="42">
          <cell r="A42" t="str">
            <v>tool_mat_003</v>
          </cell>
          <cell r="BB42">
            <v>13</v>
          </cell>
        </row>
        <row r="43">
          <cell r="A43" t="str">
            <v>tool_mat_004</v>
          </cell>
          <cell r="BB43">
            <v>15</v>
          </cell>
        </row>
        <row r="44">
          <cell r="A44" t="str">
            <v>tool_mat_005</v>
          </cell>
          <cell r="BB44">
            <v>35</v>
          </cell>
        </row>
        <row r="45">
          <cell r="A45" t="str">
            <v>tool_mat_006</v>
          </cell>
          <cell r="BB45">
            <v>36</v>
          </cell>
        </row>
        <row r="46">
          <cell r="A46" t="str">
            <v>tool_mat_007</v>
          </cell>
          <cell r="BB46">
            <v>19</v>
          </cell>
        </row>
        <row r="47">
          <cell r="A47" t="str">
            <v>tool_mat_008</v>
          </cell>
          <cell r="BB47">
            <v>1</v>
          </cell>
        </row>
        <row r="48">
          <cell r="A48" t="str">
            <v>tool_mat_009</v>
          </cell>
          <cell r="BB48">
            <v>6</v>
          </cell>
        </row>
        <row r="49">
          <cell r="A49" t="str">
            <v>tool_mat_010</v>
          </cell>
          <cell r="BB49">
            <v>8</v>
          </cell>
        </row>
        <row r="50">
          <cell r="A50" t="str">
            <v>med_all_00_00</v>
          </cell>
          <cell r="BB50">
            <v>1</v>
          </cell>
        </row>
        <row r="51">
          <cell r="A51" t="str">
            <v>med_all_00_01</v>
          </cell>
          <cell r="BB51">
            <v>6</v>
          </cell>
        </row>
        <row r="52">
          <cell r="A52" t="str">
            <v>med_all_00_02</v>
          </cell>
          <cell r="BB52">
            <v>15</v>
          </cell>
        </row>
        <row r="53">
          <cell r="A53" t="str">
            <v>med_all_00_03</v>
          </cell>
          <cell r="BB53">
            <v>25</v>
          </cell>
        </row>
        <row r="54">
          <cell r="A54" t="str">
            <v>med_all_00_04</v>
          </cell>
          <cell r="BB54">
            <v>35</v>
          </cell>
        </row>
        <row r="55">
          <cell r="A55" t="str">
            <v>med_all_00_10</v>
          </cell>
          <cell r="BB55">
            <v>1</v>
          </cell>
        </row>
        <row r="56">
          <cell r="A56" t="str">
            <v>med_all_00_11</v>
          </cell>
          <cell r="BB56">
            <v>6</v>
          </cell>
        </row>
        <row r="57">
          <cell r="A57" t="str">
            <v>med_all_00_12</v>
          </cell>
          <cell r="BB57">
            <v>15</v>
          </cell>
        </row>
        <row r="58">
          <cell r="A58" t="str">
            <v>med_all_00_13</v>
          </cell>
          <cell r="BB58">
            <v>25</v>
          </cell>
        </row>
        <row r="59">
          <cell r="A59" t="str">
            <v>med_all_00_14</v>
          </cell>
          <cell r="BB59">
            <v>35</v>
          </cell>
        </row>
        <row r="60">
          <cell r="A60" t="str">
            <v>med_all_01_00</v>
          </cell>
          <cell r="BB60">
            <v>5</v>
          </cell>
        </row>
        <row r="61">
          <cell r="A61" t="str">
            <v>med_all_01_01</v>
          </cell>
          <cell r="BB61">
            <v>6</v>
          </cell>
        </row>
        <row r="62">
          <cell r="A62" t="str">
            <v>med_all_01_02</v>
          </cell>
          <cell r="BB62">
            <v>15</v>
          </cell>
        </row>
        <row r="63">
          <cell r="A63" t="str">
            <v>med_all_01_03</v>
          </cell>
          <cell r="BB63">
            <v>25</v>
          </cell>
        </row>
        <row r="64">
          <cell r="A64" t="str">
            <v>med_all_01_04</v>
          </cell>
          <cell r="BB64">
            <v>35</v>
          </cell>
        </row>
        <row r="65">
          <cell r="A65" t="str">
            <v>med_all_01_10</v>
          </cell>
          <cell r="BB65">
            <v>5</v>
          </cell>
        </row>
        <row r="66">
          <cell r="A66" t="str">
            <v>med_all_01_11</v>
          </cell>
          <cell r="BB66">
            <v>6</v>
          </cell>
        </row>
        <row r="67">
          <cell r="A67" t="str">
            <v>med_all_01_12</v>
          </cell>
          <cell r="BB67">
            <v>15</v>
          </cell>
        </row>
        <row r="68">
          <cell r="A68" t="str">
            <v>med_all_01_13</v>
          </cell>
          <cell r="BB68">
            <v>25</v>
          </cell>
        </row>
        <row r="69">
          <cell r="A69" t="str">
            <v>med_all_01_14</v>
          </cell>
          <cell r="BB69">
            <v>35</v>
          </cell>
        </row>
        <row r="70">
          <cell r="A70" t="str">
            <v>med_all_02_00</v>
          </cell>
          <cell r="BB70">
            <v>10</v>
          </cell>
        </row>
        <row r="71">
          <cell r="A71" t="str">
            <v>med_all_02_01</v>
          </cell>
          <cell r="BB71">
            <v>10</v>
          </cell>
        </row>
        <row r="72">
          <cell r="A72" t="str">
            <v>med_all_02_02</v>
          </cell>
          <cell r="BB72">
            <v>15</v>
          </cell>
        </row>
        <row r="73">
          <cell r="A73" t="str">
            <v>med_all_02_03</v>
          </cell>
          <cell r="BB73">
            <v>25</v>
          </cell>
        </row>
        <row r="74">
          <cell r="A74" t="str">
            <v>med_all_02_04</v>
          </cell>
          <cell r="BB74">
            <v>35</v>
          </cell>
        </row>
        <row r="75">
          <cell r="A75" t="str">
            <v>med_all_02_10</v>
          </cell>
          <cell r="BB75">
            <v>10</v>
          </cell>
        </row>
        <row r="76">
          <cell r="A76" t="str">
            <v>med_all_02_11</v>
          </cell>
          <cell r="BB76">
            <v>10</v>
          </cell>
        </row>
        <row r="77">
          <cell r="A77" t="str">
            <v>med_all_02_12</v>
          </cell>
          <cell r="BB77">
            <v>15</v>
          </cell>
        </row>
        <row r="78">
          <cell r="A78" t="str">
            <v>med_all_02_13</v>
          </cell>
          <cell r="BB78">
            <v>25</v>
          </cell>
        </row>
        <row r="79">
          <cell r="A79" t="str">
            <v>med_all_02_14</v>
          </cell>
          <cell r="BB79">
            <v>35</v>
          </cell>
        </row>
        <row r="80">
          <cell r="A80" t="str">
            <v>med_all_03_00</v>
          </cell>
          <cell r="BB80">
            <v>15</v>
          </cell>
        </row>
        <row r="81">
          <cell r="A81" t="str">
            <v>med_all_03_01</v>
          </cell>
          <cell r="BB81">
            <v>15</v>
          </cell>
        </row>
        <row r="82">
          <cell r="A82" t="str">
            <v>med_all_03_02</v>
          </cell>
          <cell r="BB82">
            <v>15</v>
          </cell>
        </row>
        <row r="83">
          <cell r="A83" t="str">
            <v>med_all_03_03</v>
          </cell>
          <cell r="BB83">
            <v>25</v>
          </cell>
        </row>
        <row r="84">
          <cell r="A84" t="str">
            <v>med_all_03_04</v>
          </cell>
          <cell r="BB84">
            <v>35</v>
          </cell>
        </row>
        <row r="85">
          <cell r="A85" t="str">
            <v>med_all_03_10</v>
          </cell>
          <cell r="BB85">
            <v>15</v>
          </cell>
        </row>
        <row r="86">
          <cell r="A86" t="str">
            <v>med_all_03_11</v>
          </cell>
          <cell r="BB86">
            <v>15</v>
          </cell>
        </row>
        <row r="87">
          <cell r="A87" t="str">
            <v>med_all_03_12</v>
          </cell>
          <cell r="BB87">
            <v>15</v>
          </cell>
        </row>
        <row r="88">
          <cell r="A88" t="str">
            <v>med_all_03_13</v>
          </cell>
          <cell r="BB88">
            <v>25</v>
          </cell>
        </row>
        <row r="89">
          <cell r="A89" t="str">
            <v>med_all_03_14</v>
          </cell>
          <cell r="BB89">
            <v>35</v>
          </cell>
        </row>
        <row r="90">
          <cell r="A90" t="str">
            <v>med_all_04_00</v>
          </cell>
          <cell r="BB90">
            <v>20</v>
          </cell>
        </row>
        <row r="91">
          <cell r="A91" t="str">
            <v>med_all_04_01</v>
          </cell>
          <cell r="BB91">
            <v>20</v>
          </cell>
        </row>
        <row r="92">
          <cell r="A92" t="str">
            <v>med_all_04_02</v>
          </cell>
          <cell r="BB92">
            <v>20</v>
          </cell>
        </row>
        <row r="93">
          <cell r="A93" t="str">
            <v>med_all_04_03</v>
          </cell>
          <cell r="BB93">
            <v>25</v>
          </cell>
        </row>
        <row r="94">
          <cell r="A94" t="str">
            <v>med_all_04_04</v>
          </cell>
          <cell r="BB94">
            <v>35</v>
          </cell>
        </row>
        <row r="95">
          <cell r="A95" t="str">
            <v>med_all_04_10</v>
          </cell>
          <cell r="BB95">
            <v>20</v>
          </cell>
        </row>
        <row r="96">
          <cell r="A96" t="str">
            <v>med_all_04_11</v>
          </cell>
          <cell r="BB96">
            <v>20</v>
          </cell>
        </row>
        <row r="97">
          <cell r="A97" t="str">
            <v>med_all_04_12</v>
          </cell>
          <cell r="BB97">
            <v>20</v>
          </cell>
        </row>
        <row r="98">
          <cell r="A98" t="str">
            <v>med_all_04_13</v>
          </cell>
          <cell r="BB98">
            <v>25</v>
          </cell>
        </row>
        <row r="99">
          <cell r="A99" t="str">
            <v>med_all_04_14</v>
          </cell>
          <cell r="BB99">
            <v>35</v>
          </cell>
        </row>
        <row r="100">
          <cell r="A100" t="str">
            <v>med_all_05_00</v>
          </cell>
          <cell r="BB100">
            <v>25</v>
          </cell>
        </row>
        <row r="101">
          <cell r="A101" t="str">
            <v>med_all_05_01</v>
          </cell>
          <cell r="BB101">
            <v>25</v>
          </cell>
        </row>
        <row r="102">
          <cell r="A102" t="str">
            <v>med_all_05_02</v>
          </cell>
          <cell r="BB102">
            <v>25</v>
          </cell>
        </row>
        <row r="103">
          <cell r="A103" t="str">
            <v>med_all_05_03</v>
          </cell>
          <cell r="BB103">
            <v>25</v>
          </cell>
        </row>
        <row r="104">
          <cell r="A104" t="str">
            <v>med_all_05_04</v>
          </cell>
          <cell r="BB104">
            <v>35</v>
          </cell>
        </row>
        <row r="105">
          <cell r="A105" t="str">
            <v>med_all_05_10</v>
          </cell>
          <cell r="BB105">
            <v>25</v>
          </cell>
        </row>
        <row r="106">
          <cell r="A106" t="str">
            <v>med_all_05_11</v>
          </cell>
          <cell r="BB106">
            <v>25</v>
          </cell>
        </row>
        <row r="107">
          <cell r="A107" t="str">
            <v>med_all_05_12</v>
          </cell>
          <cell r="BB107">
            <v>25</v>
          </cell>
        </row>
        <row r="108">
          <cell r="A108" t="str">
            <v>med_all_05_13</v>
          </cell>
          <cell r="BB108">
            <v>25</v>
          </cell>
        </row>
        <row r="109">
          <cell r="A109" t="str">
            <v>med_all_05_14</v>
          </cell>
          <cell r="BB109">
            <v>35</v>
          </cell>
        </row>
        <row r="110">
          <cell r="A110" t="str">
            <v>med_all_06_00</v>
          </cell>
          <cell r="BB110">
            <v>30</v>
          </cell>
        </row>
        <row r="111">
          <cell r="A111" t="str">
            <v>med_all_06_01</v>
          </cell>
          <cell r="BB111">
            <v>30</v>
          </cell>
        </row>
        <row r="112">
          <cell r="A112" t="str">
            <v>med_all_06_02</v>
          </cell>
          <cell r="BB112">
            <v>30</v>
          </cell>
        </row>
        <row r="113">
          <cell r="A113" t="str">
            <v>med_all_06_03</v>
          </cell>
          <cell r="BB113">
            <v>30</v>
          </cell>
        </row>
        <row r="114">
          <cell r="A114" t="str">
            <v>med_all_06_04</v>
          </cell>
          <cell r="BB114">
            <v>35</v>
          </cell>
        </row>
        <row r="115">
          <cell r="A115" t="str">
            <v>med_all_06_10</v>
          </cell>
          <cell r="BB115">
            <v>30</v>
          </cell>
        </row>
        <row r="116">
          <cell r="A116" t="str">
            <v>med_all_06_11</v>
          </cell>
          <cell r="BB116">
            <v>30</v>
          </cell>
        </row>
        <row r="117">
          <cell r="A117" t="str">
            <v>med_all_06_12</v>
          </cell>
          <cell r="BB117">
            <v>30</v>
          </cell>
        </row>
        <row r="118">
          <cell r="A118" t="str">
            <v>med_all_06_13</v>
          </cell>
          <cell r="BB118">
            <v>30</v>
          </cell>
        </row>
        <row r="119">
          <cell r="A119" t="str">
            <v>med_all_06_14</v>
          </cell>
          <cell r="BB119">
            <v>35</v>
          </cell>
        </row>
        <row r="120">
          <cell r="A120" t="str">
            <v>med_all_07_00</v>
          </cell>
          <cell r="BB120">
            <v>35</v>
          </cell>
        </row>
        <row r="121">
          <cell r="A121" t="str">
            <v>med_all_07_01</v>
          </cell>
          <cell r="BB121">
            <v>35</v>
          </cell>
        </row>
        <row r="122">
          <cell r="A122" t="str">
            <v>med_all_07_02</v>
          </cell>
          <cell r="BB122">
            <v>35</v>
          </cell>
        </row>
        <row r="123">
          <cell r="A123" t="str">
            <v>med_all_07_03</v>
          </cell>
          <cell r="BB123">
            <v>35</v>
          </cell>
        </row>
        <row r="124">
          <cell r="A124" t="str">
            <v>med_all_07_04</v>
          </cell>
          <cell r="BB124">
            <v>35</v>
          </cell>
        </row>
        <row r="125">
          <cell r="A125" t="str">
            <v>med_all_07_10</v>
          </cell>
          <cell r="BB125">
            <v>35</v>
          </cell>
        </row>
        <row r="126">
          <cell r="A126" t="str">
            <v>med_all_07_11</v>
          </cell>
          <cell r="BB126">
            <v>35</v>
          </cell>
        </row>
        <row r="127">
          <cell r="A127" t="str">
            <v>med_all_07_12</v>
          </cell>
          <cell r="BB127">
            <v>35</v>
          </cell>
        </row>
        <row r="128">
          <cell r="A128" t="str">
            <v>med_all_07_13</v>
          </cell>
          <cell r="BB128">
            <v>35</v>
          </cell>
        </row>
        <row r="129">
          <cell r="A129" t="str">
            <v>med_all_07_14</v>
          </cell>
          <cell r="BB129">
            <v>35</v>
          </cell>
        </row>
        <row r="130">
          <cell r="A130" t="str">
            <v>med_all_08_00</v>
          </cell>
          <cell r="BB130">
            <v>45</v>
          </cell>
        </row>
        <row r="131">
          <cell r="A131" t="str">
            <v>med_all_08_01</v>
          </cell>
          <cell r="BB131">
            <v>45</v>
          </cell>
        </row>
        <row r="132">
          <cell r="A132" t="str">
            <v>med_all_08_02</v>
          </cell>
          <cell r="BB132">
            <v>45</v>
          </cell>
        </row>
        <row r="133">
          <cell r="A133" t="str">
            <v>med_all_08_03</v>
          </cell>
          <cell r="BB133">
            <v>45</v>
          </cell>
        </row>
        <row r="134">
          <cell r="A134" t="str">
            <v>med_all_08_04</v>
          </cell>
          <cell r="BB134">
            <v>45</v>
          </cell>
        </row>
        <row r="135">
          <cell r="A135" t="str">
            <v>med_all_08_10</v>
          </cell>
          <cell r="BB135">
            <v>45</v>
          </cell>
        </row>
        <row r="136">
          <cell r="A136" t="str">
            <v>med_all_08_11</v>
          </cell>
          <cell r="BB136">
            <v>45</v>
          </cell>
        </row>
        <row r="137">
          <cell r="A137" t="str">
            <v>med_all_08_12</v>
          </cell>
          <cell r="BB137">
            <v>45</v>
          </cell>
        </row>
        <row r="138">
          <cell r="A138" t="str">
            <v>med_all_08_13</v>
          </cell>
          <cell r="BB138">
            <v>45</v>
          </cell>
        </row>
        <row r="139">
          <cell r="A139" t="str">
            <v>med_all_08_14</v>
          </cell>
          <cell r="BB139">
            <v>45</v>
          </cell>
        </row>
        <row r="140">
          <cell r="A140" t="str">
            <v>med_horse_00_00</v>
          </cell>
          <cell r="BB140">
            <v>2</v>
          </cell>
        </row>
        <row r="141">
          <cell r="A141" t="str">
            <v>med_horse_00_01</v>
          </cell>
          <cell r="BB141">
            <v>6</v>
          </cell>
        </row>
        <row r="142">
          <cell r="A142" t="str">
            <v>med_horse_00_02</v>
          </cell>
          <cell r="BB142">
            <v>15</v>
          </cell>
        </row>
        <row r="143">
          <cell r="A143" t="str">
            <v>med_horse_00_03</v>
          </cell>
          <cell r="BB143">
            <v>25</v>
          </cell>
        </row>
        <row r="144">
          <cell r="A144" t="str">
            <v>med_horse_00_04</v>
          </cell>
          <cell r="BB144">
            <v>35</v>
          </cell>
        </row>
        <row r="145">
          <cell r="A145" t="str">
            <v>med_horse_00_10</v>
          </cell>
          <cell r="BB145">
            <v>2</v>
          </cell>
        </row>
        <row r="146">
          <cell r="A146" t="str">
            <v>med_horse_00_11</v>
          </cell>
          <cell r="BB146">
            <v>6</v>
          </cell>
        </row>
        <row r="147">
          <cell r="A147" t="str">
            <v>med_horse_00_12</v>
          </cell>
          <cell r="BB147">
            <v>15</v>
          </cell>
        </row>
        <row r="148">
          <cell r="A148" t="str">
            <v>med_horse_00_13</v>
          </cell>
          <cell r="BB148">
            <v>25</v>
          </cell>
        </row>
        <row r="149">
          <cell r="A149" t="str">
            <v>med_horse_00_14</v>
          </cell>
          <cell r="BB149">
            <v>35</v>
          </cell>
        </row>
        <row r="150">
          <cell r="A150" t="str">
            <v>med_chicken_00_00</v>
          </cell>
          <cell r="BB150">
            <v>7</v>
          </cell>
        </row>
        <row r="151">
          <cell r="A151" t="str">
            <v>med_chicken_00_01</v>
          </cell>
          <cell r="BB151">
            <v>7</v>
          </cell>
        </row>
        <row r="152">
          <cell r="A152" t="str">
            <v>med_chicken_00_02</v>
          </cell>
          <cell r="BB152">
            <v>15</v>
          </cell>
        </row>
        <row r="153">
          <cell r="A153" t="str">
            <v>med_chicken_00_03</v>
          </cell>
          <cell r="BB153">
            <v>25</v>
          </cell>
        </row>
        <row r="154">
          <cell r="A154" t="str">
            <v>med_chicken_00_04</v>
          </cell>
          <cell r="BB154">
            <v>35</v>
          </cell>
        </row>
        <row r="155">
          <cell r="A155" t="str">
            <v>med_chicken_00_10</v>
          </cell>
          <cell r="BB155">
            <v>7</v>
          </cell>
        </row>
        <row r="156">
          <cell r="A156" t="str">
            <v>med_chicken_00_11</v>
          </cell>
          <cell r="BB156">
            <v>7</v>
          </cell>
        </row>
        <row r="157">
          <cell r="A157" t="str">
            <v>med_chicken_00_12</v>
          </cell>
          <cell r="BB157">
            <v>15</v>
          </cell>
        </row>
        <row r="158">
          <cell r="A158" t="str">
            <v>med_chicken_00_13</v>
          </cell>
          <cell r="BB158">
            <v>25</v>
          </cell>
        </row>
        <row r="159">
          <cell r="A159" t="str">
            <v>med_chicken_00_14</v>
          </cell>
          <cell r="BB159">
            <v>35</v>
          </cell>
        </row>
        <row r="160">
          <cell r="A160" t="str">
            <v>med_dog_00_00</v>
          </cell>
          <cell r="BB160">
            <v>12</v>
          </cell>
        </row>
        <row r="161">
          <cell r="A161" t="str">
            <v>med_dog_00_01</v>
          </cell>
          <cell r="BB161">
            <v>12</v>
          </cell>
        </row>
        <row r="162">
          <cell r="A162" t="str">
            <v>med_dog_00_02</v>
          </cell>
          <cell r="BB162">
            <v>15</v>
          </cell>
        </row>
        <row r="163">
          <cell r="A163" t="str">
            <v>med_dog_00_03</v>
          </cell>
          <cell r="BB163">
            <v>25</v>
          </cell>
        </row>
        <row r="164">
          <cell r="A164" t="str">
            <v>med_dog_00_04</v>
          </cell>
          <cell r="BB164">
            <v>35</v>
          </cell>
        </row>
        <row r="165">
          <cell r="A165" t="str">
            <v>med_dog_00_10</v>
          </cell>
          <cell r="BB165">
            <v>12</v>
          </cell>
        </row>
        <row r="166">
          <cell r="A166" t="str">
            <v>med_dog_00_11</v>
          </cell>
          <cell r="BB166">
            <v>12</v>
          </cell>
        </row>
        <row r="167">
          <cell r="A167" t="str">
            <v>med_dog_00_12</v>
          </cell>
          <cell r="BB167">
            <v>15</v>
          </cell>
        </row>
        <row r="168">
          <cell r="A168" t="str">
            <v>med_dog_00_13</v>
          </cell>
          <cell r="BB168">
            <v>25</v>
          </cell>
        </row>
        <row r="169">
          <cell r="A169" t="str">
            <v>med_dog_00_14</v>
          </cell>
          <cell r="BB169">
            <v>35</v>
          </cell>
        </row>
        <row r="170">
          <cell r="A170" t="str">
            <v>med_cat_00_00</v>
          </cell>
          <cell r="BB170">
            <v>17</v>
          </cell>
        </row>
        <row r="171">
          <cell r="A171" t="str">
            <v>med_cat_00_01</v>
          </cell>
          <cell r="BB171">
            <v>17</v>
          </cell>
        </row>
        <row r="172">
          <cell r="A172" t="str">
            <v>med_cat_00_02</v>
          </cell>
          <cell r="BB172">
            <v>17</v>
          </cell>
        </row>
        <row r="173">
          <cell r="A173" t="str">
            <v>med_cat_00_03</v>
          </cell>
          <cell r="BB173">
            <v>25</v>
          </cell>
        </row>
        <row r="174">
          <cell r="A174" t="str">
            <v>med_cat_00_04</v>
          </cell>
          <cell r="BB174">
            <v>35</v>
          </cell>
        </row>
        <row r="175">
          <cell r="A175" t="str">
            <v>med_cat_00_10</v>
          </cell>
          <cell r="BB175">
            <v>17</v>
          </cell>
        </row>
        <row r="176">
          <cell r="A176" t="str">
            <v>med_cat_00_11</v>
          </cell>
          <cell r="BB176">
            <v>17</v>
          </cell>
        </row>
        <row r="177">
          <cell r="A177" t="str">
            <v>med_cat_00_12</v>
          </cell>
          <cell r="BB177">
            <v>17</v>
          </cell>
        </row>
        <row r="178">
          <cell r="A178" t="str">
            <v>med_cat_00_13</v>
          </cell>
          <cell r="BB178">
            <v>25</v>
          </cell>
        </row>
        <row r="179">
          <cell r="A179" t="str">
            <v>med_cat_00_14</v>
          </cell>
          <cell r="BB179">
            <v>35</v>
          </cell>
        </row>
        <row r="180">
          <cell r="A180" t="str">
            <v>med_racoon_00_00</v>
          </cell>
          <cell r="BB180">
            <v>22</v>
          </cell>
        </row>
        <row r="181">
          <cell r="A181" t="str">
            <v>med_racoon_00_01</v>
          </cell>
          <cell r="BB181">
            <v>22</v>
          </cell>
        </row>
        <row r="182">
          <cell r="A182" t="str">
            <v>med_racoon_00_02</v>
          </cell>
          <cell r="BB182">
            <v>22</v>
          </cell>
        </row>
        <row r="183">
          <cell r="A183" t="str">
            <v>med_racoon_00_03</v>
          </cell>
          <cell r="BB183">
            <v>25</v>
          </cell>
        </row>
        <row r="184">
          <cell r="A184" t="str">
            <v>med_racoon_00_04</v>
          </cell>
          <cell r="BB184">
            <v>35</v>
          </cell>
        </row>
        <row r="185">
          <cell r="A185" t="str">
            <v>med_racoon_00_10</v>
          </cell>
          <cell r="BB185">
            <v>22</v>
          </cell>
        </row>
        <row r="186">
          <cell r="A186" t="str">
            <v>med_racoon_00_11</v>
          </cell>
          <cell r="BB186">
            <v>22</v>
          </cell>
        </row>
        <row r="187">
          <cell r="A187" t="str">
            <v>med_racoon_00_12</v>
          </cell>
          <cell r="BB187">
            <v>22</v>
          </cell>
        </row>
        <row r="188">
          <cell r="A188" t="str">
            <v>med_racoon_00_13</v>
          </cell>
          <cell r="BB188">
            <v>25</v>
          </cell>
        </row>
        <row r="189">
          <cell r="A189" t="str">
            <v>med_racoon_00_14</v>
          </cell>
          <cell r="BB189">
            <v>35</v>
          </cell>
        </row>
        <row r="190">
          <cell r="A190" t="str">
            <v>med_crane_00_00</v>
          </cell>
          <cell r="BB190">
            <v>27</v>
          </cell>
        </row>
        <row r="191">
          <cell r="A191" t="str">
            <v>med_crane_00_01</v>
          </cell>
          <cell r="BB191">
            <v>27</v>
          </cell>
        </row>
        <row r="192">
          <cell r="A192" t="str">
            <v>med_crane_00_02</v>
          </cell>
          <cell r="BB192">
            <v>27</v>
          </cell>
        </row>
        <row r="193">
          <cell r="A193" t="str">
            <v>med_crane_00_03</v>
          </cell>
          <cell r="BB193">
            <v>27</v>
          </cell>
        </row>
        <row r="194">
          <cell r="A194" t="str">
            <v>med_crane_00_04</v>
          </cell>
          <cell r="BB194">
            <v>35</v>
          </cell>
        </row>
        <row r="195">
          <cell r="A195" t="str">
            <v>med_crane_00_10</v>
          </cell>
          <cell r="BB195">
            <v>27</v>
          </cell>
        </row>
        <row r="196">
          <cell r="A196" t="str">
            <v>med_crane_00_11</v>
          </cell>
          <cell r="BB196">
            <v>27</v>
          </cell>
        </row>
        <row r="197">
          <cell r="A197" t="str">
            <v>med_crane_00_12</v>
          </cell>
          <cell r="BB197">
            <v>27</v>
          </cell>
        </row>
        <row r="198">
          <cell r="A198" t="str">
            <v>med_crane_00_13</v>
          </cell>
          <cell r="BB198">
            <v>27</v>
          </cell>
        </row>
        <row r="199">
          <cell r="A199" t="str">
            <v>med_crane_00_14</v>
          </cell>
          <cell r="BB199">
            <v>35</v>
          </cell>
        </row>
        <row r="200">
          <cell r="A200" t="str">
            <v>med_fox_00_00</v>
          </cell>
          <cell r="BB200">
            <v>32</v>
          </cell>
        </row>
        <row r="201">
          <cell r="A201" t="str">
            <v>med_fox_00_01</v>
          </cell>
          <cell r="BB201">
            <v>32</v>
          </cell>
        </row>
        <row r="202">
          <cell r="A202" t="str">
            <v>med_fox_00_02</v>
          </cell>
          <cell r="BB202">
            <v>32</v>
          </cell>
        </row>
        <row r="203">
          <cell r="A203" t="str">
            <v>med_fox_00_03</v>
          </cell>
          <cell r="BB203">
            <v>32</v>
          </cell>
        </row>
        <row r="204">
          <cell r="A204" t="str">
            <v>med_fox_00_04</v>
          </cell>
          <cell r="BB204">
            <v>35</v>
          </cell>
        </row>
        <row r="205">
          <cell r="A205" t="str">
            <v>med_fox_00_10</v>
          </cell>
          <cell r="BB205">
            <v>32</v>
          </cell>
        </row>
        <row r="206">
          <cell r="A206" t="str">
            <v>med_fox_00_11</v>
          </cell>
          <cell r="BB206">
            <v>32</v>
          </cell>
        </row>
        <row r="207">
          <cell r="A207" t="str">
            <v>med_fox_00_12</v>
          </cell>
          <cell r="BB207">
            <v>32</v>
          </cell>
        </row>
        <row r="208">
          <cell r="A208" t="str">
            <v>med_fox_00_13</v>
          </cell>
          <cell r="BB208">
            <v>32</v>
          </cell>
        </row>
        <row r="209">
          <cell r="A209" t="str">
            <v>med_fox_00_14</v>
          </cell>
          <cell r="BB209">
            <v>35</v>
          </cell>
        </row>
        <row r="210">
          <cell r="A210" t="str">
            <v>med_monkey_00_00</v>
          </cell>
          <cell r="BB210">
            <v>37</v>
          </cell>
        </row>
        <row r="211">
          <cell r="A211" t="str">
            <v>med_monkey_00_01</v>
          </cell>
          <cell r="BB211">
            <v>37</v>
          </cell>
        </row>
        <row r="212">
          <cell r="A212" t="str">
            <v>med_monkey_00_02</v>
          </cell>
          <cell r="BB212">
            <v>37</v>
          </cell>
        </row>
        <row r="213">
          <cell r="A213" t="str">
            <v>med_monkey_00_03</v>
          </cell>
          <cell r="BB213">
            <v>37</v>
          </cell>
        </row>
        <row r="214">
          <cell r="A214" t="str">
            <v>med_monkey_00_04</v>
          </cell>
          <cell r="BB214">
            <v>37</v>
          </cell>
        </row>
        <row r="215">
          <cell r="A215" t="str">
            <v>med_monkey_00_10</v>
          </cell>
          <cell r="BB215">
            <v>37</v>
          </cell>
        </row>
        <row r="216">
          <cell r="A216" t="str">
            <v>med_monkey_00_11</v>
          </cell>
          <cell r="BB216">
            <v>37</v>
          </cell>
        </row>
        <row r="217">
          <cell r="A217" t="str">
            <v>med_monkey_00_12</v>
          </cell>
          <cell r="BB217">
            <v>37</v>
          </cell>
        </row>
        <row r="218">
          <cell r="A218" t="str">
            <v>med_monkey_00_13</v>
          </cell>
          <cell r="BB218">
            <v>37</v>
          </cell>
        </row>
        <row r="219">
          <cell r="A219" t="str">
            <v>med_monkey_00_14</v>
          </cell>
          <cell r="BB219">
            <v>37</v>
          </cell>
        </row>
        <row r="220">
          <cell r="A220" t="str">
            <v>med_giraffe_00_00</v>
          </cell>
          <cell r="BB220">
            <v>40</v>
          </cell>
        </row>
        <row r="221">
          <cell r="A221" t="str">
            <v>med_giraffe_00_01</v>
          </cell>
          <cell r="BB221">
            <v>40</v>
          </cell>
        </row>
        <row r="222">
          <cell r="A222" t="str">
            <v>med_giraffe_00_02</v>
          </cell>
          <cell r="BB222">
            <v>40</v>
          </cell>
        </row>
        <row r="223">
          <cell r="A223" t="str">
            <v>med_giraffe_00_03</v>
          </cell>
          <cell r="BB223">
            <v>40</v>
          </cell>
        </row>
        <row r="224">
          <cell r="A224" t="str">
            <v>med_giraffe_00_04</v>
          </cell>
          <cell r="BB224">
            <v>40</v>
          </cell>
        </row>
        <row r="225">
          <cell r="A225" t="str">
            <v>med_giraffe_00_10</v>
          </cell>
          <cell r="BB225">
            <v>40</v>
          </cell>
        </row>
        <row r="226">
          <cell r="A226" t="str">
            <v>med_giraffe_00_11</v>
          </cell>
          <cell r="BB226">
            <v>40</v>
          </cell>
        </row>
        <row r="227">
          <cell r="A227" t="str">
            <v>med_giraffe_00_12</v>
          </cell>
          <cell r="BB227">
            <v>40</v>
          </cell>
        </row>
        <row r="228">
          <cell r="A228" t="str">
            <v>med_giraffe_00_13</v>
          </cell>
          <cell r="BB228">
            <v>40</v>
          </cell>
        </row>
        <row r="229">
          <cell r="A229" t="str">
            <v>med_giraffe_00_14</v>
          </cell>
          <cell r="BB229">
            <v>40</v>
          </cell>
        </row>
        <row r="230">
          <cell r="A230" t="str">
            <v>med_tiger_00_00</v>
          </cell>
          <cell r="BB230">
            <v>43</v>
          </cell>
        </row>
        <row r="231">
          <cell r="A231" t="str">
            <v>med_tiger_00_01</v>
          </cell>
          <cell r="BB231">
            <v>43</v>
          </cell>
        </row>
        <row r="232">
          <cell r="A232" t="str">
            <v>med_tiger_00_02</v>
          </cell>
          <cell r="BB232">
            <v>43</v>
          </cell>
        </row>
        <row r="233">
          <cell r="A233" t="str">
            <v>med_tiger_00_03</v>
          </cell>
          <cell r="BB233">
            <v>43</v>
          </cell>
        </row>
        <row r="234">
          <cell r="A234" t="str">
            <v>med_tiger_00_04</v>
          </cell>
          <cell r="BB234">
            <v>43</v>
          </cell>
        </row>
        <row r="235">
          <cell r="A235" t="str">
            <v>med_tiger_00_10</v>
          </cell>
          <cell r="BB235">
            <v>43</v>
          </cell>
        </row>
        <row r="236">
          <cell r="A236" t="str">
            <v>med_tiger_00_11</v>
          </cell>
          <cell r="BB236">
            <v>43</v>
          </cell>
        </row>
        <row r="237">
          <cell r="A237" t="str">
            <v>med_tiger_00_12</v>
          </cell>
          <cell r="BB237">
            <v>43</v>
          </cell>
        </row>
        <row r="238">
          <cell r="A238" t="str">
            <v>med_tiger_00_13</v>
          </cell>
          <cell r="BB238">
            <v>43</v>
          </cell>
        </row>
        <row r="239">
          <cell r="A239" t="str">
            <v>med_tiger_00_14</v>
          </cell>
          <cell r="BB239">
            <v>43</v>
          </cell>
        </row>
        <row r="240">
          <cell r="A240" t="str">
            <v>tool_all_000_000</v>
          </cell>
          <cell r="BB240">
            <v>1</v>
          </cell>
        </row>
        <row r="241">
          <cell r="A241" t="str">
            <v>tool_all_000_001</v>
          </cell>
          <cell r="BB241">
            <v>1</v>
          </cell>
        </row>
        <row r="242">
          <cell r="A242" t="str">
            <v>tool_all_000_002</v>
          </cell>
          <cell r="BB242">
            <v>10</v>
          </cell>
        </row>
        <row r="243">
          <cell r="A243" t="str">
            <v>tool_all_000_003</v>
          </cell>
          <cell r="BB243">
            <v>10</v>
          </cell>
        </row>
        <row r="244">
          <cell r="A244" t="str">
            <v>tool_all_000_004</v>
          </cell>
          <cell r="BB244">
            <v>20</v>
          </cell>
        </row>
        <row r="245">
          <cell r="A245" t="str">
            <v>tool_all_000_005</v>
          </cell>
          <cell r="BB245">
            <v>20</v>
          </cell>
        </row>
        <row r="246">
          <cell r="A246" t="str">
            <v>tool_all_000_006</v>
          </cell>
          <cell r="BB246">
            <v>30</v>
          </cell>
        </row>
        <row r="247">
          <cell r="A247" t="str">
            <v>tool_all_000_007</v>
          </cell>
          <cell r="BB247">
            <v>30</v>
          </cell>
        </row>
        <row r="248">
          <cell r="A248" t="str">
            <v>tool_all_000_008</v>
          </cell>
          <cell r="BB248">
            <v>40</v>
          </cell>
        </row>
        <row r="249">
          <cell r="A249" t="str">
            <v>tool_all_000_009</v>
          </cell>
          <cell r="BB249">
            <v>40</v>
          </cell>
        </row>
        <row r="250">
          <cell r="A250" t="str">
            <v>tool_all_001_000</v>
          </cell>
          <cell r="BB250">
            <v>1</v>
          </cell>
        </row>
        <row r="251">
          <cell r="A251" t="str">
            <v>tool_all_001_001</v>
          </cell>
          <cell r="BB251">
            <v>1</v>
          </cell>
        </row>
        <row r="252">
          <cell r="A252" t="str">
            <v>tool_all_001_002</v>
          </cell>
          <cell r="BB252">
            <v>1</v>
          </cell>
        </row>
        <row r="253">
          <cell r="A253" t="str">
            <v>tool_all_001_003</v>
          </cell>
          <cell r="BB253">
            <v>10</v>
          </cell>
        </row>
        <row r="254">
          <cell r="A254" t="str">
            <v>tool_all_001_004</v>
          </cell>
          <cell r="BB254">
            <v>10</v>
          </cell>
        </row>
        <row r="255">
          <cell r="A255" t="str">
            <v>tool_all_001_005</v>
          </cell>
          <cell r="BB255">
            <v>20</v>
          </cell>
        </row>
        <row r="256">
          <cell r="A256" t="str">
            <v>tool_all_001_006</v>
          </cell>
          <cell r="BB256">
            <v>20</v>
          </cell>
        </row>
        <row r="257">
          <cell r="A257" t="str">
            <v>tool_all_001_007</v>
          </cell>
          <cell r="BB257">
            <v>30</v>
          </cell>
        </row>
        <row r="258">
          <cell r="A258" t="str">
            <v>tool_all_001_008</v>
          </cell>
          <cell r="BB258">
            <v>30</v>
          </cell>
        </row>
        <row r="259">
          <cell r="A259" t="str">
            <v>tool_all_001_009</v>
          </cell>
          <cell r="BB259">
            <v>30</v>
          </cell>
        </row>
        <row r="260">
          <cell r="A260" t="str">
            <v>horse_00</v>
          </cell>
          <cell r="BB260">
            <v>1</v>
          </cell>
        </row>
        <row r="261">
          <cell r="A261" t="str">
            <v>horse_01</v>
          </cell>
          <cell r="BB261">
            <v>1</v>
          </cell>
        </row>
        <row r="262">
          <cell r="A262" t="str">
            <v>horse_02</v>
          </cell>
          <cell r="BB262">
            <v>8</v>
          </cell>
        </row>
        <row r="263">
          <cell r="A263" t="str">
            <v>horse_03</v>
          </cell>
          <cell r="BB263">
            <v>15</v>
          </cell>
        </row>
        <row r="264">
          <cell r="A264" t="str">
            <v>horse_04</v>
          </cell>
          <cell r="BB264">
            <v>35</v>
          </cell>
        </row>
        <row r="265">
          <cell r="A265" t="str">
            <v>chicken_00</v>
          </cell>
          <cell r="BB265">
            <v>2</v>
          </cell>
        </row>
        <row r="266">
          <cell r="A266" t="str">
            <v>chicken_01</v>
          </cell>
          <cell r="BB266">
            <v>2</v>
          </cell>
        </row>
        <row r="267">
          <cell r="A267" t="str">
            <v>chicken_02</v>
          </cell>
          <cell r="BB267">
            <v>9</v>
          </cell>
        </row>
        <row r="268">
          <cell r="A268" t="str">
            <v>chicken_03</v>
          </cell>
          <cell r="BB268">
            <v>15</v>
          </cell>
        </row>
        <row r="269">
          <cell r="A269" t="str">
            <v>chicken_04</v>
          </cell>
          <cell r="BB269">
            <v>35</v>
          </cell>
        </row>
        <row r="270">
          <cell r="A270" t="str">
            <v>dog_00</v>
          </cell>
          <cell r="BB270">
            <v>3</v>
          </cell>
        </row>
        <row r="271">
          <cell r="A271" t="str">
            <v>dog_01</v>
          </cell>
          <cell r="BB271">
            <v>3</v>
          </cell>
        </row>
        <row r="272">
          <cell r="A272" t="str">
            <v>dog_02</v>
          </cell>
          <cell r="BB272">
            <v>10</v>
          </cell>
        </row>
        <row r="273">
          <cell r="A273" t="str">
            <v>dog_03</v>
          </cell>
          <cell r="BB273">
            <v>16</v>
          </cell>
        </row>
        <row r="274">
          <cell r="A274" t="str">
            <v>dog_04</v>
          </cell>
          <cell r="BB274">
            <v>35</v>
          </cell>
        </row>
        <row r="275">
          <cell r="A275" t="str">
            <v>cat_00</v>
          </cell>
          <cell r="BB275">
            <v>4</v>
          </cell>
        </row>
        <row r="276">
          <cell r="A276" t="str">
            <v>cat_01</v>
          </cell>
          <cell r="BB276">
            <v>4</v>
          </cell>
        </row>
        <row r="277">
          <cell r="A277" t="str">
            <v>cat_02</v>
          </cell>
          <cell r="BB277">
            <v>11</v>
          </cell>
        </row>
        <row r="278">
          <cell r="A278" t="str">
            <v>cat_03</v>
          </cell>
          <cell r="BB278">
            <v>16</v>
          </cell>
        </row>
        <row r="279">
          <cell r="A279" t="str">
            <v>cat_04</v>
          </cell>
          <cell r="BB279">
            <v>36</v>
          </cell>
        </row>
        <row r="280">
          <cell r="A280" t="str">
            <v>racoon_00</v>
          </cell>
          <cell r="BB280">
            <v>5</v>
          </cell>
        </row>
        <row r="281">
          <cell r="A281" t="str">
            <v>racoon_01</v>
          </cell>
          <cell r="BB281">
            <v>5</v>
          </cell>
        </row>
        <row r="282">
          <cell r="A282" t="str">
            <v>racoon_02</v>
          </cell>
          <cell r="BB282">
            <v>12</v>
          </cell>
        </row>
        <row r="283">
          <cell r="A283" t="str">
            <v>racoon_03</v>
          </cell>
          <cell r="BB283">
            <v>17</v>
          </cell>
        </row>
        <row r="284">
          <cell r="A284" t="str">
            <v>racoon_04</v>
          </cell>
          <cell r="BB284">
            <v>36</v>
          </cell>
        </row>
        <row r="285">
          <cell r="A285" t="str">
            <v>crane_00</v>
          </cell>
          <cell r="BB285">
            <v>6</v>
          </cell>
        </row>
        <row r="286">
          <cell r="A286" t="str">
            <v>crane_01</v>
          </cell>
          <cell r="BB286">
            <v>6</v>
          </cell>
        </row>
        <row r="287">
          <cell r="A287" t="str">
            <v>crane_02</v>
          </cell>
          <cell r="BB287">
            <v>13</v>
          </cell>
        </row>
        <row r="288">
          <cell r="A288" t="str">
            <v>crane_03</v>
          </cell>
          <cell r="BB288">
            <v>17</v>
          </cell>
        </row>
        <row r="289">
          <cell r="A289" t="str">
            <v>crane_04</v>
          </cell>
          <cell r="BB289">
            <v>36</v>
          </cell>
        </row>
        <row r="290">
          <cell r="A290" t="str">
            <v>fox_00</v>
          </cell>
          <cell r="BB290">
            <v>7</v>
          </cell>
        </row>
        <row r="291">
          <cell r="A291" t="str">
            <v>fox_01</v>
          </cell>
          <cell r="BB291">
            <v>7</v>
          </cell>
        </row>
        <row r="292">
          <cell r="A292" t="str">
            <v>fox_02</v>
          </cell>
          <cell r="BB292">
            <v>14</v>
          </cell>
        </row>
        <row r="293">
          <cell r="A293" t="str">
            <v>fox_03</v>
          </cell>
          <cell r="BB293">
            <v>18</v>
          </cell>
        </row>
        <row r="294">
          <cell r="A294" t="str">
            <v>fox_04</v>
          </cell>
          <cell r="BB294">
            <v>37</v>
          </cell>
        </row>
        <row r="295">
          <cell r="A295" t="str">
            <v>monkey_00</v>
          </cell>
          <cell r="BB295">
            <v>8</v>
          </cell>
        </row>
        <row r="296">
          <cell r="A296" t="str">
            <v>monkey_01</v>
          </cell>
          <cell r="BB296">
            <v>8</v>
          </cell>
        </row>
        <row r="297">
          <cell r="A297" t="str">
            <v>monkey_02</v>
          </cell>
          <cell r="BB297">
            <v>15</v>
          </cell>
        </row>
        <row r="298">
          <cell r="A298" t="str">
            <v>monkey_03</v>
          </cell>
          <cell r="BB298">
            <v>18</v>
          </cell>
        </row>
        <row r="299">
          <cell r="A299" t="str">
            <v>monkey_04</v>
          </cell>
          <cell r="BB299">
            <v>37</v>
          </cell>
        </row>
        <row r="300">
          <cell r="A300" t="str">
            <v>giraffe_00</v>
          </cell>
          <cell r="BB300">
            <v>9</v>
          </cell>
        </row>
        <row r="301">
          <cell r="A301" t="str">
            <v>giraffe_01</v>
          </cell>
          <cell r="BB301">
            <v>9</v>
          </cell>
        </row>
        <row r="302">
          <cell r="A302" t="str">
            <v>giraffe_02</v>
          </cell>
          <cell r="BB302">
            <v>16</v>
          </cell>
        </row>
        <row r="303">
          <cell r="A303" t="str">
            <v>giraffe_03</v>
          </cell>
          <cell r="BB303">
            <v>19</v>
          </cell>
        </row>
        <row r="304">
          <cell r="A304" t="str">
            <v>giraffe_04</v>
          </cell>
          <cell r="BB304">
            <v>37</v>
          </cell>
        </row>
        <row r="305">
          <cell r="A305" t="str">
            <v>tiger_00</v>
          </cell>
          <cell r="BB305">
            <v>10</v>
          </cell>
        </row>
        <row r="306">
          <cell r="A306" t="str">
            <v>tiger_01</v>
          </cell>
          <cell r="BB306">
            <v>38</v>
          </cell>
        </row>
        <row r="307">
          <cell r="A307" t="str">
            <v>tiger_02</v>
          </cell>
          <cell r="BB307">
            <v>17</v>
          </cell>
        </row>
        <row r="308">
          <cell r="A308" t="str">
            <v>tiger_03</v>
          </cell>
          <cell r="BB308">
            <v>20</v>
          </cell>
        </row>
        <row r="309">
          <cell r="A309" t="str">
            <v>tiger_04</v>
          </cell>
          <cell r="BB309">
            <v>10</v>
          </cell>
        </row>
        <row r="310">
          <cell r="A310" t="str">
            <v>rabbit_00</v>
          </cell>
          <cell r="BB310">
            <v>10</v>
          </cell>
        </row>
        <row r="311">
          <cell r="A311" t="str">
            <v>rabbit_01</v>
          </cell>
          <cell r="BB311">
            <v>20</v>
          </cell>
        </row>
        <row r="312">
          <cell r="A312" t="str">
            <v>rabbit_02</v>
          </cell>
          <cell r="BB312">
            <v>18</v>
          </cell>
        </row>
        <row r="313">
          <cell r="A313" t="str">
            <v>rabbit_03</v>
          </cell>
          <cell r="BB313">
            <v>10</v>
          </cell>
        </row>
        <row r="314">
          <cell r="A314" t="str">
            <v>rabbit_04</v>
          </cell>
          <cell r="BB314">
            <v>38</v>
          </cell>
        </row>
        <row r="315">
          <cell r="A315" t="str">
            <v>none</v>
          </cell>
          <cell r="BB315">
            <v>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73"/>
  <sheetViews>
    <sheetView tabSelected="1" topLeftCell="B226" zoomScale="85" zoomScaleNormal="85" workbookViewId="0">
      <selection activeCell="K252" sqref="K252"/>
    </sheetView>
  </sheetViews>
  <sheetFormatPr defaultRowHeight="16.5" x14ac:dyDescent="0.3"/>
  <cols>
    <col min="1" max="2" width="21.375" bestFit="1" customWidth="1"/>
    <col min="3" max="3" width="21.375" customWidth="1"/>
    <col min="4" max="4" width="26.625" bestFit="1" customWidth="1"/>
    <col min="5" max="5" width="10.25" customWidth="1"/>
    <col min="6" max="6" width="9.25" bestFit="1" customWidth="1"/>
    <col min="7" max="7" width="11.25" style="1" bestFit="1" customWidth="1"/>
    <col min="9" max="9" width="10" style="1" customWidth="1"/>
    <col min="11" max="11" width="12.5" style="1" bestFit="1" customWidth="1"/>
    <col min="12" max="12" width="12.75" style="1" bestFit="1" customWidth="1"/>
    <col min="13" max="13" width="12.75" style="1" customWidth="1"/>
    <col min="14" max="14" width="8.125" style="1" bestFit="1" customWidth="1"/>
    <col min="15" max="15" width="12.125" bestFit="1" customWidth="1"/>
    <col min="16" max="16" width="8.625" bestFit="1" customWidth="1"/>
    <col min="17" max="17" width="8.375" bestFit="1" customWidth="1"/>
    <col min="18" max="18" width="9" style="8"/>
  </cols>
  <sheetData>
    <row r="1" spans="1:18" s="3" customFormat="1" x14ac:dyDescent="0.3">
      <c r="A1" s="3" t="s">
        <v>26</v>
      </c>
      <c r="B1" s="3" t="s">
        <v>0</v>
      </c>
      <c r="C1" s="3" t="s">
        <v>313</v>
      </c>
      <c r="D1" s="3" t="s">
        <v>1</v>
      </c>
      <c r="E1" s="3" t="s">
        <v>35</v>
      </c>
      <c r="F1" s="3" t="s">
        <v>7</v>
      </c>
      <c r="G1" s="3" t="s">
        <v>106</v>
      </c>
      <c r="H1" s="3" t="s">
        <v>107</v>
      </c>
      <c r="I1" s="3" t="s">
        <v>8</v>
      </c>
      <c r="J1" s="3" t="s">
        <v>27</v>
      </c>
      <c r="K1" s="4" t="s">
        <v>9</v>
      </c>
      <c r="L1" s="4" t="s">
        <v>10</v>
      </c>
      <c r="M1" s="4" t="s">
        <v>372</v>
      </c>
      <c r="N1" s="3" t="s">
        <v>17</v>
      </c>
      <c r="O1" s="3" t="s">
        <v>93</v>
      </c>
      <c r="P1" s="3" t="s">
        <v>99</v>
      </c>
      <c r="Q1" s="3" t="s">
        <v>378</v>
      </c>
      <c r="R1" s="6" t="s">
        <v>104</v>
      </c>
    </row>
    <row r="2" spans="1:18" x14ac:dyDescent="0.3">
      <c r="A2" t="s">
        <v>2</v>
      </c>
      <c r="B2" t="s">
        <v>2</v>
      </c>
      <c r="C2" t="s">
        <v>314</v>
      </c>
      <c r="D2" t="s">
        <v>2</v>
      </c>
      <c r="E2">
        <v>2</v>
      </c>
      <c r="F2" t="s">
        <v>86</v>
      </c>
      <c r="G2" s="1">
        <v>1</v>
      </c>
      <c r="H2" s="2">
        <v>2</v>
      </c>
      <c r="I2" s="1">
        <v>1</v>
      </c>
      <c r="J2" s="1">
        <v>1</v>
      </c>
      <c r="K2" s="2">
        <f>I2</f>
        <v>1</v>
      </c>
      <c r="L2" s="2">
        <v>10</v>
      </c>
      <c r="M2" s="2">
        <v>100</v>
      </c>
      <c r="N2" s="1" t="s">
        <v>18</v>
      </c>
      <c r="O2" s="1">
        <v>0</v>
      </c>
      <c r="P2">
        <v>0</v>
      </c>
      <c r="Q2">
        <v>0</v>
      </c>
      <c r="R2" s="7" t="s">
        <v>373</v>
      </c>
    </row>
    <row r="3" spans="1:18" x14ac:dyDescent="0.3">
      <c r="A3" t="s">
        <v>3</v>
      </c>
      <c r="B3" t="s">
        <v>3</v>
      </c>
      <c r="C3" t="s">
        <v>316</v>
      </c>
      <c r="D3" t="s">
        <v>3</v>
      </c>
      <c r="E3">
        <v>2</v>
      </c>
      <c r="F3" t="s">
        <v>86</v>
      </c>
      <c r="G3" s="1">
        <v>1</v>
      </c>
      <c r="H3" s="2">
        <v>20</v>
      </c>
      <c r="I3" s="1">
        <v>2</v>
      </c>
      <c r="J3" s="1">
        <v>1</v>
      </c>
      <c r="K3" s="2">
        <f t="shared" ref="K3:K66" si="0">I3</f>
        <v>2</v>
      </c>
      <c r="L3" s="2">
        <v>13</v>
      </c>
      <c r="M3" s="2">
        <v>100</v>
      </c>
      <c r="N3" s="1" t="s">
        <v>18</v>
      </c>
      <c r="O3" s="1">
        <v>0</v>
      </c>
      <c r="P3">
        <v>0</v>
      </c>
      <c r="Q3">
        <v>0</v>
      </c>
      <c r="R3" s="7" t="s">
        <v>373</v>
      </c>
    </row>
    <row r="4" spans="1:18" x14ac:dyDescent="0.3">
      <c r="A4" t="s">
        <v>4</v>
      </c>
      <c r="B4" t="s">
        <v>4</v>
      </c>
      <c r="C4" t="s">
        <v>317</v>
      </c>
      <c r="D4" t="s">
        <v>4</v>
      </c>
      <c r="E4">
        <v>2</v>
      </c>
      <c r="F4" t="s">
        <v>86</v>
      </c>
      <c r="G4" s="1">
        <v>1</v>
      </c>
      <c r="H4" s="2">
        <v>35</v>
      </c>
      <c r="I4" s="1">
        <v>4</v>
      </c>
      <c r="J4" s="1">
        <v>1</v>
      </c>
      <c r="K4" s="2">
        <f t="shared" si="0"/>
        <v>4</v>
      </c>
      <c r="L4" s="2">
        <v>22</v>
      </c>
      <c r="M4" s="2">
        <v>100</v>
      </c>
      <c r="N4" s="1" t="s">
        <v>18</v>
      </c>
      <c r="O4" s="1">
        <v>0</v>
      </c>
      <c r="P4">
        <v>0</v>
      </c>
      <c r="Q4">
        <v>1</v>
      </c>
      <c r="R4" s="7" t="s">
        <v>373</v>
      </c>
    </row>
    <row r="5" spans="1:18" x14ac:dyDescent="0.3">
      <c r="A5" t="s">
        <v>5</v>
      </c>
      <c r="B5" t="s">
        <v>5</v>
      </c>
      <c r="C5" t="s">
        <v>318</v>
      </c>
      <c r="D5" t="s">
        <v>5</v>
      </c>
      <c r="E5">
        <v>2</v>
      </c>
      <c r="F5" t="s">
        <v>86</v>
      </c>
      <c r="G5" s="1">
        <v>1</v>
      </c>
      <c r="H5" s="2">
        <v>25</v>
      </c>
      <c r="I5" s="1">
        <v>3</v>
      </c>
      <c r="J5" s="1">
        <v>1</v>
      </c>
      <c r="K5" s="2">
        <f t="shared" si="0"/>
        <v>3</v>
      </c>
      <c r="L5" s="2">
        <v>30</v>
      </c>
      <c r="M5" s="2">
        <v>100</v>
      </c>
      <c r="N5" s="1" t="s">
        <v>18</v>
      </c>
      <c r="O5" s="1">
        <v>0</v>
      </c>
      <c r="P5">
        <v>0</v>
      </c>
      <c r="Q5">
        <v>1</v>
      </c>
      <c r="R5" s="7" t="s">
        <v>373</v>
      </c>
    </row>
    <row r="6" spans="1:18" x14ac:dyDescent="0.3">
      <c r="A6" t="s">
        <v>6</v>
      </c>
      <c r="B6" t="s">
        <v>6</v>
      </c>
      <c r="C6" t="s">
        <v>319</v>
      </c>
      <c r="D6" t="s">
        <v>6</v>
      </c>
      <c r="E6">
        <v>2</v>
      </c>
      <c r="F6" t="s">
        <v>86</v>
      </c>
      <c r="G6" s="1">
        <v>1</v>
      </c>
      <c r="H6" s="2">
        <v>75</v>
      </c>
      <c r="I6" s="1">
        <v>8</v>
      </c>
      <c r="J6" s="1">
        <v>1</v>
      </c>
      <c r="K6" s="2">
        <f t="shared" si="0"/>
        <v>8</v>
      </c>
      <c r="L6" s="2">
        <v>98</v>
      </c>
      <c r="M6" s="2">
        <v>100</v>
      </c>
      <c r="N6" s="1" t="s">
        <v>18</v>
      </c>
      <c r="O6" s="1">
        <v>0</v>
      </c>
      <c r="P6">
        <v>0</v>
      </c>
      <c r="Q6">
        <v>9</v>
      </c>
      <c r="R6" s="7" t="s">
        <v>373</v>
      </c>
    </row>
    <row r="7" spans="1:18" x14ac:dyDescent="0.3">
      <c r="A7" t="s">
        <v>11</v>
      </c>
      <c r="B7" t="s">
        <v>11</v>
      </c>
      <c r="C7" t="s">
        <v>320</v>
      </c>
      <c r="D7" t="s">
        <v>11</v>
      </c>
      <c r="E7">
        <v>2</v>
      </c>
      <c r="F7" t="s">
        <v>86</v>
      </c>
      <c r="G7" s="1">
        <v>1</v>
      </c>
      <c r="H7" s="2">
        <v>85</v>
      </c>
      <c r="I7" s="1">
        <v>9</v>
      </c>
      <c r="J7" s="1">
        <v>1</v>
      </c>
      <c r="K7" s="2">
        <f t="shared" si="0"/>
        <v>9</v>
      </c>
      <c r="L7" s="2">
        <v>189</v>
      </c>
      <c r="M7" s="2">
        <v>100</v>
      </c>
      <c r="N7" s="1" t="s">
        <v>18</v>
      </c>
      <c r="O7" s="1">
        <v>0</v>
      </c>
      <c r="P7">
        <v>0</v>
      </c>
      <c r="Q7" s="5">
        <v>14</v>
      </c>
      <c r="R7" s="7" t="s">
        <v>373</v>
      </c>
    </row>
    <row r="8" spans="1:18" x14ac:dyDescent="0.3">
      <c r="A8" t="s">
        <v>12</v>
      </c>
      <c r="B8" t="s">
        <v>12</v>
      </c>
      <c r="C8" t="s">
        <v>321</v>
      </c>
      <c r="D8" t="s">
        <v>12</v>
      </c>
      <c r="E8">
        <v>2</v>
      </c>
      <c r="F8" t="s">
        <v>86</v>
      </c>
      <c r="G8" s="1">
        <v>1</v>
      </c>
      <c r="H8" s="2">
        <v>60</v>
      </c>
      <c r="I8" s="1">
        <v>6</v>
      </c>
      <c r="J8" s="1">
        <v>1</v>
      </c>
      <c r="K8" s="2">
        <f t="shared" si="0"/>
        <v>6</v>
      </c>
      <c r="L8" s="2">
        <v>74</v>
      </c>
      <c r="M8" s="2">
        <v>100</v>
      </c>
      <c r="N8" s="1" t="s">
        <v>18</v>
      </c>
      <c r="O8" s="1">
        <v>0</v>
      </c>
      <c r="P8">
        <v>0</v>
      </c>
      <c r="Q8">
        <v>4</v>
      </c>
      <c r="R8" s="7" t="s">
        <v>373</v>
      </c>
    </row>
    <row r="9" spans="1:18" x14ac:dyDescent="0.3">
      <c r="A9" t="s">
        <v>13</v>
      </c>
      <c r="B9" t="s">
        <v>13</v>
      </c>
      <c r="C9" t="s">
        <v>322</v>
      </c>
      <c r="D9" t="s">
        <v>13</v>
      </c>
      <c r="E9">
        <v>2</v>
      </c>
      <c r="F9" t="s">
        <v>86</v>
      </c>
      <c r="G9" s="1">
        <v>1</v>
      </c>
      <c r="H9" s="2">
        <v>130</v>
      </c>
      <c r="I9" s="1">
        <v>13</v>
      </c>
      <c r="J9" s="1">
        <v>1</v>
      </c>
      <c r="K9" s="2">
        <f t="shared" si="0"/>
        <v>13</v>
      </c>
      <c r="L9" s="2">
        <v>553</v>
      </c>
      <c r="M9" s="2">
        <v>100</v>
      </c>
      <c r="N9" s="1" t="s">
        <v>18</v>
      </c>
      <c r="O9" s="1">
        <v>0</v>
      </c>
      <c r="P9">
        <v>0</v>
      </c>
      <c r="Q9" s="5">
        <v>24</v>
      </c>
      <c r="R9" s="7" t="s">
        <v>373</v>
      </c>
    </row>
    <row r="10" spans="1:18" x14ac:dyDescent="0.3">
      <c r="A10" t="s">
        <v>14</v>
      </c>
      <c r="B10" t="s">
        <v>14</v>
      </c>
      <c r="C10" t="s">
        <v>323</v>
      </c>
      <c r="D10" t="s">
        <v>14</v>
      </c>
      <c r="E10">
        <v>2</v>
      </c>
      <c r="F10" t="s">
        <v>86</v>
      </c>
      <c r="G10" s="1">
        <v>1</v>
      </c>
      <c r="H10" s="2">
        <v>350</v>
      </c>
      <c r="I10" s="1">
        <v>35</v>
      </c>
      <c r="J10" s="1">
        <v>1</v>
      </c>
      <c r="K10" s="2">
        <f t="shared" si="0"/>
        <v>35</v>
      </c>
      <c r="L10" s="2">
        <v>485</v>
      </c>
      <c r="M10" s="2">
        <v>100</v>
      </c>
      <c r="N10" s="1" t="s">
        <v>18</v>
      </c>
      <c r="O10" s="1">
        <v>0</v>
      </c>
      <c r="P10">
        <v>0</v>
      </c>
      <c r="Q10" s="5">
        <v>21</v>
      </c>
      <c r="R10" s="7" t="s">
        <v>373</v>
      </c>
    </row>
    <row r="11" spans="1:18" x14ac:dyDescent="0.3">
      <c r="A11" t="s">
        <v>15</v>
      </c>
      <c r="B11" t="s">
        <v>15</v>
      </c>
      <c r="C11" t="s">
        <v>324</v>
      </c>
      <c r="D11" t="s">
        <v>15</v>
      </c>
      <c r="E11">
        <v>2</v>
      </c>
      <c r="F11" t="s">
        <v>86</v>
      </c>
      <c r="G11" s="1">
        <v>1</v>
      </c>
      <c r="H11" s="2">
        <v>150</v>
      </c>
      <c r="I11" s="1">
        <v>15</v>
      </c>
      <c r="J11" s="1">
        <v>1</v>
      </c>
      <c r="K11" s="2">
        <f t="shared" si="0"/>
        <v>15</v>
      </c>
      <c r="L11" s="2">
        <v>218</v>
      </c>
      <c r="M11" s="2">
        <v>100</v>
      </c>
      <c r="N11" s="1" t="s">
        <v>18</v>
      </c>
      <c r="O11" s="1">
        <v>0</v>
      </c>
      <c r="P11">
        <v>0</v>
      </c>
      <c r="Q11" s="5">
        <v>16</v>
      </c>
      <c r="R11" s="7" t="s">
        <v>373</v>
      </c>
    </row>
    <row r="12" spans="1:18" x14ac:dyDescent="0.3">
      <c r="A12" t="s">
        <v>36</v>
      </c>
      <c r="B12" t="s">
        <v>36</v>
      </c>
      <c r="C12" t="s">
        <v>325</v>
      </c>
      <c r="D12" t="s">
        <v>36</v>
      </c>
      <c r="E12">
        <v>2</v>
      </c>
      <c r="F12" t="s">
        <v>86</v>
      </c>
      <c r="G12" s="1">
        <v>1</v>
      </c>
      <c r="H12" s="2">
        <v>180</v>
      </c>
      <c r="I12" s="1">
        <v>18</v>
      </c>
      <c r="J12" s="1">
        <v>1</v>
      </c>
      <c r="K12" s="2">
        <f t="shared" si="0"/>
        <v>18</v>
      </c>
      <c r="L12" s="2">
        <v>356</v>
      </c>
      <c r="M12" s="2">
        <v>100</v>
      </c>
      <c r="N12" s="1" t="s">
        <v>46</v>
      </c>
      <c r="O12" s="1">
        <v>0</v>
      </c>
      <c r="P12">
        <v>0</v>
      </c>
      <c r="Q12" s="5">
        <v>16</v>
      </c>
      <c r="R12" s="7" t="s">
        <v>373</v>
      </c>
    </row>
    <row r="13" spans="1:18" x14ac:dyDescent="0.3">
      <c r="A13" t="s">
        <v>37</v>
      </c>
      <c r="B13" t="s">
        <v>37</v>
      </c>
      <c r="C13" t="s">
        <v>326</v>
      </c>
      <c r="D13" t="s">
        <v>37</v>
      </c>
      <c r="E13">
        <v>2</v>
      </c>
      <c r="F13" t="s">
        <v>86</v>
      </c>
      <c r="G13" s="1">
        <v>1</v>
      </c>
      <c r="H13" s="2">
        <v>200</v>
      </c>
      <c r="I13" s="1">
        <v>20</v>
      </c>
      <c r="J13" s="1">
        <v>1</v>
      </c>
      <c r="K13" s="2">
        <f t="shared" si="0"/>
        <v>20</v>
      </c>
      <c r="L13" s="2">
        <v>1370</v>
      </c>
      <c r="M13" s="2">
        <v>100</v>
      </c>
      <c r="N13" s="1" t="s">
        <v>46</v>
      </c>
      <c r="O13" s="1">
        <v>0</v>
      </c>
      <c r="P13">
        <v>0</v>
      </c>
      <c r="Q13" s="5">
        <v>29</v>
      </c>
      <c r="R13" s="7" t="s">
        <v>373</v>
      </c>
    </row>
    <row r="14" spans="1:18" x14ac:dyDescent="0.3">
      <c r="A14" t="s">
        <v>38</v>
      </c>
      <c r="B14" t="s">
        <v>38</v>
      </c>
      <c r="C14" t="s">
        <v>327</v>
      </c>
      <c r="D14" t="s">
        <v>38</v>
      </c>
      <c r="E14">
        <v>2</v>
      </c>
      <c r="F14" t="s">
        <v>86</v>
      </c>
      <c r="G14" s="1">
        <v>1</v>
      </c>
      <c r="H14" s="2">
        <v>270</v>
      </c>
      <c r="I14" s="1">
        <v>27</v>
      </c>
      <c r="J14" s="1">
        <v>1</v>
      </c>
      <c r="K14" s="2">
        <f t="shared" si="0"/>
        <v>27</v>
      </c>
      <c r="L14" s="2">
        <v>3267</v>
      </c>
      <c r="M14" s="2">
        <v>100</v>
      </c>
      <c r="N14" s="1" t="s">
        <v>46</v>
      </c>
      <c r="O14" s="1">
        <v>10</v>
      </c>
      <c r="P14">
        <v>0</v>
      </c>
      <c r="Q14" s="5">
        <v>42</v>
      </c>
      <c r="R14" s="7" t="s">
        <v>374</v>
      </c>
    </row>
    <row r="15" spans="1:18" x14ac:dyDescent="0.3">
      <c r="A15" t="s">
        <v>39</v>
      </c>
      <c r="B15" t="s">
        <v>39</v>
      </c>
      <c r="C15" t="s">
        <v>328</v>
      </c>
      <c r="D15" t="s">
        <v>39</v>
      </c>
      <c r="E15">
        <v>2</v>
      </c>
      <c r="F15" t="s">
        <v>86</v>
      </c>
      <c r="G15" s="1">
        <v>1</v>
      </c>
      <c r="H15" s="2">
        <v>110</v>
      </c>
      <c r="I15" s="1">
        <v>11</v>
      </c>
      <c r="J15" s="1">
        <v>1</v>
      </c>
      <c r="K15" s="2">
        <f t="shared" si="0"/>
        <v>11</v>
      </c>
      <c r="L15" s="2">
        <v>191</v>
      </c>
      <c r="M15" s="2">
        <v>100</v>
      </c>
      <c r="N15" s="1" t="s">
        <v>46</v>
      </c>
      <c r="O15" s="1">
        <v>0</v>
      </c>
      <c r="P15">
        <v>0</v>
      </c>
      <c r="Q15">
        <v>9</v>
      </c>
      <c r="R15" s="7" t="s">
        <v>373</v>
      </c>
    </row>
    <row r="16" spans="1:18" x14ac:dyDescent="0.3">
      <c r="A16" t="s">
        <v>40</v>
      </c>
      <c r="B16" t="s">
        <v>40</v>
      </c>
      <c r="C16" t="s">
        <v>329</v>
      </c>
      <c r="D16" t="s">
        <v>40</v>
      </c>
      <c r="E16">
        <v>2</v>
      </c>
      <c r="F16" t="s">
        <v>86</v>
      </c>
      <c r="G16" s="1">
        <v>1</v>
      </c>
      <c r="H16" s="2">
        <v>160</v>
      </c>
      <c r="I16" s="1">
        <v>16</v>
      </c>
      <c r="J16" s="1">
        <v>1</v>
      </c>
      <c r="K16" s="2">
        <f t="shared" si="0"/>
        <v>16</v>
      </c>
      <c r="L16" s="2">
        <v>151</v>
      </c>
      <c r="M16" s="2">
        <v>100</v>
      </c>
      <c r="N16" s="1" t="s">
        <v>46</v>
      </c>
      <c r="O16" s="1">
        <v>0</v>
      </c>
      <c r="P16">
        <v>0</v>
      </c>
      <c r="Q16">
        <v>11</v>
      </c>
      <c r="R16" s="7" t="s">
        <v>373</v>
      </c>
    </row>
    <row r="17" spans="1:18" x14ac:dyDescent="0.3">
      <c r="A17" t="s">
        <v>41</v>
      </c>
      <c r="B17" t="s">
        <v>41</v>
      </c>
      <c r="C17" t="s">
        <v>330</v>
      </c>
      <c r="D17" t="s">
        <v>41</v>
      </c>
      <c r="E17">
        <v>2</v>
      </c>
      <c r="F17" t="s">
        <v>86</v>
      </c>
      <c r="G17" s="1">
        <v>1</v>
      </c>
      <c r="H17" s="2">
        <v>220</v>
      </c>
      <c r="I17" s="1">
        <v>22</v>
      </c>
      <c r="J17" s="1">
        <v>1</v>
      </c>
      <c r="K17" s="2">
        <f t="shared" si="0"/>
        <v>22</v>
      </c>
      <c r="L17" s="2">
        <v>1777</v>
      </c>
      <c r="M17" s="2">
        <v>100</v>
      </c>
      <c r="N17" s="1" t="s">
        <v>46</v>
      </c>
      <c r="O17" s="1">
        <v>0</v>
      </c>
      <c r="P17">
        <v>0</v>
      </c>
      <c r="Q17" s="5">
        <v>31</v>
      </c>
      <c r="R17" s="7" t="s">
        <v>373</v>
      </c>
    </row>
    <row r="18" spans="1:18" x14ac:dyDescent="0.3">
      <c r="A18" t="s">
        <v>42</v>
      </c>
      <c r="B18" t="s">
        <v>42</v>
      </c>
      <c r="C18" t="s">
        <v>331</v>
      </c>
      <c r="D18" t="s">
        <v>42</v>
      </c>
      <c r="E18">
        <v>2</v>
      </c>
      <c r="F18" t="s">
        <v>86</v>
      </c>
      <c r="G18" s="1">
        <v>1</v>
      </c>
      <c r="H18" s="2">
        <v>280</v>
      </c>
      <c r="I18" s="1">
        <v>28</v>
      </c>
      <c r="J18" s="1">
        <v>1</v>
      </c>
      <c r="K18" s="2">
        <f t="shared" si="0"/>
        <v>28</v>
      </c>
      <c r="L18" s="2">
        <v>2728</v>
      </c>
      <c r="M18" s="2">
        <v>100</v>
      </c>
      <c r="N18" s="1" t="s">
        <v>46</v>
      </c>
      <c r="O18" s="1">
        <v>10</v>
      </c>
      <c r="P18">
        <v>0</v>
      </c>
      <c r="Q18" s="5">
        <v>36</v>
      </c>
      <c r="R18" s="7" t="s">
        <v>370</v>
      </c>
    </row>
    <row r="19" spans="1:18" x14ac:dyDescent="0.3">
      <c r="A19" t="s">
        <v>43</v>
      </c>
      <c r="B19" t="s">
        <v>43</v>
      </c>
      <c r="C19" t="s">
        <v>332</v>
      </c>
      <c r="D19" t="s">
        <v>43</v>
      </c>
      <c r="E19">
        <v>2</v>
      </c>
      <c r="F19" t="s">
        <v>86</v>
      </c>
      <c r="G19" s="1">
        <v>1</v>
      </c>
      <c r="H19" s="2">
        <v>320</v>
      </c>
      <c r="I19" s="1">
        <v>32</v>
      </c>
      <c r="J19" s="1">
        <v>1</v>
      </c>
      <c r="K19" s="2">
        <f t="shared" si="0"/>
        <v>32</v>
      </c>
      <c r="L19" s="2">
        <v>707</v>
      </c>
      <c r="M19" s="2">
        <v>100</v>
      </c>
      <c r="N19" s="1" t="s">
        <v>46</v>
      </c>
      <c r="O19" s="1">
        <v>0</v>
      </c>
      <c r="P19">
        <v>0</v>
      </c>
      <c r="Q19" s="5">
        <v>18</v>
      </c>
      <c r="R19" s="7" t="s">
        <v>373</v>
      </c>
    </row>
    <row r="20" spans="1:18" x14ac:dyDescent="0.3">
      <c r="A20" t="s">
        <v>44</v>
      </c>
      <c r="B20" t="s">
        <v>44</v>
      </c>
      <c r="C20" t="s">
        <v>333</v>
      </c>
      <c r="D20" t="s">
        <v>44</v>
      </c>
      <c r="E20">
        <v>2</v>
      </c>
      <c r="F20" t="s">
        <v>86</v>
      </c>
      <c r="G20" s="1">
        <v>1</v>
      </c>
      <c r="H20" s="2">
        <v>250</v>
      </c>
      <c r="I20" s="1">
        <v>25</v>
      </c>
      <c r="J20" s="1">
        <v>1</v>
      </c>
      <c r="K20" s="2">
        <f t="shared" si="0"/>
        <v>25</v>
      </c>
      <c r="L20" s="2">
        <v>2185</v>
      </c>
      <c r="M20" s="2">
        <v>100</v>
      </c>
      <c r="N20" s="1" t="s">
        <v>46</v>
      </c>
      <c r="O20" s="1">
        <v>0</v>
      </c>
      <c r="P20">
        <v>0</v>
      </c>
      <c r="Q20" s="5">
        <v>34</v>
      </c>
      <c r="R20" s="7" t="s">
        <v>373</v>
      </c>
    </row>
    <row r="21" spans="1:18" x14ac:dyDescent="0.3">
      <c r="A21" t="s">
        <v>45</v>
      </c>
      <c r="B21" t="s">
        <v>45</v>
      </c>
      <c r="C21" t="s">
        <v>334</v>
      </c>
      <c r="D21" t="s">
        <v>45</v>
      </c>
      <c r="E21">
        <v>2</v>
      </c>
      <c r="F21" t="s">
        <v>86</v>
      </c>
      <c r="G21" s="1">
        <v>1</v>
      </c>
      <c r="H21" s="2">
        <v>90</v>
      </c>
      <c r="I21" s="1">
        <v>9</v>
      </c>
      <c r="J21" s="1">
        <v>1</v>
      </c>
      <c r="K21" s="2">
        <f t="shared" si="0"/>
        <v>9</v>
      </c>
      <c r="L21" s="2">
        <v>32</v>
      </c>
      <c r="M21" s="2">
        <v>100</v>
      </c>
      <c r="N21" s="1" t="s">
        <v>46</v>
      </c>
      <c r="O21" s="1">
        <v>0</v>
      </c>
      <c r="P21">
        <v>0</v>
      </c>
      <c r="Q21">
        <v>1</v>
      </c>
      <c r="R21" s="7" t="s">
        <v>373</v>
      </c>
    </row>
    <row r="22" spans="1:18" x14ac:dyDescent="0.3">
      <c r="A22" t="s">
        <v>48</v>
      </c>
      <c r="B22" t="s">
        <v>48</v>
      </c>
      <c r="C22" t="s">
        <v>335</v>
      </c>
      <c r="D22" t="s">
        <v>48</v>
      </c>
      <c r="E22">
        <v>2</v>
      </c>
      <c r="F22" t="s">
        <v>86</v>
      </c>
      <c r="G22" s="1">
        <v>3</v>
      </c>
      <c r="H22" s="1">
        <f>I22</f>
        <v>2</v>
      </c>
      <c r="I22" s="1">
        <v>2</v>
      </c>
      <c r="J22" s="1">
        <v>1</v>
      </c>
      <c r="K22" s="2">
        <f t="shared" si="0"/>
        <v>2</v>
      </c>
      <c r="L22" s="2">
        <v>137</v>
      </c>
      <c r="M22" s="2">
        <v>100</v>
      </c>
      <c r="N22" s="1" t="s">
        <v>46</v>
      </c>
      <c r="O22" s="1">
        <v>0</v>
      </c>
      <c r="P22">
        <v>0</v>
      </c>
      <c r="Q22" s="5">
        <v>0</v>
      </c>
      <c r="R22" s="7" t="s">
        <v>375</v>
      </c>
    </row>
    <row r="23" spans="1:18" x14ac:dyDescent="0.3">
      <c r="A23" t="s">
        <v>49</v>
      </c>
      <c r="B23" t="s">
        <v>49</v>
      </c>
      <c r="C23" t="s">
        <v>336</v>
      </c>
      <c r="D23" t="s">
        <v>49</v>
      </c>
      <c r="E23">
        <v>2</v>
      </c>
      <c r="F23" t="s">
        <v>86</v>
      </c>
      <c r="G23" s="1">
        <v>3</v>
      </c>
      <c r="H23" s="1">
        <f t="shared" ref="H23:H38" si="1">I23</f>
        <v>75</v>
      </c>
      <c r="I23" s="1">
        <v>75</v>
      </c>
      <c r="J23" s="1">
        <v>1</v>
      </c>
      <c r="K23" s="2">
        <f t="shared" si="0"/>
        <v>75</v>
      </c>
      <c r="L23" s="2">
        <v>615</v>
      </c>
      <c r="M23" s="2">
        <v>100</v>
      </c>
      <c r="N23" s="1" t="s">
        <v>46</v>
      </c>
      <c r="O23" s="1">
        <v>0</v>
      </c>
      <c r="P23">
        <v>0</v>
      </c>
      <c r="Q23" s="5">
        <v>30</v>
      </c>
      <c r="R23" s="7" t="s">
        <v>375</v>
      </c>
    </row>
    <row r="24" spans="1:18" x14ac:dyDescent="0.3">
      <c r="A24" t="s">
        <v>50</v>
      </c>
      <c r="B24" t="s">
        <v>50</v>
      </c>
      <c r="C24" t="s">
        <v>337</v>
      </c>
      <c r="D24" t="s">
        <v>50</v>
      </c>
      <c r="E24">
        <v>2</v>
      </c>
      <c r="F24" t="s">
        <v>86</v>
      </c>
      <c r="G24" s="1">
        <v>3</v>
      </c>
      <c r="H24" s="1">
        <f t="shared" si="1"/>
        <v>6</v>
      </c>
      <c r="I24" s="1">
        <v>6</v>
      </c>
      <c r="J24" s="1">
        <v>1</v>
      </c>
      <c r="K24" s="2">
        <f t="shared" si="0"/>
        <v>6</v>
      </c>
      <c r="L24" s="2">
        <v>114</v>
      </c>
      <c r="M24" s="2">
        <v>100</v>
      </c>
      <c r="N24" s="1" t="s">
        <v>46</v>
      </c>
      <c r="O24" s="1">
        <v>0</v>
      </c>
      <c r="P24">
        <v>0</v>
      </c>
      <c r="Q24">
        <v>11</v>
      </c>
      <c r="R24" s="7" t="s">
        <v>375</v>
      </c>
    </row>
    <row r="25" spans="1:18" x14ac:dyDescent="0.3">
      <c r="A25" t="s">
        <v>51</v>
      </c>
      <c r="B25" t="s">
        <v>51</v>
      </c>
      <c r="C25" t="s">
        <v>338</v>
      </c>
      <c r="D25" t="s">
        <v>51</v>
      </c>
      <c r="E25">
        <v>2</v>
      </c>
      <c r="F25" t="s">
        <v>86</v>
      </c>
      <c r="G25" s="1">
        <v>3</v>
      </c>
      <c r="H25" s="1">
        <f t="shared" si="1"/>
        <v>14</v>
      </c>
      <c r="I25" s="1">
        <v>14</v>
      </c>
      <c r="J25" s="1">
        <v>1</v>
      </c>
      <c r="K25" s="2">
        <f t="shared" si="0"/>
        <v>14</v>
      </c>
      <c r="L25" s="2">
        <v>397</v>
      </c>
      <c r="M25" s="2">
        <v>100</v>
      </c>
      <c r="N25" s="1" t="s">
        <v>46</v>
      </c>
      <c r="O25" s="1">
        <v>0</v>
      </c>
      <c r="P25">
        <v>0</v>
      </c>
      <c r="Q25">
        <v>23</v>
      </c>
      <c r="R25" s="7" t="s">
        <v>375</v>
      </c>
    </row>
    <row r="26" spans="1:18" x14ac:dyDescent="0.3">
      <c r="A26" t="s">
        <v>52</v>
      </c>
      <c r="B26" t="s">
        <v>52</v>
      </c>
      <c r="C26" t="s">
        <v>339</v>
      </c>
      <c r="D26" t="s">
        <v>52</v>
      </c>
      <c r="E26">
        <v>2</v>
      </c>
      <c r="F26" t="s">
        <v>86</v>
      </c>
      <c r="G26" s="1">
        <v>3</v>
      </c>
      <c r="H26" s="1">
        <f t="shared" si="1"/>
        <v>7</v>
      </c>
      <c r="I26" s="1">
        <v>7</v>
      </c>
      <c r="J26" s="1">
        <v>1</v>
      </c>
      <c r="K26" s="2">
        <f t="shared" si="0"/>
        <v>7</v>
      </c>
      <c r="L26" s="2">
        <v>210</v>
      </c>
      <c r="M26" s="2">
        <v>100</v>
      </c>
      <c r="N26" s="1" t="s">
        <v>46</v>
      </c>
      <c r="O26" s="1">
        <v>0</v>
      </c>
      <c r="P26">
        <v>0</v>
      </c>
      <c r="Q26" s="5">
        <v>7</v>
      </c>
      <c r="R26" s="7" t="s">
        <v>375</v>
      </c>
    </row>
    <row r="27" spans="1:18" x14ac:dyDescent="0.3">
      <c r="A27" t="s">
        <v>53</v>
      </c>
      <c r="B27" t="s">
        <v>53</v>
      </c>
      <c r="C27" t="s">
        <v>340</v>
      </c>
      <c r="D27" t="s">
        <v>53</v>
      </c>
      <c r="E27">
        <v>2</v>
      </c>
      <c r="F27" t="s">
        <v>86</v>
      </c>
      <c r="G27" s="1">
        <v>3</v>
      </c>
      <c r="H27" s="1">
        <f t="shared" si="1"/>
        <v>6</v>
      </c>
      <c r="I27" s="1">
        <v>6</v>
      </c>
      <c r="J27" s="1">
        <v>1</v>
      </c>
      <c r="K27" s="2">
        <f t="shared" si="0"/>
        <v>6</v>
      </c>
      <c r="L27" s="2">
        <v>114</v>
      </c>
      <c r="M27" s="2">
        <v>100</v>
      </c>
      <c r="N27" s="1" t="s">
        <v>46</v>
      </c>
      <c r="O27" s="1">
        <v>0</v>
      </c>
      <c r="P27">
        <v>0</v>
      </c>
      <c r="Q27">
        <v>7</v>
      </c>
      <c r="R27" s="7" t="s">
        <v>375</v>
      </c>
    </row>
    <row r="28" spans="1:18" x14ac:dyDescent="0.3">
      <c r="A28" t="s">
        <v>54</v>
      </c>
      <c r="B28" t="s">
        <v>54</v>
      </c>
      <c r="C28" t="s">
        <v>341</v>
      </c>
      <c r="D28" t="s">
        <v>54</v>
      </c>
      <c r="E28">
        <v>2</v>
      </c>
      <c r="F28" t="s">
        <v>86</v>
      </c>
      <c r="G28" s="1">
        <v>3</v>
      </c>
      <c r="H28" s="1">
        <f t="shared" si="1"/>
        <v>52</v>
      </c>
      <c r="I28" s="1">
        <v>52</v>
      </c>
      <c r="J28" s="1">
        <v>1</v>
      </c>
      <c r="K28" s="2">
        <f t="shared" si="0"/>
        <v>52</v>
      </c>
      <c r="L28" s="2">
        <v>952</v>
      </c>
      <c r="M28" s="2">
        <v>100</v>
      </c>
      <c r="N28" s="1" t="s">
        <v>46</v>
      </c>
      <c r="O28" s="1">
        <v>0</v>
      </c>
      <c r="P28">
        <v>0</v>
      </c>
      <c r="Q28" s="5">
        <v>28</v>
      </c>
      <c r="R28" s="7" t="s">
        <v>375</v>
      </c>
    </row>
    <row r="29" spans="1:18" x14ac:dyDescent="0.3">
      <c r="A29" t="s">
        <v>55</v>
      </c>
      <c r="B29" t="s">
        <v>55</v>
      </c>
      <c r="C29" t="s">
        <v>342</v>
      </c>
      <c r="D29" t="s">
        <v>55</v>
      </c>
      <c r="E29">
        <v>2</v>
      </c>
      <c r="F29" t="s">
        <v>86</v>
      </c>
      <c r="G29" s="1">
        <v>3</v>
      </c>
      <c r="H29" s="1">
        <f t="shared" si="1"/>
        <v>25</v>
      </c>
      <c r="I29" s="1">
        <v>25</v>
      </c>
      <c r="J29" s="1">
        <v>1</v>
      </c>
      <c r="K29" s="2">
        <f t="shared" si="0"/>
        <v>25</v>
      </c>
      <c r="L29" s="2">
        <v>475</v>
      </c>
      <c r="M29" s="2">
        <v>100</v>
      </c>
      <c r="N29" s="1" t="s">
        <v>46</v>
      </c>
      <c r="O29" s="1">
        <v>0</v>
      </c>
      <c r="P29">
        <v>0</v>
      </c>
      <c r="Q29" s="5">
        <v>18</v>
      </c>
      <c r="R29" s="7" t="s">
        <v>375</v>
      </c>
    </row>
    <row r="30" spans="1:18" x14ac:dyDescent="0.3">
      <c r="A30" t="s">
        <v>56</v>
      </c>
      <c r="B30" t="s">
        <v>56</v>
      </c>
      <c r="C30" t="s">
        <v>343</v>
      </c>
      <c r="D30" t="s">
        <v>56</v>
      </c>
      <c r="E30">
        <v>2</v>
      </c>
      <c r="F30" t="s">
        <v>86</v>
      </c>
      <c r="G30" s="1">
        <v>3</v>
      </c>
      <c r="H30" s="1">
        <f t="shared" si="1"/>
        <v>4</v>
      </c>
      <c r="I30" s="1">
        <v>4</v>
      </c>
      <c r="J30" s="1">
        <v>1</v>
      </c>
      <c r="K30" s="2">
        <f t="shared" si="0"/>
        <v>4</v>
      </c>
      <c r="L30" s="2">
        <v>94</v>
      </c>
      <c r="M30" s="2">
        <v>100</v>
      </c>
      <c r="N30" s="1" t="s">
        <v>46</v>
      </c>
      <c r="O30" s="1">
        <v>0</v>
      </c>
      <c r="P30">
        <v>0</v>
      </c>
      <c r="Q30">
        <v>9</v>
      </c>
      <c r="R30" s="7" t="s">
        <v>375</v>
      </c>
    </row>
    <row r="31" spans="1:18" x14ac:dyDescent="0.3">
      <c r="A31" t="s">
        <v>57</v>
      </c>
      <c r="B31" t="s">
        <v>57</v>
      </c>
      <c r="C31" t="s">
        <v>344</v>
      </c>
      <c r="D31" t="s">
        <v>57</v>
      </c>
      <c r="E31">
        <v>2</v>
      </c>
      <c r="F31" t="s">
        <v>86</v>
      </c>
      <c r="G31" s="1">
        <v>3</v>
      </c>
      <c r="H31" s="1">
        <f t="shared" si="1"/>
        <v>8</v>
      </c>
      <c r="I31" s="1">
        <v>8</v>
      </c>
      <c r="J31" s="1">
        <v>1</v>
      </c>
      <c r="K31" s="2">
        <f t="shared" si="0"/>
        <v>8</v>
      </c>
      <c r="L31" s="2">
        <v>116</v>
      </c>
      <c r="M31" s="2">
        <v>100</v>
      </c>
      <c r="N31" s="1" t="s">
        <v>46</v>
      </c>
      <c r="O31" s="1">
        <v>0</v>
      </c>
      <c r="P31">
        <v>0</v>
      </c>
      <c r="Q31" s="5">
        <v>16</v>
      </c>
      <c r="R31" s="7" t="s">
        <v>375</v>
      </c>
    </row>
    <row r="32" spans="1:18" x14ac:dyDescent="0.3">
      <c r="A32" t="s">
        <v>58</v>
      </c>
      <c r="B32" t="s">
        <v>58</v>
      </c>
      <c r="C32" t="s">
        <v>345</v>
      </c>
      <c r="D32" t="s">
        <v>58</v>
      </c>
      <c r="E32">
        <v>2</v>
      </c>
      <c r="F32" t="s">
        <v>86</v>
      </c>
      <c r="G32" s="1">
        <v>3</v>
      </c>
      <c r="H32" s="1">
        <f t="shared" si="1"/>
        <v>33</v>
      </c>
      <c r="I32" s="1">
        <v>33</v>
      </c>
      <c r="J32" s="1">
        <v>1</v>
      </c>
      <c r="K32" s="2">
        <f t="shared" si="0"/>
        <v>33</v>
      </c>
      <c r="L32" s="2">
        <v>573</v>
      </c>
      <c r="M32" s="2">
        <v>100</v>
      </c>
      <c r="N32" s="1" t="s">
        <v>46</v>
      </c>
      <c r="O32" s="1">
        <v>0</v>
      </c>
      <c r="P32">
        <v>0</v>
      </c>
      <c r="Q32" s="5">
        <v>16</v>
      </c>
      <c r="R32" s="7" t="s">
        <v>375</v>
      </c>
    </row>
    <row r="33" spans="1:18" x14ac:dyDescent="0.3">
      <c r="A33" t="s">
        <v>110</v>
      </c>
      <c r="B33" t="s">
        <v>110</v>
      </c>
      <c r="C33" t="s">
        <v>346</v>
      </c>
      <c r="D33" t="s">
        <v>110</v>
      </c>
      <c r="E33">
        <v>2</v>
      </c>
      <c r="F33" t="s">
        <v>86</v>
      </c>
      <c r="G33" s="1">
        <v>3</v>
      </c>
      <c r="H33" s="1">
        <f t="shared" si="1"/>
        <v>42</v>
      </c>
      <c r="I33" s="1">
        <v>42</v>
      </c>
      <c r="J33" s="1">
        <v>1</v>
      </c>
      <c r="K33" s="2">
        <f t="shared" si="0"/>
        <v>42</v>
      </c>
      <c r="L33" s="2">
        <v>582</v>
      </c>
      <c r="M33" s="2">
        <v>100</v>
      </c>
      <c r="N33" s="1" t="s">
        <v>46</v>
      </c>
      <c r="O33" s="1">
        <v>0</v>
      </c>
      <c r="P33">
        <v>0</v>
      </c>
      <c r="Q33" s="5">
        <v>24</v>
      </c>
      <c r="R33" s="7" t="s">
        <v>375</v>
      </c>
    </row>
    <row r="34" spans="1:18" x14ac:dyDescent="0.3">
      <c r="A34" t="s">
        <v>111</v>
      </c>
      <c r="B34" t="s">
        <v>111</v>
      </c>
      <c r="C34" t="s">
        <v>367</v>
      </c>
      <c r="D34" t="s">
        <v>111</v>
      </c>
      <c r="E34">
        <v>2</v>
      </c>
      <c r="F34" t="s">
        <v>86</v>
      </c>
      <c r="G34" s="1">
        <v>3</v>
      </c>
      <c r="H34" s="1">
        <f t="shared" si="1"/>
        <v>4</v>
      </c>
      <c r="I34" s="1">
        <v>4</v>
      </c>
      <c r="J34" s="1">
        <v>1</v>
      </c>
      <c r="K34" s="2">
        <f t="shared" si="0"/>
        <v>4</v>
      </c>
      <c r="L34" s="2">
        <v>229</v>
      </c>
      <c r="M34" s="2">
        <v>100</v>
      </c>
      <c r="N34" s="1" t="s">
        <v>46</v>
      </c>
      <c r="O34" s="1">
        <v>0</v>
      </c>
      <c r="P34">
        <v>0</v>
      </c>
      <c r="Q34" s="5">
        <v>1</v>
      </c>
      <c r="R34" s="7" t="s">
        <v>375</v>
      </c>
    </row>
    <row r="35" spans="1:18" x14ac:dyDescent="0.3">
      <c r="A35" t="s">
        <v>112</v>
      </c>
      <c r="B35" t="s">
        <v>112</v>
      </c>
      <c r="C35" t="s">
        <v>347</v>
      </c>
      <c r="D35" t="s">
        <v>112</v>
      </c>
      <c r="E35">
        <v>2</v>
      </c>
      <c r="F35" t="s">
        <v>86</v>
      </c>
      <c r="G35" s="1">
        <v>3</v>
      </c>
      <c r="H35" s="1">
        <f t="shared" si="1"/>
        <v>12</v>
      </c>
      <c r="I35" s="1">
        <v>12</v>
      </c>
      <c r="J35" s="1">
        <v>1</v>
      </c>
      <c r="K35" s="2">
        <f t="shared" si="0"/>
        <v>12</v>
      </c>
      <c r="L35" s="2">
        <v>327</v>
      </c>
      <c r="M35" s="2">
        <v>100</v>
      </c>
      <c r="N35" s="1" t="s">
        <v>46</v>
      </c>
      <c r="O35" s="1">
        <v>0</v>
      </c>
      <c r="P35">
        <v>0</v>
      </c>
      <c r="Q35" s="5">
        <v>12</v>
      </c>
      <c r="R35" s="7" t="s">
        <v>375</v>
      </c>
    </row>
    <row r="36" spans="1:18" x14ac:dyDescent="0.3">
      <c r="A36" t="s">
        <v>113</v>
      </c>
      <c r="B36" t="s">
        <v>113</v>
      </c>
      <c r="C36" t="s">
        <v>348</v>
      </c>
      <c r="D36" t="s">
        <v>113</v>
      </c>
      <c r="E36">
        <v>2</v>
      </c>
      <c r="F36" t="s">
        <v>86</v>
      </c>
      <c r="G36" s="1">
        <v>3</v>
      </c>
      <c r="H36" s="1">
        <f t="shared" si="1"/>
        <v>63</v>
      </c>
      <c r="I36" s="1">
        <v>63</v>
      </c>
      <c r="J36" s="1">
        <v>1</v>
      </c>
      <c r="K36" s="2">
        <f t="shared" si="0"/>
        <v>63</v>
      </c>
      <c r="L36" s="2">
        <v>1143</v>
      </c>
      <c r="M36" s="2">
        <v>100</v>
      </c>
      <c r="N36" s="1" t="s">
        <v>46</v>
      </c>
      <c r="O36" s="1">
        <v>0</v>
      </c>
      <c r="P36">
        <v>0</v>
      </c>
      <c r="Q36" s="5">
        <v>27</v>
      </c>
      <c r="R36" s="7" t="s">
        <v>375</v>
      </c>
    </row>
    <row r="37" spans="1:18" x14ac:dyDescent="0.3">
      <c r="A37" t="s">
        <v>114</v>
      </c>
      <c r="B37" t="s">
        <v>114</v>
      </c>
      <c r="C37" t="s">
        <v>349</v>
      </c>
      <c r="D37" t="s">
        <v>114</v>
      </c>
      <c r="E37">
        <v>2</v>
      </c>
      <c r="F37" t="s">
        <v>86</v>
      </c>
      <c r="G37" s="1">
        <v>3</v>
      </c>
      <c r="H37" s="1">
        <f t="shared" si="1"/>
        <v>18</v>
      </c>
      <c r="I37" s="1">
        <v>18</v>
      </c>
      <c r="J37" s="1">
        <v>1</v>
      </c>
      <c r="K37" s="2">
        <f t="shared" si="0"/>
        <v>18</v>
      </c>
      <c r="L37" s="2">
        <v>468</v>
      </c>
      <c r="M37" s="2">
        <v>100</v>
      </c>
      <c r="N37" s="1" t="s">
        <v>46</v>
      </c>
      <c r="O37" s="1">
        <v>0</v>
      </c>
      <c r="P37">
        <v>0</v>
      </c>
      <c r="Q37" s="5">
        <v>18</v>
      </c>
      <c r="R37" s="7" t="s">
        <v>375</v>
      </c>
    </row>
    <row r="38" spans="1:18" x14ac:dyDescent="0.3">
      <c r="A38" t="s">
        <v>115</v>
      </c>
      <c r="B38" t="s">
        <v>115</v>
      </c>
      <c r="C38" t="s">
        <v>350</v>
      </c>
      <c r="D38" t="s">
        <v>115</v>
      </c>
      <c r="E38">
        <v>2</v>
      </c>
      <c r="F38" t="s">
        <v>86</v>
      </c>
      <c r="G38" s="1">
        <v>3</v>
      </c>
      <c r="H38" s="1">
        <f t="shared" si="1"/>
        <v>20</v>
      </c>
      <c r="I38" s="1">
        <v>20</v>
      </c>
      <c r="J38" s="1">
        <v>1</v>
      </c>
      <c r="K38" s="2">
        <f t="shared" si="0"/>
        <v>20</v>
      </c>
      <c r="L38" s="2">
        <v>695</v>
      </c>
      <c r="M38" s="2">
        <v>100</v>
      </c>
      <c r="N38" s="1" t="s">
        <v>46</v>
      </c>
      <c r="O38" s="1">
        <v>0</v>
      </c>
      <c r="P38">
        <v>0</v>
      </c>
      <c r="Q38" s="5">
        <v>35</v>
      </c>
      <c r="R38" s="7" t="s">
        <v>375</v>
      </c>
    </row>
    <row r="39" spans="1:18" x14ac:dyDescent="0.3">
      <c r="A39" s="2" t="s">
        <v>315</v>
      </c>
      <c r="B39" s="2" t="s">
        <v>243</v>
      </c>
      <c r="C39" t="s">
        <v>351</v>
      </c>
      <c r="D39" t="str">
        <f>LEFT(B39,12)</f>
        <v>med_all_00_0</v>
      </c>
      <c r="E39">
        <v>0</v>
      </c>
      <c r="F39" s="2" t="s">
        <v>109</v>
      </c>
      <c r="G39" s="1">
        <v>1</v>
      </c>
      <c r="H39" s="1">
        <f>I39*2</f>
        <v>100</v>
      </c>
      <c r="I39" s="1">
        <v>50</v>
      </c>
      <c r="J39" s="1">
        <v>1</v>
      </c>
      <c r="K39" s="2">
        <f t="shared" si="0"/>
        <v>50</v>
      </c>
      <c r="L39" s="2">
        <v>200</v>
      </c>
      <c r="M39" s="2">
        <v>100</v>
      </c>
      <c r="N39" s="1" t="s">
        <v>18</v>
      </c>
      <c r="O39" s="1">
        <v>0</v>
      </c>
      <c r="P39">
        <v>0</v>
      </c>
      <c r="Q39">
        <v>0</v>
      </c>
      <c r="R39" s="8" t="s">
        <v>370</v>
      </c>
    </row>
    <row r="40" spans="1:18" x14ac:dyDescent="0.3">
      <c r="A40" s="2" t="s">
        <v>244</v>
      </c>
      <c r="B40" s="2" t="s">
        <v>244</v>
      </c>
      <c r="D40" t="str">
        <f t="shared" ref="D40:D103" si="2">LEFT(B40,12)</f>
        <v>med_all_00_0</v>
      </c>
      <c r="E40">
        <v>0</v>
      </c>
      <c r="F40" s="2" t="s">
        <v>109</v>
      </c>
      <c r="G40" s="1">
        <v>1</v>
      </c>
      <c r="H40" s="1">
        <f t="shared" ref="H40:H49" si="3">I40*2</f>
        <v>200</v>
      </c>
      <c r="I40" s="1">
        <v>100</v>
      </c>
      <c r="J40" s="1">
        <v>1</v>
      </c>
      <c r="K40" s="2">
        <f t="shared" si="0"/>
        <v>100</v>
      </c>
      <c r="L40" s="2">
        <v>400</v>
      </c>
      <c r="M40" s="2">
        <v>100</v>
      </c>
      <c r="N40" s="1" t="s">
        <v>18</v>
      </c>
      <c r="O40" s="1">
        <v>0</v>
      </c>
      <c r="P40">
        <v>0</v>
      </c>
      <c r="Q40">
        <v>0</v>
      </c>
      <c r="R40" s="8" t="s">
        <v>370</v>
      </c>
    </row>
    <row r="41" spans="1:18" x14ac:dyDescent="0.3">
      <c r="A41" s="2" t="s">
        <v>245</v>
      </c>
      <c r="B41" s="2" t="s">
        <v>245</v>
      </c>
      <c r="D41" t="str">
        <f t="shared" si="2"/>
        <v>med_all_00_0</v>
      </c>
      <c r="E41">
        <v>0</v>
      </c>
      <c r="F41" s="2" t="s">
        <v>109</v>
      </c>
      <c r="G41" s="1">
        <v>1</v>
      </c>
      <c r="H41" s="1">
        <f t="shared" si="3"/>
        <v>400</v>
      </c>
      <c r="I41" s="1">
        <v>200</v>
      </c>
      <c r="J41" s="1">
        <v>1</v>
      </c>
      <c r="K41" s="2">
        <f t="shared" si="0"/>
        <v>200</v>
      </c>
      <c r="L41" s="2">
        <v>800</v>
      </c>
      <c r="M41" s="2">
        <v>100</v>
      </c>
      <c r="N41" s="1" t="s">
        <v>18</v>
      </c>
      <c r="O41" s="1">
        <v>0</v>
      </c>
      <c r="P41">
        <v>0</v>
      </c>
      <c r="Q41" s="5">
        <v>5</v>
      </c>
      <c r="R41" s="8" t="s">
        <v>370</v>
      </c>
    </row>
    <row r="42" spans="1:18" x14ac:dyDescent="0.3">
      <c r="A42" s="2" t="s">
        <v>246</v>
      </c>
      <c r="B42" s="2" t="s">
        <v>246</v>
      </c>
      <c r="D42" t="str">
        <f t="shared" si="2"/>
        <v>med_all_00_0</v>
      </c>
      <c r="E42">
        <v>0</v>
      </c>
      <c r="F42" s="2" t="s">
        <v>109</v>
      </c>
      <c r="G42" s="1">
        <v>1</v>
      </c>
      <c r="H42" s="1">
        <f t="shared" si="3"/>
        <v>600</v>
      </c>
      <c r="I42" s="1">
        <v>300</v>
      </c>
      <c r="J42" s="1">
        <v>1</v>
      </c>
      <c r="K42" s="2">
        <f t="shared" si="0"/>
        <v>300</v>
      </c>
      <c r="L42" s="2">
        <v>1200</v>
      </c>
      <c r="M42" s="2">
        <v>100</v>
      </c>
      <c r="N42" s="1" t="s">
        <v>18</v>
      </c>
      <c r="O42" s="1">
        <v>0</v>
      </c>
      <c r="P42">
        <v>0</v>
      </c>
      <c r="Q42" s="5">
        <v>14</v>
      </c>
      <c r="R42" s="8" t="s">
        <v>370</v>
      </c>
    </row>
    <row r="43" spans="1:18" x14ac:dyDescent="0.3">
      <c r="A43" s="2" t="s">
        <v>247</v>
      </c>
      <c r="B43" s="2" t="s">
        <v>247</v>
      </c>
      <c r="D43" t="str">
        <f t="shared" si="2"/>
        <v>med_all_00_0</v>
      </c>
      <c r="E43">
        <v>0</v>
      </c>
      <c r="F43" s="2" t="s">
        <v>109</v>
      </c>
      <c r="G43" s="1">
        <v>1</v>
      </c>
      <c r="H43" s="1">
        <f t="shared" si="3"/>
        <v>1000</v>
      </c>
      <c r="I43" s="1">
        <v>500</v>
      </c>
      <c r="J43" s="1">
        <v>1</v>
      </c>
      <c r="K43" s="2">
        <f t="shared" si="0"/>
        <v>500</v>
      </c>
      <c r="L43" s="2">
        <v>2000</v>
      </c>
      <c r="M43" s="2">
        <v>100</v>
      </c>
      <c r="N43" s="1" t="s">
        <v>18</v>
      </c>
      <c r="O43" s="1">
        <v>0</v>
      </c>
      <c r="P43">
        <v>0</v>
      </c>
      <c r="Q43" s="5">
        <v>24</v>
      </c>
      <c r="R43" s="8" t="s">
        <v>370</v>
      </c>
    </row>
    <row r="44" spans="1:18" x14ac:dyDescent="0.3">
      <c r="A44" s="2" t="s">
        <v>248</v>
      </c>
      <c r="B44" s="2" t="s">
        <v>248</v>
      </c>
      <c r="D44" t="str">
        <f t="shared" si="2"/>
        <v>med_all_00_1</v>
      </c>
      <c r="E44">
        <v>0</v>
      </c>
      <c r="F44" s="2" t="s">
        <v>87</v>
      </c>
      <c r="G44" s="1">
        <v>1</v>
      </c>
      <c r="H44" s="1">
        <f t="shared" si="3"/>
        <v>120</v>
      </c>
      <c r="I44" s="1">
        <v>60</v>
      </c>
      <c r="J44" s="1">
        <v>1</v>
      </c>
      <c r="K44" s="2">
        <f t="shared" si="0"/>
        <v>60</v>
      </c>
      <c r="L44" s="2">
        <v>240</v>
      </c>
      <c r="M44" s="2">
        <v>100</v>
      </c>
      <c r="N44" s="1" t="s">
        <v>18</v>
      </c>
      <c r="O44" s="1">
        <v>0</v>
      </c>
      <c r="P44">
        <v>0</v>
      </c>
      <c r="Q44">
        <v>0</v>
      </c>
      <c r="R44" s="8" t="s">
        <v>370</v>
      </c>
    </row>
    <row r="45" spans="1:18" x14ac:dyDescent="0.3">
      <c r="A45" s="2" t="s">
        <v>249</v>
      </c>
      <c r="B45" s="2" t="s">
        <v>249</v>
      </c>
      <c r="D45" t="str">
        <f t="shared" si="2"/>
        <v>med_all_00_1</v>
      </c>
      <c r="E45">
        <v>0</v>
      </c>
      <c r="F45" s="2" t="s">
        <v>87</v>
      </c>
      <c r="G45" s="1">
        <v>1</v>
      </c>
      <c r="H45" s="1">
        <f t="shared" si="3"/>
        <v>240</v>
      </c>
      <c r="I45" s="1">
        <v>120</v>
      </c>
      <c r="J45" s="1">
        <v>1</v>
      </c>
      <c r="K45" s="2">
        <f t="shared" si="0"/>
        <v>120</v>
      </c>
      <c r="L45" s="2">
        <v>480</v>
      </c>
      <c r="M45" s="2">
        <v>100</v>
      </c>
      <c r="N45" s="1" t="s">
        <v>18</v>
      </c>
      <c r="O45" s="1">
        <v>0</v>
      </c>
      <c r="P45">
        <v>0</v>
      </c>
      <c r="Q45">
        <v>0</v>
      </c>
      <c r="R45" s="8" t="s">
        <v>370</v>
      </c>
    </row>
    <row r="46" spans="1:18" x14ac:dyDescent="0.3">
      <c r="A46" s="2" t="s">
        <v>250</v>
      </c>
      <c r="B46" s="2" t="s">
        <v>250</v>
      </c>
      <c r="D46" t="str">
        <f t="shared" si="2"/>
        <v>med_all_00_1</v>
      </c>
      <c r="E46">
        <v>0</v>
      </c>
      <c r="F46" s="2" t="s">
        <v>87</v>
      </c>
      <c r="G46" s="1">
        <v>1</v>
      </c>
      <c r="H46" s="1">
        <f t="shared" si="3"/>
        <v>480</v>
      </c>
      <c r="I46" s="1">
        <v>240</v>
      </c>
      <c r="J46" s="1">
        <v>1</v>
      </c>
      <c r="K46" s="2">
        <f t="shared" si="0"/>
        <v>240</v>
      </c>
      <c r="L46" s="2">
        <v>960</v>
      </c>
      <c r="M46" s="2">
        <v>100</v>
      </c>
      <c r="N46" s="1" t="s">
        <v>18</v>
      </c>
      <c r="O46" s="1">
        <v>0</v>
      </c>
      <c r="P46">
        <v>0</v>
      </c>
      <c r="Q46" s="5">
        <v>5</v>
      </c>
      <c r="R46" s="8" t="s">
        <v>370</v>
      </c>
    </row>
    <row r="47" spans="1:18" x14ac:dyDescent="0.3">
      <c r="A47" s="2" t="s">
        <v>251</v>
      </c>
      <c r="B47" s="2" t="s">
        <v>251</v>
      </c>
      <c r="D47" t="str">
        <f t="shared" si="2"/>
        <v>med_all_00_1</v>
      </c>
      <c r="E47">
        <v>0</v>
      </c>
      <c r="F47" s="2" t="s">
        <v>87</v>
      </c>
      <c r="G47" s="1">
        <v>1</v>
      </c>
      <c r="H47" s="1">
        <f t="shared" si="3"/>
        <v>720</v>
      </c>
      <c r="I47" s="1">
        <v>360</v>
      </c>
      <c r="J47" s="1">
        <v>1</v>
      </c>
      <c r="K47" s="2">
        <f t="shared" si="0"/>
        <v>360</v>
      </c>
      <c r="L47" s="2">
        <v>1440</v>
      </c>
      <c r="M47" s="2">
        <v>100</v>
      </c>
      <c r="N47" s="1" t="s">
        <v>18</v>
      </c>
      <c r="O47" s="1">
        <v>0</v>
      </c>
      <c r="P47">
        <v>0</v>
      </c>
      <c r="Q47" s="5">
        <v>14</v>
      </c>
      <c r="R47" s="8" t="s">
        <v>370</v>
      </c>
    </row>
    <row r="48" spans="1:18" x14ac:dyDescent="0.3">
      <c r="A48" s="2" t="s">
        <v>252</v>
      </c>
      <c r="B48" s="2" t="s">
        <v>252</v>
      </c>
      <c r="D48" t="str">
        <f t="shared" si="2"/>
        <v>med_all_00_1</v>
      </c>
      <c r="E48">
        <v>0</v>
      </c>
      <c r="F48" s="2" t="s">
        <v>87</v>
      </c>
      <c r="G48" s="1">
        <v>1</v>
      </c>
      <c r="H48" s="1">
        <f t="shared" si="3"/>
        <v>1200</v>
      </c>
      <c r="I48" s="1">
        <v>600</v>
      </c>
      <c r="J48" s="1">
        <v>1</v>
      </c>
      <c r="K48" s="2">
        <f t="shared" si="0"/>
        <v>600</v>
      </c>
      <c r="L48" s="2">
        <v>2400</v>
      </c>
      <c r="M48" s="2">
        <v>100</v>
      </c>
      <c r="N48" s="1" t="s">
        <v>18</v>
      </c>
      <c r="O48" s="1">
        <v>0</v>
      </c>
      <c r="P48">
        <v>0</v>
      </c>
      <c r="Q48" s="5">
        <v>24</v>
      </c>
      <c r="R48" s="8" t="s">
        <v>370</v>
      </c>
    </row>
    <row r="49" spans="1:18" x14ac:dyDescent="0.3">
      <c r="A49" s="2" t="s">
        <v>123</v>
      </c>
      <c r="B49" s="2" t="s">
        <v>123</v>
      </c>
      <c r="D49" t="str">
        <f t="shared" si="2"/>
        <v>med_all_01_0</v>
      </c>
      <c r="E49">
        <v>0</v>
      </c>
      <c r="F49" s="2" t="s">
        <v>109</v>
      </c>
      <c r="G49" s="1">
        <v>1</v>
      </c>
      <c r="H49" s="1">
        <f t="shared" si="3"/>
        <v>100</v>
      </c>
      <c r="I49" s="1">
        <v>50</v>
      </c>
      <c r="J49" s="1">
        <v>1</v>
      </c>
      <c r="K49" s="2">
        <f t="shared" si="0"/>
        <v>50</v>
      </c>
      <c r="L49" s="2">
        <v>280</v>
      </c>
      <c r="M49" s="2">
        <v>100</v>
      </c>
      <c r="N49" s="1" t="s">
        <v>18</v>
      </c>
      <c r="O49" s="1">
        <v>0</v>
      </c>
      <c r="P49">
        <v>0</v>
      </c>
      <c r="Q49">
        <v>4</v>
      </c>
      <c r="R49" s="8" t="s">
        <v>370</v>
      </c>
    </row>
    <row r="50" spans="1:18" x14ac:dyDescent="0.3">
      <c r="A50" s="2" t="s">
        <v>124</v>
      </c>
      <c r="B50" s="2" t="s">
        <v>124</v>
      </c>
      <c r="D50" t="str">
        <f t="shared" si="2"/>
        <v>med_all_01_0</v>
      </c>
      <c r="E50">
        <v>0</v>
      </c>
      <c r="F50" s="2" t="s">
        <v>109</v>
      </c>
      <c r="G50" s="1">
        <v>1</v>
      </c>
      <c r="H50" s="1">
        <f t="shared" ref="H50:H113" si="4">I50*2</f>
        <v>200</v>
      </c>
      <c r="I50" s="1">
        <v>100</v>
      </c>
      <c r="J50" s="1">
        <v>1</v>
      </c>
      <c r="K50" s="2">
        <f t="shared" si="0"/>
        <v>100</v>
      </c>
      <c r="L50" s="2">
        <v>560</v>
      </c>
      <c r="M50" s="2">
        <v>100</v>
      </c>
      <c r="N50" s="1" t="s">
        <v>18</v>
      </c>
      <c r="O50" s="1">
        <v>0</v>
      </c>
      <c r="P50">
        <v>0</v>
      </c>
      <c r="Q50">
        <v>4</v>
      </c>
      <c r="R50" s="8" t="s">
        <v>370</v>
      </c>
    </row>
    <row r="51" spans="1:18" x14ac:dyDescent="0.3">
      <c r="A51" s="2" t="s">
        <v>125</v>
      </c>
      <c r="B51" s="2" t="s">
        <v>125</v>
      </c>
      <c r="D51" t="str">
        <f t="shared" si="2"/>
        <v>med_all_01_0</v>
      </c>
      <c r="E51">
        <v>0</v>
      </c>
      <c r="F51" s="2" t="s">
        <v>109</v>
      </c>
      <c r="G51" s="1">
        <v>1</v>
      </c>
      <c r="H51" s="1">
        <f t="shared" si="4"/>
        <v>400</v>
      </c>
      <c r="I51" s="1">
        <v>200</v>
      </c>
      <c r="J51" s="1">
        <v>1</v>
      </c>
      <c r="K51" s="2">
        <f t="shared" si="0"/>
        <v>200</v>
      </c>
      <c r="L51" s="2">
        <v>1120</v>
      </c>
      <c r="M51" s="2">
        <v>100</v>
      </c>
      <c r="N51" s="1" t="s">
        <v>18</v>
      </c>
      <c r="O51" s="1">
        <v>0</v>
      </c>
      <c r="P51">
        <v>0</v>
      </c>
      <c r="Q51" s="5">
        <v>5</v>
      </c>
      <c r="R51" s="8" t="s">
        <v>370</v>
      </c>
    </row>
    <row r="52" spans="1:18" x14ac:dyDescent="0.3">
      <c r="A52" s="2" t="s">
        <v>126</v>
      </c>
      <c r="B52" s="2" t="s">
        <v>126</v>
      </c>
      <c r="D52" t="str">
        <f t="shared" si="2"/>
        <v>med_all_01_0</v>
      </c>
      <c r="E52">
        <v>0</v>
      </c>
      <c r="F52" s="2" t="s">
        <v>109</v>
      </c>
      <c r="G52" s="1">
        <v>1</v>
      </c>
      <c r="H52" s="1">
        <f t="shared" si="4"/>
        <v>600</v>
      </c>
      <c r="I52" s="1">
        <v>300</v>
      </c>
      <c r="J52" s="1">
        <v>1</v>
      </c>
      <c r="K52" s="2">
        <f t="shared" si="0"/>
        <v>300</v>
      </c>
      <c r="L52" s="2">
        <v>1680</v>
      </c>
      <c r="M52" s="2">
        <v>100</v>
      </c>
      <c r="N52" s="1" t="s">
        <v>18</v>
      </c>
      <c r="O52" s="1">
        <v>0</v>
      </c>
      <c r="P52">
        <v>0</v>
      </c>
      <c r="Q52" s="5">
        <v>14</v>
      </c>
      <c r="R52" s="8" t="s">
        <v>370</v>
      </c>
    </row>
    <row r="53" spans="1:18" x14ac:dyDescent="0.3">
      <c r="A53" s="2" t="s">
        <v>127</v>
      </c>
      <c r="B53" s="2" t="s">
        <v>127</v>
      </c>
      <c r="D53" t="str">
        <f t="shared" si="2"/>
        <v>med_all_01_0</v>
      </c>
      <c r="E53">
        <v>0</v>
      </c>
      <c r="F53" s="2" t="s">
        <v>109</v>
      </c>
      <c r="G53" s="1">
        <v>1</v>
      </c>
      <c r="H53" s="1">
        <f t="shared" si="4"/>
        <v>1000</v>
      </c>
      <c r="I53" s="1">
        <v>500</v>
      </c>
      <c r="J53" s="1">
        <v>1</v>
      </c>
      <c r="K53" s="2">
        <f t="shared" si="0"/>
        <v>500</v>
      </c>
      <c r="L53" s="2">
        <v>2800</v>
      </c>
      <c r="M53" s="2">
        <v>100</v>
      </c>
      <c r="N53" s="1" t="s">
        <v>18</v>
      </c>
      <c r="O53" s="1">
        <v>0</v>
      </c>
      <c r="P53">
        <v>0</v>
      </c>
      <c r="Q53" s="5">
        <v>24</v>
      </c>
      <c r="R53" s="8" t="s">
        <v>370</v>
      </c>
    </row>
    <row r="54" spans="1:18" x14ac:dyDescent="0.3">
      <c r="A54" s="2" t="s">
        <v>128</v>
      </c>
      <c r="B54" s="2" t="s">
        <v>128</v>
      </c>
      <c r="D54" t="str">
        <f t="shared" si="2"/>
        <v>med_all_01_1</v>
      </c>
      <c r="E54">
        <v>0</v>
      </c>
      <c r="F54" s="2" t="s">
        <v>87</v>
      </c>
      <c r="G54" s="1">
        <v>1</v>
      </c>
      <c r="H54" s="1">
        <f t="shared" si="4"/>
        <v>120</v>
      </c>
      <c r="I54" s="1">
        <v>60</v>
      </c>
      <c r="J54" s="1">
        <v>1</v>
      </c>
      <c r="K54" s="2">
        <f t="shared" si="0"/>
        <v>60</v>
      </c>
      <c r="L54" s="2">
        <v>336</v>
      </c>
      <c r="M54" s="2">
        <v>100</v>
      </c>
      <c r="N54" s="1" t="s">
        <v>18</v>
      </c>
      <c r="O54" s="1">
        <v>0</v>
      </c>
      <c r="P54">
        <v>0</v>
      </c>
      <c r="Q54">
        <v>4</v>
      </c>
      <c r="R54" s="8" t="s">
        <v>370</v>
      </c>
    </row>
    <row r="55" spans="1:18" x14ac:dyDescent="0.3">
      <c r="A55" s="2" t="s">
        <v>129</v>
      </c>
      <c r="B55" s="2" t="s">
        <v>129</v>
      </c>
      <c r="D55" t="str">
        <f t="shared" si="2"/>
        <v>med_all_01_1</v>
      </c>
      <c r="E55">
        <v>0</v>
      </c>
      <c r="F55" s="2" t="s">
        <v>87</v>
      </c>
      <c r="G55" s="1">
        <v>1</v>
      </c>
      <c r="H55" s="1">
        <f t="shared" si="4"/>
        <v>240</v>
      </c>
      <c r="I55" s="1">
        <v>120</v>
      </c>
      <c r="J55" s="1">
        <v>1</v>
      </c>
      <c r="K55" s="2">
        <f t="shared" si="0"/>
        <v>120</v>
      </c>
      <c r="L55" s="2">
        <v>672</v>
      </c>
      <c r="M55" s="2">
        <v>100</v>
      </c>
      <c r="N55" s="1" t="s">
        <v>18</v>
      </c>
      <c r="O55" s="1">
        <v>0</v>
      </c>
      <c r="P55">
        <v>0</v>
      </c>
      <c r="Q55">
        <v>4</v>
      </c>
      <c r="R55" s="8" t="s">
        <v>370</v>
      </c>
    </row>
    <row r="56" spans="1:18" x14ac:dyDescent="0.3">
      <c r="A56" s="2" t="s">
        <v>130</v>
      </c>
      <c r="B56" s="2" t="s">
        <v>130</v>
      </c>
      <c r="D56" t="str">
        <f t="shared" si="2"/>
        <v>med_all_01_1</v>
      </c>
      <c r="E56">
        <v>0</v>
      </c>
      <c r="F56" s="2" t="s">
        <v>87</v>
      </c>
      <c r="G56" s="1">
        <v>1</v>
      </c>
      <c r="H56" s="1">
        <f t="shared" si="4"/>
        <v>480</v>
      </c>
      <c r="I56" s="1">
        <v>240</v>
      </c>
      <c r="J56" s="1">
        <v>1</v>
      </c>
      <c r="K56" s="2">
        <f t="shared" si="0"/>
        <v>240</v>
      </c>
      <c r="L56" s="2">
        <v>1344</v>
      </c>
      <c r="M56" s="2">
        <v>100</v>
      </c>
      <c r="N56" s="1" t="s">
        <v>18</v>
      </c>
      <c r="O56" s="1">
        <v>0</v>
      </c>
      <c r="P56">
        <v>0</v>
      </c>
      <c r="Q56" s="5">
        <v>5</v>
      </c>
      <c r="R56" s="8" t="s">
        <v>370</v>
      </c>
    </row>
    <row r="57" spans="1:18" x14ac:dyDescent="0.3">
      <c r="A57" s="2" t="s">
        <v>131</v>
      </c>
      <c r="B57" s="2" t="s">
        <v>131</v>
      </c>
      <c r="D57" t="str">
        <f t="shared" si="2"/>
        <v>med_all_01_1</v>
      </c>
      <c r="E57">
        <v>0</v>
      </c>
      <c r="F57" s="2" t="s">
        <v>87</v>
      </c>
      <c r="G57" s="1">
        <v>1</v>
      </c>
      <c r="H57" s="1">
        <f t="shared" si="4"/>
        <v>720</v>
      </c>
      <c r="I57" s="1">
        <v>360</v>
      </c>
      <c r="J57" s="1">
        <v>1</v>
      </c>
      <c r="K57" s="2">
        <f t="shared" si="0"/>
        <v>360</v>
      </c>
      <c r="L57" s="2">
        <v>2015.9999999999998</v>
      </c>
      <c r="M57" s="2">
        <v>100</v>
      </c>
      <c r="N57" s="1" t="s">
        <v>18</v>
      </c>
      <c r="O57" s="1">
        <v>0</v>
      </c>
      <c r="P57">
        <v>0</v>
      </c>
      <c r="Q57" s="5">
        <v>14</v>
      </c>
      <c r="R57" s="8" t="s">
        <v>370</v>
      </c>
    </row>
    <row r="58" spans="1:18" x14ac:dyDescent="0.3">
      <c r="A58" s="2" t="s">
        <v>132</v>
      </c>
      <c r="B58" s="2" t="s">
        <v>132</v>
      </c>
      <c r="D58" t="str">
        <f t="shared" si="2"/>
        <v>med_all_01_1</v>
      </c>
      <c r="E58">
        <v>0</v>
      </c>
      <c r="F58" s="2" t="s">
        <v>87</v>
      </c>
      <c r="G58" s="1">
        <v>1</v>
      </c>
      <c r="H58" s="1">
        <f t="shared" si="4"/>
        <v>1200</v>
      </c>
      <c r="I58" s="1">
        <v>600</v>
      </c>
      <c r="J58" s="1">
        <v>1</v>
      </c>
      <c r="K58" s="2">
        <f t="shared" si="0"/>
        <v>600</v>
      </c>
      <c r="L58" s="2">
        <v>3360</v>
      </c>
      <c r="M58" s="2">
        <v>100</v>
      </c>
      <c r="N58" s="1" t="s">
        <v>18</v>
      </c>
      <c r="O58" s="1">
        <v>0</v>
      </c>
      <c r="P58">
        <v>0</v>
      </c>
      <c r="Q58" s="5">
        <v>24</v>
      </c>
      <c r="R58" s="8" t="s">
        <v>370</v>
      </c>
    </row>
    <row r="59" spans="1:18" x14ac:dyDescent="0.3">
      <c r="A59" s="2" t="s">
        <v>133</v>
      </c>
      <c r="B59" s="2" t="s">
        <v>133</v>
      </c>
      <c r="D59" t="str">
        <f t="shared" si="2"/>
        <v>med_all_02_0</v>
      </c>
      <c r="E59">
        <v>0</v>
      </c>
      <c r="F59" s="2" t="s">
        <v>109</v>
      </c>
      <c r="G59" s="1">
        <v>1</v>
      </c>
      <c r="H59" s="1">
        <f t="shared" si="4"/>
        <v>100</v>
      </c>
      <c r="I59" s="1">
        <v>50</v>
      </c>
      <c r="J59" s="1">
        <v>1</v>
      </c>
      <c r="K59" s="2">
        <f t="shared" si="0"/>
        <v>50</v>
      </c>
      <c r="L59" s="2">
        <v>360</v>
      </c>
      <c r="M59" s="2">
        <v>100</v>
      </c>
      <c r="N59" s="1" t="s">
        <v>18</v>
      </c>
      <c r="O59" s="1">
        <v>0</v>
      </c>
      <c r="P59">
        <v>0</v>
      </c>
      <c r="Q59">
        <v>9</v>
      </c>
      <c r="R59" s="8" t="s">
        <v>370</v>
      </c>
    </row>
    <row r="60" spans="1:18" x14ac:dyDescent="0.3">
      <c r="A60" s="2" t="s">
        <v>134</v>
      </c>
      <c r="B60" s="2" t="s">
        <v>134</v>
      </c>
      <c r="D60" t="str">
        <f t="shared" si="2"/>
        <v>med_all_02_0</v>
      </c>
      <c r="E60">
        <v>0</v>
      </c>
      <c r="F60" s="2" t="s">
        <v>109</v>
      </c>
      <c r="G60" s="1">
        <v>1</v>
      </c>
      <c r="H60" s="1">
        <f t="shared" si="4"/>
        <v>200</v>
      </c>
      <c r="I60" s="1">
        <v>100</v>
      </c>
      <c r="J60" s="1">
        <v>1</v>
      </c>
      <c r="K60" s="2">
        <f t="shared" si="0"/>
        <v>100</v>
      </c>
      <c r="L60" s="2">
        <v>720</v>
      </c>
      <c r="M60" s="2">
        <v>100</v>
      </c>
      <c r="N60" s="1" t="s">
        <v>18</v>
      </c>
      <c r="O60" s="1">
        <v>0</v>
      </c>
      <c r="P60">
        <v>0</v>
      </c>
      <c r="Q60">
        <v>9</v>
      </c>
      <c r="R60" s="8" t="s">
        <v>370</v>
      </c>
    </row>
    <row r="61" spans="1:18" x14ac:dyDescent="0.3">
      <c r="A61" s="2" t="s">
        <v>135</v>
      </c>
      <c r="B61" s="2" t="s">
        <v>135</v>
      </c>
      <c r="D61" t="str">
        <f t="shared" si="2"/>
        <v>med_all_02_0</v>
      </c>
      <c r="E61">
        <v>0</v>
      </c>
      <c r="F61" s="2" t="s">
        <v>109</v>
      </c>
      <c r="G61" s="1">
        <v>1</v>
      </c>
      <c r="H61" s="1">
        <f t="shared" si="4"/>
        <v>400</v>
      </c>
      <c r="I61" s="1">
        <v>200</v>
      </c>
      <c r="J61" s="1">
        <v>1</v>
      </c>
      <c r="K61" s="2">
        <f t="shared" si="0"/>
        <v>200</v>
      </c>
      <c r="L61" s="2">
        <v>1440</v>
      </c>
      <c r="M61" s="2">
        <v>100</v>
      </c>
      <c r="N61" s="1" t="s">
        <v>18</v>
      </c>
      <c r="O61" s="1">
        <v>0</v>
      </c>
      <c r="P61">
        <v>0</v>
      </c>
      <c r="Q61">
        <v>9</v>
      </c>
      <c r="R61" s="8" t="s">
        <v>370</v>
      </c>
    </row>
    <row r="62" spans="1:18" x14ac:dyDescent="0.3">
      <c r="A62" s="2" t="s">
        <v>136</v>
      </c>
      <c r="B62" s="2" t="s">
        <v>136</v>
      </c>
      <c r="D62" t="str">
        <f t="shared" si="2"/>
        <v>med_all_02_0</v>
      </c>
      <c r="E62">
        <v>0</v>
      </c>
      <c r="F62" s="2" t="s">
        <v>109</v>
      </c>
      <c r="G62" s="1">
        <v>1</v>
      </c>
      <c r="H62" s="1">
        <f t="shared" si="4"/>
        <v>600</v>
      </c>
      <c r="I62" s="1">
        <v>300</v>
      </c>
      <c r="J62" s="1">
        <v>1</v>
      </c>
      <c r="K62" s="2">
        <f t="shared" si="0"/>
        <v>300</v>
      </c>
      <c r="L62" s="2">
        <v>2160</v>
      </c>
      <c r="M62" s="2">
        <v>100</v>
      </c>
      <c r="N62" s="1" t="s">
        <v>18</v>
      </c>
      <c r="O62" s="1">
        <v>0</v>
      </c>
      <c r="P62">
        <v>0</v>
      </c>
      <c r="Q62" s="5">
        <v>14</v>
      </c>
      <c r="R62" s="8" t="s">
        <v>370</v>
      </c>
    </row>
    <row r="63" spans="1:18" x14ac:dyDescent="0.3">
      <c r="A63" s="2" t="s">
        <v>137</v>
      </c>
      <c r="B63" s="2" t="s">
        <v>137</v>
      </c>
      <c r="D63" t="str">
        <f t="shared" si="2"/>
        <v>med_all_02_0</v>
      </c>
      <c r="E63">
        <v>0</v>
      </c>
      <c r="F63" s="2" t="s">
        <v>109</v>
      </c>
      <c r="G63" s="1">
        <v>1</v>
      </c>
      <c r="H63" s="1">
        <f t="shared" si="4"/>
        <v>1000</v>
      </c>
      <c r="I63" s="1">
        <v>500</v>
      </c>
      <c r="J63" s="1">
        <v>1</v>
      </c>
      <c r="K63" s="2">
        <f t="shared" si="0"/>
        <v>500</v>
      </c>
      <c r="L63" s="2">
        <v>3600</v>
      </c>
      <c r="M63" s="2">
        <v>100</v>
      </c>
      <c r="N63" s="1" t="s">
        <v>18</v>
      </c>
      <c r="O63" s="1">
        <v>0</v>
      </c>
      <c r="P63">
        <v>0</v>
      </c>
      <c r="Q63" s="5">
        <v>24</v>
      </c>
      <c r="R63" s="8" t="s">
        <v>370</v>
      </c>
    </row>
    <row r="64" spans="1:18" x14ac:dyDescent="0.3">
      <c r="A64" s="2" t="s">
        <v>138</v>
      </c>
      <c r="B64" s="2" t="s">
        <v>138</v>
      </c>
      <c r="D64" t="str">
        <f t="shared" si="2"/>
        <v>med_all_02_1</v>
      </c>
      <c r="E64">
        <v>0</v>
      </c>
      <c r="F64" s="2" t="s">
        <v>87</v>
      </c>
      <c r="G64" s="1">
        <v>1</v>
      </c>
      <c r="H64" s="1">
        <f t="shared" si="4"/>
        <v>120</v>
      </c>
      <c r="I64" s="1">
        <v>60</v>
      </c>
      <c r="J64" s="1">
        <v>1</v>
      </c>
      <c r="K64" s="2">
        <f t="shared" si="0"/>
        <v>60</v>
      </c>
      <c r="L64" s="2">
        <v>432</v>
      </c>
      <c r="M64" s="2">
        <v>100</v>
      </c>
      <c r="N64" s="1" t="s">
        <v>18</v>
      </c>
      <c r="O64" s="1">
        <v>0</v>
      </c>
      <c r="P64">
        <v>0</v>
      </c>
      <c r="Q64">
        <v>9</v>
      </c>
      <c r="R64" s="8" t="s">
        <v>370</v>
      </c>
    </row>
    <row r="65" spans="1:18" x14ac:dyDescent="0.3">
      <c r="A65" s="2" t="s">
        <v>139</v>
      </c>
      <c r="B65" s="2" t="s">
        <v>139</v>
      </c>
      <c r="D65" t="str">
        <f t="shared" si="2"/>
        <v>med_all_02_1</v>
      </c>
      <c r="E65">
        <v>0</v>
      </c>
      <c r="F65" s="2" t="s">
        <v>87</v>
      </c>
      <c r="G65" s="1">
        <v>1</v>
      </c>
      <c r="H65" s="1">
        <f t="shared" si="4"/>
        <v>240</v>
      </c>
      <c r="I65" s="1">
        <v>120</v>
      </c>
      <c r="J65" s="1">
        <v>1</v>
      </c>
      <c r="K65" s="2">
        <f t="shared" si="0"/>
        <v>120</v>
      </c>
      <c r="L65" s="2">
        <v>864</v>
      </c>
      <c r="M65" s="2">
        <v>100</v>
      </c>
      <c r="N65" s="1" t="s">
        <v>18</v>
      </c>
      <c r="O65" s="1">
        <v>0</v>
      </c>
      <c r="P65">
        <v>0</v>
      </c>
      <c r="Q65">
        <v>9</v>
      </c>
      <c r="R65" s="8" t="s">
        <v>370</v>
      </c>
    </row>
    <row r="66" spans="1:18" x14ac:dyDescent="0.3">
      <c r="A66" s="2" t="s">
        <v>140</v>
      </c>
      <c r="B66" s="2" t="s">
        <v>140</v>
      </c>
      <c r="D66" t="str">
        <f t="shared" si="2"/>
        <v>med_all_02_1</v>
      </c>
      <c r="E66">
        <v>0</v>
      </c>
      <c r="F66" s="2" t="s">
        <v>87</v>
      </c>
      <c r="G66" s="1">
        <v>1</v>
      </c>
      <c r="H66" s="1">
        <f t="shared" si="4"/>
        <v>480</v>
      </c>
      <c r="I66" s="1">
        <v>240</v>
      </c>
      <c r="J66" s="1">
        <v>1</v>
      </c>
      <c r="K66" s="2">
        <f t="shared" si="0"/>
        <v>240</v>
      </c>
      <c r="L66" s="2">
        <v>1728</v>
      </c>
      <c r="M66" s="2">
        <v>100</v>
      </c>
      <c r="N66" s="1" t="s">
        <v>18</v>
      </c>
      <c r="O66" s="1">
        <v>0</v>
      </c>
      <c r="P66">
        <v>0</v>
      </c>
      <c r="Q66">
        <v>9</v>
      </c>
      <c r="R66" s="8" t="s">
        <v>370</v>
      </c>
    </row>
    <row r="67" spans="1:18" x14ac:dyDescent="0.3">
      <c r="A67" s="2" t="s">
        <v>141</v>
      </c>
      <c r="B67" s="2" t="s">
        <v>141</v>
      </c>
      <c r="D67" t="str">
        <f t="shared" si="2"/>
        <v>med_all_02_1</v>
      </c>
      <c r="E67">
        <v>0</v>
      </c>
      <c r="F67" s="2" t="s">
        <v>87</v>
      </c>
      <c r="G67" s="1">
        <v>1</v>
      </c>
      <c r="H67" s="1">
        <f t="shared" si="4"/>
        <v>720</v>
      </c>
      <c r="I67" s="1">
        <v>360</v>
      </c>
      <c r="J67" s="1">
        <v>1</v>
      </c>
      <c r="K67" s="2">
        <f t="shared" ref="K67:K130" si="5">I67</f>
        <v>360</v>
      </c>
      <c r="L67" s="2">
        <v>2592</v>
      </c>
      <c r="M67" s="2">
        <v>100</v>
      </c>
      <c r="N67" s="1" t="s">
        <v>18</v>
      </c>
      <c r="O67" s="1">
        <v>0</v>
      </c>
      <c r="P67">
        <v>0</v>
      </c>
      <c r="Q67" s="5">
        <v>14</v>
      </c>
      <c r="R67" s="8" t="s">
        <v>370</v>
      </c>
    </row>
    <row r="68" spans="1:18" x14ac:dyDescent="0.3">
      <c r="A68" s="2" t="s">
        <v>142</v>
      </c>
      <c r="B68" s="2" t="s">
        <v>142</v>
      </c>
      <c r="D68" t="str">
        <f t="shared" si="2"/>
        <v>med_all_02_1</v>
      </c>
      <c r="E68">
        <v>0</v>
      </c>
      <c r="F68" s="2" t="s">
        <v>87</v>
      </c>
      <c r="G68" s="1">
        <v>1</v>
      </c>
      <c r="H68" s="1">
        <f t="shared" si="4"/>
        <v>1200</v>
      </c>
      <c r="I68" s="1">
        <v>600</v>
      </c>
      <c r="J68" s="1">
        <v>1</v>
      </c>
      <c r="K68" s="2">
        <f t="shared" si="5"/>
        <v>600</v>
      </c>
      <c r="L68" s="2">
        <v>4320</v>
      </c>
      <c r="M68" s="2">
        <v>100</v>
      </c>
      <c r="N68" s="1" t="s">
        <v>18</v>
      </c>
      <c r="O68" s="1">
        <v>0</v>
      </c>
      <c r="P68">
        <v>0</v>
      </c>
      <c r="Q68" s="5">
        <v>24</v>
      </c>
      <c r="R68" s="8" t="s">
        <v>370</v>
      </c>
    </row>
    <row r="69" spans="1:18" x14ac:dyDescent="0.3">
      <c r="A69" s="2" t="s">
        <v>143</v>
      </c>
      <c r="B69" s="2" t="s">
        <v>143</v>
      </c>
      <c r="D69" t="str">
        <f t="shared" si="2"/>
        <v>med_all_03_0</v>
      </c>
      <c r="E69">
        <v>0</v>
      </c>
      <c r="F69" s="2" t="s">
        <v>109</v>
      </c>
      <c r="G69" s="1">
        <v>1</v>
      </c>
      <c r="H69" s="1">
        <f t="shared" si="4"/>
        <v>100</v>
      </c>
      <c r="I69" s="1">
        <v>50</v>
      </c>
      <c r="J69" s="1">
        <v>1</v>
      </c>
      <c r="K69" s="2">
        <f t="shared" si="5"/>
        <v>50</v>
      </c>
      <c r="L69" s="2">
        <v>440.00000000000006</v>
      </c>
      <c r="M69" s="2">
        <v>100</v>
      </c>
      <c r="N69" s="1" t="s">
        <v>18</v>
      </c>
      <c r="O69" s="1">
        <v>0</v>
      </c>
      <c r="P69">
        <v>0</v>
      </c>
      <c r="Q69">
        <v>14</v>
      </c>
      <c r="R69" s="8" t="s">
        <v>370</v>
      </c>
    </row>
    <row r="70" spans="1:18" x14ac:dyDescent="0.3">
      <c r="A70" s="2" t="s">
        <v>144</v>
      </c>
      <c r="B70" s="2" t="s">
        <v>144</v>
      </c>
      <c r="D70" t="str">
        <f t="shared" si="2"/>
        <v>med_all_03_0</v>
      </c>
      <c r="E70">
        <v>0</v>
      </c>
      <c r="F70" s="2" t="s">
        <v>109</v>
      </c>
      <c r="G70" s="1">
        <v>1</v>
      </c>
      <c r="H70" s="1">
        <f t="shared" si="4"/>
        <v>200</v>
      </c>
      <c r="I70" s="1">
        <v>100</v>
      </c>
      <c r="J70" s="1">
        <v>1</v>
      </c>
      <c r="K70" s="2">
        <f t="shared" si="5"/>
        <v>100</v>
      </c>
      <c r="L70" s="2">
        <v>880.00000000000011</v>
      </c>
      <c r="M70" s="2">
        <v>100</v>
      </c>
      <c r="N70" s="1" t="s">
        <v>18</v>
      </c>
      <c r="O70" s="1">
        <v>0</v>
      </c>
      <c r="P70">
        <v>0</v>
      </c>
      <c r="Q70">
        <v>14</v>
      </c>
      <c r="R70" s="8" t="s">
        <v>370</v>
      </c>
    </row>
    <row r="71" spans="1:18" x14ac:dyDescent="0.3">
      <c r="A71" s="2" t="s">
        <v>145</v>
      </c>
      <c r="B71" s="2" t="s">
        <v>145</v>
      </c>
      <c r="D71" t="str">
        <f t="shared" si="2"/>
        <v>med_all_03_0</v>
      </c>
      <c r="E71">
        <v>0</v>
      </c>
      <c r="F71" s="2" t="s">
        <v>109</v>
      </c>
      <c r="G71" s="1">
        <v>1</v>
      </c>
      <c r="H71" s="1">
        <f t="shared" si="4"/>
        <v>400</v>
      </c>
      <c r="I71" s="1">
        <v>200</v>
      </c>
      <c r="J71" s="1">
        <v>1</v>
      </c>
      <c r="K71" s="2">
        <f t="shared" si="5"/>
        <v>200</v>
      </c>
      <c r="L71" s="2">
        <v>1760.0000000000002</v>
      </c>
      <c r="M71" s="2">
        <v>100</v>
      </c>
      <c r="N71" s="1" t="s">
        <v>18</v>
      </c>
      <c r="O71" s="1">
        <v>0</v>
      </c>
      <c r="P71">
        <v>0</v>
      </c>
      <c r="Q71">
        <v>14</v>
      </c>
      <c r="R71" s="8" t="s">
        <v>370</v>
      </c>
    </row>
    <row r="72" spans="1:18" x14ac:dyDescent="0.3">
      <c r="A72" s="2" t="s">
        <v>146</v>
      </c>
      <c r="B72" s="2" t="s">
        <v>146</v>
      </c>
      <c r="D72" t="str">
        <f t="shared" si="2"/>
        <v>med_all_03_0</v>
      </c>
      <c r="E72">
        <v>0</v>
      </c>
      <c r="F72" s="2" t="s">
        <v>109</v>
      </c>
      <c r="G72" s="1">
        <v>1</v>
      </c>
      <c r="H72" s="1">
        <f t="shared" si="4"/>
        <v>600</v>
      </c>
      <c r="I72" s="1">
        <v>300</v>
      </c>
      <c r="J72" s="1">
        <v>1</v>
      </c>
      <c r="K72" s="2">
        <f t="shared" si="5"/>
        <v>300</v>
      </c>
      <c r="L72" s="2">
        <v>2640</v>
      </c>
      <c r="M72" s="2">
        <v>100</v>
      </c>
      <c r="N72" s="1" t="s">
        <v>18</v>
      </c>
      <c r="O72" s="1">
        <v>0</v>
      </c>
      <c r="P72">
        <v>0</v>
      </c>
      <c r="Q72">
        <v>14</v>
      </c>
      <c r="R72" s="8" t="s">
        <v>370</v>
      </c>
    </row>
    <row r="73" spans="1:18" x14ac:dyDescent="0.3">
      <c r="A73" s="2" t="s">
        <v>147</v>
      </c>
      <c r="B73" s="2" t="s">
        <v>147</v>
      </c>
      <c r="D73" t="str">
        <f t="shared" si="2"/>
        <v>med_all_03_0</v>
      </c>
      <c r="E73">
        <v>0</v>
      </c>
      <c r="F73" s="2" t="s">
        <v>109</v>
      </c>
      <c r="G73" s="1">
        <v>1</v>
      </c>
      <c r="H73" s="1">
        <f t="shared" si="4"/>
        <v>1000</v>
      </c>
      <c r="I73" s="1">
        <v>500</v>
      </c>
      <c r="J73" s="1">
        <v>1</v>
      </c>
      <c r="K73" s="2">
        <f t="shared" si="5"/>
        <v>500</v>
      </c>
      <c r="L73" s="2">
        <v>4400</v>
      </c>
      <c r="M73" s="2">
        <v>100</v>
      </c>
      <c r="N73" s="1" t="s">
        <v>18</v>
      </c>
      <c r="O73" s="1">
        <v>0</v>
      </c>
      <c r="P73">
        <v>0</v>
      </c>
      <c r="Q73" s="5">
        <v>24</v>
      </c>
      <c r="R73" s="8" t="s">
        <v>370</v>
      </c>
    </row>
    <row r="74" spans="1:18" x14ac:dyDescent="0.3">
      <c r="A74" s="2" t="s">
        <v>148</v>
      </c>
      <c r="B74" s="2" t="s">
        <v>148</v>
      </c>
      <c r="D74" t="str">
        <f t="shared" si="2"/>
        <v>med_all_03_1</v>
      </c>
      <c r="E74">
        <v>0</v>
      </c>
      <c r="F74" s="2" t="s">
        <v>87</v>
      </c>
      <c r="G74" s="1">
        <v>1</v>
      </c>
      <c r="H74" s="1">
        <f t="shared" si="4"/>
        <v>120</v>
      </c>
      <c r="I74" s="1">
        <v>60</v>
      </c>
      <c r="J74" s="1">
        <v>1</v>
      </c>
      <c r="K74" s="2">
        <f t="shared" si="5"/>
        <v>60</v>
      </c>
      <c r="L74" s="2">
        <v>528</v>
      </c>
      <c r="M74" s="2">
        <v>100</v>
      </c>
      <c r="N74" s="1" t="s">
        <v>18</v>
      </c>
      <c r="O74" s="1">
        <v>0</v>
      </c>
      <c r="P74">
        <v>0</v>
      </c>
      <c r="Q74">
        <v>14</v>
      </c>
      <c r="R74" s="8" t="s">
        <v>370</v>
      </c>
    </row>
    <row r="75" spans="1:18" x14ac:dyDescent="0.3">
      <c r="A75" s="2" t="s">
        <v>149</v>
      </c>
      <c r="B75" s="2" t="s">
        <v>149</v>
      </c>
      <c r="D75" t="str">
        <f t="shared" si="2"/>
        <v>med_all_03_1</v>
      </c>
      <c r="E75">
        <v>0</v>
      </c>
      <c r="F75" s="2" t="s">
        <v>87</v>
      </c>
      <c r="G75" s="1">
        <v>1</v>
      </c>
      <c r="H75" s="1">
        <f t="shared" si="4"/>
        <v>240</v>
      </c>
      <c r="I75" s="1">
        <v>120</v>
      </c>
      <c r="J75" s="1">
        <v>1</v>
      </c>
      <c r="K75" s="2">
        <f t="shared" si="5"/>
        <v>120</v>
      </c>
      <c r="L75" s="2">
        <v>1056</v>
      </c>
      <c r="M75" s="2">
        <v>100</v>
      </c>
      <c r="N75" s="1" t="s">
        <v>18</v>
      </c>
      <c r="O75" s="1">
        <v>0</v>
      </c>
      <c r="P75">
        <v>0</v>
      </c>
      <c r="Q75">
        <v>14</v>
      </c>
      <c r="R75" s="8" t="s">
        <v>370</v>
      </c>
    </row>
    <row r="76" spans="1:18" x14ac:dyDescent="0.3">
      <c r="A76" s="2" t="s">
        <v>150</v>
      </c>
      <c r="B76" s="2" t="s">
        <v>150</v>
      </c>
      <c r="D76" t="str">
        <f t="shared" si="2"/>
        <v>med_all_03_1</v>
      </c>
      <c r="E76">
        <v>0</v>
      </c>
      <c r="F76" s="2" t="s">
        <v>87</v>
      </c>
      <c r="G76" s="1">
        <v>1</v>
      </c>
      <c r="H76" s="1">
        <f t="shared" si="4"/>
        <v>480</v>
      </c>
      <c r="I76" s="1">
        <v>240</v>
      </c>
      <c r="J76" s="1">
        <v>1</v>
      </c>
      <c r="K76" s="2">
        <f t="shared" si="5"/>
        <v>240</v>
      </c>
      <c r="L76" s="2">
        <v>2112</v>
      </c>
      <c r="M76" s="2">
        <v>100</v>
      </c>
      <c r="N76" s="1" t="s">
        <v>18</v>
      </c>
      <c r="O76" s="1">
        <v>0</v>
      </c>
      <c r="P76">
        <v>0</v>
      </c>
      <c r="Q76">
        <v>14</v>
      </c>
      <c r="R76" s="8" t="s">
        <v>370</v>
      </c>
    </row>
    <row r="77" spans="1:18" x14ac:dyDescent="0.3">
      <c r="A77" s="2" t="s">
        <v>151</v>
      </c>
      <c r="B77" s="2" t="s">
        <v>151</v>
      </c>
      <c r="D77" t="str">
        <f t="shared" si="2"/>
        <v>med_all_03_1</v>
      </c>
      <c r="E77">
        <v>0</v>
      </c>
      <c r="F77" s="2" t="s">
        <v>87</v>
      </c>
      <c r="G77" s="1">
        <v>1</v>
      </c>
      <c r="H77" s="1">
        <f t="shared" si="4"/>
        <v>720</v>
      </c>
      <c r="I77" s="1">
        <v>360</v>
      </c>
      <c r="J77" s="1">
        <v>1</v>
      </c>
      <c r="K77" s="2">
        <f t="shared" si="5"/>
        <v>360</v>
      </c>
      <c r="L77" s="2">
        <v>3168.0000000000005</v>
      </c>
      <c r="M77" s="2">
        <v>100</v>
      </c>
      <c r="N77" s="1" t="s">
        <v>18</v>
      </c>
      <c r="O77" s="1">
        <v>0</v>
      </c>
      <c r="P77">
        <v>0</v>
      </c>
      <c r="Q77">
        <v>14</v>
      </c>
      <c r="R77" s="8" t="s">
        <v>370</v>
      </c>
    </row>
    <row r="78" spans="1:18" x14ac:dyDescent="0.3">
      <c r="A78" s="2" t="s">
        <v>152</v>
      </c>
      <c r="B78" s="2" t="s">
        <v>152</v>
      </c>
      <c r="D78" t="str">
        <f t="shared" si="2"/>
        <v>med_all_03_1</v>
      </c>
      <c r="E78">
        <v>0</v>
      </c>
      <c r="F78" s="2" t="s">
        <v>87</v>
      </c>
      <c r="G78" s="1">
        <v>1</v>
      </c>
      <c r="H78" s="1">
        <f t="shared" si="4"/>
        <v>1200</v>
      </c>
      <c r="I78" s="1">
        <v>600</v>
      </c>
      <c r="J78" s="1">
        <v>1</v>
      </c>
      <c r="K78" s="2">
        <f t="shared" si="5"/>
        <v>600</v>
      </c>
      <c r="L78" s="2">
        <v>5280</v>
      </c>
      <c r="M78" s="2">
        <v>100</v>
      </c>
      <c r="N78" s="1" t="s">
        <v>18</v>
      </c>
      <c r="O78" s="1">
        <v>0</v>
      </c>
      <c r="P78">
        <v>0</v>
      </c>
      <c r="Q78" s="5">
        <v>24</v>
      </c>
      <c r="R78" s="8" t="s">
        <v>370</v>
      </c>
    </row>
    <row r="79" spans="1:18" x14ac:dyDescent="0.3">
      <c r="A79" s="2" t="s">
        <v>153</v>
      </c>
      <c r="B79" s="2" t="s">
        <v>153</v>
      </c>
      <c r="D79" t="str">
        <f t="shared" si="2"/>
        <v>med_all_04_0</v>
      </c>
      <c r="E79">
        <v>0</v>
      </c>
      <c r="F79" s="2" t="s">
        <v>109</v>
      </c>
      <c r="G79" s="1">
        <v>1</v>
      </c>
      <c r="H79" s="1">
        <f t="shared" si="4"/>
        <v>100</v>
      </c>
      <c r="I79" s="1">
        <v>50</v>
      </c>
      <c r="J79" s="1">
        <v>1</v>
      </c>
      <c r="K79" s="2">
        <f t="shared" si="5"/>
        <v>50</v>
      </c>
      <c r="L79" s="2">
        <v>520</v>
      </c>
      <c r="M79" s="2">
        <v>100</v>
      </c>
      <c r="N79" s="1" t="s">
        <v>18</v>
      </c>
      <c r="O79" s="1">
        <v>0</v>
      </c>
      <c r="P79">
        <v>0</v>
      </c>
      <c r="Q79">
        <v>19</v>
      </c>
      <c r="R79" s="8" t="s">
        <v>370</v>
      </c>
    </row>
    <row r="80" spans="1:18" x14ac:dyDescent="0.3">
      <c r="A80" s="2" t="s">
        <v>154</v>
      </c>
      <c r="B80" s="2" t="s">
        <v>154</v>
      </c>
      <c r="D80" t="str">
        <f t="shared" si="2"/>
        <v>med_all_04_0</v>
      </c>
      <c r="E80">
        <v>0</v>
      </c>
      <c r="F80" s="2" t="s">
        <v>109</v>
      </c>
      <c r="G80" s="1">
        <v>1</v>
      </c>
      <c r="H80" s="1">
        <f t="shared" si="4"/>
        <v>200</v>
      </c>
      <c r="I80" s="1">
        <v>100</v>
      </c>
      <c r="J80" s="1">
        <v>1</v>
      </c>
      <c r="K80" s="2">
        <f t="shared" si="5"/>
        <v>100</v>
      </c>
      <c r="L80" s="2">
        <v>1040</v>
      </c>
      <c r="M80" s="2">
        <v>100</v>
      </c>
      <c r="N80" s="1" t="s">
        <v>18</v>
      </c>
      <c r="O80" s="1">
        <v>0</v>
      </c>
      <c r="P80">
        <v>0</v>
      </c>
      <c r="Q80">
        <v>19</v>
      </c>
      <c r="R80" s="8" t="s">
        <v>370</v>
      </c>
    </row>
    <row r="81" spans="1:18" x14ac:dyDescent="0.3">
      <c r="A81" s="2" t="s">
        <v>155</v>
      </c>
      <c r="B81" s="2" t="s">
        <v>155</v>
      </c>
      <c r="D81" t="str">
        <f t="shared" si="2"/>
        <v>med_all_04_0</v>
      </c>
      <c r="E81">
        <v>0</v>
      </c>
      <c r="F81" s="2" t="s">
        <v>109</v>
      </c>
      <c r="G81" s="1">
        <v>1</v>
      </c>
      <c r="H81" s="1">
        <f t="shared" si="4"/>
        <v>400</v>
      </c>
      <c r="I81" s="1">
        <v>200</v>
      </c>
      <c r="J81" s="1">
        <v>1</v>
      </c>
      <c r="K81" s="2">
        <f t="shared" si="5"/>
        <v>200</v>
      </c>
      <c r="L81" s="2">
        <v>2080</v>
      </c>
      <c r="M81" s="2">
        <v>100</v>
      </c>
      <c r="N81" s="1" t="s">
        <v>18</v>
      </c>
      <c r="O81" s="1">
        <v>0</v>
      </c>
      <c r="P81">
        <v>0</v>
      </c>
      <c r="Q81">
        <v>19</v>
      </c>
      <c r="R81" s="8" t="s">
        <v>370</v>
      </c>
    </row>
    <row r="82" spans="1:18" x14ac:dyDescent="0.3">
      <c r="A82" s="2" t="s">
        <v>156</v>
      </c>
      <c r="B82" s="2" t="s">
        <v>156</v>
      </c>
      <c r="D82" t="str">
        <f t="shared" si="2"/>
        <v>med_all_04_0</v>
      </c>
      <c r="E82">
        <v>0</v>
      </c>
      <c r="F82" s="2" t="s">
        <v>109</v>
      </c>
      <c r="G82" s="1">
        <v>1</v>
      </c>
      <c r="H82" s="1">
        <f t="shared" si="4"/>
        <v>600</v>
      </c>
      <c r="I82" s="1">
        <v>300</v>
      </c>
      <c r="J82" s="1">
        <v>1</v>
      </c>
      <c r="K82" s="2">
        <f t="shared" si="5"/>
        <v>300</v>
      </c>
      <c r="L82" s="2">
        <v>3120</v>
      </c>
      <c r="M82" s="2">
        <v>100</v>
      </c>
      <c r="N82" s="1" t="s">
        <v>18</v>
      </c>
      <c r="O82" s="1">
        <v>0</v>
      </c>
      <c r="P82">
        <v>0</v>
      </c>
      <c r="Q82">
        <v>19</v>
      </c>
      <c r="R82" s="8" t="s">
        <v>370</v>
      </c>
    </row>
    <row r="83" spans="1:18" x14ac:dyDescent="0.3">
      <c r="A83" s="2" t="s">
        <v>157</v>
      </c>
      <c r="B83" s="2" t="s">
        <v>157</v>
      </c>
      <c r="D83" t="str">
        <f t="shared" si="2"/>
        <v>med_all_04_0</v>
      </c>
      <c r="E83">
        <v>0</v>
      </c>
      <c r="F83" s="2" t="s">
        <v>109</v>
      </c>
      <c r="G83" s="1">
        <v>1</v>
      </c>
      <c r="H83" s="1">
        <f t="shared" si="4"/>
        <v>1000</v>
      </c>
      <c r="I83" s="1">
        <v>500</v>
      </c>
      <c r="J83" s="1">
        <v>1</v>
      </c>
      <c r="K83" s="2">
        <f t="shared" si="5"/>
        <v>500</v>
      </c>
      <c r="L83" s="2">
        <v>5200</v>
      </c>
      <c r="M83" s="2">
        <v>100</v>
      </c>
      <c r="N83" s="1" t="s">
        <v>18</v>
      </c>
      <c r="O83" s="1">
        <v>0</v>
      </c>
      <c r="P83">
        <v>0</v>
      </c>
      <c r="Q83" s="5">
        <v>24</v>
      </c>
      <c r="R83" s="8" t="s">
        <v>370</v>
      </c>
    </row>
    <row r="84" spans="1:18" x14ac:dyDescent="0.3">
      <c r="A84" s="2" t="s">
        <v>158</v>
      </c>
      <c r="B84" s="2" t="s">
        <v>158</v>
      </c>
      <c r="D84" t="str">
        <f t="shared" si="2"/>
        <v>med_all_04_1</v>
      </c>
      <c r="E84">
        <v>0</v>
      </c>
      <c r="F84" s="2" t="s">
        <v>87</v>
      </c>
      <c r="G84" s="1">
        <v>1</v>
      </c>
      <c r="H84" s="1">
        <f t="shared" si="4"/>
        <v>120</v>
      </c>
      <c r="I84" s="1">
        <v>60</v>
      </c>
      <c r="J84" s="1">
        <v>1</v>
      </c>
      <c r="K84" s="2">
        <f t="shared" si="5"/>
        <v>60</v>
      </c>
      <c r="L84" s="2">
        <v>624</v>
      </c>
      <c r="M84" s="2">
        <v>100</v>
      </c>
      <c r="N84" s="1" t="s">
        <v>18</v>
      </c>
      <c r="O84" s="1">
        <v>0</v>
      </c>
      <c r="P84">
        <v>0</v>
      </c>
      <c r="Q84">
        <v>19</v>
      </c>
      <c r="R84" s="8" t="s">
        <v>370</v>
      </c>
    </row>
    <row r="85" spans="1:18" x14ac:dyDescent="0.3">
      <c r="A85" s="2" t="s">
        <v>159</v>
      </c>
      <c r="B85" s="2" t="s">
        <v>159</v>
      </c>
      <c r="D85" t="str">
        <f t="shared" si="2"/>
        <v>med_all_04_1</v>
      </c>
      <c r="E85">
        <v>0</v>
      </c>
      <c r="F85" s="2" t="s">
        <v>87</v>
      </c>
      <c r="G85" s="1">
        <v>1</v>
      </c>
      <c r="H85" s="1">
        <f t="shared" si="4"/>
        <v>240</v>
      </c>
      <c r="I85" s="1">
        <v>120</v>
      </c>
      <c r="J85" s="1">
        <v>1</v>
      </c>
      <c r="K85" s="2">
        <f t="shared" si="5"/>
        <v>120</v>
      </c>
      <c r="L85" s="2">
        <v>1248</v>
      </c>
      <c r="M85" s="2">
        <v>100</v>
      </c>
      <c r="N85" s="1" t="s">
        <v>18</v>
      </c>
      <c r="O85" s="1">
        <v>0</v>
      </c>
      <c r="P85">
        <v>0</v>
      </c>
      <c r="Q85">
        <v>19</v>
      </c>
      <c r="R85" s="8" t="s">
        <v>370</v>
      </c>
    </row>
    <row r="86" spans="1:18" x14ac:dyDescent="0.3">
      <c r="A86" s="2" t="s">
        <v>160</v>
      </c>
      <c r="B86" s="2" t="s">
        <v>160</v>
      </c>
      <c r="D86" t="str">
        <f t="shared" si="2"/>
        <v>med_all_04_1</v>
      </c>
      <c r="E86">
        <v>0</v>
      </c>
      <c r="F86" s="2" t="s">
        <v>87</v>
      </c>
      <c r="G86" s="1">
        <v>1</v>
      </c>
      <c r="H86" s="1">
        <f t="shared" si="4"/>
        <v>480</v>
      </c>
      <c r="I86" s="1">
        <v>240</v>
      </c>
      <c r="J86" s="1">
        <v>1</v>
      </c>
      <c r="K86" s="2">
        <f t="shared" si="5"/>
        <v>240</v>
      </c>
      <c r="L86" s="2">
        <v>2496</v>
      </c>
      <c r="M86" s="2">
        <v>100</v>
      </c>
      <c r="N86" s="1" t="s">
        <v>18</v>
      </c>
      <c r="O86" s="1">
        <v>0</v>
      </c>
      <c r="P86">
        <v>0</v>
      </c>
      <c r="Q86">
        <v>19</v>
      </c>
      <c r="R86" s="8" t="s">
        <v>370</v>
      </c>
    </row>
    <row r="87" spans="1:18" x14ac:dyDescent="0.3">
      <c r="A87" s="2" t="s">
        <v>161</v>
      </c>
      <c r="B87" s="2" t="s">
        <v>161</v>
      </c>
      <c r="D87" t="str">
        <f t="shared" si="2"/>
        <v>med_all_04_1</v>
      </c>
      <c r="E87">
        <v>0</v>
      </c>
      <c r="F87" s="2" t="s">
        <v>87</v>
      </c>
      <c r="G87" s="1">
        <v>1</v>
      </c>
      <c r="H87" s="1">
        <f t="shared" si="4"/>
        <v>720</v>
      </c>
      <c r="I87" s="1">
        <v>360</v>
      </c>
      <c r="J87" s="1">
        <v>1</v>
      </c>
      <c r="K87" s="2">
        <f t="shared" si="5"/>
        <v>360</v>
      </c>
      <c r="L87" s="2">
        <v>3744</v>
      </c>
      <c r="M87" s="2">
        <v>100</v>
      </c>
      <c r="N87" s="1" t="s">
        <v>18</v>
      </c>
      <c r="O87" s="1">
        <v>0</v>
      </c>
      <c r="P87">
        <v>0</v>
      </c>
      <c r="Q87">
        <v>19</v>
      </c>
      <c r="R87" s="8" t="s">
        <v>370</v>
      </c>
    </row>
    <row r="88" spans="1:18" x14ac:dyDescent="0.3">
      <c r="A88" s="2" t="s">
        <v>162</v>
      </c>
      <c r="B88" s="2" t="s">
        <v>162</v>
      </c>
      <c r="D88" t="str">
        <f t="shared" si="2"/>
        <v>med_all_04_1</v>
      </c>
      <c r="E88">
        <v>0</v>
      </c>
      <c r="F88" s="2" t="s">
        <v>87</v>
      </c>
      <c r="G88" s="1">
        <v>1</v>
      </c>
      <c r="H88" s="1">
        <f t="shared" si="4"/>
        <v>1200</v>
      </c>
      <c r="I88" s="1">
        <v>600</v>
      </c>
      <c r="J88" s="1">
        <v>1</v>
      </c>
      <c r="K88" s="2">
        <f t="shared" si="5"/>
        <v>600</v>
      </c>
      <c r="L88" s="2">
        <v>6240</v>
      </c>
      <c r="M88" s="2">
        <v>100</v>
      </c>
      <c r="N88" s="1" t="s">
        <v>18</v>
      </c>
      <c r="O88" s="1">
        <v>0</v>
      </c>
      <c r="P88">
        <v>0</v>
      </c>
      <c r="Q88" s="5">
        <v>24</v>
      </c>
      <c r="R88" s="8" t="s">
        <v>370</v>
      </c>
    </row>
    <row r="89" spans="1:18" x14ac:dyDescent="0.3">
      <c r="A89" s="2" t="s">
        <v>163</v>
      </c>
      <c r="B89" s="2" t="s">
        <v>163</v>
      </c>
      <c r="D89" t="str">
        <f t="shared" si="2"/>
        <v>med_all_05_0</v>
      </c>
      <c r="E89">
        <v>0</v>
      </c>
      <c r="F89" s="2" t="s">
        <v>109</v>
      </c>
      <c r="G89" s="1">
        <v>1</v>
      </c>
      <c r="H89" s="1">
        <f t="shared" si="4"/>
        <v>100</v>
      </c>
      <c r="I89" s="1">
        <v>50</v>
      </c>
      <c r="J89" s="1">
        <v>1</v>
      </c>
      <c r="K89" s="2">
        <f t="shared" si="5"/>
        <v>50</v>
      </c>
      <c r="L89" s="2">
        <v>600</v>
      </c>
      <c r="M89" s="2">
        <v>100</v>
      </c>
      <c r="N89" s="1" t="s">
        <v>18</v>
      </c>
      <c r="O89" s="1">
        <v>0</v>
      </c>
      <c r="P89">
        <v>0</v>
      </c>
      <c r="Q89">
        <v>24</v>
      </c>
      <c r="R89" s="8" t="s">
        <v>370</v>
      </c>
    </row>
    <row r="90" spans="1:18" x14ac:dyDescent="0.3">
      <c r="A90" s="2" t="s">
        <v>164</v>
      </c>
      <c r="B90" s="2" t="s">
        <v>164</v>
      </c>
      <c r="D90" t="str">
        <f t="shared" si="2"/>
        <v>med_all_05_0</v>
      </c>
      <c r="E90">
        <v>0</v>
      </c>
      <c r="F90" s="2" t="s">
        <v>109</v>
      </c>
      <c r="G90" s="1">
        <v>1</v>
      </c>
      <c r="H90" s="1">
        <f t="shared" si="4"/>
        <v>200</v>
      </c>
      <c r="I90" s="1">
        <v>100</v>
      </c>
      <c r="J90" s="1">
        <v>1</v>
      </c>
      <c r="K90" s="2">
        <f t="shared" si="5"/>
        <v>100</v>
      </c>
      <c r="L90" s="2">
        <v>1200</v>
      </c>
      <c r="M90" s="2">
        <v>100</v>
      </c>
      <c r="N90" s="1" t="s">
        <v>18</v>
      </c>
      <c r="O90" s="1">
        <v>0</v>
      </c>
      <c r="P90">
        <v>0</v>
      </c>
      <c r="Q90">
        <v>24</v>
      </c>
      <c r="R90" s="8" t="s">
        <v>370</v>
      </c>
    </row>
    <row r="91" spans="1:18" x14ac:dyDescent="0.3">
      <c r="A91" s="2" t="s">
        <v>165</v>
      </c>
      <c r="B91" s="2" t="s">
        <v>165</v>
      </c>
      <c r="D91" t="str">
        <f t="shared" si="2"/>
        <v>med_all_05_0</v>
      </c>
      <c r="E91">
        <v>0</v>
      </c>
      <c r="F91" s="2" t="s">
        <v>109</v>
      </c>
      <c r="G91" s="1">
        <v>1</v>
      </c>
      <c r="H91" s="1">
        <f t="shared" si="4"/>
        <v>400</v>
      </c>
      <c r="I91" s="1">
        <v>200</v>
      </c>
      <c r="J91" s="1">
        <v>1</v>
      </c>
      <c r="K91" s="2">
        <f t="shared" si="5"/>
        <v>200</v>
      </c>
      <c r="L91" s="2">
        <v>2400</v>
      </c>
      <c r="M91" s="2">
        <v>100</v>
      </c>
      <c r="N91" s="1" t="s">
        <v>18</v>
      </c>
      <c r="O91" s="1">
        <v>0</v>
      </c>
      <c r="P91">
        <v>0</v>
      </c>
      <c r="Q91">
        <v>24</v>
      </c>
      <c r="R91" s="8" t="s">
        <v>370</v>
      </c>
    </row>
    <row r="92" spans="1:18" x14ac:dyDescent="0.3">
      <c r="A92" s="2" t="s">
        <v>166</v>
      </c>
      <c r="B92" s="2" t="s">
        <v>166</v>
      </c>
      <c r="D92" t="str">
        <f t="shared" si="2"/>
        <v>med_all_05_0</v>
      </c>
      <c r="E92">
        <v>0</v>
      </c>
      <c r="F92" s="2" t="s">
        <v>109</v>
      </c>
      <c r="G92" s="1">
        <v>1</v>
      </c>
      <c r="H92" s="1">
        <f t="shared" si="4"/>
        <v>600</v>
      </c>
      <c r="I92" s="1">
        <v>300</v>
      </c>
      <c r="J92" s="1">
        <v>1</v>
      </c>
      <c r="K92" s="2">
        <f t="shared" si="5"/>
        <v>300</v>
      </c>
      <c r="L92" s="2">
        <v>3600</v>
      </c>
      <c r="M92" s="2">
        <v>100</v>
      </c>
      <c r="N92" s="1" t="s">
        <v>18</v>
      </c>
      <c r="O92" s="1">
        <v>0</v>
      </c>
      <c r="P92">
        <v>0</v>
      </c>
      <c r="Q92">
        <v>24</v>
      </c>
      <c r="R92" s="8" t="s">
        <v>370</v>
      </c>
    </row>
    <row r="93" spans="1:18" x14ac:dyDescent="0.3">
      <c r="A93" s="2" t="s">
        <v>167</v>
      </c>
      <c r="B93" s="2" t="s">
        <v>167</v>
      </c>
      <c r="D93" t="str">
        <f t="shared" si="2"/>
        <v>med_all_05_0</v>
      </c>
      <c r="E93">
        <v>0</v>
      </c>
      <c r="F93" s="2" t="s">
        <v>109</v>
      </c>
      <c r="G93" s="1">
        <v>1</v>
      </c>
      <c r="H93" s="1">
        <f t="shared" si="4"/>
        <v>1000</v>
      </c>
      <c r="I93" s="1">
        <v>500</v>
      </c>
      <c r="J93" s="1">
        <v>1</v>
      </c>
      <c r="K93" s="2">
        <f t="shared" si="5"/>
        <v>500</v>
      </c>
      <c r="L93" s="2">
        <v>6000</v>
      </c>
      <c r="M93" s="2">
        <v>100</v>
      </c>
      <c r="N93" s="1" t="s">
        <v>18</v>
      </c>
      <c r="O93" s="1">
        <v>0</v>
      </c>
      <c r="P93">
        <v>0</v>
      </c>
      <c r="Q93">
        <v>24</v>
      </c>
      <c r="R93" s="8" t="s">
        <v>370</v>
      </c>
    </row>
    <row r="94" spans="1:18" x14ac:dyDescent="0.3">
      <c r="A94" s="2" t="s">
        <v>168</v>
      </c>
      <c r="B94" s="2" t="s">
        <v>168</v>
      </c>
      <c r="D94" t="str">
        <f t="shared" si="2"/>
        <v>med_all_05_1</v>
      </c>
      <c r="E94">
        <v>0</v>
      </c>
      <c r="F94" s="2" t="s">
        <v>87</v>
      </c>
      <c r="G94" s="1">
        <v>1</v>
      </c>
      <c r="H94" s="1">
        <f t="shared" si="4"/>
        <v>120</v>
      </c>
      <c r="I94" s="1">
        <v>60</v>
      </c>
      <c r="J94" s="1">
        <v>1</v>
      </c>
      <c r="K94" s="2">
        <f t="shared" si="5"/>
        <v>60</v>
      </c>
      <c r="L94" s="2">
        <v>720</v>
      </c>
      <c r="M94" s="2">
        <v>100</v>
      </c>
      <c r="N94" s="1" t="s">
        <v>18</v>
      </c>
      <c r="O94" s="1">
        <v>0</v>
      </c>
      <c r="P94">
        <v>0</v>
      </c>
      <c r="Q94">
        <v>24</v>
      </c>
      <c r="R94" s="8" t="s">
        <v>370</v>
      </c>
    </row>
    <row r="95" spans="1:18" x14ac:dyDescent="0.3">
      <c r="A95" s="2" t="s">
        <v>169</v>
      </c>
      <c r="B95" s="2" t="s">
        <v>169</v>
      </c>
      <c r="D95" t="str">
        <f t="shared" si="2"/>
        <v>med_all_05_1</v>
      </c>
      <c r="E95">
        <v>0</v>
      </c>
      <c r="F95" s="2" t="s">
        <v>87</v>
      </c>
      <c r="G95" s="1">
        <v>1</v>
      </c>
      <c r="H95" s="1">
        <f t="shared" si="4"/>
        <v>240</v>
      </c>
      <c r="I95" s="1">
        <v>120</v>
      </c>
      <c r="J95" s="1">
        <v>1</v>
      </c>
      <c r="K95" s="2">
        <f t="shared" si="5"/>
        <v>120</v>
      </c>
      <c r="L95" s="2">
        <v>1440</v>
      </c>
      <c r="M95" s="2">
        <v>100</v>
      </c>
      <c r="N95" s="1" t="s">
        <v>18</v>
      </c>
      <c r="O95" s="1">
        <v>0</v>
      </c>
      <c r="P95">
        <v>0</v>
      </c>
      <c r="Q95">
        <v>24</v>
      </c>
      <c r="R95" s="8" t="s">
        <v>370</v>
      </c>
    </row>
    <row r="96" spans="1:18" x14ac:dyDescent="0.3">
      <c r="A96" s="2" t="s">
        <v>170</v>
      </c>
      <c r="B96" s="2" t="s">
        <v>170</v>
      </c>
      <c r="D96" t="str">
        <f t="shared" si="2"/>
        <v>med_all_05_1</v>
      </c>
      <c r="E96">
        <v>0</v>
      </c>
      <c r="F96" s="2" t="s">
        <v>87</v>
      </c>
      <c r="G96" s="1">
        <v>1</v>
      </c>
      <c r="H96" s="1">
        <f t="shared" si="4"/>
        <v>480</v>
      </c>
      <c r="I96" s="1">
        <v>240</v>
      </c>
      <c r="J96" s="1">
        <v>1</v>
      </c>
      <c r="K96" s="2">
        <f t="shared" si="5"/>
        <v>240</v>
      </c>
      <c r="L96" s="2">
        <v>2880</v>
      </c>
      <c r="M96" s="2">
        <v>100</v>
      </c>
      <c r="N96" s="1" t="s">
        <v>18</v>
      </c>
      <c r="O96" s="1">
        <v>0</v>
      </c>
      <c r="P96">
        <v>0</v>
      </c>
      <c r="Q96">
        <v>24</v>
      </c>
      <c r="R96" s="8" t="s">
        <v>370</v>
      </c>
    </row>
    <row r="97" spans="1:18" x14ac:dyDescent="0.3">
      <c r="A97" s="2" t="s">
        <v>171</v>
      </c>
      <c r="B97" s="2" t="s">
        <v>171</v>
      </c>
      <c r="D97" t="str">
        <f t="shared" si="2"/>
        <v>med_all_05_1</v>
      </c>
      <c r="E97">
        <v>0</v>
      </c>
      <c r="F97" s="2" t="s">
        <v>87</v>
      </c>
      <c r="G97" s="1">
        <v>1</v>
      </c>
      <c r="H97" s="1">
        <f t="shared" si="4"/>
        <v>720</v>
      </c>
      <c r="I97" s="1">
        <v>360</v>
      </c>
      <c r="J97" s="1">
        <v>1</v>
      </c>
      <c r="K97" s="2">
        <f t="shared" si="5"/>
        <v>360</v>
      </c>
      <c r="L97" s="2">
        <v>4320</v>
      </c>
      <c r="M97" s="2">
        <v>100</v>
      </c>
      <c r="N97" s="1" t="s">
        <v>18</v>
      </c>
      <c r="O97" s="1">
        <v>0</v>
      </c>
      <c r="P97">
        <v>0</v>
      </c>
      <c r="Q97">
        <v>24</v>
      </c>
      <c r="R97" s="8" t="s">
        <v>370</v>
      </c>
    </row>
    <row r="98" spans="1:18" x14ac:dyDescent="0.3">
      <c r="A98" s="2" t="s">
        <v>172</v>
      </c>
      <c r="B98" s="2" t="s">
        <v>172</v>
      </c>
      <c r="D98" t="str">
        <f t="shared" si="2"/>
        <v>med_all_05_1</v>
      </c>
      <c r="E98">
        <v>0</v>
      </c>
      <c r="F98" s="2" t="s">
        <v>87</v>
      </c>
      <c r="G98" s="1">
        <v>1</v>
      </c>
      <c r="H98" s="1">
        <f t="shared" si="4"/>
        <v>1200</v>
      </c>
      <c r="I98" s="1">
        <v>600</v>
      </c>
      <c r="J98" s="1">
        <v>1</v>
      </c>
      <c r="K98" s="2">
        <f t="shared" si="5"/>
        <v>600</v>
      </c>
      <c r="L98" s="2">
        <v>7200</v>
      </c>
      <c r="M98" s="2">
        <v>100</v>
      </c>
      <c r="N98" s="1" t="s">
        <v>18</v>
      </c>
      <c r="O98" s="1">
        <v>0</v>
      </c>
      <c r="P98">
        <v>0</v>
      </c>
      <c r="Q98">
        <v>24</v>
      </c>
      <c r="R98" s="8" t="s">
        <v>370</v>
      </c>
    </row>
    <row r="99" spans="1:18" x14ac:dyDescent="0.3">
      <c r="A99" s="2" t="s">
        <v>173</v>
      </c>
      <c r="B99" s="2" t="s">
        <v>173</v>
      </c>
      <c r="D99" t="str">
        <f t="shared" si="2"/>
        <v>med_all_06_0</v>
      </c>
      <c r="E99">
        <v>0</v>
      </c>
      <c r="F99" s="2" t="s">
        <v>109</v>
      </c>
      <c r="G99" s="1">
        <v>1</v>
      </c>
      <c r="H99" s="1">
        <f t="shared" si="4"/>
        <v>100</v>
      </c>
      <c r="I99" s="1">
        <v>50</v>
      </c>
      <c r="J99" s="1">
        <v>1</v>
      </c>
      <c r="K99" s="2">
        <f t="shared" si="5"/>
        <v>50</v>
      </c>
      <c r="L99" s="2">
        <v>680</v>
      </c>
      <c r="M99" s="2">
        <v>100</v>
      </c>
      <c r="N99" s="1" t="s">
        <v>18</v>
      </c>
      <c r="O99" s="1">
        <v>0</v>
      </c>
      <c r="P99">
        <v>0</v>
      </c>
      <c r="Q99">
        <v>29</v>
      </c>
      <c r="R99" s="8" t="s">
        <v>370</v>
      </c>
    </row>
    <row r="100" spans="1:18" x14ac:dyDescent="0.3">
      <c r="A100" s="2" t="s">
        <v>174</v>
      </c>
      <c r="B100" s="2" t="s">
        <v>174</v>
      </c>
      <c r="D100" t="str">
        <f t="shared" si="2"/>
        <v>med_all_06_0</v>
      </c>
      <c r="E100">
        <v>0</v>
      </c>
      <c r="F100" s="2" t="s">
        <v>109</v>
      </c>
      <c r="G100" s="1">
        <v>1</v>
      </c>
      <c r="H100" s="1">
        <f t="shared" si="4"/>
        <v>200</v>
      </c>
      <c r="I100" s="1">
        <v>100</v>
      </c>
      <c r="J100" s="1">
        <v>1</v>
      </c>
      <c r="K100" s="2">
        <f t="shared" si="5"/>
        <v>100</v>
      </c>
      <c r="L100" s="2">
        <v>1360</v>
      </c>
      <c r="M100" s="2">
        <v>100</v>
      </c>
      <c r="N100" s="1" t="s">
        <v>18</v>
      </c>
      <c r="O100" s="1">
        <v>0</v>
      </c>
      <c r="P100">
        <v>0</v>
      </c>
      <c r="Q100">
        <v>29</v>
      </c>
      <c r="R100" s="8" t="s">
        <v>370</v>
      </c>
    </row>
    <row r="101" spans="1:18" x14ac:dyDescent="0.3">
      <c r="A101" s="2" t="s">
        <v>175</v>
      </c>
      <c r="B101" s="2" t="s">
        <v>175</v>
      </c>
      <c r="D101" t="str">
        <f t="shared" si="2"/>
        <v>med_all_06_0</v>
      </c>
      <c r="E101">
        <v>0</v>
      </c>
      <c r="F101" s="2" t="s">
        <v>109</v>
      </c>
      <c r="G101" s="1">
        <v>1</v>
      </c>
      <c r="H101" s="1">
        <f t="shared" si="4"/>
        <v>400</v>
      </c>
      <c r="I101" s="1">
        <v>200</v>
      </c>
      <c r="J101" s="1">
        <v>1</v>
      </c>
      <c r="K101" s="2">
        <f t="shared" si="5"/>
        <v>200</v>
      </c>
      <c r="L101" s="2">
        <v>2720</v>
      </c>
      <c r="M101" s="2">
        <v>100</v>
      </c>
      <c r="N101" s="1" t="s">
        <v>18</v>
      </c>
      <c r="O101" s="1">
        <v>0</v>
      </c>
      <c r="P101">
        <v>0</v>
      </c>
      <c r="Q101">
        <v>29</v>
      </c>
      <c r="R101" s="8" t="s">
        <v>370</v>
      </c>
    </row>
    <row r="102" spans="1:18" x14ac:dyDescent="0.3">
      <c r="A102" s="2" t="s">
        <v>176</v>
      </c>
      <c r="B102" s="2" t="s">
        <v>176</v>
      </c>
      <c r="D102" t="str">
        <f t="shared" si="2"/>
        <v>med_all_06_0</v>
      </c>
      <c r="E102">
        <v>0</v>
      </c>
      <c r="F102" s="2" t="s">
        <v>109</v>
      </c>
      <c r="G102" s="1">
        <v>1</v>
      </c>
      <c r="H102" s="1">
        <f t="shared" si="4"/>
        <v>600</v>
      </c>
      <c r="I102" s="1">
        <v>300</v>
      </c>
      <c r="J102" s="1">
        <v>1</v>
      </c>
      <c r="K102" s="2">
        <f t="shared" si="5"/>
        <v>300</v>
      </c>
      <c r="L102" s="2">
        <v>4080</v>
      </c>
      <c r="M102" s="2">
        <v>100</v>
      </c>
      <c r="N102" s="1" t="s">
        <v>18</v>
      </c>
      <c r="O102" s="1">
        <v>0</v>
      </c>
      <c r="P102">
        <v>0</v>
      </c>
      <c r="Q102">
        <v>29</v>
      </c>
      <c r="R102" s="8" t="s">
        <v>370</v>
      </c>
    </row>
    <row r="103" spans="1:18" x14ac:dyDescent="0.3">
      <c r="A103" s="2" t="s">
        <v>177</v>
      </c>
      <c r="B103" s="2" t="s">
        <v>177</v>
      </c>
      <c r="D103" t="str">
        <f t="shared" si="2"/>
        <v>med_all_06_0</v>
      </c>
      <c r="E103">
        <v>0</v>
      </c>
      <c r="F103" s="2" t="s">
        <v>109</v>
      </c>
      <c r="G103" s="1">
        <v>1</v>
      </c>
      <c r="H103" s="1">
        <f t="shared" si="4"/>
        <v>1000</v>
      </c>
      <c r="I103" s="1">
        <v>500</v>
      </c>
      <c r="J103" s="1">
        <v>1</v>
      </c>
      <c r="K103" s="2">
        <f t="shared" si="5"/>
        <v>500</v>
      </c>
      <c r="L103" s="2">
        <v>6800</v>
      </c>
      <c r="M103" s="2">
        <v>100</v>
      </c>
      <c r="N103" s="1" t="s">
        <v>18</v>
      </c>
      <c r="O103" s="1">
        <v>0</v>
      </c>
      <c r="P103">
        <v>0</v>
      </c>
      <c r="Q103">
        <v>29</v>
      </c>
      <c r="R103" s="8" t="s">
        <v>370</v>
      </c>
    </row>
    <row r="104" spans="1:18" x14ac:dyDescent="0.3">
      <c r="A104" s="2" t="s">
        <v>178</v>
      </c>
      <c r="B104" s="2" t="s">
        <v>178</v>
      </c>
      <c r="D104" t="str">
        <f t="shared" ref="D104:D128" si="6">LEFT(B104,12)</f>
        <v>med_all_06_1</v>
      </c>
      <c r="E104">
        <v>0</v>
      </c>
      <c r="F104" s="2" t="s">
        <v>87</v>
      </c>
      <c r="G104" s="1">
        <v>1</v>
      </c>
      <c r="H104" s="1">
        <f t="shared" si="4"/>
        <v>120</v>
      </c>
      <c r="I104" s="1">
        <v>60</v>
      </c>
      <c r="J104" s="1">
        <v>1</v>
      </c>
      <c r="K104" s="2">
        <f t="shared" si="5"/>
        <v>60</v>
      </c>
      <c r="L104" s="2">
        <v>816</v>
      </c>
      <c r="M104" s="2">
        <v>100</v>
      </c>
      <c r="N104" s="1" t="s">
        <v>18</v>
      </c>
      <c r="O104" s="1">
        <v>0</v>
      </c>
      <c r="P104">
        <v>0</v>
      </c>
      <c r="Q104">
        <v>29</v>
      </c>
      <c r="R104" s="8" t="s">
        <v>370</v>
      </c>
    </row>
    <row r="105" spans="1:18" x14ac:dyDescent="0.3">
      <c r="A105" s="2" t="s">
        <v>179</v>
      </c>
      <c r="B105" s="2" t="s">
        <v>179</v>
      </c>
      <c r="D105" t="str">
        <f t="shared" si="6"/>
        <v>med_all_06_1</v>
      </c>
      <c r="E105">
        <v>0</v>
      </c>
      <c r="F105" s="2" t="s">
        <v>87</v>
      </c>
      <c r="G105" s="1">
        <v>1</v>
      </c>
      <c r="H105" s="1">
        <f t="shared" si="4"/>
        <v>240</v>
      </c>
      <c r="I105" s="1">
        <v>120</v>
      </c>
      <c r="J105" s="1">
        <v>1</v>
      </c>
      <c r="K105" s="2">
        <f t="shared" si="5"/>
        <v>120</v>
      </c>
      <c r="L105" s="2">
        <v>1632</v>
      </c>
      <c r="M105" s="2">
        <v>100</v>
      </c>
      <c r="N105" s="1" t="s">
        <v>18</v>
      </c>
      <c r="O105" s="1">
        <v>0</v>
      </c>
      <c r="P105">
        <v>0</v>
      </c>
      <c r="Q105">
        <v>29</v>
      </c>
      <c r="R105" s="8" t="s">
        <v>370</v>
      </c>
    </row>
    <row r="106" spans="1:18" x14ac:dyDescent="0.3">
      <c r="A106" s="2" t="s">
        <v>180</v>
      </c>
      <c r="B106" s="2" t="s">
        <v>180</v>
      </c>
      <c r="D106" t="str">
        <f t="shared" si="6"/>
        <v>med_all_06_1</v>
      </c>
      <c r="E106">
        <v>0</v>
      </c>
      <c r="F106" s="2" t="s">
        <v>87</v>
      </c>
      <c r="G106" s="1">
        <v>1</v>
      </c>
      <c r="H106" s="1">
        <f t="shared" si="4"/>
        <v>480</v>
      </c>
      <c r="I106" s="1">
        <v>240</v>
      </c>
      <c r="J106" s="1">
        <v>1</v>
      </c>
      <c r="K106" s="2">
        <f t="shared" si="5"/>
        <v>240</v>
      </c>
      <c r="L106" s="2">
        <v>3264</v>
      </c>
      <c r="M106" s="2">
        <v>100</v>
      </c>
      <c r="N106" s="1" t="s">
        <v>18</v>
      </c>
      <c r="O106" s="1">
        <v>0</v>
      </c>
      <c r="P106">
        <v>0</v>
      </c>
      <c r="Q106">
        <v>29</v>
      </c>
      <c r="R106" s="8" t="s">
        <v>370</v>
      </c>
    </row>
    <row r="107" spans="1:18" x14ac:dyDescent="0.3">
      <c r="A107" s="2" t="s">
        <v>181</v>
      </c>
      <c r="B107" s="2" t="s">
        <v>181</v>
      </c>
      <c r="D107" t="str">
        <f t="shared" si="6"/>
        <v>med_all_06_1</v>
      </c>
      <c r="E107">
        <v>0</v>
      </c>
      <c r="F107" s="2" t="s">
        <v>87</v>
      </c>
      <c r="G107" s="1">
        <v>1</v>
      </c>
      <c r="H107" s="1">
        <f t="shared" si="4"/>
        <v>720</v>
      </c>
      <c r="I107" s="1">
        <v>360</v>
      </c>
      <c r="J107" s="1">
        <v>1</v>
      </c>
      <c r="K107" s="2">
        <f t="shared" si="5"/>
        <v>360</v>
      </c>
      <c r="L107" s="2">
        <v>4896</v>
      </c>
      <c r="M107" s="2">
        <v>100</v>
      </c>
      <c r="N107" s="1" t="s">
        <v>18</v>
      </c>
      <c r="O107" s="1">
        <v>0</v>
      </c>
      <c r="P107">
        <v>0</v>
      </c>
      <c r="Q107">
        <v>29</v>
      </c>
      <c r="R107" s="8" t="s">
        <v>370</v>
      </c>
    </row>
    <row r="108" spans="1:18" x14ac:dyDescent="0.3">
      <c r="A108" s="2" t="s">
        <v>182</v>
      </c>
      <c r="B108" s="2" t="s">
        <v>182</v>
      </c>
      <c r="D108" t="str">
        <f t="shared" si="6"/>
        <v>med_all_06_1</v>
      </c>
      <c r="E108">
        <v>0</v>
      </c>
      <c r="F108" s="2" t="s">
        <v>87</v>
      </c>
      <c r="G108" s="1">
        <v>1</v>
      </c>
      <c r="H108" s="1">
        <f t="shared" si="4"/>
        <v>1200</v>
      </c>
      <c r="I108" s="1">
        <v>600</v>
      </c>
      <c r="J108" s="1">
        <v>1</v>
      </c>
      <c r="K108" s="2">
        <f t="shared" si="5"/>
        <v>600</v>
      </c>
      <c r="L108" s="2">
        <v>8160</v>
      </c>
      <c r="M108" s="2">
        <v>100</v>
      </c>
      <c r="N108" s="1" t="s">
        <v>18</v>
      </c>
      <c r="O108" s="1">
        <v>0</v>
      </c>
      <c r="P108">
        <v>0</v>
      </c>
      <c r="Q108">
        <v>29</v>
      </c>
      <c r="R108" s="8" t="s">
        <v>370</v>
      </c>
    </row>
    <row r="109" spans="1:18" x14ac:dyDescent="0.3">
      <c r="A109" s="2" t="s">
        <v>183</v>
      </c>
      <c r="B109" s="2" t="s">
        <v>183</v>
      </c>
      <c r="D109" t="str">
        <f t="shared" si="6"/>
        <v>med_all_07_0</v>
      </c>
      <c r="E109">
        <v>0</v>
      </c>
      <c r="F109" s="2" t="s">
        <v>109</v>
      </c>
      <c r="G109" s="1">
        <v>1</v>
      </c>
      <c r="H109" s="1">
        <f t="shared" si="4"/>
        <v>100</v>
      </c>
      <c r="I109" s="1">
        <v>50</v>
      </c>
      <c r="J109" s="1">
        <v>1</v>
      </c>
      <c r="K109" s="2">
        <f t="shared" si="5"/>
        <v>50</v>
      </c>
      <c r="L109" s="2">
        <v>760</v>
      </c>
      <c r="M109" s="2">
        <v>100</v>
      </c>
      <c r="N109" s="1" t="s">
        <v>18</v>
      </c>
      <c r="O109" s="1">
        <v>0</v>
      </c>
      <c r="P109">
        <v>0</v>
      </c>
      <c r="Q109">
        <v>34</v>
      </c>
      <c r="R109" s="8" t="s">
        <v>370</v>
      </c>
    </row>
    <row r="110" spans="1:18" x14ac:dyDescent="0.3">
      <c r="A110" s="2" t="s">
        <v>184</v>
      </c>
      <c r="B110" s="2" t="s">
        <v>184</v>
      </c>
      <c r="D110" t="str">
        <f t="shared" si="6"/>
        <v>med_all_07_0</v>
      </c>
      <c r="E110">
        <v>0</v>
      </c>
      <c r="F110" s="2" t="s">
        <v>109</v>
      </c>
      <c r="G110" s="1">
        <v>1</v>
      </c>
      <c r="H110" s="1">
        <f t="shared" si="4"/>
        <v>200</v>
      </c>
      <c r="I110" s="1">
        <v>100</v>
      </c>
      <c r="J110" s="1">
        <v>1</v>
      </c>
      <c r="K110" s="2">
        <f t="shared" si="5"/>
        <v>100</v>
      </c>
      <c r="L110" s="2">
        <v>1520</v>
      </c>
      <c r="M110" s="2">
        <v>100</v>
      </c>
      <c r="N110" s="1" t="s">
        <v>18</v>
      </c>
      <c r="O110" s="1">
        <v>0</v>
      </c>
      <c r="P110">
        <v>0</v>
      </c>
      <c r="Q110">
        <v>34</v>
      </c>
      <c r="R110" s="8" t="s">
        <v>370</v>
      </c>
    </row>
    <row r="111" spans="1:18" x14ac:dyDescent="0.3">
      <c r="A111" s="2" t="s">
        <v>185</v>
      </c>
      <c r="B111" s="2" t="s">
        <v>185</v>
      </c>
      <c r="D111" t="str">
        <f t="shared" si="6"/>
        <v>med_all_07_0</v>
      </c>
      <c r="E111">
        <v>0</v>
      </c>
      <c r="F111" s="2" t="s">
        <v>109</v>
      </c>
      <c r="G111" s="1">
        <v>1</v>
      </c>
      <c r="H111" s="1">
        <f t="shared" si="4"/>
        <v>400</v>
      </c>
      <c r="I111" s="1">
        <v>200</v>
      </c>
      <c r="J111" s="1">
        <v>1</v>
      </c>
      <c r="K111" s="2">
        <f t="shared" si="5"/>
        <v>200</v>
      </c>
      <c r="L111" s="2">
        <v>3040</v>
      </c>
      <c r="M111" s="2">
        <v>100</v>
      </c>
      <c r="N111" s="1" t="s">
        <v>18</v>
      </c>
      <c r="O111" s="1">
        <v>0</v>
      </c>
      <c r="P111">
        <v>0</v>
      </c>
      <c r="Q111">
        <v>34</v>
      </c>
      <c r="R111" s="8" t="s">
        <v>370</v>
      </c>
    </row>
    <row r="112" spans="1:18" x14ac:dyDescent="0.3">
      <c r="A112" s="2" t="s">
        <v>186</v>
      </c>
      <c r="B112" s="2" t="s">
        <v>186</v>
      </c>
      <c r="D112" t="str">
        <f t="shared" si="6"/>
        <v>med_all_07_0</v>
      </c>
      <c r="E112">
        <v>0</v>
      </c>
      <c r="F112" s="2" t="s">
        <v>109</v>
      </c>
      <c r="G112" s="1">
        <v>1</v>
      </c>
      <c r="H112" s="1">
        <f t="shared" si="4"/>
        <v>600</v>
      </c>
      <c r="I112" s="1">
        <v>300</v>
      </c>
      <c r="J112" s="1">
        <v>1</v>
      </c>
      <c r="K112" s="2">
        <f t="shared" si="5"/>
        <v>300</v>
      </c>
      <c r="L112" s="2">
        <v>4560</v>
      </c>
      <c r="M112" s="2">
        <v>100</v>
      </c>
      <c r="N112" s="1" t="s">
        <v>18</v>
      </c>
      <c r="O112" s="1">
        <v>0</v>
      </c>
      <c r="P112">
        <v>0</v>
      </c>
      <c r="Q112">
        <v>34</v>
      </c>
      <c r="R112" s="8" t="s">
        <v>370</v>
      </c>
    </row>
    <row r="113" spans="1:18" x14ac:dyDescent="0.3">
      <c r="A113" s="2" t="s">
        <v>187</v>
      </c>
      <c r="B113" s="2" t="s">
        <v>187</v>
      </c>
      <c r="D113" t="str">
        <f t="shared" si="6"/>
        <v>med_all_07_0</v>
      </c>
      <c r="E113">
        <v>0</v>
      </c>
      <c r="F113" s="2" t="s">
        <v>109</v>
      </c>
      <c r="G113" s="1">
        <v>1</v>
      </c>
      <c r="H113" s="1">
        <f t="shared" si="4"/>
        <v>1000</v>
      </c>
      <c r="I113" s="1">
        <v>500</v>
      </c>
      <c r="J113" s="1">
        <v>1</v>
      </c>
      <c r="K113" s="2">
        <f t="shared" si="5"/>
        <v>500</v>
      </c>
      <c r="L113" s="2">
        <v>7600</v>
      </c>
      <c r="M113" s="2">
        <v>100</v>
      </c>
      <c r="N113" s="1" t="s">
        <v>18</v>
      </c>
      <c r="O113" s="1">
        <v>0</v>
      </c>
      <c r="P113">
        <v>0</v>
      </c>
      <c r="Q113">
        <v>34</v>
      </c>
      <c r="R113" s="8" t="s">
        <v>370</v>
      </c>
    </row>
    <row r="114" spans="1:18" x14ac:dyDescent="0.3">
      <c r="A114" s="2" t="s">
        <v>188</v>
      </c>
      <c r="B114" s="2" t="s">
        <v>188</v>
      </c>
      <c r="D114" t="str">
        <f t="shared" si="6"/>
        <v>med_all_07_1</v>
      </c>
      <c r="E114">
        <v>0</v>
      </c>
      <c r="F114" s="2" t="s">
        <v>87</v>
      </c>
      <c r="G114" s="1">
        <v>1</v>
      </c>
      <c r="H114" s="1">
        <f t="shared" ref="H114:H177" si="7">I114*2</f>
        <v>120</v>
      </c>
      <c r="I114" s="1">
        <v>60</v>
      </c>
      <c r="J114" s="1">
        <v>1</v>
      </c>
      <c r="K114" s="2">
        <f t="shared" si="5"/>
        <v>60</v>
      </c>
      <c r="L114" s="2">
        <v>912</v>
      </c>
      <c r="M114" s="2">
        <v>100</v>
      </c>
      <c r="N114" s="1" t="s">
        <v>18</v>
      </c>
      <c r="O114" s="1">
        <v>0</v>
      </c>
      <c r="P114">
        <v>0</v>
      </c>
      <c r="Q114">
        <v>34</v>
      </c>
      <c r="R114" s="8" t="s">
        <v>370</v>
      </c>
    </row>
    <row r="115" spans="1:18" x14ac:dyDescent="0.3">
      <c r="A115" s="2" t="s">
        <v>189</v>
      </c>
      <c r="B115" s="2" t="s">
        <v>189</v>
      </c>
      <c r="D115" t="str">
        <f t="shared" si="6"/>
        <v>med_all_07_1</v>
      </c>
      <c r="E115">
        <v>0</v>
      </c>
      <c r="F115" s="2" t="s">
        <v>87</v>
      </c>
      <c r="G115" s="1">
        <v>1</v>
      </c>
      <c r="H115" s="1">
        <f t="shared" si="7"/>
        <v>240</v>
      </c>
      <c r="I115" s="1">
        <v>120</v>
      </c>
      <c r="J115" s="1">
        <v>1</v>
      </c>
      <c r="K115" s="2">
        <f t="shared" si="5"/>
        <v>120</v>
      </c>
      <c r="L115" s="2">
        <v>1824</v>
      </c>
      <c r="M115" s="2">
        <v>100</v>
      </c>
      <c r="N115" s="1" t="s">
        <v>18</v>
      </c>
      <c r="O115" s="1">
        <v>0</v>
      </c>
      <c r="P115">
        <v>0</v>
      </c>
      <c r="Q115">
        <v>34</v>
      </c>
      <c r="R115" s="8" t="s">
        <v>370</v>
      </c>
    </row>
    <row r="116" spans="1:18" x14ac:dyDescent="0.3">
      <c r="A116" s="2" t="s">
        <v>190</v>
      </c>
      <c r="B116" s="2" t="s">
        <v>190</v>
      </c>
      <c r="D116" t="str">
        <f t="shared" si="6"/>
        <v>med_all_07_1</v>
      </c>
      <c r="E116">
        <v>0</v>
      </c>
      <c r="F116" s="2" t="s">
        <v>87</v>
      </c>
      <c r="G116" s="1">
        <v>1</v>
      </c>
      <c r="H116" s="1">
        <f t="shared" si="7"/>
        <v>480</v>
      </c>
      <c r="I116" s="1">
        <v>240</v>
      </c>
      <c r="J116" s="1">
        <v>1</v>
      </c>
      <c r="K116" s="2">
        <f t="shared" si="5"/>
        <v>240</v>
      </c>
      <c r="L116" s="2">
        <v>3648</v>
      </c>
      <c r="M116" s="2">
        <v>100</v>
      </c>
      <c r="N116" s="1" t="s">
        <v>18</v>
      </c>
      <c r="O116" s="1">
        <v>0</v>
      </c>
      <c r="P116">
        <v>0</v>
      </c>
      <c r="Q116">
        <v>34</v>
      </c>
      <c r="R116" s="8" t="s">
        <v>370</v>
      </c>
    </row>
    <row r="117" spans="1:18" x14ac:dyDescent="0.3">
      <c r="A117" s="2" t="s">
        <v>191</v>
      </c>
      <c r="B117" s="2" t="s">
        <v>191</v>
      </c>
      <c r="D117" t="str">
        <f t="shared" si="6"/>
        <v>med_all_07_1</v>
      </c>
      <c r="E117">
        <v>0</v>
      </c>
      <c r="F117" s="2" t="s">
        <v>87</v>
      </c>
      <c r="G117" s="1">
        <v>1</v>
      </c>
      <c r="H117" s="1">
        <f t="shared" si="7"/>
        <v>720</v>
      </c>
      <c r="I117" s="1">
        <v>360</v>
      </c>
      <c r="J117" s="1">
        <v>1</v>
      </c>
      <c r="K117" s="2">
        <f t="shared" si="5"/>
        <v>360</v>
      </c>
      <c r="L117" s="2">
        <v>5472</v>
      </c>
      <c r="M117" s="2">
        <v>100</v>
      </c>
      <c r="N117" s="1" t="s">
        <v>18</v>
      </c>
      <c r="O117" s="1">
        <v>0</v>
      </c>
      <c r="P117">
        <v>0</v>
      </c>
      <c r="Q117">
        <v>34</v>
      </c>
      <c r="R117" s="8" t="s">
        <v>370</v>
      </c>
    </row>
    <row r="118" spans="1:18" x14ac:dyDescent="0.3">
      <c r="A118" s="2" t="s">
        <v>192</v>
      </c>
      <c r="B118" s="2" t="s">
        <v>192</v>
      </c>
      <c r="D118" t="str">
        <f t="shared" si="6"/>
        <v>med_all_07_1</v>
      </c>
      <c r="E118">
        <v>0</v>
      </c>
      <c r="F118" s="2" t="s">
        <v>87</v>
      </c>
      <c r="G118" s="1">
        <v>1</v>
      </c>
      <c r="H118" s="1">
        <f t="shared" si="7"/>
        <v>1200</v>
      </c>
      <c r="I118" s="1">
        <v>600</v>
      </c>
      <c r="J118" s="1">
        <v>1</v>
      </c>
      <c r="K118" s="2">
        <f t="shared" si="5"/>
        <v>600</v>
      </c>
      <c r="L118" s="2">
        <v>9120</v>
      </c>
      <c r="M118" s="2">
        <v>100</v>
      </c>
      <c r="N118" s="1" t="s">
        <v>18</v>
      </c>
      <c r="O118" s="1">
        <v>0</v>
      </c>
      <c r="P118">
        <v>0</v>
      </c>
      <c r="Q118">
        <v>34</v>
      </c>
      <c r="R118" s="8" t="s">
        <v>370</v>
      </c>
    </row>
    <row r="119" spans="1:18" x14ac:dyDescent="0.3">
      <c r="A119" s="2" t="s">
        <v>193</v>
      </c>
      <c r="B119" s="2" t="s">
        <v>193</v>
      </c>
      <c r="D119" t="str">
        <f t="shared" si="6"/>
        <v>med_all_08_0</v>
      </c>
      <c r="E119">
        <v>0</v>
      </c>
      <c r="F119" s="2" t="s">
        <v>109</v>
      </c>
      <c r="G119" s="1">
        <v>1</v>
      </c>
      <c r="H119" s="1">
        <f t="shared" si="7"/>
        <v>100</v>
      </c>
      <c r="I119" s="1">
        <v>50</v>
      </c>
      <c r="J119" s="1">
        <v>1</v>
      </c>
      <c r="K119" s="2">
        <f t="shared" si="5"/>
        <v>50</v>
      </c>
      <c r="L119" s="2">
        <v>919.99999999999989</v>
      </c>
      <c r="M119" s="2">
        <v>100</v>
      </c>
      <c r="N119" s="1" t="s">
        <v>18</v>
      </c>
      <c r="O119" s="1">
        <v>0</v>
      </c>
      <c r="P119">
        <v>0</v>
      </c>
      <c r="Q119">
        <v>44</v>
      </c>
      <c r="R119" s="8" t="s">
        <v>370</v>
      </c>
    </row>
    <row r="120" spans="1:18" x14ac:dyDescent="0.3">
      <c r="A120" s="2" t="s">
        <v>194</v>
      </c>
      <c r="B120" s="2" t="s">
        <v>194</v>
      </c>
      <c r="D120" t="str">
        <f t="shared" si="6"/>
        <v>med_all_08_0</v>
      </c>
      <c r="E120">
        <v>0</v>
      </c>
      <c r="F120" s="2" t="s">
        <v>109</v>
      </c>
      <c r="G120" s="1">
        <v>1</v>
      </c>
      <c r="H120" s="1">
        <f t="shared" si="7"/>
        <v>200</v>
      </c>
      <c r="I120" s="1">
        <v>100</v>
      </c>
      <c r="J120" s="1">
        <v>1</v>
      </c>
      <c r="K120" s="2">
        <f t="shared" si="5"/>
        <v>100</v>
      </c>
      <c r="L120" s="2">
        <v>1839.9999999999998</v>
      </c>
      <c r="M120" s="2">
        <v>100</v>
      </c>
      <c r="N120" s="1" t="s">
        <v>18</v>
      </c>
      <c r="O120" s="1">
        <v>0</v>
      </c>
      <c r="P120">
        <v>0</v>
      </c>
      <c r="Q120">
        <v>44</v>
      </c>
      <c r="R120" s="8" t="s">
        <v>370</v>
      </c>
    </row>
    <row r="121" spans="1:18" x14ac:dyDescent="0.3">
      <c r="A121" s="2" t="s">
        <v>195</v>
      </c>
      <c r="B121" s="2" t="s">
        <v>195</v>
      </c>
      <c r="D121" t="str">
        <f t="shared" si="6"/>
        <v>med_all_08_0</v>
      </c>
      <c r="E121">
        <v>0</v>
      </c>
      <c r="F121" s="2" t="s">
        <v>109</v>
      </c>
      <c r="G121" s="1">
        <v>1</v>
      </c>
      <c r="H121" s="1">
        <f t="shared" si="7"/>
        <v>400</v>
      </c>
      <c r="I121" s="1">
        <v>200</v>
      </c>
      <c r="J121" s="1">
        <v>1</v>
      </c>
      <c r="K121" s="2">
        <f t="shared" si="5"/>
        <v>200</v>
      </c>
      <c r="L121" s="2">
        <v>3679.9999999999995</v>
      </c>
      <c r="M121" s="2">
        <v>100</v>
      </c>
      <c r="N121" s="1" t="s">
        <v>18</v>
      </c>
      <c r="O121" s="1">
        <v>0</v>
      </c>
      <c r="P121">
        <v>0</v>
      </c>
      <c r="Q121">
        <v>44</v>
      </c>
      <c r="R121" s="8" t="s">
        <v>370</v>
      </c>
    </row>
    <row r="122" spans="1:18" x14ac:dyDescent="0.3">
      <c r="A122" s="2" t="s">
        <v>196</v>
      </c>
      <c r="B122" s="2" t="s">
        <v>196</v>
      </c>
      <c r="D122" t="str">
        <f t="shared" si="6"/>
        <v>med_all_08_0</v>
      </c>
      <c r="E122">
        <v>0</v>
      </c>
      <c r="F122" s="2" t="s">
        <v>109</v>
      </c>
      <c r="G122" s="1">
        <v>1</v>
      </c>
      <c r="H122" s="1">
        <f t="shared" si="7"/>
        <v>600</v>
      </c>
      <c r="I122" s="1">
        <v>300</v>
      </c>
      <c r="J122" s="1">
        <v>1</v>
      </c>
      <c r="K122" s="2">
        <f t="shared" si="5"/>
        <v>300</v>
      </c>
      <c r="L122" s="2">
        <v>5520</v>
      </c>
      <c r="M122" s="2">
        <v>100</v>
      </c>
      <c r="N122" s="1" t="s">
        <v>18</v>
      </c>
      <c r="O122" s="1">
        <v>0</v>
      </c>
      <c r="P122">
        <v>0</v>
      </c>
      <c r="Q122">
        <v>44</v>
      </c>
      <c r="R122" s="8" t="s">
        <v>370</v>
      </c>
    </row>
    <row r="123" spans="1:18" x14ac:dyDescent="0.3">
      <c r="A123" s="2" t="s">
        <v>197</v>
      </c>
      <c r="B123" s="2" t="s">
        <v>197</v>
      </c>
      <c r="D123" t="str">
        <f t="shared" si="6"/>
        <v>med_all_08_0</v>
      </c>
      <c r="E123">
        <v>0</v>
      </c>
      <c r="F123" s="2" t="s">
        <v>109</v>
      </c>
      <c r="G123" s="1">
        <v>1</v>
      </c>
      <c r="H123" s="1">
        <f t="shared" si="7"/>
        <v>1000</v>
      </c>
      <c r="I123" s="1">
        <v>500</v>
      </c>
      <c r="J123" s="1">
        <v>1</v>
      </c>
      <c r="K123" s="2">
        <f t="shared" si="5"/>
        <v>500</v>
      </c>
      <c r="L123" s="2">
        <v>9200</v>
      </c>
      <c r="M123" s="2">
        <v>100</v>
      </c>
      <c r="N123" s="1" t="s">
        <v>18</v>
      </c>
      <c r="O123" s="1">
        <v>0</v>
      </c>
      <c r="P123">
        <v>0</v>
      </c>
      <c r="Q123">
        <v>44</v>
      </c>
      <c r="R123" s="8" t="s">
        <v>370</v>
      </c>
    </row>
    <row r="124" spans="1:18" x14ac:dyDescent="0.3">
      <c r="A124" s="2" t="s">
        <v>198</v>
      </c>
      <c r="B124" s="2" t="s">
        <v>198</v>
      </c>
      <c r="D124" t="str">
        <f t="shared" si="6"/>
        <v>med_all_08_1</v>
      </c>
      <c r="E124">
        <v>0</v>
      </c>
      <c r="F124" s="2" t="s">
        <v>87</v>
      </c>
      <c r="G124" s="1">
        <v>1</v>
      </c>
      <c r="H124" s="1">
        <f t="shared" si="7"/>
        <v>120</v>
      </c>
      <c r="I124" s="1">
        <v>60</v>
      </c>
      <c r="J124" s="1">
        <v>1</v>
      </c>
      <c r="K124" s="2">
        <f t="shared" si="5"/>
        <v>60</v>
      </c>
      <c r="L124" s="2">
        <v>1104</v>
      </c>
      <c r="M124" s="2">
        <v>100</v>
      </c>
      <c r="N124" s="1" t="s">
        <v>18</v>
      </c>
      <c r="O124" s="1">
        <v>0</v>
      </c>
      <c r="P124">
        <v>0</v>
      </c>
      <c r="Q124">
        <v>44</v>
      </c>
      <c r="R124" s="8" t="s">
        <v>370</v>
      </c>
    </row>
    <row r="125" spans="1:18" x14ac:dyDescent="0.3">
      <c r="A125" s="2" t="s">
        <v>199</v>
      </c>
      <c r="B125" s="2" t="s">
        <v>199</v>
      </c>
      <c r="D125" t="str">
        <f t="shared" si="6"/>
        <v>med_all_08_1</v>
      </c>
      <c r="E125">
        <v>0</v>
      </c>
      <c r="F125" s="2" t="s">
        <v>87</v>
      </c>
      <c r="G125" s="1">
        <v>1</v>
      </c>
      <c r="H125" s="1">
        <f t="shared" si="7"/>
        <v>240</v>
      </c>
      <c r="I125" s="1">
        <v>120</v>
      </c>
      <c r="J125" s="1">
        <v>1</v>
      </c>
      <c r="K125" s="2">
        <f t="shared" si="5"/>
        <v>120</v>
      </c>
      <c r="L125" s="2">
        <v>2208</v>
      </c>
      <c r="M125" s="2">
        <v>100</v>
      </c>
      <c r="N125" s="1" t="s">
        <v>18</v>
      </c>
      <c r="O125" s="1">
        <v>0</v>
      </c>
      <c r="P125">
        <v>0</v>
      </c>
      <c r="Q125">
        <v>44</v>
      </c>
      <c r="R125" s="8" t="s">
        <v>370</v>
      </c>
    </row>
    <row r="126" spans="1:18" x14ac:dyDescent="0.3">
      <c r="A126" s="2" t="s">
        <v>200</v>
      </c>
      <c r="B126" s="2" t="s">
        <v>200</v>
      </c>
      <c r="D126" t="str">
        <f t="shared" si="6"/>
        <v>med_all_08_1</v>
      </c>
      <c r="E126">
        <v>0</v>
      </c>
      <c r="F126" s="2" t="s">
        <v>87</v>
      </c>
      <c r="G126" s="1">
        <v>1</v>
      </c>
      <c r="H126" s="1">
        <f t="shared" si="7"/>
        <v>480</v>
      </c>
      <c r="I126" s="1">
        <v>240</v>
      </c>
      <c r="J126" s="1">
        <v>1</v>
      </c>
      <c r="K126" s="2">
        <f t="shared" si="5"/>
        <v>240</v>
      </c>
      <c r="L126" s="2">
        <v>4416</v>
      </c>
      <c r="M126" s="2">
        <v>100</v>
      </c>
      <c r="N126" s="1" t="s">
        <v>18</v>
      </c>
      <c r="O126" s="1">
        <v>0</v>
      </c>
      <c r="P126">
        <v>0</v>
      </c>
      <c r="Q126">
        <v>44</v>
      </c>
      <c r="R126" s="8" t="s">
        <v>370</v>
      </c>
    </row>
    <row r="127" spans="1:18" x14ac:dyDescent="0.3">
      <c r="A127" s="2" t="s">
        <v>201</v>
      </c>
      <c r="B127" s="2" t="s">
        <v>201</v>
      </c>
      <c r="D127" t="str">
        <f t="shared" si="6"/>
        <v>med_all_08_1</v>
      </c>
      <c r="E127">
        <v>0</v>
      </c>
      <c r="F127" s="2" t="s">
        <v>87</v>
      </c>
      <c r="G127" s="1">
        <v>1</v>
      </c>
      <c r="H127" s="1">
        <f t="shared" si="7"/>
        <v>720</v>
      </c>
      <c r="I127" s="1">
        <v>360</v>
      </c>
      <c r="J127" s="1">
        <v>1</v>
      </c>
      <c r="K127" s="2">
        <f t="shared" si="5"/>
        <v>360</v>
      </c>
      <c r="L127" s="2">
        <v>6623.9999999999991</v>
      </c>
      <c r="M127" s="2">
        <v>100</v>
      </c>
      <c r="N127" s="1" t="s">
        <v>18</v>
      </c>
      <c r="O127" s="1">
        <v>0</v>
      </c>
      <c r="P127">
        <v>0</v>
      </c>
      <c r="Q127">
        <v>44</v>
      </c>
      <c r="R127" s="8" t="s">
        <v>370</v>
      </c>
    </row>
    <row r="128" spans="1:18" x14ac:dyDescent="0.3">
      <c r="A128" s="2" t="s">
        <v>202</v>
      </c>
      <c r="B128" s="2" t="s">
        <v>202</v>
      </c>
      <c r="D128" t="str">
        <f t="shared" si="6"/>
        <v>med_all_08_1</v>
      </c>
      <c r="E128">
        <v>0</v>
      </c>
      <c r="F128" s="2" t="s">
        <v>87</v>
      </c>
      <c r="G128" s="1">
        <v>1</v>
      </c>
      <c r="H128" s="1">
        <f t="shared" si="7"/>
        <v>1200</v>
      </c>
      <c r="I128" s="1">
        <v>600</v>
      </c>
      <c r="J128" s="1">
        <v>1</v>
      </c>
      <c r="K128" s="2">
        <f t="shared" si="5"/>
        <v>600</v>
      </c>
      <c r="L128" s="2">
        <v>11040</v>
      </c>
      <c r="M128" s="2">
        <v>100</v>
      </c>
      <c r="N128" s="1" t="s">
        <v>18</v>
      </c>
      <c r="O128" s="1">
        <v>0</v>
      </c>
      <c r="P128">
        <v>0</v>
      </c>
      <c r="Q128">
        <v>44</v>
      </c>
      <c r="R128" s="8" t="s">
        <v>370</v>
      </c>
    </row>
    <row r="129" spans="1:18" x14ac:dyDescent="0.3">
      <c r="A129" s="2" t="s">
        <v>203</v>
      </c>
      <c r="B129" s="2" t="s">
        <v>203</v>
      </c>
      <c r="D129" t="str">
        <f>LEFT(B129,14)</f>
        <v>med_horse_00_0</v>
      </c>
      <c r="E129">
        <v>0</v>
      </c>
      <c r="F129" s="2" t="s">
        <v>109</v>
      </c>
      <c r="G129" s="1">
        <v>1</v>
      </c>
      <c r="H129" s="1">
        <f t="shared" si="7"/>
        <v>100</v>
      </c>
      <c r="I129" s="1">
        <v>50</v>
      </c>
      <c r="J129" s="1">
        <v>1</v>
      </c>
      <c r="K129" s="2">
        <f t="shared" si="5"/>
        <v>50</v>
      </c>
      <c r="L129" s="2">
        <v>240</v>
      </c>
      <c r="M129" s="2">
        <v>100</v>
      </c>
      <c r="N129" s="1" t="s">
        <v>18</v>
      </c>
      <c r="O129" s="1">
        <v>0</v>
      </c>
      <c r="P129">
        <v>0</v>
      </c>
      <c r="Q129">
        <v>1</v>
      </c>
      <c r="R129" s="8" t="s">
        <v>370</v>
      </c>
    </row>
    <row r="130" spans="1:18" x14ac:dyDescent="0.3">
      <c r="A130" s="2" t="s">
        <v>204</v>
      </c>
      <c r="B130" s="2" t="s">
        <v>204</v>
      </c>
      <c r="D130" t="str">
        <f t="shared" ref="D130:D138" si="8">LEFT(B130,14)</f>
        <v>med_horse_00_0</v>
      </c>
      <c r="E130">
        <v>0</v>
      </c>
      <c r="F130" s="2" t="s">
        <v>109</v>
      </c>
      <c r="G130" s="1">
        <v>1</v>
      </c>
      <c r="H130" s="1">
        <f t="shared" si="7"/>
        <v>200</v>
      </c>
      <c r="I130" s="1">
        <v>100</v>
      </c>
      <c r="J130" s="1">
        <v>1</v>
      </c>
      <c r="K130" s="2">
        <f t="shared" si="5"/>
        <v>100</v>
      </c>
      <c r="L130" s="2">
        <v>480</v>
      </c>
      <c r="M130" s="2">
        <v>100</v>
      </c>
      <c r="N130" s="1" t="s">
        <v>18</v>
      </c>
      <c r="O130" s="1">
        <v>0</v>
      </c>
      <c r="P130">
        <v>0</v>
      </c>
      <c r="Q130">
        <v>1</v>
      </c>
      <c r="R130" s="8" t="s">
        <v>370</v>
      </c>
    </row>
    <row r="131" spans="1:18" x14ac:dyDescent="0.3">
      <c r="A131" s="2" t="s">
        <v>205</v>
      </c>
      <c r="B131" s="2" t="s">
        <v>205</v>
      </c>
      <c r="D131" t="str">
        <f t="shared" si="8"/>
        <v>med_horse_00_0</v>
      </c>
      <c r="E131">
        <v>0</v>
      </c>
      <c r="F131" s="2" t="s">
        <v>109</v>
      </c>
      <c r="G131" s="1">
        <v>1</v>
      </c>
      <c r="H131" s="1">
        <f t="shared" si="7"/>
        <v>400</v>
      </c>
      <c r="I131" s="1">
        <v>200</v>
      </c>
      <c r="J131" s="1">
        <v>1</v>
      </c>
      <c r="K131" s="2">
        <f t="shared" ref="K131:K194" si="9">I131</f>
        <v>200</v>
      </c>
      <c r="L131" s="2">
        <v>960</v>
      </c>
      <c r="M131" s="2">
        <v>100</v>
      </c>
      <c r="N131" s="1" t="s">
        <v>18</v>
      </c>
      <c r="O131" s="1">
        <v>0</v>
      </c>
      <c r="P131">
        <v>0</v>
      </c>
      <c r="Q131" s="5">
        <v>5</v>
      </c>
      <c r="R131" s="8" t="s">
        <v>370</v>
      </c>
    </row>
    <row r="132" spans="1:18" x14ac:dyDescent="0.3">
      <c r="A132" s="2" t="s">
        <v>206</v>
      </c>
      <c r="B132" s="2" t="s">
        <v>206</v>
      </c>
      <c r="D132" t="str">
        <f t="shared" si="8"/>
        <v>med_horse_00_0</v>
      </c>
      <c r="E132">
        <v>0</v>
      </c>
      <c r="F132" s="2" t="s">
        <v>109</v>
      </c>
      <c r="G132" s="1">
        <v>1</v>
      </c>
      <c r="H132" s="1">
        <f t="shared" si="7"/>
        <v>600</v>
      </c>
      <c r="I132" s="1">
        <v>300</v>
      </c>
      <c r="J132" s="1">
        <v>1</v>
      </c>
      <c r="K132" s="2">
        <f t="shared" si="9"/>
        <v>300</v>
      </c>
      <c r="L132" s="2">
        <v>1440</v>
      </c>
      <c r="M132" s="2">
        <v>100</v>
      </c>
      <c r="N132" s="1" t="s">
        <v>18</v>
      </c>
      <c r="O132" s="1">
        <v>0</v>
      </c>
      <c r="P132">
        <v>0</v>
      </c>
      <c r="Q132" s="5">
        <v>14</v>
      </c>
      <c r="R132" s="8" t="s">
        <v>370</v>
      </c>
    </row>
    <row r="133" spans="1:18" x14ac:dyDescent="0.3">
      <c r="A133" s="2" t="s">
        <v>207</v>
      </c>
      <c r="B133" s="2" t="s">
        <v>207</v>
      </c>
      <c r="D133" t="str">
        <f t="shared" si="8"/>
        <v>med_horse_00_0</v>
      </c>
      <c r="E133">
        <v>0</v>
      </c>
      <c r="F133" s="2" t="s">
        <v>109</v>
      </c>
      <c r="G133" s="1">
        <v>1</v>
      </c>
      <c r="H133" s="1">
        <f t="shared" si="7"/>
        <v>1000</v>
      </c>
      <c r="I133" s="1">
        <v>500</v>
      </c>
      <c r="J133" s="1">
        <v>1</v>
      </c>
      <c r="K133" s="2">
        <f t="shared" si="9"/>
        <v>500</v>
      </c>
      <c r="L133" s="2">
        <v>2400</v>
      </c>
      <c r="M133" s="2">
        <v>100</v>
      </c>
      <c r="N133" s="1" t="s">
        <v>18</v>
      </c>
      <c r="O133" s="1">
        <v>0</v>
      </c>
      <c r="P133">
        <v>0</v>
      </c>
      <c r="Q133" s="5">
        <v>24</v>
      </c>
      <c r="R133" s="8" t="s">
        <v>370</v>
      </c>
    </row>
    <row r="134" spans="1:18" x14ac:dyDescent="0.3">
      <c r="A134" s="2" t="s">
        <v>208</v>
      </c>
      <c r="B134" s="2" t="s">
        <v>208</v>
      </c>
      <c r="D134" t="str">
        <f t="shared" si="8"/>
        <v>med_horse_00_1</v>
      </c>
      <c r="E134">
        <v>0</v>
      </c>
      <c r="F134" s="2" t="s">
        <v>87</v>
      </c>
      <c r="G134" s="1">
        <v>1</v>
      </c>
      <c r="H134" s="1">
        <f t="shared" si="7"/>
        <v>120</v>
      </c>
      <c r="I134" s="1">
        <v>60</v>
      </c>
      <c r="J134" s="1">
        <v>1</v>
      </c>
      <c r="K134" s="2">
        <f t="shared" si="9"/>
        <v>60</v>
      </c>
      <c r="L134" s="2">
        <v>288</v>
      </c>
      <c r="M134" s="2">
        <v>100</v>
      </c>
      <c r="N134" s="1" t="s">
        <v>18</v>
      </c>
      <c r="O134" s="1">
        <v>0</v>
      </c>
      <c r="P134">
        <v>0</v>
      </c>
      <c r="Q134">
        <v>1</v>
      </c>
      <c r="R134" s="8" t="s">
        <v>370</v>
      </c>
    </row>
    <row r="135" spans="1:18" x14ac:dyDescent="0.3">
      <c r="A135" s="2" t="s">
        <v>209</v>
      </c>
      <c r="B135" s="2" t="s">
        <v>209</v>
      </c>
      <c r="D135" t="str">
        <f t="shared" si="8"/>
        <v>med_horse_00_1</v>
      </c>
      <c r="E135">
        <v>0</v>
      </c>
      <c r="F135" s="2" t="s">
        <v>87</v>
      </c>
      <c r="G135" s="1">
        <v>1</v>
      </c>
      <c r="H135" s="1">
        <f t="shared" si="7"/>
        <v>240</v>
      </c>
      <c r="I135" s="1">
        <v>120</v>
      </c>
      <c r="J135" s="1">
        <v>1</v>
      </c>
      <c r="K135" s="2">
        <f t="shared" si="9"/>
        <v>120</v>
      </c>
      <c r="L135" s="2">
        <v>576</v>
      </c>
      <c r="M135" s="2">
        <v>100</v>
      </c>
      <c r="N135" s="1" t="s">
        <v>18</v>
      </c>
      <c r="O135" s="1">
        <v>0</v>
      </c>
      <c r="P135">
        <v>0</v>
      </c>
      <c r="Q135">
        <v>1</v>
      </c>
      <c r="R135" s="8" t="s">
        <v>370</v>
      </c>
    </row>
    <row r="136" spans="1:18" x14ac:dyDescent="0.3">
      <c r="A136" s="2" t="s">
        <v>210</v>
      </c>
      <c r="B136" s="2" t="s">
        <v>210</v>
      </c>
      <c r="D136" t="str">
        <f t="shared" si="8"/>
        <v>med_horse_00_1</v>
      </c>
      <c r="E136">
        <v>0</v>
      </c>
      <c r="F136" s="2" t="s">
        <v>87</v>
      </c>
      <c r="G136" s="1">
        <v>1</v>
      </c>
      <c r="H136" s="1">
        <f t="shared" si="7"/>
        <v>480</v>
      </c>
      <c r="I136" s="1">
        <v>240</v>
      </c>
      <c r="J136" s="1">
        <v>1</v>
      </c>
      <c r="K136" s="2">
        <f t="shared" si="9"/>
        <v>240</v>
      </c>
      <c r="L136" s="2">
        <v>1152</v>
      </c>
      <c r="M136" s="2">
        <v>100</v>
      </c>
      <c r="N136" s="1" t="s">
        <v>18</v>
      </c>
      <c r="O136" s="1">
        <v>0</v>
      </c>
      <c r="P136">
        <v>0</v>
      </c>
      <c r="Q136" s="5">
        <v>5</v>
      </c>
      <c r="R136" s="8" t="s">
        <v>370</v>
      </c>
    </row>
    <row r="137" spans="1:18" x14ac:dyDescent="0.3">
      <c r="A137" s="2" t="s">
        <v>211</v>
      </c>
      <c r="B137" s="2" t="s">
        <v>211</v>
      </c>
      <c r="D137" t="str">
        <f t="shared" si="8"/>
        <v>med_horse_00_1</v>
      </c>
      <c r="E137">
        <v>0</v>
      </c>
      <c r="F137" s="2" t="s">
        <v>87</v>
      </c>
      <c r="G137" s="1">
        <v>1</v>
      </c>
      <c r="H137" s="1">
        <f t="shared" si="7"/>
        <v>720</v>
      </c>
      <c r="I137" s="1">
        <v>360</v>
      </c>
      <c r="J137" s="1">
        <v>1</v>
      </c>
      <c r="K137" s="2">
        <f t="shared" si="9"/>
        <v>360</v>
      </c>
      <c r="L137" s="2">
        <v>1728</v>
      </c>
      <c r="M137" s="2">
        <v>100</v>
      </c>
      <c r="N137" s="1" t="s">
        <v>18</v>
      </c>
      <c r="O137" s="1">
        <v>0</v>
      </c>
      <c r="P137">
        <v>0</v>
      </c>
      <c r="Q137" s="5">
        <v>14</v>
      </c>
      <c r="R137" s="8" t="s">
        <v>370</v>
      </c>
    </row>
    <row r="138" spans="1:18" x14ac:dyDescent="0.3">
      <c r="A138" s="2" t="s">
        <v>212</v>
      </c>
      <c r="B138" s="2" t="s">
        <v>212</v>
      </c>
      <c r="D138" t="str">
        <f t="shared" si="8"/>
        <v>med_horse_00_1</v>
      </c>
      <c r="E138">
        <v>0</v>
      </c>
      <c r="F138" s="2" t="s">
        <v>87</v>
      </c>
      <c r="G138" s="1">
        <v>1</v>
      </c>
      <c r="H138" s="1">
        <f t="shared" si="7"/>
        <v>1200</v>
      </c>
      <c r="I138" s="1">
        <v>600</v>
      </c>
      <c r="J138" s="1">
        <v>1</v>
      </c>
      <c r="K138" s="2">
        <f t="shared" si="9"/>
        <v>600</v>
      </c>
      <c r="L138" s="2">
        <v>2880</v>
      </c>
      <c r="M138" s="2">
        <v>100</v>
      </c>
      <c r="N138" s="1" t="s">
        <v>18</v>
      </c>
      <c r="O138" s="1">
        <v>0</v>
      </c>
      <c r="P138">
        <v>0</v>
      </c>
      <c r="Q138" s="5">
        <v>24</v>
      </c>
      <c r="R138" s="8" t="s">
        <v>370</v>
      </c>
    </row>
    <row r="139" spans="1:18" x14ac:dyDescent="0.3">
      <c r="A139" s="2" t="s">
        <v>213</v>
      </c>
      <c r="B139" s="2" t="s">
        <v>213</v>
      </c>
      <c r="D139" t="str">
        <f>LEFT(B139,16)</f>
        <v>med_chicken_00_0</v>
      </c>
      <c r="E139">
        <v>0</v>
      </c>
      <c r="F139" s="2" t="s">
        <v>109</v>
      </c>
      <c r="G139" s="1">
        <v>1</v>
      </c>
      <c r="H139" s="1">
        <f t="shared" si="7"/>
        <v>100</v>
      </c>
      <c r="I139" s="1">
        <v>50</v>
      </c>
      <c r="J139" s="1">
        <v>1</v>
      </c>
      <c r="K139" s="2">
        <f t="shared" si="9"/>
        <v>50</v>
      </c>
      <c r="L139" s="2">
        <v>320</v>
      </c>
      <c r="M139" s="2">
        <v>100</v>
      </c>
      <c r="N139" s="1" t="s">
        <v>18</v>
      </c>
      <c r="O139" s="1">
        <v>0</v>
      </c>
      <c r="P139">
        <v>0</v>
      </c>
      <c r="Q139">
        <v>6</v>
      </c>
      <c r="R139" s="8" t="s">
        <v>370</v>
      </c>
    </row>
    <row r="140" spans="1:18" x14ac:dyDescent="0.3">
      <c r="A140" s="2" t="s">
        <v>214</v>
      </c>
      <c r="B140" s="2" t="s">
        <v>214</v>
      </c>
      <c r="D140" t="str">
        <f t="shared" ref="D140:D148" si="10">LEFT(B140,16)</f>
        <v>med_chicken_00_0</v>
      </c>
      <c r="E140">
        <v>0</v>
      </c>
      <c r="F140" s="2" t="s">
        <v>109</v>
      </c>
      <c r="G140" s="1">
        <v>1</v>
      </c>
      <c r="H140" s="1">
        <f t="shared" si="7"/>
        <v>200</v>
      </c>
      <c r="I140" s="1">
        <v>100</v>
      </c>
      <c r="J140" s="1">
        <v>1</v>
      </c>
      <c r="K140" s="2">
        <f t="shared" si="9"/>
        <v>100</v>
      </c>
      <c r="L140" s="2">
        <v>640</v>
      </c>
      <c r="M140" s="2">
        <v>100</v>
      </c>
      <c r="N140" s="1" t="s">
        <v>18</v>
      </c>
      <c r="O140" s="1">
        <v>0</v>
      </c>
      <c r="P140">
        <v>0</v>
      </c>
      <c r="Q140">
        <v>6</v>
      </c>
      <c r="R140" s="8" t="s">
        <v>370</v>
      </c>
    </row>
    <row r="141" spans="1:18" x14ac:dyDescent="0.3">
      <c r="A141" s="2" t="s">
        <v>215</v>
      </c>
      <c r="B141" s="2" t="s">
        <v>215</v>
      </c>
      <c r="D141" t="str">
        <f t="shared" si="10"/>
        <v>med_chicken_00_0</v>
      </c>
      <c r="E141">
        <v>0</v>
      </c>
      <c r="F141" s="2" t="s">
        <v>109</v>
      </c>
      <c r="G141" s="1">
        <v>1</v>
      </c>
      <c r="H141" s="1">
        <f t="shared" si="7"/>
        <v>400</v>
      </c>
      <c r="I141" s="1">
        <v>200</v>
      </c>
      <c r="J141" s="1">
        <v>1</v>
      </c>
      <c r="K141" s="2">
        <f t="shared" si="9"/>
        <v>200</v>
      </c>
      <c r="L141" s="2">
        <v>1280</v>
      </c>
      <c r="M141" s="2">
        <v>100</v>
      </c>
      <c r="N141" s="1" t="s">
        <v>18</v>
      </c>
      <c r="O141" s="1">
        <v>0</v>
      </c>
      <c r="P141">
        <v>0</v>
      </c>
      <c r="Q141">
        <v>6</v>
      </c>
      <c r="R141" s="8" t="s">
        <v>370</v>
      </c>
    </row>
    <row r="142" spans="1:18" x14ac:dyDescent="0.3">
      <c r="A142" s="2" t="s">
        <v>216</v>
      </c>
      <c r="B142" s="2" t="s">
        <v>216</v>
      </c>
      <c r="D142" t="str">
        <f t="shared" si="10"/>
        <v>med_chicken_00_0</v>
      </c>
      <c r="E142">
        <v>0</v>
      </c>
      <c r="F142" s="2" t="s">
        <v>109</v>
      </c>
      <c r="G142" s="1">
        <v>1</v>
      </c>
      <c r="H142" s="1">
        <f t="shared" si="7"/>
        <v>600</v>
      </c>
      <c r="I142" s="1">
        <v>300</v>
      </c>
      <c r="J142" s="1">
        <v>1</v>
      </c>
      <c r="K142" s="2">
        <f t="shared" si="9"/>
        <v>300</v>
      </c>
      <c r="L142" s="2">
        <v>1920</v>
      </c>
      <c r="M142" s="2">
        <v>100</v>
      </c>
      <c r="N142" s="1" t="s">
        <v>18</v>
      </c>
      <c r="O142" s="1">
        <v>0</v>
      </c>
      <c r="P142">
        <v>0</v>
      </c>
      <c r="Q142" s="5">
        <v>14</v>
      </c>
      <c r="R142" s="8" t="s">
        <v>370</v>
      </c>
    </row>
    <row r="143" spans="1:18" x14ac:dyDescent="0.3">
      <c r="A143" s="2" t="s">
        <v>217</v>
      </c>
      <c r="B143" s="2" t="s">
        <v>217</v>
      </c>
      <c r="D143" t="str">
        <f t="shared" si="10"/>
        <v>med_chicken_00_0</v>
      </c>
      <c r="E143">
        <v>0</v>
      </c>
      <c r="F143" s="2" t="s">
        <v>109</v>
      </c>
      <c r="G143" s="1">
        <v>1</v>
      </c>
      <c r="H143" s="1">
        <f t="shared" si="7"/>
        <v>1000</v>
      </c>
      <c r="I143" s="1">
        <v>500</v>
      </c>
      <c r="J143" s="1">
        <v>1</v>
      </c>
      <c r="K143" s="2">
        <f t="shared" si="9"/>
        <v>500</v>
      </c>
      <c r="L143" s="2">
        <v>3200</v>
      </c>
      <c r="M143" s="2">
        <v>100</v>
      </c>
      <c r="N143" s="1" t="s">
        <v>18</v>
      </c>
      <c r="O143" s="1">
        <v>0</v>
      </c>
      <c r="P143">
        <v>0</v>
      </c>
      <c r="Q143" s="5">
        <v>24</v>
      </c>
      <c r="R143" s="8" t="s">
        <v>370</v>
      </c>
    </row>
    <row r="144" spans="1:18" x14ac:dyDescent="0.3">
      <c r="A144" s="2" t="s">
        <v>218</v>
      </c>
      <c r="B144" s="2" t="s">
        <v>218</v>
      </c>
      <c r="D144" t="str">
        <f t="shared" si="10"/>
        <v>med_chicken_00_1</v>
      </c>
      <c r="E144">
        <v>0</v>
      </c>
      <c r="F144" s="2" t="s">
        <v>87</v>
      </c>
      <c r="G144" s="1">
        <v>1</v>
      </c>
      <c r="H144" s="1">
        <f t="shared" si="7"/>
        <v>120</v>
      </c>
      <c r="I144" s="1">
        <v>60</v>
      </c>
      <c r="J144" s="1">
        <v>1</v>
      </c>
      <c r="K144" s="2">
        <f t="shared" si="9"/>
        <v>60</v>
      </c>
      <c r="L144" s="2">
        <v>384</v>
      </c>
      <c r="M144" s="2">
        <v>100</v>
      </c>
      <c r="N144" s="1" t="s">
        <v>18</v>
      </c>
      <c r="O144" s="1">
        <v>0</v>
      </c>
      <c r="P144">
        <v>0</v>
      </c>
      <c r="Q144">
        <v>6</v>
      </c>
      <c r="R144" s="8" t="s">
        <v>370</v>
      </c>
    </row>
    <row r="145" spans="1:18" x14ac:dyDescent="0.3">
      <c r="A145" s="2" t="s">
        <v>219</v>
      </c>
      <c r="B145" s="2" t="s">
        <v>219</v>
      </c>
      <c r="D145" t="str">
        <f t="shared" si="10"/>
        <v>med_chicken_00_1</v>
      </c>
      <c r="E145">
        <v>0</v>
      </c>
      <c r="F145" s="2" t="s">
        <v>87</v>
      </c>
      <c r="G145" s="1">
        <v>1</v>
      </c>
      <c r="H145" s="1">
        <f t="shared" si="7"/>
        <v>240</v>
      </c>
      <c r="I145" s="1">
        <v>120</v>
      </c>
      <c r="J145" s="1">
        <v>1</v>
      </c>
      <c r="K145" s="2">
        <f t="shared" si="9"/>
        <v>120</v>
      </c>
      <c r="L145" s="2">
        <v>768</v>
      </c>
      <c r="M145" s="2">
        <v>100</v>
      </c>
      <c r="N145" s="1" t="s">
        <v>18</v>
      </c>
      <c r="O145" s="1">
        <v>0</v>
      </c>
      <c r="P145">
        <v>0</v>
      </c>
      <c r="Q145">
        <v>6</v>
      </c>
      <c r="R145" s="8" t="s">
        <v>370</v>
      </c>
    </row>
    <row r="146" spans="1:18" x14ac:dyDescent="0.3">
      <c r="A146" s="2" t="s">
        <v>220</v>
      </c>
      <c r="B146" s="2" t="s">
        <v>220</v>
      </c>
      <c r="D146" t="str">
        <f t="shared" si="10"/>
        <v>med_chicken_00_1</v>
      </c>
      <c r="E146">
        <v>0</v>
      </c>
      <c r="F146" s="2" t="s">
        <v>87</v>
      </c>
      <c r="G146" s="1">
        <v>1</v>
      </c>
      <c r="H146" s="1">
        <f t="shared" si="7"/>
        <v>480</v>
      </c>
      <c r="I146" s="1">
        <v>240</v>
      </c>
      <c r="J146" s="1">
        <v>1</v>
      </c>
      <c r="K146" s="2">
        <f t="shared" si="9"/>
        <v>240</v>
      </c>
      <c r="L146" s="2">
        <v>1536</v>
      </c>
      <c r="M146" s="2">
        <v>100</v>
      </c>
      <c r="N146" s="1" t="s">
        <v>18</v>
      </c>
      <c r="O146" s="1">
        <v>0</v>
      </c>
      <c r="P146">
        <v>0</v>
      </c>
      <c r="Q146">
        <v>6</v>
      </c>
      <c r="R146" s="8" t="s">
        <v>370</v>
      </c>
    </row>
    <row r="147" spans="1:18" x14ac:dyDescent="0.3">
      <c r="A147" s="2" t="s">
        <v>221</v>
      </c>
      <c r="B147" s="2" t="s">
        <v>221</v>
      </c>
      <c r="D147" t="str">
        <f t="shared" si="10"/>
        <v>med_chicken_00_1</v>
      </c>
      <c r="E147">
        <v>0</v>
      </c>
      <c r="F147" s="2" t="s">
        <v>87</v>
      </c>
      <c r="G147" s="1">
        <v>1</v>
      </c>
      <c r="H147" s="1">
        <f t="shared" si="7"/>
        <v>720</v>
      </c>
      <c r="I147" s="1">
        <v>360</v>
      </c>
      <c r="J147" s="1">
        <v>1</v>
      </c>
      <c r="K147" s="2">
        <f t="shared" si="9"/>
        <v>360</v>
      </c>
      <c r="L147" s="2">
        <v>2304</v>
      </c>
      <c r="M147" s="2">
        <v>100</v>
      </c>
      <c r="N147" s="1" t="s">
        <v>18</v>
      </c>
      <c r="O147" s="1">
        <v>0</v>
      </c>
      <c r="P147">
        <v>0</v>
      </c>
      <c r="Q147" s="5">
        <v>14</v>
      </c>
      <c r="R147" s="8" t="s">
        <v>370</v>
      </c>
    </row>
    <row r="148" spans="1:18" x14ac:dyDescent="0.3">
      <c r="A148" s="2" t="s">
        <v>222</v>
      </c>
      <c r="B148" s="2" t="s">
        <v>222</v>
      </c>
      <c r="D148" t="str">
        <f t="shared" si="10"/>
        <v>med_chicken_00_1</v>
      </c>
      <c r="E148">
        <v>0</v>
      </c>
      <c r="F148" s="2" t="s">
        <v>87</v>
      </c>
      <c r="G148" s="1">
        <v>1</v>
      </c>
      <c r="H148" s="1">
        <f t="shared" si="7"/>
        <v>1200</v>
      </c>
      <c r="I148" s="1">
        <v>600</v>
      </c>
      <c r="J148" s="1">
        <v>1</v>
      </c>
      <c r="K148" s="2">
        <f t="shared" si="9"/>
        <v>600</v>
      </c>
      <c r="L148" s="2">
        <v>3840</v>
      </c>
      <c r="M148" s="2">
        <v>100</v>
      </c>
      <c r="N148" s="1" t="s">
        <v>18</v>
      </c>
      <c r="O148" s="1">
        <v>0</v>
      </c>
      <c r="P148">
        <v>0</v>
      </c>
      <c r="Q148" s="5">
        <v>24</v>
      </c>
      <c r="R148" s="8" t="s">
        <v>370</v>
      </c>
    </row>
    <row r="149" spans="1:18" x14ac:dyDescent="0.3">
      <c r="A149" s="2" t="s">
        <v>223</v>
      </c>
      <c r="B149" s="2" t="s">
        <v>223</v>
      </c>
      <c r="D149" t="str">
        <f>LEFT(B149,12)</f>
        <v>med_dog_00_0</v>
      </c>
      <c r="E149">
        <v>0</v>
      </c>
      <c r="F149" s="2" t="s">
        <v>109</v>
      </c>
      <c r="G149" s="1">
        <v>1</v>
      </c>
      <c r="H149" s="1">
        <f t="shared" si="7"/>
        <v>100</v>
      </c>
      <c r="I149" s="1">
        <v>50</v>
      </c>
      <c r="J149" s="1">
        <v>1</v>
      </c>
      <c r="K149" s="2">
        <f t="shared" si="9"/>
        <v>50</v>
      </c>
      <c r="L149" s="2">
        <v>400</v>
      </c>
      <c r="M149" s="2">
        <v>100</v>
      </c>
      <c r="N149" s="1" t="s">
        <v>18</v>
      </c>
      <c r="O149" s="1">
        <v>0</v>
      </c>
      <c r="P149">
        <v>0</v>
      </c>
      <c r="Q149">
        <v>11</v>
      </c>
      <c r="R149" s="8" t="s">
        <v>370</v>
      </c>
    </row>
    <row r="150" spans="1:18" x14ac:dyDescent="0.3">
      <c r="A150" s="2" t="s">
        <v>224</v>
      </c>
      <c r="B150" s="2" t="s">
        <v>224</v>
      </c>
      <c r="D150" t="str">
        <f t="shared" ref="D150:D168" si="11">LEFT(B150,12)</f>
        <v>med_dog_00_0</v>
      </c>
      <c r="E150">
        <v>0</v>
      </c>
      <c r="F150" s="2" t="s">
        <v>109</v>
      </c>
      <c r="G150" s="1">
        <v>1</v>
      </c>
      <c r="H150" s="1">
        <f t="shared" si="7"/>
        <v>200</v>
      </c>
      <c r="I150" s="1">
        <v>100</v>
      </c>
      <c r="J150" s="1">
        <v>1</v>
      </c>
      <c r="K150" s="2">
        <f t="shared" si="9"/>
        <v>100</v>
      </c>
      <c r="L150" s="2">
        <v>800</v>
      </c>
      <c r="M150" s="2">
        <v>100</v>
      </c>
      <c r="N150" s="1" t="s">
        <v>18</v>
      </c>
      <c r="O150" s="1">
        <v>0</v>
      </c>
      <c r="P150">
        <v>0</v>
      </c>
      <c r="Q150">
        <v>11</v>
      </c>
      <c r="R150" s="8" t="s">
        <v>370</v>
      </c>
    </row>
    <row r="151" spans="1:18" x14ac:dyDescent="0.3">
      <c r="A151" s="2" t="s">
        <v>225</v>
      </c>
      <c r="B151" s="2" t="s">
        <v>225</v>
      </c>
      <c r="D151" t="str">
        <f t="shared" si="11"/>
        <v>med_dog_00_0</v>
      </c>
      <c r="E151">
        <v>0</v>
      </c>
      <c r="F151" s="2" t="s">
        <v>109</v>
      </c>
      <c r="G151" s="1">
        <v>1</v>
      </c>
      <c r="H151" s="1">
        <f t="shared" si="7"/>
        <v>400</v>
      </c>
      <c r="I151" s="1">
        <v>200</v>
      </c>
      <c r="J151" s="1">
        <v>1</v>
      </c>
      <c r="K151" s="2">
        <f t="shared" si="9"/>
        <v>200</v>
      </c>
      <c r="L151" s="2">
        <v>1600</v>
      </c>
      <c r="M151" s="2">
        <v>100</v>
      </c>
      <c r="N151" s="1" t="s">
        <v>18</v>
      </c>
      <c r="O151" s="1">
        <v>0</v>
      </c>
      <c r="P151">
        <v>0</v>
      </c>
      <c r="Q151">
        <v>11</v>
      </c>
      <c r="R151" s="8" t="s">
        <v>370</v>
      </c>
    </row>
    <row r="152" spans="1:18" x14ac:dyDescent="0.3">
      <c r="A152" s="2" t="s">
        <v>226</v>
      </c>
      <c r="B152" s="2" t="s">
        <v>226</v>
      </c>
      <c r="D152" t="str">
        <f t="shared" si="11"/>
        <v>med_dog_00_0</v>
      </c>
      <c r="E152">
        <v>0</v>
      </c>
      <c r="F152" s="2" t="s">
        <v>109</v>
      </c>
      <c r="G152" s="1">
        <v>1</v>
      </c>
      <c r="H152" s="1">
        <f t="shared" si="7"/>
        <v>600</v>
      </c>
      <c r="I152" s="1">
        <v>300</v>
      </c>
      <c r="J152" s="1">
        <v>1</v>
      </c>
      <c r="K152" s="2">
        <f t="shared" si="9"/>
        <v>300</v>
      </c>
      <c r="L152" s="2">
        <v>2400</v>
      </c>
      <c r="M152" s="2">
        <v>100</v>
      </c>
      <c r="N152" s="1" t="s">
        <v>18</v>
      </c>
      <c r="O152" s="1">
        <v>0</v>
      </c>
      <c r="P152">
        <v>0</v>
      </c>
      <c r="Q152" s="5">
        <v>14</v>
      </c>
      <c r="R152" s="8" t="s">
        <v>370</v>
      </c>
    </row>
    <row r="153" spans="1:18" x14ac:dyDescent="0.3">
      <c r="A153" s="2" t="s">
        <v>227</v>
      </c>
      <c r="B153" s="2" t="s">
        <v>227</v>
      </c>
      <c r="D153" t="str">
        <f t="shared" si="11"/>
        <v>med_dog_00_0</v>
      </c>
      <c r="E153">
        <v>0</v>
      </c>
      <c r="F153" s="2" t="s">
        <v>109</v>
      </c>
      <c r="G153" s="1">
        <v>1</v>
      </c>
      <c r="H153" s="1">
        <f t="shared" si="7"/>
        <v>1000</v>
      </c>
      <c r="I153" s="1">
        <v>500</v>
      </c>
      <c r="J153" s="1">
        <v>1</v>
      </c>
      <c r="K153" s="2">
        <f t="shared" si="9"/>
        <v>500</v>
      </c>
      <c r="L153" s="2">
        <v>4000</v>
      </c>
      <c r="M153" s="2">
        <v>100</v>
      </c>
      <c r="N153" s="1" t="s">
        <v>18</v>
      </c>
      <c r="O153" s="1">
        <v>0</v>
      </c>
      <c r="P153">
        <v>0</v>
      </c>
      <c r="Q153" s="5">
        <v>24</v>
      </c>
      <c r="R153" s="8" t="s">
        <v>370</v>
      </c>
    </row>
    <row r="154" spans="1:18" x14ac:dyDescent="0.3">
      <c r="A154" s="2" t="s">
        <v>228</v>
      </c>
      <c r="B154" s="2" t="s">
        <v>228</v>
      </c>
      <c r="D154" t="str">
        <f t="shared" si="11"/>
        <v>med_dog_00_1</v>
      </c>
      <c r="E154">
        <v>0</v>
      </c>
      <c r="F154" s="2" t="s">
        <v>87</v>
      </c>
      <c r="G154" s="1">
        <v>1</v>
      </c>
      <c r="H154" s="1">
        <f t="shared" si="7"/>
        <v>120</v>
      </c>
      <c r="I154" s="1">
        <v>60</v>
      </c>
      <c r="J154" s="1">
        <v>1</v>
      </c>
      <c r="K154" s="2">
        <f t="shared" si="9"/>
        <v>60</v>
      </c>
      <c r="L154" s="2">
        <v>480</v>
      </c>
      <c r="M154" s="2">
        <v>100</v>
      </c>
      <c r="N154" s="1" t="s">
        <v>18</v>
      </c>
      <c r="O154" s="1">
        <v>0</v>
      </c>
      <c r="P154">
        <v>0</v>
      </c>
      <c r="Q154">
        <v>11</v>
      </c>
      <c r="R154" s="8" t="s">
        <v>370</v>
      </c>
    </row>
    <row r="155" spans="1:18" x14ac:dyDescent="0.3">
      <c r="A155" s="2" t="s">
        <v>229</v>
      </c>
      <c r="B155" s="2" t="s">
        <v>229</v>
      </c>
      <c r="D155" t="str">
        <f t="shared" si="11"/>
        <v>med_dog_00_1</v>
      </c>
      <c r="E155">
        <v>0</v>
      </c>
      <c r="F155" s="2" t="s">
        <v>87</v>
      </c>
      <c r="G155" s="1">
        <v>1</v>
      </c>
      <c r="H155" s="1">
        <f t="shared" si="7"/>
        <v>240</v>
      </c>
      <c r="I155" s="1">
        <v>120</v>
      </c>
      <c r="J155" s="1">
        <v>1</v>
      </c>
      <c r="K155" s="2">
        <f t="shared" si="9"/>
        <v>120</v>
      </c>
      <c r="L155" s="2">
        <v>960</v>
      </c>
      <c r="M155" s="2">
        <v>100</v>
      </c>
      <c r="N155" s="1" t="s">
        <v>18</v>
      </c>
      <c r="O155" s="1">
        <v>0</v>
      </c>
      <c r="P155">
        <v>0</v>
      </c>
      <c r="Q155">
        <v>11</v>
      </c>
      <c r="R155" s="8" t="s">
        <v>370</v>
      </c>
    </row>
    <row r="156" spans="1:18" x14ac:dyDescent="0.3">
      <c r="A156" s="2" t="s">
        <v>230</v>
      </c>
      <c r="B156" s="2" t="s">
        <v>230</v>
      </c>
      <c r="D156" t="str">
        <f t="shared" si="11"/>
        <v>med_dog_00_1</v>
      </c>
      <c r="E156">
        <v>0</v>
      </c>
      <c r="F156" s="2" t="s">
        <v>87</v>
      </c>
      <c r="G156" s="1">
        <v>1</v>
      </c>
      <c r="H156" s="1">
        <f t="shared" si="7"/>
        <v>480</v>
      </c>
      <c r="I156" s="1">
        <v>240</v>
      </c>
      <c r="J156" s="1">
        <v>1</v>
      </c>
      <c r="K156" s="2">
        <f t="shared" si="9"/>
        <v>240</v>
      </c>
      <c r="L156" s="2">
        <v>1920</v>
      </c>
      <c r="M156" s="2">
        <v>100</v>
      </c>
      <c r="N156" s="1" t="s">
        <v>18</v>
      </c>
      <c r="O156" s="1">
        <v>0</v>
      </c>
      <c r="P156">
        <v>0</v>
      </c>
      <c r="Q156">
        <v>11</v>
      </c>
      <c r="R156" s="8" t="s">
        <v>370</v>
      </c>
    </row>
    <row r="157" spans="1:18" x14ac:dyDescent="0.3">
      <c r="A157" s="2" t="s">
        <v>231</v>
      </c>
      <c r="B157" s="2" t="s">
        <v>231</v>
      </c>
      <c r="D157" t="str">
        <f t="shared" si="11"/>
        <v>med_dog_00_1</v>
      </c>
      <c r="E157">
        <v>0</v>
      </c>
      <c r="F157" s="2" t="s">
        <v>87</v>
      </c>
      <c r="G157" s="1">
        <v>1</v>
      </c>
      <c r="H157" s="1">
        <f t="shared" si="7"/>
        <v>720</v>
      </c>
      <c r="I157" s="1">
        <v>360</v>
      </c>
      <c r="J157" s="1">
        <v>1</v>
      </c>
      <c r="K157" s="2">
        <f t="shared" si="9"/>
        <v>360</v>
      </c>
      <c r="L157" s="2">
        <v>2880</v>
      </c>
      <c r="M157" s="2">
        <v>100</v>
      </c>
      <c r="N157" s="1" t="s">
        <v>18</v>
      </c>
      <c r="O157" s="1">
        <v>0</v>
      </c>
      <c r="P157">
        <v>0</v>
      </c>
      <c r="Q157" s="5">
        <v>14</v>
      </c>
      <c r="R157" s="8" t="s">
        <v>370</v>
      </c>
    </row>
    <row r="158" spans="1:18" x14ac:dyDescent="0.3">
      <c r="A158" s="2" t="s">
        <v>232</v>
      </c>
      <c r="B158" s="2" t="s">
        <v>232</v>
      </c>
      <c r="D158" t="str">
        <f t="shared" si="11"/>
        <v>med_dog_00_1</v>
      </c>
      <c r="E158">
        <v>0</v>
      </c>
      <c r="F158" s="2" t="s">
        <v>87</v>
      </c>
      <c r="G158" s="1">
        <v>1</v>
      </c>
      <c r="H158" s="1">
        <f t="shared" si="7"/>
        <v>1200</v>
      </c>
      <c r="I158" s="1">
        <v>600</v>
      </c>
      <c r="J158" s="1">
        <v>1</v>
      </c>
      <c r="K158" s="2">
        <f t="shared" si="9"/>
        <v>600</v>
      </c>
      <c r="L158" s="2">
        <v>4800</v>
      </c>
      <c r="M158" s="2">
        <v>100</v>
      </c>
      <c r="N158" s="1" t="s">
        <v>18</v>
      </c>
      <c r="O158" s="1">
        <v>0</v>
      </c>
      <c r="P158">
        <v>0</v>
      </c>
      <c r="Q158" s="5">
        <v>24</v>
      </c>
      <c r="R158" s="8" t="s">
        <v>370</v>
      </c>
    </row>
    <row r="159" spans="1:18" x14ac:dyDescent="0.3">
      <c r="A159" s="2" t="s">
        <v>253</v>
      </c>
      <c r="B159" s="2" t="s">
        <v>253</v>
      </c>
      <c r="D159" t="str">
        <f t="shared" si="11"/>
        <v>med_cat_00_0</v>
      </c>
      <c r="E159">
        <v>0</v>
      </c>
      <c r="F159" s="2" t="s">
        <v>109</v>
      </c>
      <c r="G159" s="1">
        <v>1</v>
      </c>
      <c r="H159" s="1">
        <f t="shared" si="7"/>
        <v>100</v>
      </c>
      <c r="I159" s="1">
        <v>50</v>
      </c>
      <c r="J159" s="1">
        <v>1</v>
      </c>
      <c r="K159" s="2">
        <f t="shared" si="9"/>
        <v>50</v>
      </c>
      <c r="L159" s="2">
        <v>480</v>
      </c>
      <c r="M159" s="2">
        <v>100</v>
      </c>
      <c r="N159" s="1" t="s">
        <v>18</v>
      </c>
      <c r="O159" s="1">
        <v>0</v>
      </c>
      <c r="P159">
        <v>0</v>
      </c>
      <c r="Q159">
        <v>16</v>
      </c>
      <c r="R159" s="8" t="s">
        <v>370</v>
      </c>
    </row>
    <row r="160" spans="1:18" x14ac:dyDescent="0.3">
      <c r="A160" s="2" t="s">
        <v>254</v>
      </c>
      <c r="B160" s="2" t="s">
        <v>254</v>
      </c>
      <c r="D160" t="str">
        <f t="shared" si="11"/>
        <v>med_cat_00_0</v>
      </c>
      <c r="E160">
        <v>0</v>
      </c>
      <c r="F160" s="2" t="s">
        <v>109</v>
      </c>
      <c r="G160" s="1">
        <v>1</v>
      </c>
      <c r="H160" s="1">
        <f t="shared" si="7"/>
        <v>200</v>
      </c>
      <c r="I160" s="1">
        <v>100</v>
      </c>
      <c r="J160" s="1">
        <v>1</v>
      </c>
      <c r="K160" s="2">
        <f t="shared" si="9"/>
        <v>100</v>
      </c>
      <c r="L160" s="2">
        <v>960</v>
      </c>
      <c r="M160" s="2">
        <v>100</v>
      </c>
      <c r="N160" s="1" t="s">
        <v>18</v>
      </c>
      <c r="O160" s="1">
        <v>0</v>
      </c>
      <c r="P160">
        <v>0</v>
      </c>
      <c r="Q160">
        <v>16</v>
      </c>
      <c r="R160" s="8" t="s">
        <v>370</v>
      </c>
    </row>
    <row r="161" spans="1:18" x14ac:dyDescent="0.3">
      <c r="A161" s="2" t="s">
        <v>255</v>
      </c>
      <c r="B161" s="2" t="s">
        <v>255</v>
      </c>
      <c r="D161" t="str">
        <f t="shared" si="11"/>
        <v>med_cat_00_0</v>
      </c>
      <c r="E161">
        <v>0</v>
      </c>
      <c r="F161" s="2" t="s">
        <v>109</v>
      </c>
      <c r="G161" s="1">
        <v>1</v>
      </c>
      <c r="H161" s="1">
        <f t="shared" si="7"/>
        <v>400</v>
      </c>
      <c r="I161" s="1">
        <v>200</v>
      </c>
      <c r="J161" s="1">
        <v>1</v>
      </c>
      <c r="K161" s="2">
        <f t="shared" si="9"/>
        <v>200</v>
      </c>
      <c r="L161" s="2">
        <v>1920</v>
      </c>
      <c r="M161" s="2">
        <v>100</v>
      </c>
      <c r="N161" s="1" t="s">
        <v>18</v>
      </c>
      <c r="O161" s="1">
        <v>0</v>
      </c>
      <c r="P161">
        <v>0</v>
      </c>
      <c r="Q161">
        <v>16</v>
      </c>
      <c r="R161" s="8" t="s">
        <v>370</v>
      </c>
    </row>
    <row r="162" spans="1:18" x14ac:dyDescent="0.3">
      <c r="A162" s="2" t="s">
        <v>256</v>
      </c>
      <c r="B162" s="2" t="s">
        <v>256</v>
      </c>
      <c r="D162" t="str">
        <f t="shared" si="11"/>
        <v>med_cat_00_0</v>
      </c>
      <c r="E162">
        <v>0</v>
      </c>
      <c r="F162" s="2" t="s">
        <v>109</v>
      </c>
      <c r="G162" s="1">
        <v>1</v>
      </c>
      <c r="H162" s="1">
        <f t="shared" si="7"/>
        <v>600</v>
      </c>
      <c r="I162" s="1">
        <v>300</v>
      </c>
      <c r="J162" s="1">
        <v>1</v>
      </c>
      <c r="K162" s="2">
        <f t="shared" si="9"/>
        <v>300</v>
      </c>
      <c r="L162" s="2">
        <v>2880</v>
      </c>
      <c r="M162" s="2">
        <v>100</v>
      </c>
      <c r="N162" s="1" t="s">
        <v>18</v>
      </c>
      <c r="O162" s="1">
        <v>0</v>
      </c>
      <c r="P162">
        <v>0</v>
      </c>
      <c r="Q162">
        <v>16</v>
      </c>
      <c r="R162" s="8" t="s">
        <v>370</v>
      </c>
    </row>
    <row r="163" spans="1:18" x14ac:dyDescent="0.3">
      <c r="A163" s="2" t="s">
        <v>257</v>
      </c>
      <c r="B163" s="2" t="s">
        <v>257</v>
      </c>
      <c r="D163" t="str">
        <f t="shared" si="11"/>
        <v>med_cat_00_0</v>
      </c>
      <c r="E163">
        <v>0</v>
      </c>
      <c r="F163" s="2" t="s">
        <v>109</v>
      </c>
      <c r="G163" s="1">
        <v>1</v>
      </c>
      <c r="H163" s="1">
        <f t="shared" si="7"/>
        <v>1000</v>
      </c>
      <c r="I163" s="1">
        <v>500</v>
      </c>
      <c r="J163" s="1">
        <v>1</v>
      </c>
      <c r="K163" s="2">
        <f t="shared" si="9"/>
        <v>500</v>
      </c>
      <c r="L163" s="2">
        <v>4800</v>
      </c>
      <c r="M163" s="2">
        <v>100</v>
      </c>
      <c r="N163" s="1" t="s">
        <v>18</v>
      </c>
      <c r="O163" s="1">
        <v>0</v>
      </c>
      <c r="P163">
        <v>0</v>
      </c>
      <c r="Q163" s="5">
        <v>24</v>
      </c>
      <c r="R163" s="8" t="s">
        <v>370</v>
      </c>
    </row>
    <row r="164" spans="1:18" x14ac:dyDescent="0.3">
      <c r="A164" s="2" t="s">
        <v>258</v>
      </c>
      <c r="B164" s="2" t="s">
        <v>258</v>
      </c>
      <c r="D164" t="str">
        <f t="shared" si="11"/>
        <v>med_cat_00_1</v>
      </c>
      <c r="E164">
        <v>0</v>
      </c>
      <c r="F164" s="2" t="s">
        <v>87</v>
      </c>
      <c r="G164" s="1">
        <v>1</v>
      </c>
      <c r="H164" s="1">
        <f t="shared" si="7"/>
        <v>120</v>
      </c>
      <c r="I164" s="1">
        <v>60</v>
      </c>
      <c r="J164" s="1">
        <v>1</v>
      </c>
      <c r="K164" s="2">
        <f t="shared" si="9"/>
        <v>60</v>
      </c>
      <c r="L164" s="2">
        <v>576</v>
      </c>
      <c r="M164" s="2">
        <v>100</v>
      </c>
      <c r="N164" s="1" t="s">
        <v>18</v>
      </c>
      <c r="O164" s="1">
        <v>0</v>
      </c>
      <c r="P164">
        <v>0</v>
      </c>
      <c r="Q164">
        <v>16</v>
      </c>
      <c r="R164" s="8" t="s">
        <v>370</v>
      </c>
    </row>
    <row r="165" spans="1:18" x14ac:dyDescent="0.3">
      <c r="A165" s="2" t="s">
        <v>259</v>
      </c>
      <c r="B165" s="2" t="s">
        <v>259</v>
      </c>
      <c r="D165" t="str">
        <f t="shared" si="11"/>
        <v>med_cat_00_1</v>
      </c>
      <c r="E165">
        <v>0</v>
      </c>
      <c r="F165" s="2" t="s">
        <v>87</v>
      </c>
      <c r="G165" s="1">
        <v>1</v>
      </c>
      <c r="H165" s="1">
        <f t="shared" si="7"/>
        <v>240</v>
      </c>
      <c r="I165" s="1">
        <v>120</v>
      </c>
      <c r="J165" s="1">
        <v>1</v>
      </c>
      <c r="K165" s="2">
        <f t="shared" si="9"/>
        <v>120</v>
      </c>
      <c r="L165" s="2">
        <v>1152</v>
      </c>
      <c r="M165" s="2">
        <v>100</v>
      </c>
      <c r="N165" s="1" t="s">
        <v>18</v>
      </c>
      <c r="O165" s="1">
        <v>0</v>
      </c>
      <c r="P165">
        <v>0</v>
      </c>
      <c r="Q165">
        <v>16</v>
      </c>
      <c r="R165" s="8" t="s">
        <v>370</v>
      </c>
    </row>
    <row r="166" spans="1:18" x14ac:dyDescent="0.3">
      <c r="A166" s="2" t="s">
        <v>260</v>
      </c>
      <c r="B166" s="2" t="s">
        <v>260</v>
      </c>
      <c r="D166" t="str">
        <f t="shared" si="11"/>
        <v>med_cat_00_1</v>
      </c>
      <c r="E166">
        <v>0</v>
      </c>
      <c r="F166" s="2" t="s">
        <v>87</v>
      </c>
      <c r="G166" s="1">
        <v>1</v>
      </c>
      <c r="H166" s="1">
        <f t="shared" si="7"/>
        <v>480</v>
      </c>
      <c r="I166" s="1">
        <v>240</v>
      </c>
      <c r="J166" s="1">
        <v>1</v>
      </c>
      <c r="K166" s="2">
        <f t="shared" si="9"/>
        <v>240</v>
      </c>
      <c r="L166" s="2">
        <v>2304</v>
      </c>
      <c r="M166" s="2">
        <v>100</v>
      </c>
      <c r="N166" s="1" t="s">
        <v>18</v>
      </c>
      <c r="O166" s="1">
        <v>0</v>
      </c>
      <c r="P166">
        <v>0</v>
      </c>
      <c r="Q166">
        <v>16</v>
      </c>
      <c r="R166" s="8" t="s">
        <v>370</v>
      </c>
    </row>
    <row r="167" spans="1:18" x14ac:dyDescent="0.3">
      <c r="A167" s="2" t="s">
        <v>261</v>
      </c>
      <c r="B167" s="2" t="s">
        <v>261</v>
      </c>
      <c r="D167" t="str">
        <f t="shared" si="11"/>
        <v>med_cat_00_1</v>
      </c>
      <c r="E167">
        <v>0</v>
      </c>
      <c r="F167" s="2" t="s">
        <v>87</v>
      </c>
      <c r="G167" s="1">
        <v>1</v>
      </c>
      <c r="H167" s="1">
        <f t="shared" si="7"/>
        <v>720</v>
      </c>
      <c r="I167" s="1">
        <v>360</v>
      </c>
      <c r="J167" s="1">
        <v>1</v>
      </c>
      <c r="K167" s="2">
        <f t="shared" si="9"/>
        <v>360</v>
      </c>
      <c r="L167" s="2">
        <v>3456</v>
      </c>
      <c r="M167" s="2">
        <v>100</v>
      </c>
      <c r="N167" s="1" t="s">
        <v>18</v>
      </c>
      <c r="O167" s="1">
        <v>0</v>
      </c>
      <c r="P167">
        <v>0</v>
      </c>
      <c r="Q167">
        <v>16</v>
      </c>
      <c r="R167" s="8" t="s">
        <v>370</v>
      </c>
    </row>
    <row r="168" spans="1:18" x14ac:dyDescent="0.3">
      <c r="A168" s="2" t="s">
        <v>262</v>
      </c>
      <c r="B168" s="2" t="s">
        <v>262</v>
      </c>
      <c r="D168" t="str">
        <f t="shared" si="11"/>
        <v>med_cat_00_1</v>
      </c>
      <c r="E168">
        <v>0</v>
      </c>
      <c r="F168" s="2" t="s">
        <v>87</v>
      </c>
      <c r="G168" s="1">
        <v>1</v>
      </c>
      <c r="H168" s="1">
        <f t="shared" si="7"/>
        <v>1200</v>
      </c>
      <c r="I168" s="1">
        <v>600</v>
      </c>
      <c r="J168" s="1">
        <v>1</v>
      </c>
      <c r="K168" s="2">
        <f t="shared" si="9"/>
        <v>600</v>
      </c>
      <c r="L168" s="2">
        <v>5760</v>
      </c>
      <c r="M168" s="2">
        <v>100</v>
      </c>
      <c r="N168" s="1" t="s">
        <v>18</v>
      </c>
      <c r="O168" s="1">
        <v>0</v>
      </c>
      <c r="P168">
        <v>0</v>
      </c>
      <c r="Q168" s="5">
        <v>24</v>
      </c>
      <c r="R168" s="8" t="s">
        <v>370</v>
      </c>
    </row>
    <row r="169" spans="1:18" x14ac:dyDescent="0.3">
      <c r="A169" s="2" t="s">
        <v>233</v>
      </c>
      <c r="B169" s="2" t="s">
        <v>233</v>
      </c>
      <c r="D169" t="str">
        <f>LEFT(B169,15)</f>
        <v>med_racoon_00_0</v>
      </c>
      <c r="E169">
        <v>0</v>
      </c>
      <c r="F169" s="2" t="s">
        <v>109</v>
      </c>
      <c r="G169" s="1">
        <v>1</v>
      </c>
      <c r="H169" s="1">
        <f t="shared" si="7"/>
        <v>100</v>
      </c>
      <c r="I169" s="1">
        <v>50</v>
      </c>
      <c r="J169" s="1">
        <v>1</v>
      </c>
      <c r="K169" s="2">
        <f t="shared" si="9"/>
        <v>50</v>
      </c>
      <c r="L169" s="2">
        <v>560</v>
      </c>
      <c r="M169" s="2">
        <v>100</v>
      </c>
      <c r="N169" s="1" t="s">
        <v>18</v>
      </c>
      <c r="O169" s="1">
        <v>0</v>
      </c>
      <c r="P169">
        <v>0</v>
      </c>
      <c r="Q169">
        <v>21</v>
      </c>
      <c r="R169" s="8" t="s">
        <v>370</v>
      </c>
    </row>
    <row r="170" spans="1:18" x14ac:dyDescent="0.3">
      <c r="A170" s="2" t="s">
        <v>234</v>
      </c>
      <c r="B170" s="2" t="s">
        <v>234</v>
      </c>
      <c r="D170" t="str">
        <f t="shared" ref="D170:D178" si="12">LEFT(B170,15)</f>
        <v>med_racoon_00_0</v>
      </c>
      <c r="E170">
        <v>0</v>
      </c>
      <c r="F170" s="2" t="s">
        <v>109</v>
      </c>
      <c r="G170" s="1">
        <v>1</v>
      </c>
      <c r="H170" s="1">
        <f t="shared" si="7"/>
        <v>200</v>
      </c>
      <c r="I170" s="1">
        <v>100</v>
      </c>
      <c r="J170" s="1">
        <v>1</v>
      </c>
      <c r="K170" s="2">
        <f t="shared" si="9"/>
        <v>100</v>
      </c>
      <c r="L170" s="2">
        <v>1120</v>
      </c>
      <c r="M170" s="2">
        <v>100</v>
      </c>
      <c r="N170" s="1" t="s">
        <v>18</v>
      </c>
      <c r="O170" s="1">
        <v>0</v>
      </c>
      <c r="P170">
        <v>0</v>
      </c>
      <c r="Q170">
        <v>21</v>
      </c>
      <c r="R170" s="8" t="s">
        <v>370</v>
      </c>
    </row>
    <row r="171" spans="1:18" x14ac:dyDescent="0.3">
      <c r="A171" s="2" t="s">
        <v>235</v>
      </c>
      <c r="B171" s="2" t="s">
        <v>235</v>
      </c>
      <c r="D171" t="str">
        <f t="shared" si="12"/>
        <v>med_racoon_00_0</v>
      </c>
      <c r="E171">
        <v>0</v>
      </c>
      <c r="F171" s="2" t="s">
        <v>109</v>
      </c>
      <c r="G171" s="1">
        <v>1</v>
      </c>
      <c r="H171" s="1">
        <f t="shared" si="7"/>
        <v>400</v>
      </c>
      <c r="I171" s="1">
        <v>200</v>
      </c>
      <c r="J171" s="1">
        <v>1</v>
      </c>
      <c r="K171" s="2">
        <f t="shared" si="9"/>
        <v>200</v>
      </c>
      <c r="L171" s="2">
        <v>2240</v>
      </c>
      <c r="M171" s="2">
        <v>100</v>
      </c>
      <c r="N171" s="1" t="s">
        <v>18</v>
      </c>
      <c r="O171" s="1">
        <v>0</v>
      </c>
      <c r="P171">
        <v>0</v>
      </c>
      <c r="Q171">
        <v>21</v>
      </c>
      <c r="R171" s="8" t="s">
        <v>370</v>
      </c>
    </row>
    <row r="172" spans="1:18" x14ac:dyDescent="0.3">
      <c r="A172" s="2" t="s">
        <v>236</v>
      </c>
      <c r="B172" s="2" t="s">
        <v>236</v>
      </c>
      <c r="D172" t="str">
        <f t="shared" si="12"/>
        <v>med_racoon_00_0</v>
      </c>
      <c r="E172">
        <v>0</v>
      </c>
      <c r="F172" s="2" t="s">
        <v>109</v>
      </c>
      <c r="G172" s="1">
        <v>1</v>
      </c>
      <c r="H172" s="1">
        <f t="shared" si="7"/>
        <v>600</v>
      </c>
      <c r="I172" s="1">
        <v>300</v>
      </c>
      <c r="J172" s="1">
        <v>1</v>
      </c>
      <c r="K172" s="2">
        <f t="shared" si="9"/>
        <v>300</v>
      </c>
      <c r="L172" s="2">
        <v>3360</v>
      </c>
      <c r="M172" s="2">
        <v>100</v>
      </c>
      <c r="N172" s="1" t="s">
        <v>18</v>
      </c>
      <c r="O172" s="1">
        <v>0</v>
      </c>
      <c r="P172">
        <v>0</v>
      </c>
      <c r="Q172">
        <v>21</v>
      </c>
      <c r="R172" s="8" t="s">
        <v>370</v>
      </c>
    </row>
    <row r="173" spans="1:18" x14ac:dyDescent="0.3">
      <c r="A173" s="2" t="s">
        <v>237</v>
      </c>
      <c r="B173" s="2" t="s">
        <v>237</v>
      </c>
      <c r="D173" t="str">
        <f t="shared" si="12"/>
        <v>med_racoon_00_0</v>
      </c>
      <c r="E173">
        <v>0</v>
      </c>
      <c r="F173" s="2" t="s">
        <v>109</v>
      </c>
      <c r="G173" s="1">
        <v>1</v>
      </c>
      <c r="H173" s="1">
        <f t="shared" si="7"/>
        <v>1000</v>
      </c>
      <c r="I173" s="1">
        <v>500</v>
      </c>
      <c r="J173" s="1">
        <v>1</v>
      </c>
      <c r="K173" s="2">
        <f t="shared" si="9"/>
        <v>500</v>
      </c>
      <c r="L173" s="2">
        <v>5600</v>
      </c>
      <c r="M173" s="2">
        <v>100</v>
      </c>
      <c r="N173" s="1" t="s">
        <v>18</v>
      </c>
      <c r="O173" s="1">
        <v>0</v>
      </c>
      <c r="P173">
        <v>0</v>
      </c>
      <c r="Q173" s="5">
        <v>24</v>
      </c>
      <c r="R173" s="8" t="s">
        <v>370</v>
      </c>
    </row>
    <row r="174" spans="1:18" x14ac:dyDescent="0.3">
      <c r="A174" s="2" t="s">
        <v>238</v>
      </c>
      <c r="B174" s="2" t="s">
        <v>238</v>
      </c>
      <c r="D174" t="str">
        <f t="shared" si="12"/>
        <v>med_racoon_00_1</v>
      </c>
      <c r="E174">
        <v>0</v>
      </c>
      <c r="F174" s="2" t="s">
        <v>87</v>
      </c>
      <c r="G174" s="1">
        <v>1</v>
      </c>
      <c r="H174" s="1">
        <f t="shared" si="7"/>
        <v>120</v>
      </c>
      <c r="I174" s="1">
        <v>60</v>
      </c>
      <c r="J174" s="1">
        <v>1</v>
      </c>
      <c r="K174" s="2">
        <f t="shared" si="9"/>
        <v>60</v>
      </c>
      <c r="L174" s="2">
        <v>672</v>
      </c>
      <c r="M174" s="2">
        <v>100</v>
      </c>
      <c r="N174" s="1" t="s">
        <v>18</v>
      </c>
      <c r="O174" s="1">
        <v>0</v>
      </c>
      <c r="P174">
        <v>0</v>
      </c>
      <c r="Q174">
        <v>21</v>
      </c>
      <c r="R174" s="8" t="s">
        <v>370</v>
      </c>
    </row>
    <row r="175" spans="1:18" x14ac:dyDescent="0.3">
      <c r="A175" s="2" t="s">
        <v>239</v>
      </c>
      <c r="B175" s="2" t="s">
        <v>239</v>
      </c>
      <c r="D175" t="str">
        <f t="shared" si="12"/>
        <v>med_racoon_00_1</v>
      </c>
      <c r="E175">
        <v>0</v>
      </c>
      <c r="F175" s="2" t="s">
        <v>87</v>
      </c>
      <c r="G175" s="1">
        <v>1</v>
      </c>
      <c r="H175" s="1">
        <f t="shared" si="7"/>
        <v>240</v>
      </c>
      <c r="I175" s="1">
        <v>120</v>
      </c>
      <c r="J175" s="1">
        <v>1</v>
      </c>
      <c r="K175" s="2">
        <f t="shared" si="9"/>
        <v>120</v>
      </c>
      <c r="L175" s="2">
        <v>1344</v>
      </c>
      <c r="M175" s="2">
        <v>100</v>
      </c>
      <c r="N175" s="1" t="s">
        <v>18</v>
      </c>
      <c r="O175" s="1">
        <v>0</v>
      </c>
      <c r="P175">
        <v>0</v>
      </c>
      <c r="Q175">
        <v>21</v>
      </c>
      <c r="R175" s="8" t="s">
        <v>370</v>
      </c>
    </row>
    <row r="176" spans="1:18" x14ac:dyDescent="0.3">
      <c r="A176" s="2" t="s">
        <v>240</v>
      </c>
      <c r="B176" s="2" t="s">
        <v>240</v>
      </c>
      <c r="D176" t="str">
        <f t="shared" si="12"/>
        <v>med_racoon_00_1</v>
      </c>
      <c r="E176">
        <v>0</v>
      </c>
      <c r="F176" s="2" t="s">
        <v>87</v>
      </c>
      <c r="G176" s="1">
        <v>1</v>
      </c>
      <c r="H176" s="1">
        <f t="shared" si="7"/>
        <v>480</v>
      </c>
      <c r="I176" s="1">
        <v>240</v>
      </c>
      <c r="J176" s="1">
        <v>1</v>
      </c>
      <c r="K176" s="2">
        <f t="shared" si="9"/>
        <v>240</v>
      </c>
      <c r="L176" s="2">
        <v>2688</v>
      </c>
      <c r="M176" s="2">
        <v>100</v>
      </c>
      <c r="N176" s="1" t="s">
        <v>18</v>
      </c>
      <c r="O176" s="1">
        <v>0</v>
      </c>
      <c r="P176">
        <v>0</v>
      </c>
      <c r="Q176">
        <v>21</v>
      </c>
      <c r="R176" s="8" t="s">
        <v>370</v>
      </c>
    </row>
    <row r="177" spans="1:18" x14ac:dyDescent="0.3">
      <c r="A177" s="2" t="s">
        <v>241</v>
      </c>
      <c r="B177" s="2" t="s">
        <v>241</v>
      </c>
      <c r="D177" t="str">
        <f t="shared" si="12"/>
        <v>med_racoon_00_1</v>
      </c>
      <c r="E177">
        <v>0</v>
      </c>
      <c r="F177" s="2" t="s">
        <v>87</v>
      </c>
      <c r="G177" s="1">
        <v>1</v>
      </c>
      <c r="H177" s="1">
        <f t="shared" si="7"/>
        <v>720</v>
      </c>
      <c r="I177" s="1">
        <v>360</v>
      </c>
      <c r="J177" s="1">
        <v>1</v>
      </c>
      <c r="K177" s="2">
        <f t="shared" si="9"/>
        <v>360</v>
      </c>
      <c r="L177" s="2">
        <v>4031.9999999999995</v>
      </c>
      <c r="M177" s="2">
        <v>100</v>
      </c>
      <c r="N177" s="1" t="s">
        <v>18</v>
      </c>
      <c r="O177" s="1">
        <v>0</v>
      </c>
      <c r="P177">
        <v>0</v>
      </c>
      <c r="Q177">
        <v>21</v>
      </c>
      <c r="R177" s="8" t="s">
        <v>370</v>
      </c>
    </row>
    <row r="178" spans="1:18" x14ac:dyDescent="0.3">
      <c r="A178" s="2" t="s">
        <v>242</v>
      </c>
      <c r="B178" s="2" t="s">
        <v>242</v>
      </c>
      <c r="D178" t="str">
        <f t="shared" si="12"/>
        <v>med_racoon_00_1</v>
      </c>
      <c r="E178">
        <v>0</v>
      </c>
      <c r="F178" s="2" t="s">
        <v>87</v>
      </c>
      <c r="G178" s="1">
        <v>1</v>
      </c>
      <c r="H178" s="1">
        <f t="shared" ref="H178:H228" si="13">I178*2</f>
        <v>1200</v>
      </c>
      <c r="I178" s="1">
        <v>600</v>
      </c>
      <c r="J178" s="1">
        <v>1</v>
      </c>
      <c r="K178" s="2">
        <f t="shared" si="9"/>
        <v>600</v>
      </c>
      <c r="L178" s="2">
        <v>6720</v>
      </c>
      <c r="M178" s="2">
        <v>100</v>
      </c>
      <c r="N178" s="1" t="s">
        <v>18</v>
      </c>
      <c r="O178" s="1">
        <v>0</v>
      </c>
      <c r="P178">
        <v>0</v>
      </c>
      <c r="Q178" s="5">
        <v>24</v>
      </c>
      <c r="R178" s="8" t="s">
        <v>370</v>
      </c>
    </row>
    <row r="179" spans="1:18" x14ac:dyDescent="0.3">
      <c r="A179" s="2" t="s">
        <v>303</v>
      </c>
      <c r="B179" s="2" t="s">
        <v>303</v>
      </c>
      <c r="D179" t="str">
        <f>LEFT(B179,14)</f>
        <v>med_crane_00_0</v>
      </c>
      <c r="E179">
        <v>0</v>
      </c>
      <c r="F179" s="2" t="s">
        <v>109</v>
      </c>
      <c r="G179" s="1">
        <v>1</v>
      </c>
      <c r="H179" s="1">
        <f t="shared" si="13"/>
        <v>100</v>
      </c>
      <c r="I179" s="1">
        <v>50</v>
      </c>
      <c r="J179" s="1">
        <v>1</v>
      </c>
      <c r="K179" s="2">
        <f t="shared" si="9"/>
        <v>50</v>
      </c>
      <c r="L179" s="2">
        <v>640</v>
      </c>
      <c r="M179" s="2">
        <v>100</v>
      </c>
      <c r="N179" s="1" t="s">
        <v>18</v>
      </c>
      <c r="O179" s="1">
        <v>0</v>
      </c>
      <c r="P179">
        <v>0</v>
      </c>
      <c r="Q179">
        <v>26</v>
      </c>
      <c r="R179" s="8" t="s">
        <v>370</v>
      </c>
    </row>
    <row r="180" spans="1:18" x14ac:dyDescent="0.3">
      <c r="A180" s="2" t="s">
        <v>304</v>
      </c>
      <c r="B180" s="2" t="s">
        <v>304</v>
      </c>
      <c r="D180" t="str">
        <f t="shared" ref="D180:D188" si="14">LEFT(B180,14)</f>
        <v>med_crane_00_0</v>
      </c>
      <c r="E180">
        <v>0</v>
      </c>
      <c r="F180" s="2" t="s">
        <v>109</v>
      </c>
      <c r="G180" s="1">
        <v>1</v>
      </c>
      <c r="H180" s="1">
        <f t="shared" si="13"/>
        <v>200</v>
      </c>
      <c r="I180" s="1">
        <v>100</v>
      </c>
      <c r="J180" s="1">
        <v>1</v>
      </c>
      <c r="K180" s="2">
        <f t="shared" si="9"/>
        <v>100</v>
      </c>
      <c r="L180" s="2">
        <v>1280</v>
      </c>
      <c r="M180" s="2">
        <v>100</v>
      </c>
      <c r="N180" s="1" t="s">
        <v>18</v>
      </c>
      <c r="O180" s="1">
        <v>0</v>
      </c>
      <c r="P180">
        <v>0</v>
      </c>
      <c r="Q180">
        <v>26</v>
      </c>
      <c r="R180" s="8" t="s">
        <v>370</v>
      </c>
    </row>
    <row r="181" spans="1:18" x14ac:dyDescent="0.3">
      <c r="A181" s="2" t="s">
        <v>305</v>
      </c>
      <c r="B181" s="2" t="s">
        <v>305</v>
      </c>
      <c r="D181" t="str">
        <f t="shared" si="14"/>
        <v>med_crane_00_0</v>
      </c>
      <c r="E181">
        <v>0</v>
      </c>
      <c r="F181" s="2" t="s">
        <v>109</v>
      </c>
      <c r="G181" s="1">
        <v>1</v>
      </c>
      <c r="H181" s="1">
        <f t="shared" si="13"/>
        <v>400</v>
      </c>
      <c r="I181" s="1">
        <v>200</v>
      </c>
      <c r="J181" s="1">
        <v>1</v>
      </c>
      <c r="K181" s="2">
        <f t="shared" si="9"/>
        <v>200</v>
      </c>
      <c r="L181" s="2">
        <v>2560</v>
      </c>
      <c r="M181" s="2">
        <v>100</v>
      </c>
      <c r="N181" s="1" t="s">
        <v>18</v>
      </c>
      <c r="O181" s="1">
        <v>0</v>
      </c>
      <c r="P181">
        <v>0</v>
      </c>
      <c r="Q181">
        <v>26</v>
      </c>
      <c r="R181" s="8" t="s">
        <v>370</v>
      </c>
    </row>
    <row r="182" spans="1:18" x14ac:dyDescent="0.3">
      <c r="A182" s="2" t="s">
        <v>306</v>
      </c>
      <c r="B182" s="2" t="s">
        <v>306</v>
      </c>
      <c r="D182" t="str">
        <f t="shared" si="14"/>
        <v>med_crane_00_0</v>
      </c>
      <c r="E182">
        <v>0</v>
      </c>
      <c r="F182" s="2" t="s">
        <v>109</v>
      </c>
      <c r="G182" s="1">
        <v>1</v>
      </c>
      <c r="H182" s="1">
        <f t="shared" si="13"/>
        <v>600</v>
      </c>
      <c r="I182" s="1">
        <v>300</v>
      </c>
      <c r="J182" s="1">
        <v>1</v>
      </c>
      <c r="K182" s="2">
        <f t="shared" si="9"/>
        <v>300</v>
      </c>
      <c r="L182" s="2">
        <v>3840</v>
      </c>
      <c r="M182" s="2">
        <v>100</v>
      </c>
      <c r="N182" s="1" t="s">
        <v>18</v>
      </c>
      <c r="O182" s="1">
        <v>0</v>
      </c>
      <c r="P182">
        <v>0</v>
      </c>
      <c r="Q182">
        <v>26</v>
      </c>
      <c r="R182" s="8" t="s">
        <v>370</v>
      </c>
    </row>
    <row r="183" spans="1:18" x14ac:dyDescent="0.3">
      <c r="A183" s="2" t="s">
        <v>307</v>
      </c>
      <c r="B183" s="2" t="s">
        <v>307</v>
      </c>
      <c r="D183" t="str">
        <f t="shared" si="14"/>
        <v>med_crane_00_0</v>
      </c>
      <c r="E183">
        <v>0</v>
      </c>
      <c r="F183" s="2" t="s">
        <v>109</v>
      </c>
      <c r="G183" s="1">
        <v>1</v>
      </c>
      <c r="H183" s="1">
        <f t="shared" si="13"/>
        <v>1000</v>
      </c>
      <c r="I183" s="1">
        <v>500</v>
      </c>
      <c r="J183" s="1">
        <v>1</v>
      </c>
      <c r="K183" s="2">
        <f t="shared" si="9"/>
        <v>500</v>
      </c>
      <c r="L183" s="2">
        <v>6400</v>
      </c>
      <c r="M183" s="2">
        <v>100</v>
      </c>
      <c r="N183" s="1" t="s">
        <v>18</v>
      </c>
      <c r="O183" s="1">
        <v>0</v>
      </c>
      <c r="P183">
        <v>0</v>
      </c>
      <c r="Q183">
        <v>26</v>
      </c>
      <c r="R183" s="8" t="s">
        <v>370</v>
      </c>
    </row>
    <row r="184" spans="1:18" x14ac:dyDescent="0.3">
      <c r="A184" s="2" t="s">
        <v>308</v>
      </c>
      <c r="B184" s="2" t="s">
        <v>308</v>
      </c>
      <c r="D184" t="str">
        <f t="shared" si="14"/>
        <v>med_crane_00_1</v>
      </c>
      <c r="E184">
        <v>0</v>
      </c>
      <c r="F184" s="2" t="s">
        <v>87</v>
      </c>
      <c r="G184" s="1">
        <v>1</v>
      </c>
      <c r="H184" s="1">
        <f t="shared" si="13"/>
        <v>120</v>
      </c>
      <c r="I184" s="1">
        <v>60</v>
      </c>
      <c r="J184" s="1">
        <v>1</v>
      </c>
      <c r="K184" s="2">
        <f t="shared" si="9"/>
        <v>60</v>
      </c>
      <c r="L184" s="2">
        <v>768</v>
      </c>
      <c r="M184" s="2">
        <v>100</v>
      </c>
      <c r="N184" s="1" t="s">
        <v>18</v>
      </c>
      <c r="O184" s="1">
        <v>0</v>
      </c>
      <c r="P184">
        <v>0</v>
      </c>
      <c r="Q184">
        <v>26</v>
      </c>
      <c r="R184" s="8" t="s">
        <v>370</v>
      </c>
    </row>
    <row r="185" spans="1:18" x14ac:dyDescent="0.3">
      <c r="A185" s="2" t="s">
        <v>309</v>
      </c>
      <c r="B185" s="2" t="s">
        <v>309</v>
      </c>
      <c r="D185" t="str">
        <f t="shared" si="14"/>
        <v>med_crane_00_1</v>
      </c>
      <c r="E185">
        <v>0</v>
      </c>
      <c r="F185" s="2" t="s">
        <v>87</v>
      </c>
      <c r="G185" s="1">
        <v>1</v>
      </c>
      <c r="H185" s="1">
        <f t="shared" si="13"/>
        <v>240</v>
      </c>
      <c r="I185" s="1">
        <v>120</v>
      </c>
      <c r="J185" s="1">
        <v>1</v>
      </c>
      <c r="K185" s="2">
        <f t="shared" si="9"/>
        <v>120</v>
      </c>
      <c r="L185" s="2">
        <v>1536</v>
      </c>
      <c r="M185" s="2">
        <v>100</v>
      </c>
      <c r="N185" s="1" t="s">
        <v>18</v>
      </c>
      <c r="O185" s="1">
        <v>0</v>
      </c>
      <c r="P185">
        <v>0</v>
      </c>
      <c r="Q185">
        <v>26</v>
      </c>
      <c r="R185" s="8" t="s">
        <v>370</v>
      </c>
    </row>
    <row r="186" spans="1:18" x14ac:dyDescent="0.3">
      <c r="A186" s="2" t="s">
        <v>310</v>
      </c>
      <c r="B186" s="2" t="s">
        <v>310</v>
      </c>
      <c r="D186" t="str">
        <f t="shared" si="14"/>
        <v>med_crane_00_1</v>
      </c>
      <c r="E186">
        <v>0</v>
      </c>
      <c r="F186" s="2" t="s">
        <v>87</v>
      </c>
      <c r="G186" s="1">
        <v>1</v>
      </c>
      <c r="H186" s="1">
        <f t="shared" si="13"/>
        <v>480</v>
      </c>
      <c r="I186" s="1">
        <v>240</v>
      </c>
      <c r="J186" s="1">
        <v>1</v>
      </c>
      <c r="K186" s="2">
        <f t="shared" si="9"/>
        <v>240</v>
      </c>
      <c r="L186" s="2">
        <v>3072</v>
      </c>
      <c r="M186" s="2">
        <v>100</v>
      </c>
      <c r="N186" s="1" t="s">
        <v>18</v>
      </c>
      <c r="O186" s="1">
        <v>0</v>
      </c>
      <c r="P186">
        <v>0</v>
      </c>
      <c r="Q186">
        <v>26</v>
      </c>
      <c r="R186" s="8" t="s">
        <v>370</v>
      </c>
    </row>
    <row r="187" spans="1:18" x14ac:dyDescent="0.3">
      <c r="A187" s="2" t="s">
        <v>311</v>
      </c>
      <c r="B187" s="2" t="s">
        <v>311</v>
      </c>
      <c r="D187" t="str">
        <f t="shared" si="14"/>
        <v>med_crane_00_1</v>
      </c>
      <c r="E187">
        <v>0</v>
      </c>
      <c r="F187" s="2" t="s">
        <v>87</v>
      </c>
      <c r="G187" s="1">
        <v>1</v>
      </c>
      <c r="H187" s="1">
        <f t="shared" si="13"/>
        <v>720</v>
      </c>
      <c r="I187" s="1">
        <v>360</v>
      </c>
      <c r="J187" s="1">
        <v>1</v>
      </c>
      <c r="K187" s="2">
        <f t="shared" si="9"/>
        <v>360</v>
      </c>
      <c r="L187" s="2">
        <v>4608</v>
      </c>
      <c r="M187" s="2">
        <v>100</v>
      </c>
      <c r="N187" s="1" t="s">
        <v>18</v>
      </c>
      <c r="O187" s="1">
        <v>0</v>
      </c>
      <c r="P187">
        <v>0</v>
      </c>
      <c r="Q187">
        <v>26</v>
      </c>
      <c r="R187" s="8" t="s">
        <v>370</v>
      </c>
    </row>
    <row r="188" spans="1:18" x14ac:dyDescent="0.3">
      <c r="A188" s="2" t="s">
        <v>312</v>
      </c>
      <c r="B188" s="2" t="s">
        <v>312</v>
      </c>
      <c r="D188" t="str">
        <f t="shared" si="14"/>
        <v>med_crane_00_1</v>
      </c>
      <c r="E188">
        <v>0</v>
      </c>
      <c r="F188" s="2" t="s">
        <v>87</v>
      </c>
      <c r="G188" s="1">
        <v>1</v>
      </c>
      <c r="H188" s="1">
        <f t="shared" si="13"/>
        <v>1200</v>
      </c>
      <c r="I188" s="1">
        <v>600</v>
      </c>
      <c r="J188" s="1">
        <v>1</v>
      </c>
      <c r="K188" s="2">
        <f t="shared" si="9"/>
        <v>600</v>
      </c>
      <c r="L188" s="2">
        <v>7680</v>
      </c>
      <c r="M188" s="2">
        <v>100</v>
      </c>
      <c r="N188" s="1" t="s">
        <v>18</v>
      </c>
      <c r="O188" s="1">
        <v>0</v>
      </c>
      <c r="P188">
        <v>0</v>
      </c>
      <c r="Q188">
        <v>26</v>
      </c>
      <c r="R188" s="8" t="s">
        <v>370</v>
      </c>
    </row>
    <row r="189" spans="1:18" x14ac:dyDescent="0.3">
      <c r="A189" s="2" t="s">
        <v>263</v>
      </c>
      <c r="B189" s="2" t="s">
        <v>263</v>
      </c>
      <c r="D189" t="str">
        <f>LEFT(B189,12)</f>
        <v>med_fox_00_0</v>
      </c>
      <c r="E189">
        <v>0</v>
      </c>
      <c r="F189" s="2" t="s">
        <v>109</v>
      </c>
      <c r="G189" s="1">
        <v>1</v>
      </c>
      <c r="H189" s="1">
        <f t="shared" si="13"/>
        <v>100</v>
      </c>
      <c r="I189" s="1">
        <v>50</v>
      </c>
      <c r="J189" s="1">
        <v>1</v>
      </c>
      <c r="K189" s="2">
        <f t="shared" si="9"/>
        <v>50</v>
      </c>
      <c r="L189" s="2">
        <v>720</v>
      </c>
      <c r="M189" s="2">
        <v>100</v>
      </c>
      <c r="N189" s="1" t="s">
        <v>18</v>
      </c>
      <c r="O189" s="1">
        <v>0</v>
      </c>
      <c r="P189">
        <v>0</v>
      </c>
      <c r="Q189">
        <v>31</v>
      </c>
      <c r="R189" s="8" t="s">
        <v>370</v>
      </c>
    </row>
    <row r="190" spans="1:18" x14ac:dyDescent="0.3">
      <c r="A190" s="2" t="s">
        <v>264</v>
      </c>
      <c r="B190" s="2" t="s">
        <v>264</v>
      </c>
      <c r="D190" t="str">
        <f t="shared" ref="D190:D198" si="15">LEFT(B190,12)</f>
        <v>med_fox_00_0</v>
      </c>
      <c r="E190">
        <v>0</v>
      </c>
      <c r="F190" s="2" t="s">
        <v>109</v>
      </c>
      <c r="G190" s="1">
        <v>1</v>
      </c>
      <c r="H190" s="1">
        <f t="shared" si="13"/>
        <v>200</v>
      </c>
      <c r="I190" s="1">
        <v>100</v>
      </c>
      <c r="J190" s="1">
        <v>1</v>
      </c>
      <c r="K190" s="2">
        <f t="shared" si="9"/>
        <v>100</v>
      </c>
      <c r="L190" s="2">
        <v>1440</v>
      </c>
      <c r="M190" s="2">
        <v>100</v>
      </c>
      <c r="N190" s="1" t="s">
        <v>18</v>
      </c>
      <c r="O190" s="1">
        <v>0</v>
      </c>
      <c r="P190">
        <v>0</v>
      </c>
      <c r="Q190">
        <v>31</v>
      </c>
      <c r="R190" s="8" t="s">
        <v>370</v>
      </c>
    </row>
    <row r="191" spans="1:18" x14ac:dyDescent="0.3">
      <c r="A191" s="2" t="s">
        <v>265</v>
      </c>
      <c r="B191" s="2" t="s">
        <v>265</v>
      </c>
      <c r="D191" t="str">
        <f t="shared" si="15"/>
        <v>med_fox_00_0</v>
      </c>
      <c r="E191">
        <v>0</v>
      </c>
      <c r="F191" s="2" t="s">
        <v>109</v>
      </c>
      <c r="G191" s="1">
        <v>1</v>
      </c>
      <c r="H191" s="1">
        <f t="shared" si="13"/>
        <v>400</v>
      </c>
      <c r="I191" s="1">
        <v>200</v>
      </c>
      <c r="J191" s="1">
        <v>1</v>
      </c>
      <c r="K191" s="2">
        <f t="shared" si="9"/>
        <v>200</v>
      </c>
      <c r="L191" s="2">
        <v>2880</v>
      </c>
      <c r="M191" s="2">
        <v>100</v>
      </c>
      <c r="N191" s="1" t="s">
        <v>18</v>
      </c>
      <c r="O191" s="1">
        <v>0</v>
      </c>
      <c r="P191">
        <v>0</v>
      </c>
      <c r="Q191">
        <v>31</v>
      </c>
      <c r="R191" s="8" t="s">
        <v>370</v>
      </c>
    </row>
    <row r="192" spans="1:18" x14ac:dyDescent="0.3">
      <c r="A192" s="2" t="s">
        <v>266</v>
      </c>
      <c r="B192" s="2" t="s">
        <v>266</v>
      </c>
      <c r="D192" t="str">
        <f t="shared" si="15"/>
        <v>med_fox_00_0</v>
      </c>
      <c r="E192">
        <v>0</v>
      </c>
      <c r="F192" s="2" t="s">
        <v>109</v>
      </c>
      <c r="G192" s="1">
        <v>1</v>
      </c>
      <c r="H192" s="1">
        <f t="shared" si="13"/>
        <v>600</v>
      </c>
      <c r="I192" s="1">
        <v>300</v>
      </c>
      <c r="J192" s="1">
        <v>1</v>
      </c>
      <c r="K192" s="2">
        <f t="shared" si="9"/>
        <v>300</v>
      </c>
      <c r="L192" s="2">
        <v>4320</v>
      </c>
      <c r="M192" s="2">
        <v>100</v>
      </c>
      <c r="N192" s="1" t="s">
        <v>18</v>
      </c>
      <c r="O192" s="1">
        <v>0</v>
      </c>
      <c r="P192">
        <v>0</v>
      </c>
      <c r="Q192">
        <v>31</v>
      </c>
      <c r="R192" s="8" t="s">
        <v>370</v>
      </c>
    </row>
    <row r="193" spans="1:18" x14ac:dyDescent="0.3">
      <c r="A193" s="2" t="s">
        <v>267</v>
      </c>
      <c r="B193" s="2" t="s">
        <v>267</v>
      </c>
      <c r="D193" t="str">
        <f t="shared" si="15"/>
        <v>med_fox_00_0</v>
      </c>
      <c r="E193">
        <v>0</v>
      </c>
      <c r="F193" s="2" t="s">
        <v>109</v>
      </c>
      <c r="G193" s="1">
        <v>1</v>
      </c>
      <c r="H193" s="1">
        <f t="shared" si="13"/>
        <v>1000</v>
      </c>
      <c r="I193" s="1">
        <v>500</v>
      </c>
      <c r="J193" s="1">
        <v>1</v>
      </c>
      <c r="K193" s="2">
        <f t="shared" si="9"/>
        <v>500</v>
      </c>
      <c r="L193" s="2">
        <v>7200</v>
      </c>
      <c r="M193" s="2">
        <v>100</v>
      </c>
      <c r="N193" s="1" t="s">
        <v>18</v>
      </c>
      <c r="O193" s="1">
        <v>0</v>
      </c>
      <c r="P193">
        <v>0</v>
      </c>
      <c r="Q193">
        <v>31</v>
      </c>
      <c r="R193" s="8" t="s">
        <v>370</v>
      </c>
    </row>
    <row r="194" spans="1:18" x14ac:dyDescent="0.3">
      <c r="A194" s="2" t="s">
        <v>268</v>
      </c>
      <c r="B194" s="2" t="s">
        <v>268</v>
      </c>
      <c r="D194" t="str">
        <f t="shared" si="15"/>
        <v>med_fox_00_1</v>
      </c>
      <c r="E194">
        <v>0</v>
      </c>
      <c r="F194" s="2" t="s">
        <v>87</v>
      </c>
      <c r="G194" s="1">
        <v>1</v>
      </c>
      <c r="H194" s="1">
        <f t="shared" si="13"/>
        <v>120</v>
      </c>
      <c r="I194" s="1">
        <v>60</v>
      </c>
      <c r="J194" s="1">
        <v>1</v>
      </c>
      <c r="K194" s="2">
        <f t="shared" si="9"/>
        <v>60</v>
      </c>
      <c r="L194" s="2">
        <v>864</v>
      </c>
      <c r="M194" s="2">
        <v>100</v>
      </c>
      <c r="N194" s="1" t="s">
        <v>18</v>
      </c>
      <c r="O194" s="1">
        <v>0</v>
      </c>
      <c r="P194">
        <v>0</v>
      </c>
      <c r="Q194">
        <v>31</v>
      </c>
      <c r="R194" s="8" t="s">
        <v>370</v>
      </c>
    </row>
    <row r="195" spans="1:18" x14ac:dyDescent="0.3">
      <c r="A195" s="2" t="s">
        <v>269</v>
      </c>
      <c r="B195" s="2" t="s">
        <v>269</v>
      </c>
      <c r="D195" t="str">
        <f t="shared" si="15"/>
        <v>med_fox_00_1</v>
      </c>
      <c r="E195">
        <v>0</v>
      </c>
      <c r="F195" s="2" t="s">
        <v>87</v>
      </c>
      <c r="G195" s="1">
        <v>1</v>
      </c>
      <c r="H195" s="1">
        <f t="shared" si="13"/>
        <v>240</v>
      </c>
      <c r="I195" s="1">
        <v>120</v>
      </c>
      <c r="J195" s="1">
        <v>1</v>
      </c>
      <c r="K195" s="2">
        <f t="shared" ref="K195:K228" si="16">I195</f>
        <v>120</v>
      </c>
      <c r="L195" s="2">
        <v>1728</v>
      </c>
      <c r="M195" s="2">
        <v>100</v>
      </c>
      <c r="N195" s="1" t="s">
        <v>18</v>
      </c>
      <c r="O195" s="1">
        <v>0</v>
      </c>
      <c r="P195">
        <v>0</v>
      </c>
      <c r="Q195">
        <v>31</v>
      </c>
      <c r="R195" s="8" t="s">
        <v>370</v>
      </c>
    </row>
    <row r="196" spans="1:18" x14ac:dyDescent="0.3">
      <c r="A196" s="2" t="s">
        <v>270</v>
      </c>
      <c r="B196" s="2" t="s">
        <v>270</v>
      </c>
      <c r="D196" t="str">
        <f t="shared" si="15"/>
        <v>med_fox_00_1</v>
      </c>
      <c r="E196">
        <v>0</v>
      </c>
      <c r="F196" s="2" t="s">
        <v>87</v>
      </c>
      <c r="G196" s="1">
        <v>1</v>
      </c>
      <c r="H196" s="1">
        <f t="shared" si="13"/>
        <v>480</v>
      </c>
      <c r="I196" s="1">
        <v>240</v>
      </c>
      <c r="J196" s="1">
        <v>1</v>
      </c>
      <c r="K196" s="2">
        <f t="shared" si="16"/>
        <v>240</v>
      </c>
      <c r="L196" s="2">
        <v>3456</v>
      </c>
      <c r="M196" s="2">
        <v>100</v>
      </c>
      <c r="N196" s="1" t="s">
        <v>18</v>
      </c>
      <c r="O196" s="1">
        <v>0</v>
      </c>
      <c r="P196">
        <v>0</v>
      </c>
      <c r="Q196">
        <v>31</v>
      </c>
      <c r="R196" s="8" t="s">
        <v>370</v>
      </c>
    </row>
    <row r="197" spans="1:18" x14ac:dyDescent="0.3">
      <c r="A197" s="2" t="s">
        <v>271</v>
      </c>
      <c r="B197" s="2" t="s">
        <v>271</v>
      </c>
      <c r="D197" t="str">
        <f t="shared" si="15"/>
        <v>med_fox_00_1</v>
      </c>
      <c r="E197">
        <v>0</v>
      </c>
      <c r="F197" s="2" t="s">
        <v>87</v>
      </c>
      <c r="G197" s="1">
        <v>1</v>
      </c>
      <c r="H197" s="1">
        <f t="shared" si="13"/>
        <v>720</v>
      </c>
      <c r="I197" s="1">
        <v>360</v>
      </c>
      <c r="J197" s="1">
        <v>1</v>
      </c>
      <c r="K197" s="2">
        <f t="shared" si="16"/>
        <v>360</v>
      </c>
      <c r="L197" s="2">
        <v>5184</v>
      </c>
      <c r="M197" s="2">
        <v>100</v>
      </c>
      <c r="N197" s="1" t="s">
        <v>18</v>
      </c>
      <c r="O197" s="1">
        <v>0</v>
      </c>
      <c r="P197">
        <v>0</v>
      </c>
      <c r="Q197">
        <v>31</v>
      </c>
      <c r="R197" s="8" t="s">
        <v>370</v>
      </c>
    </row>
    <row r="198" spans="1:18" x14ac:dyDescent="0.3">
      <c r="A198" s="2" t="s">
        <v>272</v>
      </c>
      <c r="B198" s="2" t="s">
        <v>272</v>
      </c>
      <c r="D198" t="str">
        <f t="shared" si="15"/>
        <v>med_fox_00_1</v>
      </c>
      <c r="E198">
        <v>0</v>
      </c>
      <c r="F198" s="2" t="s">
        <v>87</v>
      </c>
      <c r="G198" s="1">
        <v>1</v>
      </c>
      <c r="H198" s="1">
        <f t="shared" si="13"/>
        <v>1200</v>
      </c>
      <c r="I198" s="1">
        <v>600</v>
      </c>
      <c r="J198" s="1">
        <v>1</v>
      </c>
      <c r="K198" s="2">
        <f t="shared" si="16"/>
        <v>600</v>
      </c>
      <c r="L198" s="2">
        <v>8640</v>
      </c>
      <c r="M198" s="2">
        <v>100</v>
      </c>
      <c r="N198" s="1" t="s">
        <v>18</v>
      </c>
      <c r="O198" s="1">
        <v>0</v>
      </c>
      <c r="P198">
        <v>0</v>
      </c>
      <c r="Q198">
        <v>31</v>
      </c>
      <c r="R198" s="8" t="s">
        <v>370</v>
      </c>
    </row>
    <row r="199" spans="1:18" x14ac:dyDescent="0.3">
      <c r="A199" s="2" t="s">
        <v>273</v>
      </c>
      <c r="B199" s="2" t="s">
        <v>273</v>
      </c>
      <c r="D199" t="str">
        <f>LEFT(B199,15)</f>
        <v>med_monkey_00_0</v>
      </c>
      <c r="E199">
        <v>0</v>
      </c>
      <c r="F199" s="2" t="s">
        <v>109</v>
      </c>
      <c r="G199" s="1">
        <v>1</v>
      </c>
      <c r="H199" s="1">
        <f t="shared" si="13"/>
        <v>100</v>
      </c>
      <c r="I199" s="1">
        <v>50</v>
      </c>
      <c r="J199" s="1">
        <v>1</v>
      </c>
      <c r="K199" s="2">
        <f t="shared" si="16"/>
        <v>50</v>
      </c>
      <c r="L199" s="2">
        <v>800</v>
      </c>
      <c r="M199" s="2">
        <v>100</v>
      </c>
      <c r="N199" s="1" t="s">
        <v>18</v>
      </c>
      <c r="O199" s="1">
        <v>0</v>
      </c>
      <c r="P199">
        <v>0</v>
      </c>
      <c r="Q199">
        <v>36</v>
      </c>
      <c r="R199" s="8" t="s">
        <v>370</v>
      </c>
    </row>
    <row r="200" spans="1:18" x14ac:dyDescent="0.3">
      <c r="A200" s="2" t="s">
        <v>274</v>
      </c>
      <c r="B200" s="2" t="s">
        <v>274</v>
      </c>
      <c r="D200" t="str">
        <f t="shared" ref="D200:D208" si="17">LEFT(B200,15)</f>
        <v>med_monkey_00_0</v>
      </c>
      <c r="E200">
        <v>0</v>
      </c>
      <c r="F200" s="2" t="s">
        <v>109</v>
      </c>
      <c r="G200" s="1">
        <v>1</v>
      </c>
      <c r="H200" s="1">
        <f t="shared" si="13"/>
        <v>200</v>
      </c>
      <c r="I200" s="1">
        <v>100</v>
      </c>
      <c r="J200" s="1">
        <v>1</v>
      </c>
      <c r="K200" s="2">
        <f t="shared" si="16"/>
        <v>100</v>
      </c>
      <c r="L200" s="2">
        <v>1600</v>
      </c>
      <c r="M200" s="2">
        <v>100</v>
      </c>
      <c r="N200" s="1" t="s">
        <v>18</v>
      </c>
      <c r="O200" s="1">
        <v>0</v>
      </c>
      <c r="P200">
        <v>0</v>
      </c>
      <c r="Q200">
        <v>36</v>
      </c>
      <c r="R200" s="8" t="s">
        <v>370</v>
      </c>
    </row>
    <row r="201" spans="1:18" x14ac:dyDescent="0.3">
      <c r="A201" s="2" t="s">
        <v>275</v>
      </c>
      <c r="B201" s="2" t="s">
        <v>275</v>
      </c>
      <c r="D201" t="str">
        <f t="shared" si="17"/>
        <v>med_monkey_00_0</v>
      </c>
      <c r="E201">
        <v>0</v>
      </c>
      <c r="F201" s="2" t="s">
        <v>109</v>
      </c>
      <c r="G201" s="1">
        <v>1</v>
      </c>
      <c r="H201" s="1">
        <f t="shared" si="13"/>
        <v>400</v>
      </c>
      <c r="I201" s="1">
        <v>200</v>
      </c>
      <c r="J201" s="1">
        <v>1</v>
      </c>
      <c r="K201" s="2">
        <f t="shared" si="16"/>
        <v>200</v>
      </c>
      <c r="L201" s="2">
        <v>3200</v>
      </c>
      <c r="M201" s="2">
        <v>100</v>
      </c>
      <c r="N201" s="1" t="s">
        <v>18</v>
      </c>
      <c r="O201" s="1">
        <v>0</v>
      </c>
      <c r="P201">
        <v>0</v>
      </c>
      <c r="Q201">
        <v>36</v>
      </c>
      <c r="R201" s="8" t="s">
        <v>370</v>
      </c>
    </row>
    <row r="202" spans="1:18" x14ac:dyDescent="0.3">
      <c r="A202" s="2" t="s">
        <v>276</v>
      </c>
      <c r="B202" s="2" t="s">
        <v>276</v>
      </c>
      <c r="D202" t="str">
        <f t="shared" si="17"/>
        <v>med_monkey_00_0</v>
      </c>
      <c r="E202">
        <v>0</v>
      </c>
      <c r="F202" s="2" t="s">
        <v>109</v>
      </c>
      <c r="G202" s="1">
        <v>1</v>
      </c>
      <c r="H202" s="1">
        <f t="shared" si="13"/>
        <v>600</v>
      </c>
      <c r="I202" s="1">
        <v>300</v>
      </c>
      <c r="J202" s="1">
        <v>1</v>
      </c>
      <c r="K202" s="2">
        <f t="shared" si="16"/>
        <v>300</v>
      </c>
      <c r="L202" s="2">
        <v>4800</v>
      </c>
      <c r="M202" s="2">
        <v>100</v>
      </c>
      <c r="N202" s="1" t="s">
        <v>18</v>
      </c>
      <c r="O202" s="1">
        <v>0</v>
      </c>
      <c r="P202">
        <v>0</v>
      </c>
      <c r="Q202">
        <v>36</v>
      </c>
      <c r="R202" s="8" t="s">
        <v>370</v>
      </c>
    </row>
    <row r="203" spans="1:18" x14ac:dyDescent="0.3">
      <c r="A203" s="2" t="s">
        <v>277</v>
      </c>
      <c r="B203" s="2" t="s">
        <v>277</v>
      </c>
      <c r="D203" t="str">
        <f t="shared" si="17"/>
        <v>med_monkey_00_0</v>
      </c>
      <c r="E203">
        <v>0</v>
      </c>
      <c r="F203" s="2" t="s">
        <v>109</v>
      </c>
      <c r="G203" s="1">
        <v>1</v>
      </c>
      <c r="H203" s="1">
        <f t="shared" si="13"/>
        <v>1000</v>
      </c>
      <c r="I203" s="1">
        <v>500</v>
      </c>
      <c r="J203" s="1">
        <v>1</v>
      </c>
      <c r="K203" s="2">
        <f t="shared" si="16"/>
        <v>500</v>
      </c>
      <c r="L203" s="2">
        <v>8000</v>
      </c>
      <c r="M203" s="2">
        <v>100</v>
      </c>
      <c r="N203" s="1" t="s">
        <v>18</v>
      </c>
      <c r="O203" s="1">
        <v>0</v>
      </c>
      <c r="P203">
        <v>0</v>
      </c>
      <c r="Q203">
        <v>36</v>
      </c>
      <c r="R203" s="8" t="s">
        <v>370</v>
      </c>
    </row>
    <row r="204" spans="1:18" x14ac:dyDescent="0.3">
      <c r="A204" s="2" t="s">
        <v>278</v>
      </c>
      <c r="B204" s="2" t="s">
        <v>278</v>
      </c>
      <c r="D204" t="str">
        <f t="shared" si="17"/>
        <v>med_monkey_00_1</v>
      </c>
      <c r="E204">
        <v>0</v>
      </c>
      <c r="F204" s="2" t="s">
        <v>87</v>
      </c>
      <c r="G204" s="1">
        <v>1</v>
      </c>
      <c r="H204" s="1">
        <f t="shared" si="13"/>
        <v>120</v>
      </c>
      <c r="I204" s="1">
        <v>60</v>
      </c>
      <c r="J204" s="1">
        <v>1</v>
      </c>
      <c r="K204" s="2">
        <f t="shared" si="16"/>
        <v>60</v>
      </c>
      <c r="L204" s="2">
        <v>960</v>
      </c>
      <c r="M204" s="2">
        <v>100</v>
      </c>
      <c r="N204" s="1" t="s">
        <v>18</v>
      </c>
      <c r="O204" s="1">
        <v>0</v>
      </c>
      <c r="P204">
        <v>0</v>
      </c>
      <c r="Q204">
        <v>36</v>
      </c>
      <c r="R204" s="8" t="s">
        <v>370</v>
      </c>
    </row>
    <row r="205" spans="1:18" x14ac:dyDescent="0.3">
      <c r="A205" s="2" t="s">
        <v>279</v>
      </c>
      <c r="B205" s="2" t="s">
        <v>279</v>
      </c>
      <c r="D205" t="str">
        <f t="shared" si="17"/>
        <v>med_monkey_00_1</v>
      </c>
      <c r="E205">
        <v>0</v>
      </c>
      <c r="F205" s="2" t="s">
        <v>87</v>
      </c>
      <c r="G205" s="1">
        <v>1</v>
      </c>
      <c r="H205" s="1">
        <f t="shared" si="13"/>
        <v>240</v>
      </c>
      <c r="I205" s="1">
        <v>120</v>
      </c>
      <c r="J205" s="1">
        <v>1</v>
      </c>
      <c r="K205" s="2">
        <f t="shared" si="16"/>
        <v>120</v>
      </c>
      <c r="L205" s="2">
        <v>1920</v>
      </c>
      <c r="M205" s="2">
        <v>100</v>
      </c>
      <c r="N205" s="1" t="s">
        <v>18</v>
      </c>
      <c r="O205" s="1">
        <v>0</v>
      </c>
      <c r="P205">
        <v>0</v>
      </c>
      <c r="Q205">
        <v>36</v>
      </c>
      <c r="R205" s="8" t="s">
        <v>370</v>
      </c>
    </row>
    <row r="206" spans="1:18" x14ac:dyDescent="0.3">
      <c r="A206" s="2" t="s">
        <v>280</v>
      </c>
      <c r="B206" s="2" t="s">
        <v>280</v>
      </c>
      <c r="D206" t="str">
        <f t="shared" si="17"/>
        <v>med_monkey_00_1</v>
      </c>
      <c r="E206">
        <v>0</v>
      </c>
      <c r="F206" s="2" t="s">
        <v>87</v>
      </c>
      <c r="G206" s="1">
        <v>1</v>
      </c>
      <c r="H206" s="1">
        <f t="shared" si="13"/>
        <v>480</v>
      </c>
      <c r="I206" s="1">
        <v>240</v>
      </c>
      <c r="J206" s="1">
        <v>1</v>
      </c>
      <c r="K206" s="2">
        <f t="shared" si="16"/>
        <v>240</v>
      </c>
      <c r="L206" s="2">
        <v>3840</v>
      </c>
      <c r="M206" s="2">
        <v>100</v>
      </c>
      <c r="N206" s="1" t="s">
        <v>18</v>
      </c>
      <c r="O206" s="1">
        <v>0</v>
      </c>
      <c r="P206">
        <v>0</v>
      </c>
      <c r="Q206">
        <v>36</v>
      </c>
      <c r="R206" s="8" t="s">
        <v>370</v>
      </c>
    </row>
    <row r="207" spans="1:18" x14ac:dyDescent="0.3">
      <c r="A207" s="2" t="s">
        <v>281</v>
      </c>
      <c r="B207" s="2" t="s">
        <v>281</v>
      </c>
      <c r="D207" t="str">
        <f t="shared" si="17"/>
        <v>med_monkey_00_1</v>
      </c>
      <c r="E207">
        <v>0</v>
      </c>
      <c r="F207" s="2" t="s">
        <v>87</v>
      </c>
      <c r="G207" s="1">
        <v>1</v>
      </c>
      <c r="H207" s="1">
        <f t="shared" si="13"/>
        <v>720</v>
      </c>
      <c r="I207" s="1">
        <v>360</v>
      </c>
      <c r="J207" s="1">
        <v>1</v>
      </c>
      <c r="K207" s="2">
        <f t="shared" si="16"/>
        <v>360</v>
      </c>
      <c r="L207" s="2">
        <v>5760</v>
      </c>
      <c r="M207" s="2">
        <v>100</v>
      </c>
      <c r="N207" s="1" t="s">
        <v>18</v>
      </c>
      <c r="O207" s="1">
        <v>0</v>
      </c>
      <c r="P207">
        <v>0</v>
      </c>
      <c r="Q207">
        <v>36</v>
      </c>
      <c r="R207" s="8" t="s">
        <v>370</v>
      </c>
    </row>
    <row r="208" spans="1:18" x14ac:dyDescent="0.3">
      <c r="A208" s="2" t="s">
        <v>282</v>
      </c>
      <c r="B208" s="2" t="s">
        <v>282</v>
      </c>
      <c r="D208" t="str">
        <f t="shared" si="17"/>
        <v>med_monkey_00_1</v>
      </c>
      <c r="E208">
        <v>0</v>
      </c>
      <c r="F208" s="2" t="s">
        <v>87</v>
      </c>
      <c r="G208" s="1">
        <v>1</v>
      </c>
      <c r="H208" s="1">
        <f t="shared" si="13"/>
        <v>1200</v>
      </c>
      <c r="I208" s="1">
        <v>600</v>
      </c>
      <c r="J208" s="1">
        <v>1</v>
      </c>
      <c r="K208" s="2">
        <f t="shared" si="16"/>
        <v>600</v>
      </c>
      <c r="L208" s="2">
        <v>9600</v>
      </c>
      <c r="M208" s="2">
        <v>100</v>
      </c>
      <c r="N208" s="1" t="s">
        <v>18</v>
      </c>
      <c r="O208" s="1">
        <v>0</v>
      </c>
      <c r="P208">
        <v>0</v>
      </c>
      <c r="Q208">
        <v>36</v>
      </c>
      <c r="R208" s="8" t="s">
        <v>370</v>
      </c>
    </row>
    <row r="209" spans="1:18" x14ac:dyDescent="0.3">
      <c r="A209" s="2" t="s">
        <v>283</v>
      </c>
      <c r="B209" s="2" t="s">
        <v>283</v>
      </c>
      <c r="D209" t="str">
        <f>LEFT(B209,16)</f>
        <v>med_giraffe_00_0</v>
      </c>
      <c r="E209">
        <v>0</v>
      </c>
      <c r="F209" s="2" t="s">
        <v>109</v>
      </c>
      <c r="G209" s="1">
        <v>1</v>
      </c>
      <c r="H209" s="1">
        <f t="shared" si="13"/>
        <v>100</v>
      </c>
      <c r="I209" s="1">
        <v>50</v>
      </c>
      <c r="J209" s="1">
        <v>1</v>
      </c>
      <c r="K209" s="2">
        <f t="shared" si="16"/>
        <v>50</v>
      </c>
      <c r="L209" s="2">
        <v>840</v>
      </c>
      <c r="M209" s="2">
        <v>100</v>
      </c>
      <c r="N209" s="1" t="s">
        <v>18</v>
      </c>
      <c r="O209" s="1">
        <v>0</v>
      </c>
      <c r="P209">
        <v>0</v>
      </c>
      <c r="Q209">
        <v>39</v>
      </c>
      <c r="R209" s="8" t="s">
        <v>370</v>
      </c>
    </row>
    <row r="210" spans="1:18" x14ac:dyDescent="0.3">
      <c r="A210" s="2" t="s">
        <v>284</v>
      </c>
      <c r="B210" s="2" t="s">
        <v>284</v>
      </c>
      <c r="D210" t="str">
        <f t="shared" ref="D210:D218" si="18">LEFT(B210,16)</f>
        <v>med_giraffe_00_0</v>
      </c>
      <c r="E210">
        <v>0</v>
      </c>
      <c r="F210" s="2" t="s">
        <v>109</v>
      </c>
      <c r="G210" s="1">
        <v>1</v>
      </c>
      <c r="H210" s="1">
        <f t="shared" si="13"/>
        <v>200</v>
      </c>
      <c r="I210" s="1">
        <v>100</v>
      </c>
      <c r="J210" s="1">
        <v>1</v>
      </c>
      <c r="K210" s="2">
        <f t="shared" si="16"/>
        <v>100</v>
      </c>
      <c r="L210" s="2">
        <v>1680</v>
      </c>
      <c r="M210" s="2">
        <v>100</v>
      </c>
      <c r="N210" s="1" t="s">
        <v>18</v>
      </c>
      <c r="O210" s="1">
        <v>0</v>
      </c>
      <c r="P210">
        <v>0</v>
      </c>
      <c r="Q210">
        <v>39</v>
      </c>
      <c r="R210" s="8" t="s">
        <v>370</v>
      </c>
    </row>
    <row r="211" spans="1:18" x14ac:dyDescent="0.3">
      <c r="A211" s="2" t="s">
        <v>285</v>
      </c>
      <c r="B211" s="2" t="s">
        <v>285</v>
      </c>
      <c r="D211" t="str">
        <f t="shared" si="18"/>
        <v>med_giraffe_00_0</v>
      </c>
      <c r="E211">
        <v>0</v>
      </c>
      <c r="F211" s="2" t="s">
        <v>109</v>
      </c>
      <c r="G211" s="1">
        <v>1</v>
      </c>
      <c r="H211" s="1">
        <f t="shared" si="13"/>
        <v>400</v>
      </c>
      <c r="I211" s="1">
        <v>200</v>
      </c>
      <c r="J211" s="1">
        <v>1</v>
      </c>
      <c r="K211" s="2">
        <f t="shared" si="16"/>
        <v>200</v>
      </c>
      <c r="L211" s="2">
        <v>3360</v>
      </c>
      <c r="M211" s="2">
        <v>100</v>
      </c>
      <c r="N211" s="1" t="s">
        <v>18</v>
      </c>
      <c r="O211" s="1">
        <v>0</v>
      </c>
      <c r="P211">
        <v>0</v>
      </c>
      <c r="Q211">
        <v>39</v>
      </c>
      <c r="R211" s="8" t="s">
        <v>370</v>
      </c>
    </row>
    <row r="212" spans="1:18" x14ac:dyDescent="0.3">
      <c r="A212" s="2" t="s">
        <v>286</v>
      </c>
      <c r="B212" s="2" t="s">
        <v>286</v>
      </c>
      <c r="D212" t="str">
        <f t="shared" si="18"/>
        <v>med_giraffe_00_0</v>
      </c>
      <c r="E212">
        <v>0</v>
      </c>
      <c r="F212" s="2" t="s">
        <v>109</v>
      </c>
      <c r="G212" s="1">
        <v>1</v>
      </c>
      <c r="H212" s="1">
        <f t="shared" si="13"/>
        <v>600</v>
      </c>
      <c r="I212" s="1">
        <v>300</v>
      </c>
      <c r="J212" s="1">
        <v>1</v>
      </c>
      <c r="K212" s="2">
        <f t="shared" si="16"/>
        <v>300</v>
      </c>
      <c r="L212" s="2">
        <v>5040</v>
      </c>
      <c r="M212" s="2">
        <v>100</v>
      </c>
      <c r="N212" s="1" t="s">
        <v>18</v>
      </c>
      <c r="O212" s="1">
        <v>0</v>
      </c>
      <c r="P212">
        <v>0</v>
      </c>
      <c r="Q212">
        <v>39</v>
      </c>
      <c r="R212" s="8" t="s">
        <v>370</v>
      </c>
    </row>
    <row r="213" spans="1:18" x14ac:dyDescent="0.3">
      <c r="A213" s="2" t="s">
        <v>287</v>
      </c>
      <c r="B213" s="2" t="s">
        <v>287</v>
      </c>
      <c r="D213" t="str">
        <f t="shared" si="18"/>
        <v>med_giraffe_00_0</v>
      </c>
      <c r="E213">
        <v>0</v>
      </c>
      <c r="F213" s="2" t="s">
        <v>109</v>
      </c>
      <c r="G213" s="1">
        <v>1</v>
      </c>
      <c r="H213" s="1">
        <f t="shared" si="13"/>
        <v>1000</v>
      </c>
      <c r="I213" s="1">
        <v>500</v>
      </c>
      <c r="J213" s="1">
        <v>1</v>
      </c>
      <c r="K213" s="2">
        <f t="shared" si="16"/>
        <v>500</v>
      </c>
      <c r="L213" s="2">
        <v>8400</v>
      </c>
      <c r="M213" s="2">
        <v>100</v>
      </c>
      <c r="N213" s="1" t="s">
        <v>18</v>
      </c>
      <c r="O213" s="1">
        <v>0</v>
      </c>
      <c r="P213">
        <v>0</v>
      </c>
      <c r="Q213">
        <v>39</v>
      </c>
      <c r="R213" s="8" t="s">
        <v>370</v>
      </c>
    </row>
    <row r="214" spans="1:18" x14ac:dyDescent="0.3">
      <c r="A214" s="2" t="s">
        <v>288</v>
      </c>
      <c r="B214" s="2" t="s">
        <v>288</v>
      </c>
      <c r="D214" t="str">
        <f t="shared" si="18"/>
        <v>med_giraffe_00_1</v>
      </c>
      <c r="E214">
        <v>0</v>
      </c>
      <c r="F214" s="2" t="s">
        <v>87</v>
      </c>
      <c r="G214" s="1">
        <v>1</v>
      </c>
      <c r="H214" s="1">
        <f t="shared" si="13"/>
        <v>120</v>
      </c>
      <c r="I214" s="1">
        <v>60</v>
      </c>
      <c r="J214" s="1">
        <v>1</v>
      </c>
      <c r="K214" s="2">
        <f t="shared" si="16"/>
        <v>60</v>
      </c>
      <c r="L214" s="2">
        <v>1008</v>
      </c>
      <c r="M214" s="2">
        <v>100</v>
      </c>
      <c r="N214" s="1" t="s">
        <v>18</v>
      </c>
      <c r="O214" s="1">
        <v>0</v>
      </c>
      <c r="P214">
        <v>0</v>
      </c>
      <c r="Q214">
        <v>39</v>
      </c>
      <c r="R214" s="8" t="s">
        <v>370</v>
      </c>
    </row>
    <row r="215" spans="1:18" x14ac:dyDescent="0.3">
      <c r="A215" s="2" t="s">
        <v>289</v>
      </c>
      <c r="B215" s="2" t="s">
        <v>289</v>
      </c>
      <c r="D215" t="str">
        <f t="shared" si="18"/>
        <v>med_giraffe_00_1</v>
      </c>
      <c r="E215">
        <v>0</v>
      </c>
      <c r="F215" s="2" t="s">
        <v>87</v>
      </c>
      <c r="G215" s="1">
        <v>1</v>
      </c>
      <c r="H215" s="1">
        <f t="shared" si="13"/>
        <v>240</v>
      </c>
      <c r="I215" s="1">
        <v>120</v>
      </c>
      <c r="J215" s="1">
        <v>1</v>
      </c>
      <c r="K215" s="2">
        <f t="shared" si="16"/>
        <v>120</v>
      </c>
      <c r="L215" s="2">
        <v>2016</v>
      </c>
      <c r="M215" s="2">
        <v>100</v>
      </c>
      <c r="N215" s="1" t="s">
        <v>18</v>
      </c>
      <c r="O215" s="1">
        <v>0</v>
      </c>
      <c r="P215">
        <v>0</v>
      </c>
      <c r="Q215">
        <v>39</v>
      </c>
      <c r="R215" s="8" t="s">
        <v>370</v>
      </c>
    </row>
    <row r="216" spans="1:18" x14ac:dyDescent="0.3">
      <c r="A216" s="2" t="s">
        <v>290</v>
      </c>
      <c r="B216" s="2" t="s">
        <v>290</v>
      </c>
      <c r="D216" t="str">
        <f t="shared" si="18"/>
        <v>med_giraffe_00_1</v>
      </c>
      <c r="E216">
        <v>0</v>
      </c>
      <c r="F216" s="2" t="s">
        <v>87</v>
      </c>
      <c r="G216" s="1">
        <v>1</v>
      </c>
      <c r="H216" s="1">
        <f t="shared" si="13"/>
        <v>480</v>
      </c>
      <c r="I216" s="1">
        <v>240</v>
      </c>
      <c r="J216" s="1">
        <v>1</v>
      </c>
      <c r="K216" s="2">
        <f t="shared" si="16"/>
        <v>240</v>
      </c>
      <c r="L216" s="2">
        <v>4032</v>
      </c>
      <c r="M216" s="2">
        <v>100</v>
      </c>
      <c r="N216" s="1" t="s">
        <v>18</v>
      </c>
      <c r="O216" s="1">
        <v>0</v>
      </c>
      <c r="P216">
        <v>0</v>
      </c>
      <c r="Q216">
        <v>39</v>
      </c>
      <c r="R216" s="8" t="s">
        <v>370</v>
      </c>
    </row>
    <row r="217" spans="1:18" x14ac:dyDescent="0.3">
      <c r="A217" s="2" t="s">
        <v>291</v>
      </c>
      <c r="B217" s="2" t="s">
        <v>291</v>
      </c>
      <c r="D217" t="str">
        <f t="shared" si="18"/>
        <v>med_giraffe_00_1</v>
      </c>
      <c r="E217">
        <v>0</v>
      </c>
      <c r="F217" s="2" t="s">
        <v>87</v>
      </c>
      <c r="G217" s="1">
        <v>1</v>
      </c>
      <c r="H217" s="1">
        <f t="shared" si="13"/>
        <v>720</v>
      </c>
      <c r="I217" s="1">
        <v>360</v>
      </c>
      <c r="J217" s="1">
        <v>1</v>
      </c>
      <c r="K217" s="2">
        <f t="shared" si="16"/>
        <v>360</v>
      </c>
      <c r="L217" s="2">
        <v>6048</v>
      </c>
      <c r="M217" s="2">
        <v>100</v>
      </c>
      <c r="N217" s="1" t="s">
        <v>18</v>
      </c>
      <c r="O217" s="1">
        <v>0</v>
      </c>
      <c r="P217">
        <v>0</v>
      </c>
      <c r="Q217">
        <v>39</v>
      </c>
      <c r="R217" s="8" t="s">
        <v>370</v>
      </c>
    </row>
    <row r="218" spans="1:18" x14ac:dyDescent="0.3">
      <c r="A218" s="2" t="s">
        <v>292</v>
      </c>
      <c r="B218" s="2" t="s">
        <v>292</v>
      </c>
      <c r="D218" t="str">
        <f t="shared" si="18"/>
        <v>med_giraffe_00_1</v>
      </c>
      <c r="E218">
        <v>0</v>
      </c>
      <c r="F218" s="2" t="s">
        <v>87</v>
      </c>
      <c r="G218" s="1">
        <v>1</v>
      </c>
      <c r="H218" s="1">
        <f t="shared" si="13"/>
        <v>1200</v>
      </c>
      <c r="I218" s="1">
        <v>600</v>
      </c>
      <c r="J218" s="1">
        <v>1</v>
      </c>
      <c r="K218" s="2">
        <f t="shared" si="16"/>
        <v>600</v>
      </c>
      <c r="L218" s="2">
        <v>10080</v>
      </c>
      <c r="M218" s="2">
        <v>100</v>
      </c>
      <c r="N218" s="1" t="s">
        <v>18</v>
      </c>
      <c r="O218" s="1">
        <v>0</v>
      </c>
      <c r="P218">
        <v>0</v>
      </c>
      <c r="Q218">
        <v>39</v>
      </c>
      <c r="R218" s="8" t="s">
        <v>370</v>
      </c>
    </row>
    <row r="219" spans="1:18" x14ac:dyDescent="0.3">
      <c r="A219" s="2" t="s">
        <v>293</v>
      </c>
      <c r="B219" s="2" t="s">
        <v>293</v>
      </c>
      <c r="D219" t="str">
        <f>LEFT(B219,14)</f>
        <v>med_tiger_00_0</v>
      </c>
      <c r="E219">
        <v>0</v>
      </c>
      <c r="F219" s="2" t="s">
        <v>109</v>
      </c>
      <c r="G219" s="1">
        <v>1</v>
      </c>
      <c r="H219" s="1">
        <f t="shared" si="13"/>
        <v>100</v>
      </c>
      <c r="I219" s="1">
        <v>50</v>
      </c>
      <c r="J219" s="1">
        <v>1</v>
      </c>
      <c r="K219" s="2">
        <f t="shared" si="16"/>
        <v>50</v>
      </c>
      <c r="L219" s="2">
        <v>880.00000000000011</v>
      </c>
      <c r="M219" s="2">
        <v>100</v>
      </c>
      <c r="N219" s="1" t="s">
        <v>18</v>
      </c>
      <c r="O219" s="1">
        <v>0</v>
      </c>
      <c r="P219">
        <v>0</v>
      </c>
      <c r="Q219">
        <v>42</v>
      </c>
      <c r="R219" s="8" t="s">
        <v>370</v>
      </c>
    </row>
    <row r="220" spans="1:18" x14ac:dyDescent="0.3">
      <c r="A220" s="2" t="s">
        <v>294</v>
      </c>
      <c r="B220" s="2" t="s">
        <v>294</v>
      </c>
      <c r="D220" t="str">
        <f t="shared" ref="D220:D228" si="19">LEFT(B220,14)</f>
        <v>med_tiger_00_0</v>
      </c>
      <c r="E220">
        <v>0</v>
      </c>
      <c r="F220" s="2" t="s">
        <v>109</v>
      </c>
      <c r="G220" s="1">
        <v>1</v>
      </c>
      <c r="H220" s="1">
        <f t="shared" si="13"/>
        <v>200</v>
      </c>
      <c r="I220" s="1">
        <v>100</v>
      </c>
      <c r="J220" s="1">
        <v>1</v>
      </c>
      <c r="K220" s="2">
        <f t="shared" si="16"/>
        <v>100</v>
      </c>
      <c r="L220" s="2">
        <v>1760.0000000000002</v>
      </c>
      <c r="M220" s="2">
        <v>100</v>
      </c>
      <c r="N220" s="1" t="s">
        <v>18</v>
      </c>
      <c r="O220" s="1">
        <v>0</v>
      </c>
      <c r="P220">
        <v>0</v>
      </c>
      <c r="Q220">
        <v>42</v>
      </c>
      <c r="R220" s="8" t="s">
        <v>370</v>
      </c>
    </row>
    <row r="221" spans="1:18" x14ac:dyDescent="0.3">
      <c r="A221" s="2" t="s">
        <v>295</v>
      </c>
      <c r="B221" s="2" t="s">
        <v>295</v>
      </c>
      <c r="D221" t="str">
        <f t="shared" si="19"/>
        <v>med_tiger_00_0</v>
      </c>
      <c r="E221">
        <v>0</v>
      </c>
      <c r="F221" s="2" t="s">
        <v>109</v>
      </c>
      <c r="G221" s="1">
        <v>1</v>
      </c>
      <c r="H221" s="1">
        <f t="shared" si="13"/>
        <v>400</v>
      </c>
      <c r="I221" s="1">
        <v>200</v>
      </c>
      <c r="J221" s="1">
        <v>1</v>
      </c>
      <c r="K221" s="2">
        <f t="shared" si="16"/>
        <v>200</v>
      </c>
      <c r="L221" s="2">
        <v>3520.0000000000005</v>
      </c>
      <c r="M221" s="2">
        <v>100</v>
      </c>
      <c r="N221" s="1" t="s">
        <v>18</v>
      </c>
      <c r="O221" s="1">
        <v>0</v>
      </c>
      <c r="P221">
        <v>0</v>
      </c>
      <c r="Q221">
        <v>42</v>
      </c>
      <c r="R221" s="8" t="s">
        <v>370</v>
      </c>
    </row>
    <row r="222" spans="1:18" x14ac:dyDescent="0.3">
      <c r="A222" s="2" t="s">
        <v>296</v>
      </c>
      <c r="B222" s="2" t="s">
        <v>296</v>
      </c>
      <c r="D222" t="str">
        <f t="shared" si="19"/>
        <v>med_tiger_00_0</v>
      </c>
      <c r="E222">
        <v>0</v>
      </c>
      <c r="F222" s="2" t="s">
        <v>109</v>
      </c>
      <c r="G222" s="1">
        <v>1</v>
      </c>
      <c r="H222" s="1">
        <f t="shared" si="13"/>
        <v>600</v>
      </c>
      <c r="I222" s="1">
        <v>300</v>
      </c>
      <c r="J222" s="1">
        <v>1</v>
      </c>
      <c r="K222" s="2">
        <f t="shared" si="16"/>
        <v>300</v>
      </c>
      <c r="L222" s="2">
        <v>5280</v>
      </c>
      <c r="M222" s="2">
        <v>100</v>
      </c>
      <c r="N222" s="1" t="s">
        <v>18</v>
      </c>
      <c r="O222" s="1">
        <v>0</v>
      </c>
      <c r="P222">
        <v>0</v>
      </c>
      <c r="Q222">
        <v>42</v>
      </c>
      <c r="R222" s="8" t="s">
        <v>370</v>
      </c>
    </row>
    <row r="223" spans="1:18" x14ac:dyDescent="0.3">
      <c r="A223" s="2" t="s">
        <v>297</v>
      </c>
      <c r="B223" s="2" t="s">
        <v>297</v>
      </c>
      <c r="D223" t="str">
        <f t="shared" si="19"/>
        <v>med_tiger_00_0</v>
      </c>
      <c r="E223">
        <v>0</v>
      </c>
      <c r="F223" s="2" t="s">
        <v>109</v>
      </c>
      <c r="G223" s="1">
        <v>1</v>
      </c>
      <c r="H223" s="1">
        <f t="shared" si="13"/>
        <v>1000</v>
      </c>
      <c r="I223" s="1">
        <v>500</v>
      </c>
      <c r="J223" s="1">
        <v>1</v>
      </c>
      <c r="K223" s="2">
        <f t="shared" si="16"/>
        <v>500</v>
      </c>
      <c r="L223" s="2">
        <v>8800</v>
      </c>
      <c r="M223" s="2">
        <v>100</v>
      </c>
      <c r="N223" s="1" t="s">
        <v>18</v>
      </c>
      <c r="O223" s="1">
        <v>0</v>
      </c>
      <c r="P223">
        <v>0</v>
      </c>
      <c r="Q223">
        <v>42</v>
      </c>
      <c r="R223" s="8" t="s">
        <v>370</v>
      </c>
    </row>
    <row r="224" spans="1:18" x14ac:dyDescent="0.3">
      <c r="A224" s="2" t="s">
        <v>298</v>
      </c>
      <c r="B224" s="2" t="s">
        <v>298</v>
      </c>
      <c r="D224" t="str">
        <f t="shared" si="19"/>
        <v>med_tiger_00_1</v>
      </c>
      <c r="E224">
        <v>0</v>
      </c>
      <c r="F224" s="2" t="s">
        <v>87</v>
      </c>
      <c r="G224" s="1">
        <v>1</v>
      </c>
      <c r="H224" s="1">
        <f t="shared" si="13"/>
        <v>120</v>
      </c>
      <c r="I224" s="1">
        <v>60</v>
      </c>
      <c r="J224" s="1">
        <v>1</v>
      </c>
      <c r="K224" s="2">
        <f t="shared" si="16"/>
        <v>60</v>
      </c>
      <c r="L224" s="2">
        <v>1056</v>
      </c>
      <c r="M224" s="2">
        <v>100</v>
      </c>
      <c r="N224" s="1" t="s">
        <v>18</v>
      </c>
      <c r="O224" s="1">
        <v>0</v>
      </c>
      <c r="P224">
        <v>0</v>
      </c>
      <c r="Q224">
        <v>42</v>
      </c>
      <c r="R224" s="8" t="s">
        <v>370</v>
      </c>
    </row>
    <row r="225" spans="1:18" x14ac:dyDescent="0.3">
      <c r="A225" s="2" t="s">
        <v>299</v>
      </c>
      <c r="B225" s="2" t="s">
        <v>299</v>
      </c>
      <c r="D225" t="str">
        <f t="shared" si="19"/>
        <v>med_tiger_00_1</v>
      </c>
      <c r="E225">
        <v>0</v>
      </c>
      <c r="F225" s="2" t="s">
        <v>87</v>
      </c>
      <c r="G225" s="1">
        <v>1</v>
      </c>
      <c r="H225" s="1">
        <f t="shared" si="13"/>
        <v>240</v>
      </c>
      <c r="I225" s="1">
        <v>120</v>
      </c>
      <c r="J225" s="1">
        <v>1</v>
      </c>
      <c r="K225" s="2">
        <f t="shared" si="16"/>
        <v>120</v>
      </c>
      <c r="L225" s="2">
        <v>2112</v>
      </c>
      <c r="M225" s="2">
        <v>100</v>
      </c>
      <c r="N225" s="1" t="s">
        <v>18</v>
      </c>
      <c r="O225" s="1">
        <v>0</v>
      </c>
      <c r="P225">
        <v>0</v>
      </c>
      <c r="Q225">
        <v>42</v>
      </c>
      <c r="R225" s="8" t="s">
        <v>370</v>
      </c>
    </row>
    <row r="226" spans="1:18" x14ac:dyDescent="0.3">
      <c r="A226" s="2" t="s">
        <v>300</v>
      </c>
      <c r="B226" s="2" t="s">
        <v>300</v>
      </c>
      <c r="D226" t="str">
        <f t="shared" si="19"/>
        <v>med_tiger_00_1</v>
      </c>
      <c r="E226">
        <v>0</v>
      </c>
      <c r="F226" s="2" t="s">
        <v>87</v>
      </c>
      <c r="G226" s="1">
        <v>1</v>
      </c>
      <c r="H226" s="1">
        <f t="shared" si="13"/>
        <v>480</v>
      </c>
      <c r="I226" s="1">
        <v>240</v>
      </c>
      <c r="J226" s="1">
        <v>1</v>
      </c>
      <c r="K226" s="2">
        <f t="shared" si="16"/>
        <v>240</v>
      </c>
      <c r="L226" s="2">
        <v>4224</v>
      </c>
      <c r="M226" s="2">
        <v>100</v>
      </c>
      <c r="N226" s="1" t="s">
        <v>18</v>
      </c>
      <c r="O226" s="1">
        <v>0</v>
      </c>
      <c r="P226">
        <v>0</v>
      </c>
      <c r="Q226">
        <v>42</v>
      </c>
      <c r="R226" s="8" t="s">
        <v>370</v>
      </c>
    </row>
    <row r="227" spans="1:18" x14ac:dyDescent="0.3">
      <c r="A227" s="2" t="s">
        <v>301</v>
      </c>
      <c r="B227" s="2" t="s">
        <v>301</v>
      </c>
      <c r="D227" t="str">
        <f t="shared" si="19"/>
        <v>med_tiger_00_1</v>
      </c>
      <c r="E227">
        <v>0</v>
      </c>
      <c r="F227" s="2" t="s">
        <v>87</v>
      </c>
      <c r="G227" s="1">
        <v>1</v>
      </c>
      <c r="H227" s="1">
        <f t="shared" si="13"/>
        <v>720</v>
      </c>
      <c r="I227" s="1">
        <v>360</v>
      </c>
      <c r="J227" s="1">
        <v>1</v>
      </c>
      <c r="K227" s="2">
        <f t="shared" si="16"/>
        <v>360</v>
      </c>
      <c r="L227" s="2">
        <v>6336.0000000000009</v>
      </c>
      <c r="M227" s="2">
        <v>100</v>
      </c>
      <c r="N227" s="1" t="s">
        <v>18</v>
      </c>
      <c r="O227" s="1">
        <v>0</v>
      </c>
      <c r="P227">
        <v>0</v>
      </c>
      <c r="Q227">
        <v>42</v>
      </c>
      <c r="R227" s="8" t="s">
        <v>370</v>
      </c>
    </row>
    <row r="228" spans="1:18" x14ac:dyDescent="0.3">
      <c r="A228" s="2" t="s">
        <v>302</v>
      </c>
      <c r="B228" s="2" t="s">
        <v>302</v>
      </c>
      <c r="D228" t="str">
        <f t="shared" si="19"/>
        <v>med_tiger_00_1</v>
      </c>
      <c r="E228">
        <v>0</v>
      </c>
      <c r="F228" s="2" t="s">
        <v>87</v>
      </c>
      <c r="G228" s="1">
        <v>1</v>
      </c>
      <c r="H228" s="1">
        <f t="shared" si="13"/>
        <v>1200</v>
      </c>
      <c r="I228" s="1">
        <v>600</v>
      </c>
      <c r="J228" s="1">
        <v>1</v>
      </c>
      <c r="K228" s="2">
        <f t="shared" si="16"/>
        <v>600</v>
      </c>
      <c r="L228" s="2">
        <v>10560</v>
      </c>
      <c r="M228" s="2">
        <v>100</v>
      </c>
      <c r="N228" s="1" t="s">
        <v>18</v>
      </c>
      <c r="O228" s="1">
        <v>0</v>
      </c>
      <c r="P228">
        <v>0</v>
      </c>
      <c r="Q228">
        <v>42</v>
      </c>
      <c r="R228" s="8" t="s">
        <v>370</v>
      </c>
    </row>
    <row r="229" spans="1:18" x14ac:dyDescent="0.3">
      <c r="A229" s="2" t="s">
        <v>16</v>
      </c>
      <c r="B229" t="s">
        <v>16</v>
      </c>
      <c r="C229" t="s">
        <v>352</v>
      </c>
      <c r="D229" t="s">
        <v>16</v>
      </c>
      <c r="E229">
        <v>2</v>
      </c>
      <c r="F229" s="2" t="s">
        <v>88</v>
      </c>
      <c r="G229" s="1">
        <v>3</v>
      </c>
      <c r="H229" s="2">
        <f>I229</f>
        <v>12</v>
      </c>
      <c r="I229" s="1">
        <v>12</v>
      </c>
      <c r="J229" s="1">
        <v>1</v>
      </c>
      <c r="K229" s="2">
        <f t="shared" ref="K229:K258" si="20">I229</f>
        <v>12</v>
      </c>
      <c r="L229" s="2">
        <v>264</v>
      </c>
      <c r="M229" s="2">
        <v>100</v>
      </c>
      <c r="N229" s="1" t="s">
        <v>18</v>
      </c>
      <c r="O229" s="1">
        <v>0</v>
      </c>
      <c r="P229">
        <v>0</v>
      </c>
      <c r="Q229">
        <v>18</v>
      </c>
      <c r="R229" s="8" t="s">
        <v>376</v>
      </c>
    </row>
    <row r="230" spans="1:18" x14ac:dyDescent="0.3">
      <c r="A230" s="2" t="s">
        <v>19</v>
      </c>
      <c r="B230" t="s">
        <v>19</v>
      </c>
      <c r="C230" t="s">
        <v>353</v>
      </c>
      <c r="D230" t="s">
        <v>19</v>
      </c>
      <c r="E230">
        <v>2</v>
      </c>
      <c r="F230" s="2" t="s">
        <v>88</v>
      </c>
      <c r="G230" s="1">
        <v>3</v>
      </c>
      <c r="H230" s="2">
        <f t="shared" ref="H230:H239" si="21">I230</f>
        <v>16</v>
      </c>
      <c r="I230" s="1">
        <v>16</v>
      </c>
      <c r="J230" s="1">
        <v>1</v>
      </c>
      <c r="K230" s="2">
        <f t="shared" si="20"/>
        <v>16</v>
      </c>
      <c r="L230" s="2">
        <v>399</v>
      </c>
      <c r="M230" s="2">
        <v>100</v>
      </c>
      <c r="N230" s="1" t="s">
        <v>18</v>
      </c>
      <c r="O230" s="1">
        <v>0</v>
      </c>
      <c r="P230">
        <v>0</v>
      </c>
      <c r="Q230">
        <v>24</v>
      </c>
      <c r="R230" s="8" t="s">
        <v>376</v>
      </c>
    </row>
    <row r="231" spans="1:18" x14ac:dyDescent="0.3">
      <c r="A231" s="2" t="s">
        <v>20</v>
      </c>
      <c r="B231" t="s">
        <v>20</v>
      </c>
      <c r="C231" t="s">
        <v>354</v>
      </c>
      <c r="D231" t="s">
        <v>20</v>
      </c>
      <c r="E231">
        <v>2</v>
      </c>
      <c r="F231" s="2" t="s">
        <v>88</v>
      </c>
      <c r="G231" s="1">
        <v>3</v>
      </c>
      <c r="H231" s="2">
        <f t="shared" si="21"/>
        <v>10</v>
      </c>
      <c r="I231" s="1">
        <v>10</v>
      </c>
      <c r="J231" s="1">
        <v>1</v>
      </c>
      <c r="K231" s="2">
        <f t="shared" si="20"/>
        <v>10</v>
      </c>
      <c r="L231" s="2">
        <v>100</v>
      </c>
      <c r="M231" s="2">
        <v>100</v>
      </c>
      <c r="N231" s="1" t="s">
        <v>18</v>
      </c>
      <c r="O231" s="1">
        <v>0</v>
      </c>
      <c r="P231">
        <v>0</v>
      </c>
      <c r="Q231">
        <v>5</v>
      </c>
      <c r="R231" s="8" t="s">
        <v>376</v>
      </c>
    </row>
    <row r="232" spans="1:18" x14ac:dyDescent="0.3">
      <c r="A232" s="2" t="s">
        <v>21</v>
      </c>
      <c r="B232" t="s">
        <v>21</v>
      </c>
      <c r="C232" t="s">
        <v>355</v>
      </c>
      <c r="D232" t="s">
        <v>21</v>
      </c>
      <c r="E232">
        <v>2</v>
      </c>
      <c r="F232" s="2" t="s">
        <v>88</v>
      </c>
      <c r="G232" s="1">
        <v>3</v>
      </c>
      <c r="H232" s="2">
        <f t="shared" si="21"/>
        <v>12</v>
      </c>
      <c r="I232" s="1">
        <v>12</v>
      </c>
      <c r="J232" s="1">
        <v>1</v>
      </c>
      <c r="K232" s="2">
        <f t="shared" si="20"/>
        <v>12</v>
      </c>
      <c r="L232" s="2">
        <v>264</v>
      </c>
      <c r="M232" s="2">
        <v>100</v>
      </c>
      <c r="N232" s="1" t="s">
        <v>18</v>
      </c>
      <c r="O232" s="1">
        <v>0</v>
      </c>
      <c r="P232">
        <v>0</v>
      </c>
      <c r="Q232">
        <v>16</v>
      </c>
      <c r="R232" s="8" t="s">
        <v>376</v>
      </c>
    </row>
    <row r="233" spans="1:18" x14ac:dyDescent="0.3">
      <c r="A233" s="2" t="s">
        <v>22</v>
      </c>
      <c r="B233" t="s">
        <v>22</v>
      </c>
      <c r="C233" t="s">
        <v>356</v>
      </c>
      <c r="D233" t="s">
        <v>22</v>
      </c>
      <c r="E233">
        <v>2</v>
      </c>
      <c r="F233" s="2" t="s">
        <v>88</v>
      </c>
      <c r="G233" s="1">
        <v>3</v>
      </c>
      <c r="H233" s="2">
        <f t="shared" si="21"/>
        <v>14</v>
      </c>
      <c r="I233" s="1">
        <v>14</v>
      </c>
      <c r="J233" s="1">
        <v>1</v>
      </c>
      <c r="K233" s="2">
        <f t="shared" si="20"/>
        <v>14</v>
      </c>
      <c r="L233" s="2">
        <v>397</v>
      </c>
      <c r="M233" s="2">
        <v>100</v>
      </c>
      <c r="N233" s="1" t="s">
        <v>18</v>
      </c>
      <c r="O233" s="1">
        <v>0</v>
      </c>
      <c r="P233">
        <v>0</v>
      </c>
      <c r="Q233">
        <v>22</v>
      </c>
      <c r="R233" s="8" t="s">
        <v>376</v>
      </c>
    </row>
    <row r="234" spans="1:18" x14ac:dyDescent="0.3">
      <c r="A234" s="2" t="s">
        <v>23</v>
      </c>
      <c r="B234" t="s">
        <v>23</v>
      </c>
      <c r="C234" t="s">
        <v>357</v>
      </c>
      <c r="D234" t="s">
        <v>23</v>
      </c>
      <c r="E234">
        <v>2</v>
      </c>
      <c r="F234" s="2" t="s">
        <v>88</v>
      </c>
      <c r="G234" s="1">
        <v>3</v>
      </c>
      <c r="H234" s="2">
        <f t="shared" si="21"/>
        <v>18</v>
      </c>
      <c r="I234" s="1">
        <v>18</v>
      </c>
      <c r="J234" s="1">
        <v>1</v>
      </c>
      <c r="K234" s="2">
        <f t="shared" si="20"/>
        <v>18</v>
      </c>
      <c r="L234" s="2">
        <v>693</v>
      </c>
      <c r="M234" s="2">
        <v>100</v>
      </c>
      <c r="N234" s="1" t="s">
        <v>18</v>
      </c>
      <c r="O234" s="1">
        <v>0</v>
      </c>
      <c r="P234">
        <v>0</v>
      </c>
      <c r="Q234">
        <v>34</v>
      </c>
      <c r="R234" s="8" t="s">
        <v>376</v>
      </c>
    </row>
    <row r="235" spans="1:18" x14ac:dyDescent="0.3">
      <c r="A235" s="2" t="s">
        <v>24</v>
      </c>
      <c r="B235" t="s">
        <v>24</v>
      </c>
      <c r="C235" t="s">
        <v>358</v>
      </c>
      <c r="D235" t="s">
        <v>24</v>
      </c>
      <c r="E235">
        <v>2</v>
      </c>
      <c r="F235" s="2" t="s">
        <v>88</v>
      </c>
      <c r="G235" s="1">
        <v>3</v>
      </c>
      <c r="H235" s="2">
        <f t="shared" si="21"/>
        <v>18</v>
      </c>
      <c r="I235" s="1">
        <v>18</v>
      </c>
      <c r="J235" s="1">
        <v>1</v>
      </c>
      <c r="K235" s="2">
        <f t="shared" si="20"/>
        <v>18</v>
      </c>
      <c r="L235" s="2">
        <v>693</v>
      </c>
      <c r="M235" s="2">
        <v>100</v>
      </c>
      <c r="N235" s="1" t="s">
        <v>18</v>
      </c>
      <c r="O235" s="1">
        <v>0</v>
      </c>
      <c r="P235">
        <v>0</v>
      </c>
      <c r="Q235">
        <v>35</v>
      </c>
      <c r="R235" s="8" t="s">
        <v>376</v>
      </c>
    </row>
    <row r="236" spans="1:18" x14ac:dyDescent="0.3">
      <c r="A236" s="2" t="s">
        <v>25</v>
      </c>
      <c r="B236" t="s">
        <v>25</v>
      </c>
      <c r="C236" t="s">
        <v>359</v>
      </c>
      <c r="D236" t="s">
        <v>25</v>
      </c>
      <c r="E236">
        <v>2</v>
      </c>
      <c r="F236" s="2" t="s">
        <v>88</v>
      </c>
      <c r="G236" s="1">
        <v>3</v>
      </c>
      <c r="H236" s="2">
        <f t="shared" si="21"/>
        <v>16</v>
      </c>
      <c r="I236" s="1">
        <v>16</v>
      </c>
      <c r="J236" s="1">
        <v>1</v>
      </c>
      <c r="K236" s="2">
        <f t="shared" si="20"/>
        <v>16</v>
      </c>
      <c r="L236" s="2">
        <v>399</v>
      </c>
      <c r="M236" s="2">
        <v>100</v>
      </c>
      <c r="N236" s="1" t="s">
        <v>18</v>
      </c>
      <c r="O236" s="1">
        <v>0</v>
      </c>
      <c r="P236">
        <v>0</v>
      </c>
      <c r="Q236">
        <v>26</v>
      </c>
      <c r="R236" s="8" t="s">
        <v>376</v>
      </c>
    </row>
    <row r="237" spans="1:18" x14ac:dyDescent="0.3">
      <c r="A237" s="2" t="s">
        <v>116</v>
      </c>
      <c r="B237" t="s">
        <v>116</v>
      </c>
      <c r="C237" t="s">
        <v>360</v>
      </c>
      <c r="D237" t="s">
        <v>116</v>
      </c>
      <c r="E237">
        <v>2</v>
      </c>
      <c r="F237" s="2" t="s">
        <v>88</v>
      </c>
      <c r="G237" s="1">
        <v>3</v>
      </c>
      <c r="H237" s="2">
        <f t="shared" si="21"/>
        <v>2</v>
      </c>
      <c r="I237" s="1">
        <v>2</v>
      </c>
      <c r="J237" s="1">
        <v>1</v>
      </c>
      <c r="K237" s="2">
        <f t="shared" si="20"/>
        <v>2</v>
      </c>
      <c r="L237" s="2">
        <v>92</v>
      </c>
      <c r="M237" s="2">
        <v>100</v>
      </c>
      <c r="N237" s="1" t="s">
        <v>18</v>
      </c>
      <c r="O237" s="1">
        <v>0</v>
      </c>
      <c r="P237">
        <v>0</v>
      </c>
      <c r="Q237">
        <v>0</v>
      </c>
      <c r="R237" s="8" t="s">
        <v>376</v>
      </c>
    </row>
    <row r="238" spans="1:18" x14ac:dyDescent="0.3">
      <c r="A238" s="2" t="s">
        <v>117</v>
      </c>
      <c r="B238" t="s">
        <v>117</v>
      </c>
      <c r="C238" t="s">
        <v>361</v>
      </c>
      <c r="D238" t="s">
        <v>117</v>
      </c>
      <c r="E238">
        <v>2</v>
      </c>
      <c r="F238" s="2" t="s">
        <v>88</v>
      </c>
      <c r="G238" s="1">
        <v>3</v>
      </c>
      <c r="H238" s="2">
        <f t="shared" si="21"/>
        <v>8</v>
      </c>
      <c r="I238" s="1">
        <v>8</v>
      </c>
      <c r="J238" s="1">
        <v>1</v>
      </c>
      <c r="K238" s="2">
        <f t="shared" si="20"/>
        <v>8</v>
      </c>
      <c r="L238" s="2">
        <v>116</v>
      </c>
      <c r="M238" s="2">
        <v>100</v>
      </c>
      <c r="N238" s="1" t="s">
        <v>18</v>
      </c>
      <c r="O238" s="1">
        <v>0</v>
      </c>
      <c r="P238">
        <v>0</v>
      </c>
      <c r="Q238">
        <v>12</v>
      </c>
      <c r="R238" s="8" t="s">
        <v>376</v>
      </c>
    </row>
    <row r="239" spans="1:18" x14ac:dyDescent="0.3">
      <c r="A239" s="2" t="s">
        <v>118</v>
      </c>
      <c r="B239" t="s">
        <v>118</v>
      </c>
      <c r="C239" t="s">
        <v>362</v>
      </c>
      <c r="D239" t="s">
        <v>118</v>
      </c>
      <c r="E239">
        <v>2</v>
      </c>
      <c r="F239" s="2" t="s">
        <v>88</v>
      </c>
      <c r="G239" s="1">
        <v>3</v>
      </c>
      <c r="H239" s="2">
        <f t="shared" si="21"/>
        <v>10</v>
      </c>
      <c r="I239" s="1">
        <v>10</v>
      </c>
      <c r="J239" s="1">
        <v>1</v>
      </c>
      <c r="K239" s="2">
        <f t="shared" si="20"/>
        <v>10</v>
      </c>
      <c r="L239" s="2">
        <v>262</v>
      </c>
      <c r="M239" s="2">
        <v>100</v>
      </c>
      <c r="N239" s="1" t="s">
        <v>18</v>
      </c>
      <c r="O239" s="1">
        <v>0</v>
      </c>
      <c r="P239">
        <v>0</v>
      </c>
      <c r="Q239">
        <v>14</v>
      </c>
      <c r="R239" s="8" t="s">
        <v>376</v>
      </c>
    </row>
    <row r="240" spans="1:18" x14ac:dyDescent="0.3">
      <c r="A240" s="2" t="s">
        <v>119</v>
      </c>
      <c r="B240" t="s">
        <v>119</v>
      </c>
      <c r="C240" t="s">
        <v>363</v>
      </c>
      <c r="D240" t="s">
        <v>119</v>
      </c>
      <c r="E240">
        <v>2</v>
      </c>
      <c r="F240" s="2" t="s">
        <v>88</v>
      </c>
      <c r="G240" s="1">
        <v>2</v>
      </c>
      <c r="H240" s="1">
        <v>4</v>
      </c>
      <c r="I240" s="1">
        <v>1000</v>
      </c>
      <c r="J240" s="1">
        <v>1</v>
      </c>
      <c r="K240" s="2">
        <f t="shared" si="20"/>
        <v>1000</v>
      </c>
      <c r="L240" s="2">
        <f t="shared" ref="L240:L270" si="22">K240*4</f>
        <v>4000</v>
      </c>
      <c r="M240" s="2">
        <v>100</v>
      </c>
      <c r="N240" s="1" t="s">
        <v>377</v>
      </c>
      <c r="O240" s="1">
        <v>10</v>
      </c>
      <c r="P240">
        <v>0</v>
      </c>
      <c r="Q240">
        <v>-1</v>
      </c>
      <c r="R240" s="8" t="s">
        <v>105</v>
      </c>
    </row>
    <row r="241" spans="1:18" x14ac:dyDescent="0.3">
      <c r="A241" s="2" t="s">
        <v>120</v>
      </c>
      <c r="B241" t="s">
        <v>120</v>
      </c>
      <c r="C241" t="s">
        <v>364</v>
      </c>
      <c r="D241" t="s">
        <v>120</v>
      </c>
      <c r="E241">
        <v>2</v>
      </c>
      <c r="F241" s="2" t="s">
        <v>88</v>
      </c>
      <c r="G241" s="1">
        <v>2</v>
      </c>
      <c r="H241" s="1">
        <v>5</v>
      </c>
      <c r="I241" s="1">
        <v>1000</v>
      </c>
      <c r="J241" s="1">
        <v>1</v>
      </c>
      <c r="K241" s="2">
        <f t="shared" si="20"/>
        <v>1000</v>
      </c>
      <c r="L241" s="2">
        <f t="shared" si="22"/>
        <v>4000</v>
      </c>
      <c r="M241" s="2">
        <v>100</v>
      </c>
      <c r="N241" s="1" t="s">
        <v>377</v>
      </c>
      <c r="O241" s="1">
        <v>10</v>
      </c>
      <c r="P241">
        <v>0</v>
      </c>
      <c r="Q241">
        <v>-1</v>
      </c>
      <c r="R241" s="8" t="s">
        <v>105</v>
      </c>
    </row>
    <row r="242" spans="1:18" x14ac:dyDescent="0.3">
      <c r="A242" s="2" t="s">
        <v>121</v>
      </c>
      <c r="B242" t="s">
        <v>121</v>
      </c>
      <c r="C242" t="s">
        <v>365</v>
      </c>
      <c r="D242" t="s">
        <v>121</v>
      </c>
      <c r="E242">
        <v>2</v>
      </c>
      <c r="F242" s="2" t="s">
        <v>88</v>
      </c>
      <c r="G242" s="1">
        <v>2</v>
      </c>
      <c r="H242" s="1">
        <v>4</v>
      </c>
      <c r="I242" s="1">
        <v>1000</v>
      </c>
      <c r="J242" s="1">
        <v>1</v>
      </c>
      <c r="K242" s="2">
        <f t="shared" si="20"/>
        <v>1000</v>
      </c>
      <c r="L242" s="2">
        <f t="shared" si="22"/>
        <v>4000</v>
      </c>
      <c r="M242" s="2">
        <v>100</v>
      </c>
      <c r="N242" s="1" t="s">
        <v>377</v>
      </c>
      <c r="O242" s="1">
        <v>10</v>
      </c>
      <c r="P242">
        <v>0</v>
      </c>
      <c r="Q242">
        <v>-1</v>
      </c>
      <c r="R242" s="8" t="s">
        <v>105</v>
      </c>
    </row>
    <row r="243" spans="1:18" x14ac:dyDescent="0.3">
      <c r="A243" s="2" t="s">
        <v>122</v>
      </c>
      <c r="B243" t="s">
        <v>122</v>
      </c>
      <c r="C243" t="s">
        <v>366</v>
      </c>
      <c r="D243" t="s">
        <v>122</v>
      </c>
      <c r="E243">
        <v>2</v>
      </c>
      <c r="F243" s="2" t="s">
        <v>88</v>
      </c>
      <c r="G243" s="1">
        <v>2</v>
      </c>
      <c r="H243" s="1">
        <v>5</v>
      </c>
      <c r="I243" s="1">
        <v>1000</v>
      </c>
      <c r="J243" s="1">
        <v>1</v>
      </c>
      <c r="K243" s="2">
        <f t="shared" si="20"/>
        <v>1000</v>
      </c>
      <c r="L243" s="2">
        <f t="shared" si="22"/>
        <v>4000</v>
      </c>
      <c r="M243" s="2">
        <v>100</v>
      </c>
      <c r="N243" s="1" t="s">
        <v>377</v>
      </c>
      <c r="O243" s="1">
        <v>10</v>
      </c>
      <c r="P243">
        <v>0</v>
      </c>
      <c r="Q243">
        <v>-1</v>
      </c>
      <c r="R243" s="8" t="s">
        <v>105</v>
      </c>
    </row>
    <row r="244" spans="1:18" x14ac:dyDescent="0.3">
      <c r="A244" s="2" t="s">
        <v>59</v>
      </c>
      <c r="B244" s="2" t="s">
        <v>59</v>
      </c>
      <c r="D244" s="2" t="s">
        <v>59</v>
      </c>
      <c r="E244">
        <v>1</v>
      </c>
      <c r="F244" s="2" t="s">
        <v>89</v>
      </c>
      <c r="G244" s="1">
        <v>1</v>
      </c>
      <c r="H244" s="1">
        <v>162</v>
      </c>
      <c r="I244" s="1">
        <v>75</v>
      </c>
      <c r="J244" s="1">
        <v>1</v>
      </c>
      <c r="K244" s="2">
        <f t="shared" si="20"/>
        <v>75</v>
      </c>
      <c r="L244" s="2">
        <f t="shared" si="22"/>
        <v>300</v>
      </c>
      <c r="M244" s="2">
        <v>100</v>
      </c>
      <c r="N244" s="1" t="s">
        <v>18</v>
      </c>
      <c r="O244" s="1">
        <v>0</v>
      </c>
      <c r="P244">
        <v>0</v>
      </c>
      <c r="Q244">
        <v>0</v>
      </c>
      <c r="R244" s="8" t="s">
        <v>371</v>
      </c>
    </row>
    <row r="245" spans="1:18" x14ac:dyDescent="0.3">
      <c r="A245" s="2" t="s">
        <v>60</v>
      </c>
      <c r="B245" s="2" t="s">
        <v>60</v>
      </c>
      <c r="D245" s="2" t="s">
        <v>60</v>
      </c>
      <c r="E245">
        <v>1</v>
      </c>
      <c r="F245" s="2" t="s">
        <v>89</v>
      </c>
      <c r="G245" s="1">
        <v>1</v>
      </c>
      <c r="H245" s="1">
        <v>414</v>
      </c>
      <c r="I245" s="1">
        <v>175</v>
      </c>
      <c r="J245" s="1">
        <v>1</v>
      </c>
      <c r="K245" s="2">
        <f t="shared" si="20"/>
        <v>175</v>
      </c>
      <c r="L245" s="2">
        <f t="shared" si="22"/>
        <v>700</v>
      </c>
      <c r="M245" s="2">
        <v>100</v>
      </c>
      <c r="N245" s="1" t="s">
        <v>18</v>
      </c>
      <c r="O245" s="1">
        <v>0</v>
      </c>
      <c r="P245">
        <v>0</v>
      </c>
      <c r="Q245">
        <v>0</v>
      </c>
      <c r="R245" s="8" t="s">
        <v>371</v>
      </c>
    </row>
    <row r="246" spans="1:18" x14ac:dyDescent="0.3">
      <c r="A246" s="2" t="s">
        <v>61</v>
      </c>
      <c r="B246" s="2" t="s">
        <v>61</v>
      </c>
      <c r="D246" s="2" t="s">
        <v>61</v>
      </c>
      <c r="E246">
        <v>1</v>
      </c>
      <c r="F246" s="2" t="s">
        <v>89</v>
      </c>
      <c r="G246" s="1">
        <v>1</v>
      </c>
      <c r="H246" s="1">
        <v>790</v>
      </c>
      <c r="I246" s="1">
        <v>275</v>
      </c>
      <c r="J246" s="1">
        <v>1</v>
      </c>
      <c r="K246" s="2">
        <f t="shared" si="20"/>
        <v>275</v>
      </c>
      <c r="L246" s="2">
        <f t="shared" si="22"/>
        <v>1100</v>
      </c>
      <c r="M246" s="2">
        <v>100</v>
      </c>
      <c r="N246" s="1" t="s">
        <v>18</v>
      </c>
      <c r="O246" s="1">
        <v>0</v>
      </c>
      <c r="P246">
        <v>0</v>
      </c>
      <c r="Q246">
        <v>9</v>
      </c>
      <c r="R246" s="8" t="s">
        <v>371</v>
      </c>
    </row>
    <row r="247" spans="1:18" x14ac:dyDescent="0.3">
      <c r="A247" s="2" t="s">
        <v>62</v>
      </c>
      <c r="B247" s="2" t="s">
        <v>62</v>
      </c>
      <c r="D247" s="2" t="s">
        <v>62</v>
      </c>
      <c r="E247">
        <v>1</v>
      </c>
      <c r="F247" s="2" t="s">
        <v>89</v>
      </c>
      <c r="G247" s="1">
        <v>1</v>
      </c>
      <c r="H247" s="1">
        <v>1110</v>
      </c>
      <c r="I247" s="1">
        <v>375</v>
      </c>
      <c r="J247" s="1">
        <v>1</v>
      </c>
      <c r="K247" s="2">
        <f t="shared" si="20"/>
        <v>375</v>
      </c>
      <c r="L247" s="2">
        <f t="shared" si="22"/>
        <v>1500</v>
      </c>
      <c r="M247" s="2">
        <v>100</v>
      </c>
      <c r="N247" s="1" t="s">
        <v>18</v>
      </c>
      <c r="O247" s="1">
        <v>0</v>
      </c>
      <c r="P247">
        <v>0</v>
      </c>
      <c r="Q247">
        <v>9</v>
      </c>
      <c r="R247" s="8" t="s">
        <v>371</v>
      </c>
    </row>
    <row r="248" spans="1:18" x14ac:dyDescent="0.3">
      <c r="A248" s="2" t="s">
        <v>63</v>
      </c>
      <c r="B248" s="2" t="s">
        <v>63</v>
      </c>
      <c r="D248" s="2" t="s">
        <v>63</v>
      </c>
      <c r="E248">
        <v>1</v>
      </c>
      <c r="F248" s="2" t="s">
        <v>89</v>
      </c>
      <c r="G248" s="1">
        <v>1</v>
      </c>
      <c r="H248" s="1">
        <v>1550</v>
      </c>
      <c r="I248" s="1">
        <v>475</v>
      </c>
      <c r="J248" s="1">
        <v>1</v>
      </c>
      <c r="K248" s="2">
        <f t="shared" si="20"/>
        <v>475</v>
      </c>
      <c r="L248" s="2">
        <f t="shared" si="22"/>
        <v>1900</v>
      </c>
      <c r="M248" s="2">
        <v>100</v>
      </c>
      <c r="N248" s="1" t="s">
        <v>18</v>
      </c>
      <c r="O248" s="1">
        <v>0</v>
      </c>
      <c r="P248">
        <v>0</v>
      </c>
      <c r="Q248">
        <v>19</v>
      </c>
      <c r="R248" s="8" t="s">
        <v>371</v>
      </c>
    </row>
    <row r="249" spans="1:18" x14ac:dyDescent="0.3">
      <c r="A249" s="2" t="s">
        <v>64</v>
      </c>
      <c r="B249" s="2" t="s">
        <v>64</v>
      </c>
      <c r="D249" s="2" t="s">
        <v>64</v>
      </c>
      <c r="E249">
        <v>1</v>
      </c>
      <c r="F249" s="2" t="s">
        <v>89</v>
      </c>
      <c r="G249" s="1">
        <v>1</v>
      </c>
      <c r="H249" s="1">
        <v>2030</v>
      </c>
      <c r="I249" s="1">
        <v>575</v>
      </c>
      <c r="J249" s="1">
        <v>1</v>
      </c>
      <c r="K249" s="2">
        <f t="shared" si="20"/>
        <v>575</v>
      </c>
      <c r="L249" s="2">
        <f t="shared" si="22"/>
        <v>2300</v>
      </c>
      <c r="M249" s="2">
        <v>100</v>
      </c>
      <c r="N249" s="1" t="s">
        <v>18</v>
      </c>
      <c r="O249" s="1">
        <v>0</v>
      </c>
      <c r="P249">
        <v>0</v>
      </c>
      <c r="Q249">
        <v>19</v>
      </c>
      <c r="R249" s="8" t="s">
        <v>371</v>
      </c>
    </row>
    <row r="250" spans="1:18" x14ac:dyDescent="0.3">
      <c r="A250" s="2" t="s">
        <v>65</v>
      </c>
      <c r="B250" s="2" t="s">
        <v>65</v>
      </c>
      <c r="D250" s="2" t="s">
        <v>65</v>
      </c>
      <c r="E250">
        <v>1</v>
      </c>
      <c r="F250" s="2" t="s">
        <v>89</v>
      </c>
      <c r="G250" s="1">
        <v>1</v>
      </c>
      <c r="H250" s="1">
        <v>2430</v>
      </c>
      <c r="I250" s="1">
        <v>675</v>
      </c>
      <c r="J250" s="1">
        <v>1</v>
      </c>
      <c r="K250" s="2">
        <f t="shared" si="20"/>
        <v>675</v>
      </c>
      <c r="L250" s="2">
        <f t="shared" si="22"/>
        <v>2700</v>
      </c>
      <c r="M250" s="2">
        <v>100</v>
      </c>
      <c r="N250" s="1" t="s">
        <v>18</v>
      </c>
      <c r="O250" s="1">
        <v>0</v>
      </c>
      <c r="P250">
        <v>0</v>
      </c>
      <c r="Q250">
        <v>29</v>
      </c>
      <c r="R250" s="8" t="s">
        <v>371</v>
      </c>
    </row>
    <row r="251" spans="1:18" x14ac:dyDescent="0.3">
      <c r="A251" s="2" t="s">
        <v>66</v>
      </c>
      <c r="B251" s="2" t="s">
        <v>66</v>
      </c>
      <c r="D251" s="2" t="s">
        <v>66</v>
      </c>
      <c r="E251">
        <v>1</v>
      </c>
      <c r="F251" s="2" t="s">
        <v>89</v>
      </c>
      <c r="G251" s="1">
        <v>1</v>
      </c>
      <c r="H251" s="1">
        <v>2830</v>
      </c>
      <c r="I251" s="1">
        <v>775</v>
      </c>
      <c r="J251" s="1">
        <v>1</v>
      </c>
      <c r="K251" s="2">
        <f t="shared" si="20"/>
        <v>775</v>
      </c>
      <c r="L251" s="2">
        <f t="shared" si="22"/>
        <v>3100</v>
      </c>
      <c r="M251" s="2">
        <v>100</v>
      </c>
      <c r="N251" s="1" t="s">
        <v>18</v>
      </c>
      <c r="O251" s="1">
        <v>0</v>
      </c>
      <c r="P251">
        <v>0</v>
      </c>
      <c r="Q251">
        <v>29</v>
      </c>
      <c r="R251" s="8" t="s">
        <v>371</v>
      </c>
    </row>
    <row r="252" spans="1:18" x14ac:dyDescent="0.3">
      <c r="A252" s="2" t="s">
        <v>67</v>
      </c>
      <c r="B252" s="2" t="s">
        <v>67</v>
      </c>
      <c r="D252" s="2" t="s">
        <v>67</v>
      </c>
      <c r="E252">
        <v>1</v>
      </c>
      <c r="F252" s="2" t="s">
        <v>89</v>
      </c>
      <c r="G252" s="1">
        <v>1</v>
      </c>
      <c r="H252" s="1">
        <v>3230</v>
      </c>
      <c r="I252" s="1">
        <v>875</v>
      </c>
      <c r="J252" s="1">
        <v>1</v>
      </c>
      <c r="K252" s="2">
        <f t="shared" si="20"/>
        <v>875</v>
      </c>
      <c r="L252" s="2">
        <f t="shared" si="22"/>
        <v>3500</v>
      </c>
      <c r="M252" s="2">
        <v>100</v>
      </c>
      <c r="N252" s="1" t="s">
        <v>18</v>
      </c>
      <c r="O252" s="1">
        <v>0</v>
      </c>
      <c r="P252">
        <v>0</v>
      </c>
      <c r="Q252">
        <v>39</v>
      </c>
      <c r="R252" s="8" t="s">
        <v>371</v>
      </c>
    </row>
    <row r="253" spans="1:18" x14ac:dyDescent="0.3">
      <c r="A253" s="2" t="s">
        <v>68</v>
      </c>
      <c r="B253" s="2" t="s">
        <v>68</v>
      </c>
      <c r="D253" s="2" t="s">
        <v>68</v>
      </c>
      <c r="E253">
        <v>1</v>
      </c>
      <c r="F253" s="2" t="s">
        <v>89</v>
      </c>
      <c r="G253" s="1">
        <v>1</v>
      </c>
      <c r="H253" s="1">
        <v>3670</v>
      </c>
      <c r="I253" s="1">
        <v>975</v>
      </c>
      <c r="J253" s="1">
        <v>1</v>
      </c>
      <c r="K253" s="2">
        <f t="shared" si="20"/>
        <v>975</v>
      </c>
      <c r="L253" s="2">
        <f t="shared" si="22"/>
        <v>3900</v>
      </c>
      <c r="M253" s="2">
        <v>100</v>
      </c>
      <c r="N253" s="1" t="s">
        <v>18</v>
      </c>
      <c r="O253" s="1">
        <v>0</v>
      </c>
      <c r="P253">
        <v>0</v>
      </c>
      <c r="Q253">
        <v>39</v>
      </c>
      <c r="R253" s="8" t="s">
        <v>371</v>
      </c>
    </row>
    <row r="254" spans="1:18" x14ac:dyDescent="0.3">
      <c r="A254" s="2" t="s">
        <v>69</v>
      </c>
      <c r="B254" s="2" t="s">
        <v>69</v>
      </c>
      <c r="D254" s="2" t="s">
        <v>69</v>
      </c>
      <c r="E254">
        <v>1</v>
      </c>
      <c r="F254" s="2" t="s">
        <v>89</v>
      </c>
      <c r="G254" s="1">
        <v>1</v>
      </c>
      <c r="H254" s="1">
        <v>6000</v>
      </c>
      <c r="I254" s="1">
        <v>3000</v>
      </c>
      <c r="J254" s="1">
        <v>1</v>
      </c>
      <c r="K254" s="2">
        <f t="shared" si="20"/>
        <v>3000</v>
      </c>
      <c r="L254" s="2">
        <f t="shared" si="22"/>
        <v>12000</v>
      </c>
      <c r="M254" s="2">
        <v>100</v>
      </c>
      <c r="N254" s="1" t="s">
        <v>18</v>
      </c>
      <c r="O254" s="1">
        <v>0</v>
      </c>
      <c r="P254">
        <v>0</v>
      </c>
      <c r="Q254">
        <v>-1</v>
      </c>
      <c r="R254" s="8" t="s">
        <v>371</v>
      </c>
    </row>
    <row r="255" spans="1:18" x14ac:dyDescent="0.3">
      <c r="A255" s="2" t="s">
        <v>70</v>
      </c>
      <c r="B255" s="2" t="s">
        <v>70</v>
      </c>
      <c r="D255" s="2" t="s">
        <v>70</v>
      </c>
      <c r="E255">
        <v>1</v>
      </c>
      <c r="F255" s="2" t="s">
        <v>89</v>
      </c>
      <c r="G255" s="1">
        <v>1</v>
      </c>
      <c r="H255" s="1">
        <v>6000</v>
      </c>
      <c r="I255" s="1">
        <v>3000</v>
      </c>
      <c r="J255" s="1">
        <v>1</v>
      </c>
      <c r="K255" s="2">
        <f t="shared" si="20"/>
        <v>3000</v>
      </c>
      <c r="L255" s="2">
        <f t="shared" si="22"/>
        <v>12000</v>
      </c>
      <c r="M255" s="2">
        <v>100</v>
      </c>
      <c r="N255" s="1" t="s">
        <v>18</v>
      </c>
      <c r="O255" s="1">
        <v>0</v>
      </c>
      <c r="P255">
        <v>0</v>
      </c>
      <c r="Q255">
        <v>-1</v>
      </c>
      <c r="R255" s="8" t="s">
        <v>371</v>
      </c>
    </row>
    <row r="256" spans="1:18" x14ac:dyDescent="0.3">
      <c r="A256" s="2" t="s">
        <v>71</v>
      </c>
      <c r="B256" s="2" t="s">
        <v>71</v>
      </c>
      <c r="D256" s="2" t="s">
        <v>71</v>
      </c>
      <c r="E256">
        <v>1</v>
      </c>
      <c r="F256" s="2" t="s">
        <v>90</v>
      </c>
      <c r="G256" s="1">
        <v>1</v>
      </c>
      <c r="H256" s="1">
        <v>220</v>
      </c>
      <c r="I256" s="1">
        <v>50</v>
      </c>
      <c r="J256" s="1">
        <v>1</v>
      </c>
      <c r="K256" s="2">
        <f t="shared" si="20"/>
        <v>50</v>
      </c>
      <c r="L256" s="2">
        <f t="shared" si="22"/>
        <v>200</v>
      </c>
      <c r="M256" s="2">
        <v>100</v>
      </c>
      <c r="N256" s="1" t="s">
        <v>18</v>
      </c>
      <c r="O256" s="1">
        <v>0</v>
      </c>
      <c r="P256">
        <v>0</v>
      </c>
      <c r="Q256">
        <v>0</v>
      </c>
      <c r="R256" s="8" t="s">
        <v>371</v>
      </c>
    </row>
    <row r="257" spans="1:18" x14ac:dyDescent="0.3">
      <c r="A257" s="2" t="s">
        <v>72</v>
      </c>
      <c r="B257" s="2" t="s">
        <v>72</v>
      </c>
      <c r="D257" s="2" t="s">
        <v>72</v>
      </c>
      <c r="E257">
        <v>1</v>
      </c>
      <c r="F257" s="2" t="s">
        <v>90</v>
      </c>
      <c r="G257" s="1">
        <v>1</v>
      </c>
      <c r="H257" s="1">
        <v>600</v>
      </c>
      <c r="I257" s="1">
        <v>150</v>
      </c>
      <c r="J257" s="1">
        <v>1</v>
      </c>
      <c r="K257" s="2">
        <f t="shared" si="20"/>
        <v>150</v>
      </c>
      <c r="L257" s="2">
        <f t="shared" si="22"/>
        <v>600</v>
      </c>
      <c r="M257" s="2">
        <v>100</v>
      </c>
      <c r="N257" s="1" t="s">
        <v>18</v>
      </c>
      <c r="O257" s="1">
        <v>0</v>
      </c>
      <c r="P257">
        <v>0</v>
      </c>
      <c r="Q257">
        <v>0</v>
      </c>
      <c r="R257" s="8" t="s">
        <v>371</v>
      </c>
    </row>
    <row r="258" spans="1:18" x14ac:dyDescent="0.3">
      <c r="A258" s="2" t="s">
        <v>73</v>
      </c>
      <c r="B258" s="2" t="s">
        <v>73</v>
      </c>
      <c r="D258" s="2" t="s">
        <v>73</v>
      </c>
      <c r="E258">
        <v>1</v>
      </c>
      <c r="F258" s="2" t="s">
        <v>90</v>
      </c>
      <c r="G258" s="1">
        <v>1</v>
      </c>
      <c r="H258" s="1">
        <v>884</v>
      </c>
      <c r="I258" s="1">
        <v>250</v>
      </c>
      <c r="J258" s="1">
        <v>1</v>
      </c>
      <c r="K258" s="2">
        <f t="shared" si="20"/>
        <v>250</v>
      </c>
      <c r="L258" s="2">
        <f t="shared" si="22"/>
        <v>1000</v>
      </c>
      <c r="M258" s="2">
        <v>100</v>
      </c>
      <c r="N258" s="1" t="s">
        <v>18</v>
      </c>
      <c r="O258" s="1">
        <v>0</v>
      </c>
      <c r="P258">
        <v>0</v>
      </c>
      <c r="Q258">
        <v>0</v>
      </c>
      <c r="R258" s="8" t="s">
        <v>371</v>
      </c>
    </row>
    <row r="259" spans="1:18" x14ac:dyDescent="0.3">
      <c r="A259" s="2" t="s">
        <v>74</v>
      </c>
      <c r="B259" s="2" t="s">
        <v>74</v>
      </c>
      <c r="D259" s="2" t="s">
        <v>74</v>
      </c>
      <c r="E259">
        <v>1</v>
      </c>
      <c r="F259" s="2" t="s">
        <v>90</v>
      </c>
      <c r="G259" s="1">
        <v>1</v>
      </c>
      <c r="H259" s="1">
        <v>1180</v>
      </c>
      <c r="I259" s="1">
        <v>350</v>
      </c>
      <c r="J259" s="1">
        <v>1</v>
      </c>
      <c r="K259" s="2">
        <f t="shared" ref="K259:K270" si="23">I259</f>
        <v>350</v>
      </c>
      <c r="L259" s="2">
        <f t="shared" si="22"/>
        <v>1400</v>
      </c>
      <c r="M259" s="2">
        <v>100</v>
      </c>
      <c r="N259" s="1" t="s">
        <v>18</v>
      </c>
      <c r="O259" s="1">
        <v>0</v>
      </c>
      <c r="P259">
        <v>0</v>
      </c>
      <c r="Q259">
        <v>9</v>
      </c>
      <c r="R259" s="8" t="s">
        <v>371</v>
      </c>
    </row>
    <row r="260" spans="1:18" x14ac:dyDescent="0.3">
      <c r="A260" s="2" t="s">
        <v>75</v>
      </c>
      <c r="B260" s="2" t="s">
        <v>75</v>
      </c>
      <c r="D260" s="2" t="s">
        <v>75</v>
      </c>
      <c r="E260">
        <v>1</v>
      </c>
      <c r="F260" s="2" t="s">
        <v>90</v>
      </c>
      <c r="G260" s="1">
        <v>1</v>
      </c>
      <c r="H260" s="1">
        <v>1710</v>
      </c>
      <c r="I260" s="1">
        <v>450</v>
      </c>
      <c r="J260" s="1">
        <v>1</v>
      </c>
      <c r="K260" s="2">
        <f t="shared" si="23"/>
        <v>450</v>
      </c>
      <c r="L260" s="2">
        <f t="shared" si="22"/>
        <v>1800</v>
      </c>
      <c r="M260" s="2">
        <v>100</v>
      </c>
      <c r="N260" s="1" t="s">
        <v>18</v>
      </c>
      <c r="O260" s="1">
        <v>0</v>
      </c>
      <c r="P260">
        <v>0</v>
      </c>
      <c r="Q260">
        <v>9</v>
      </c>
      <c r="R260" s="8" t="s">
        <v>371</v>
      </c>
    </row>
    <row r="261" spans="1:18" x14ac:dyDescent="0.3">
      <c r="A261" s="2" t="s">
        <v>76</v>
      </c>
      <c r="B261" s="2" t="s">
        <v>76</v>
      </c>
      <c r="D261" s="2" t="s">
        <v>76</v>
      </c>
      <c r="E261">
        <v>1</v>
      </c>
      <c r="F261" s="2" t="s">
        <v>90</v>
      </c>
      <c r="G261" s="1">
        <v>1</v>
      </c>
      <c r="H261" s="1">
        <v>2390</v>
      </c>
      <c r="I261" s="1">
        <v>550</v>
      </c>
      <c r="J261" s="1">
        <v>1</v>
      </c>
      <c r="K261" s="2">
        <f t="shared" si="23"/>
        <v>550</v>
      </c>
      <c r="L261" s="2">
        <f t="shared" si="22"/>
        <v>2200</v>
      </c>
      <c r="M261" s="2">
        <v>100</v>
      </c>
      <c r="N261" s="1" t="s">
        <v>18</v>
      </c>
      <c r="O261" s="1">
        <v>0</v>
      </c>
      <c r="P261">
        <v>0</v>
      </c>
      <c r="Q261">
        <v>19</v>
      </c>
      <c r="R261" s="8" t="s">
        <v>371</v>
      </c>
    </row>
    <row r="262" spans="1:18" x14ac:dyDescent="0.3">
      <c r="A262" s="2" t="s">
        <v>77</v>
      </c>
      <c r="B262" s="2" t="s">
        <v>77</v>
      </c>
      <c r="D262" s="2" t="s">
        <v>77</v>
      </c>
      <c r="E262">
        <v>1</v>
      </c>
      <c r="F262" s="2" t="s">
        <v>90</v>
      </c>
      <c r="G262" s="1">
        <v>1</v>
      </c>
      <c r="H262" s="1">
        <v>2944</v>
      </c>
      <c r="I262" s="1">
        <v>650</v>
      </c>
      <c r="J262" s="1">
        <v>1</v>
      </c>
      <c r="K262" s="2">
        <f t="shared" si="23"/>
        <v>650</v>
      </c>
      <c r="L262" s="2">
        <f t="shared" si="22"/>
        <v>2600</v>
      </c>
      <c r="M262" s="2">
        <v>100</v>
      </c>
      <c r="N262" s="1" t="s">
        <v>18</v>
      </c>
      <c r="O262" s="1">
        <v>0</v>
      </c>
      <c r="P262">
        <v>0</v>
      </c>
      <c r="Q262">
        <v>19</v>
      </c>
      <c r="R262" s="8" t="s">
        <v>371</v>
      </c>
    </row>
    <row r="263" spans="1:18" x14ac:dyDescent="0.3">
      <c r="A263" s="2" t="s">
        <v>78</v>
      </c>
      <c r="B263" s="2" t="s">
        <v>78</v>
      </c>
      <c r="D263" s="2" t="s">
        <v>78</v>
      </c>
      <c r="E263">
        <v>1</v>
      </c>
      <c r="F263" s="2" t="s">
        <v>90</v>
      </c>
      <c r="G263" s="1">
        <v>1</v>
      </c>
      <c r="H263" s="1">
        <v>3380</v>
      </c>
      <c r="I263" s="1">
        <v>850</v>
      </c>
      <c r="J263" s="1">
        <v>1</v>
      </c>
      <c r="K263" s="2">
        <f t="shared" si="23"/>
        <v>850</v>
      </c>
      <c r="L263" s="2">
        <f t="shared" si="22"/>
        <v>3400</v>
      </c>
      <c r="M263" s="2">
        <v>100</v>
      </c>
      <c r="N263" s="1" t="s">
        <v>18</v>
      </c>
      <c r="O263" s="1">
        <v>0</v>
      </c>
      <c r="P263">
        <v>0</v>
      </c>
      <c r="Q263">
        <v>29</v>
      </c>
      <c r="R263" s="8" t="s">
        <v>371</v>
      </c>
    </row>
    <row r="264" spans="1:18" x14ac:dyDescent="0.3">
      <c r="A264" s="2" t="s">
        <v>79</v>
      </c>
      <c r="B264" s="2" t="s">
        <v>79</v>
      </c>
      <c r="D264" s="2" t="s">
        <v>79</v>
      </c>
      <c r="E264">
        <v>1</v>
      </c>
      <c r="F264" s="2" t="s">
        <v>90</v>
      </c>
      <c r="G264" s="1">
        <v>1</v>
      </c>
      <c r="H264" s="1">
        <v>4194</v>
      </c>
      <c r="I264" s="1">
        <v>950</v>
      </c>
      <c r="J264" s="1">
        <v>1</v>
      </c>
      <c r="K264" s="2">
        <f t="shared" si="23"/>
        <v>950</v>
      </c>
      <c r="L264" s="2">
        <f t="shared" si="22"/>
        <v>3800</v>
      </c>
      <c r="M264" s="2">
        <v>100</v>
      </c>
      <c r="N264" s="1" t="s">
        <v>18</v>
      </c>
      <c r="O264" s="1">
        <v>0</v>
      </c>
      <c r="P264">
        <v>0</v>
      </c>
      <c r="Q264">
        <v>29</v>
      </c>
      <c r="R264" s="8" t="s">
        <v>371</v>
      </c>
    </row>
    <row r="265" spans="1:18" x14ac:dyDescent="0.3">
      <c r="A265" s="2" t="s">
        <v>389</v>
      </c>
      <c r="B265" s="2" t="s">
        <v>80</v>
      </c>
      <c r="D265" s="2" t="s">
        <v>80</v>
      </c>
      <c r="E265">
        <v>1</v>
      </c>
      <c r="F265" s="2" t="s">
        <v>90</v>
      </c>
      <c r="G265" s="1">
        <v>1</v>
      </c>
      <c r="H265" s="1">
        <v>4396</v>
      </c>
      <c r="I265" s="1">
        <v>1050</v>
      </c>
      <c r="J265" s="1">
        <v>1</v>
      </c>
      <c r="K265" s="2">
        <f t="shared" si="23"/>
        <v>1050</v>
      </c>
      <c r="L265" s="2">
        <f t="shared" si="22"/>
        <v>4200</v>
      </c>
      <c r="M265" s="2">
        <v>100</v>
      </c>
      <c r="N265" s="1" t="s">
        <v>18</v>
      </c>
      <c r="O265" s="1">
        <v>0</v>
      </c>
      <c r="P265">
        <v>0</v>
      </c>
      <c r="Q265">
        <v>29</v>
      </c>
      <c r="R265" s="8" t="s">
        <v>371</v>
      </c>
    </row>
    <row r="266" spans="1:18" x14ac:dyDescent="0.3">
      <c r="A266" s="2" t="s">
        <v>81</v>
      </c>
      <c r="B266" s="2" t="s">
        <v>81</v>
      </c>
      <c r="D266" s="2" t="s">
        <v>81</v>
      </c>
      <c r="E266">
        <v>1</v>
      </c>
      <c r="F266" s="2" t="s">
        <v>90</v>
      </c>
      <c r="G266" s="1">
        <v>1</v>
      </c>
      <c r="H266" s="1">
        <v>6000</v>
      </c>
      <c r="I266" s="1">
        <v>3000</v>
      </c>
      <c r="J266" s="1">
        <v>1</v>
      </c>
      <c r="K266" s="2">
        <f t="shared" si="23"/>
        <v>3000</v>
      </c>
      <c r="L266" s="2">
        <f t="shared" si="22"/>
        <v>12000</v>
      </c>
      <c r="M266" s="2">
        <v>100</v>
      </c>
      <c r="N266" s="1" t="s">
        <v>18</v>
      </c>
      <c r="O266" s="1">
        <v>0</v>
      </c>
      <c r="P266">
        <v>0</v>
      </c>
      <c r="Q266">
        <v>-1</v>
      </c>
      <c r="R266" s="8" t="s">
        <v>371</v>
      </c>
    </row>
    <row r="267" spans="1:18" x14ac:dyDescent="0.3">
      <c r="A267" s="2" t="s">
        <v>82</v>
      </c>
      <c r="B267" s="2" t="s">
        <v>82</v>
      </c>
      <c r="D267" s="2" t="s">
        <v>82</v>
      </c>
      <c r="E267">
        <v>1</v>
      </c>
      <c r="F267" s="2" t="s">
        <v>90</v>
      </c>
      <c r="G267" s="1">
        <v>1</v>
      </c>
      <c r="H267" s="1">
        <v>6000</v>
      </c>
      <c r="I267" s="1">
        <v>3000</v>
      </c>
      <c r="J267" s="1">
        <v>1</v>
      </c>
      <c r="K267" s="2">
        <f t="shared" si="23"/>
        <v>3000</v>
      </c>
      <c r="L267" s="2">
        <f t="shared" si="22"/>
        <v>12000</v>
      </c>
      <c r="M267" s="2">
        <v>100</v>
      </c>
      <c r="N267" s="1" t="s">
        <v>18</v>
      </c>
      <c r="O267" s="1">
        <v>0</v>
      </c>
      <c r="P267">
        <v>0</v>
      </c>
      <c r="Q267">
        <v>-1</v>
      </c>
      <c r="R267" s="8" t="s">
        <v>371</v>
      </c>
    </row>
    <row r="268" spans="1:18" x14ac:dyDescent="0.3">
      <c r="A268" s="2" t="s">
        <v>108</v>
      </c>
      <c r="B268" s="2" t="s">
        <v>47</v>
      </c>
      <c r="D268" s="2" t="s">
        <v>82</v>
      </c>
      <c r="E268">
        <v>8</v>
      </c>
      <c r="F268" s="2" t="s">
        <v>91</v>
      </c>
      <c r="G268" s="1">
        <v>1</v>
      </c>
      <c r="H268" s="1">
        <v>50</v>
      </c>
      <c r="I268" s="1">
        <f t="shared" ref="I268:I270" si="24">H268/2</f>
        <v>25</v>
      </c>
      <c r="J268" s="1">
        <v>1</v>
      </c>
      <c r="K268" s="2">
        <f t="shared" si="23"/>
        <v>25</v>
      </c>
      <c r="L268" s="2">
        <f t="shared" si="22"/>
        <v>100</v>
      </c>
      <c r="M268" s="2">
        <v>100</v>
      </c>
      <c r="N268" s="1" t="s">
        <v>18</v>
      </c>
      <c r="O268" s="1">
        <v>0</v>
      </c>
      <c r="P268">
        <v>0</v>
      </c>
      <c r="Q268">
        <v>-1</v>
      </c>
      <c r="R268" s="8" t="s">
        <v>371</v>
      </c>
    </row>
    <row r="269" spans="1:18" x14ac:dyDescent="0.3">
      <c r="A269" s="2" t="s">
        <v>84</v>
      </c>
      <c r="B269" s="2" t="s">
        <v>83</v>
      </c>
      <c r="D269" t="s">
        <v>368</v>
      </c>
      <c r="E269">
        <v>8</v>
      </c>
      <c r="F269" s="2" t="s">
        <v>92</v>
      </c>
      <c r="G269" s="1">
        <v>1</v>
      </c>
      <c r="H269" s="1">
        <v>50</v>
      </c>
      <c r="I269" s="1">
        <f t="shared" si="24"/>
        <v>25</v>
      </c>
      <c r="J269" s="1">
        <v>1</v>
      </c>
      <c r="K269" s="2">
        <f t="shared" si="23"/>
        <v>25</v>
      </c>
      <c r="L269" s="2">
        <f t="shared" si="22"/>
        <v>100</v>
      </c>
      <c r="M269" s="2">
        <v>100</v>
      </c>
      <c r="N269" s="1" t="s">
        <v>18</v>
      </c>
      <c r="O269" s="1">
        <v>0</v>
      </c>
      <c r="P269">
        <v>0</v>
      </c>
      <c r="Q269">
        <v>-1</v>
      </c>
      <c r="R269" s="8" t="s">
        <v>371</v>
      </c>
    </row>
    <row r="270" spans="1:18" x14ac:dyDescent="0.3">
      <c r="A270" s="2" t="s">
        <v>85</v>
      </c>
      <c r="B270" s="2" t="s">
        <v>83</v>
      </c>
      <c r="D270" t="s">
        <v>369</v>
      </c>
      <c r="E270">
        <v>8</v>
      </c>
      <c r="F270" s="2" t="s">
        <v>92</v>
      </c>
      <c r="G270" s="1">
        <v>1</v>
      </c>
      <c r="H270" s="1">
        <v>50</v>
      </c>
      <c r="I270" s="1">
        <f t="shared" si="24"/>
        <v>25</v>
      </c>
      <c r="J270" s="1">
        <v>1</v>
      </c>
      <c r="K270" s="2">
        <f t="shared" si="23"/>
        <v>25</v>
      </c>
      <c r="L270" s="2">
        <f t="shared" si="22"/>
        <v>100</v>
      </c>
      <c r="M270" s="2">
        <v>100</v>
      </c>
      <c r="N270" s="1" t="s">
        <v>18</v>
      </c>
      <c r="O270" s="1">
        <v>0</v>
      </c>
      <c r="P270">
        <v>0</v>
      </c>
      <c r="Q270">
        <v>-1</v>
      </c>
      <c r="R270" s="8" t="s">
        <v>371</v>
      </c>
    </row>
    <row r="271" spans="1:18" x14ac:dyDescent="0.3">
      <c r="A271" s="9" t="s">
        <v>379</v>
      </c>
      <c r="B271" s="9" t="s">
        <v>379</v>
      </c>
      <c r="C271" s="9" t="s">
        <v>380</v>
      </c>
      <c r="D271" s="2" t="s">
        <v>68</v>
      </c>
      <c r="E271">
        <v>9</v>
      </c>
      <c r="F271" s="9" t="s">
        <v>381</v>
      </c>
      <c r="G271" s="1">
        <v>2</v>
      </c>
      <c r="H271" s="1">
        <v>5</v>
      </c>
      <c r="I271" s="1">
        <v>1000</v>
      </c>
      <c r="J271" s="1">
        <v>1</v>
      </c>
      <c r="K271" s="1">
        <v>100</v>
      </c>
      <c r="L271" s="1">
        <v>500</v>
      </c>
      <c r="M271" s="2">
        <v>100</v>
      </c>
      <c r="N271" s="1" t="s">
        <v>382</v>
      </c>
      <c r="O271" s="1">
        <v>0</v>
      </c>
      <c r="P271">
        <v>0</v>
      </c>
      <c r="Q271" s="1">
        <v>-1</v>
      </c>
      <c r="R271" s="8" t="s">
        <v>383</v>
      </c>
    </row>
    <row r="272" spans="1:18" x14ac:dyDescent="0.3">
      <c r="A272" s="9" t="s">
        <v>384</v>
      </c>
      <c r="B272" s="9" t="s">
        <v>384</v>
      </c>
      <c r="C272" s="9" t="s">
        <v>385</v>
      </c>
      <c r="D272" s="2" t="s">
        <v>69</v>
      </c>
      <c r="E272">
        <v>9</v>
      </c>
      <c r="F272" s="9" t="s">
        <v>386</v>
      </c>
      <c r="G272" s="1">
        <v>2</v>
      </c>
      <c r="H272" s="1">
        <v>6</v>
      </c>
      <c r="I272" s="1">
        <v>1200</v>
      </c>
      <c r="J272" s="1">
        <v>1</v>
      </c>
      <c r="K272" s="1">
        <v>100</v>
      </c>
      <c r="L272" s="1">
        <v>500</v>
      </c>
      <c r="M272" s="2">
        <v>100</v>
      </c>
      <c r="N272" s="1" t="s">
        <v>382</v>
      </c>
      <c r="O272" s="1">
        <v>0</v>
      </c>
      <c r="P272">
        <v>0</v>
      </c>
      <c r="Q272" s="1">
        <v>-1</v>
      </c>
      <c r="R272" s="8" t="s">
        <v>383</v>
      </c>
    </row>
    <row r="273" spans="1:18" x14ac:dyDescent="0.3">
      <c r="A273" s="9" t="s">
        <v>387</v>
      </c>
      <c r="B273" s="9" t="s">
        <v>387</v>
      </c>
      <c r="C273" s="9" t="s">
        <v>388</v>
      </c>
      <c r="D273" s="2" t="s">
        <v>81</v>
      </c>
      <c r="E273">
        <v>9</v>
      </c>
      <c r="F273" s="9" t="s">
        <v>386</v>
      </c>
      <c r="G273" s="1">
        <v>2</v>
      </c>
      <c r="H273" s="1">
        <v>7</v>
      </c>
      <c r="I273" s="1">
        <v>1400</v>
      </c>
      <c r="J273" s="1">
        <v>1</v>
      </c>
      <c r="K273" s="1">
        <v>100</v>
      </c>
      <c r="L273" s="1">
        <v>500</v>
      </c>
      <c r="M273" s="2">
        <v>100</v>
      </c>
      <c r="N273" s="1" t="s">
        <v>382</v>
      </c>
      <c r="O273" s="1">
        <v>0</v>
      </c>
      <c r="P273">
        <v>0</v>
      </c>
      <c r="Q273" s="1">
        <v>-1</v>
      </c>
      <c r="R273" s="8" t="s">
        <v>383</v>
      </c>
    </row>
  </sheetData>
  <autoFilter ref="A1:R270"/>
  <phoneticPr fontId="1" type="noConversion"/>
  <dataValidations count="2">
    <dataValidation type="list" allowBlank="1" showInputMessage="1" showErrorMessage="1" prompt="0 없음_x000a_1 WP_x000a_2 퀘스트_x000a_3 필드 해제" sqref="P2:P273">
      <formula1>required</formula1>
    </dataValidation>
    <dataValidation type="list" allowBlank="1" showInputMessage="1" showErrorMessage="1" promptTitle="Category" prompt=" 0 Medicine (약)    _x000a_1 Tool (도구)    _x000a_2 Element (재료)    _x000a_3 Building    _x000a_4 Tree    _x000a_5 Fence    _x000a_6 Floor    _x000a_7 Character    _x000a_8 ETC " sqref="E2:E270">
      <formula1>category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73"/>
  <sheetViews>
    <sheetView topLeftCell="A228" workbookViewId="0">
      <selection activeCell="K249" sqref="K249"/>
    </sheetView>
  </sheetViews>
  <sheetFormatPr defaultRowHeight="16.5" x14ac:dyDescent="0.3"/>
  <cols>
    <col min="1" max="2" width="21.375" bestFit="1" customWidth="1"/>
    <col min="3" max="3" width="21.375" customWidth="1"/>
    <col min="4" max="4" width="26.625" bestFit="1" customWidth="1"/>
    <col min="5" max="5" width="10.25" customWidth="1"/>
    <col min="6" max="6" width="9.25" bestFit="1" customWidth="1"/>
    <col min="7" max="7" width="11.25" style="1" bestFit="1" customWidth="1"/>
    <col min="9" max="9" width="10" style="1" customWidth="1"/>
    <col min="11" max="11" width="12.5" style="1" bestFit="1" customWidth="1"/>
    <col min="12" max="12" width="12.75" style="1" bestFit="1" customWidth="1"/>
    <col min="13" max="13" width="12.75" style="1" customWidth="1"/>
    <col min="14" max="14" width="8.125" style="1" bestFit="1" customWidth="1"/>
    <col min="15" max="15" width="12.125" bestFit="1" customWidth="1"/>
    <col min="16" max="16" width="8.625" bestFit="1" customWidth="1"/>
    <col min="17" max="17" width="8.375" bestFit="1" customWidth="1"/>
    <col min="18" max="18" width="9" style="8"/>
  </cols>
  <sheetData>
    <row r="1" spans="1:19" s="3" customFormat="1" x14ac:dyDescent="0.3">
      <c r="A1" s="3" t="s">
        <v>26</v>
      </c>
      <c r="B1" s="3" t="s">
        <v>0</v>
      </c>
      <c r="C1" s="3" t="s">
        <v>313</v>
      </c>
      <c r="D1" s="3" t="s">
        <v>1</v>
      </c>
      <c r="E1" s="3" t="s">
        <v>35</v>
      </c>
      <c r="F1" s="3" t="s">
        <v>7</v>
      </c>
      <c r="G1" s="3" t="s">
        <v>106</v>
      </c>
      <c r="H1" s="3" t="s">
        <v>107</v>
      </c>
      <c r="I1" s="3" t="s">
        <v>8</v>
      </c>
      <c r="J1" s="3" t="s">
        <v>27</v>
      </c>
      <c r="K1" s="4" t="s">
        <v>9</v>
      </c>
      <c r="L1" s="4" t="s">
        <v>10</v>
      </c>
      <c r="M1" s="4" t="s">
        <v>372</v>
      </c>
      <c r="N1" s="3" t="s">
        <v>17</v>
      </c>
      <c r="O1" s="3" t="s">
        <v>93</v>
      </c>
      <c r="P1" s="3" t="s">
        <v>99</v>
      </c>
      <c r="Q1" s="3" t="s">
        <v>100</v>
      </c>
      <c r="R1" s="6" t="s">
        <v>104</v>
      </c>
    </row>
    <row r="2" spans="1:19" x14ac:dyDescent="0.3">
      <c r="A2" t="s">
        <v>2</v>
      </c>
      <c r="B2" t="s">
        <v>2</v>
      </c>
      <c r="C2" t="s">
        <v>314</v>
      </c>
      <c r="D2" t="s">
        <v>2</v>
      </c>
      <c r="E2">
        <v>2</v>
      </c>
      <c r="F2" t="s">
        <v>86</v>
      </c>
      <c r="G2" s="1">
        <v>1</v>
      </c>
      <c r="H2" s="2">
        <v>2</v>
      </c>
      <c r="I2" s="1">
        <v>1</v>
      </c>
      <c r="J2" s="1">
        <v>1</v>
      </c>
      <c r="K2" s="2">
        <f>I2</f>
        <v>1</v>
      </c>
      <c r="L2" s="2">
        <v>10</v>
      </c>
      <c r="M2" s="2">
        <v>100</v>
      </c>
      <c r="N2" s="1" t="s">
        <v>18</v>
      </c>
      <c r="O2" s="1">
        <v>0</v>
      </c>
      <c r="P2">
        <v>0</v>
      </c>
      <c r="Q2">
        <v>0</v>
      </c>
      <c r="R2" s="7" t="s">
        <v>370</v>
      </c>
      <c r="S2">
        <f>INDEX('[1]1시간당 아이템 제작량'!$BB:$BB,MATCH(B2,'[1]1시간당 아이템 제작량'!$A:$A,0))-1</f>
        <v>0</v>
      </c>
    </row>
    <row r="3" spans="1:19" x14ac:dyDescent="0.3">
      <c r="A3" t="s">
        <v>3</v>
      </c>
      <c r="B3" t="s">
        <v>3</v>
      </c>
      <c r="C3" t="s">
        <v>316</v>
      </c>
      <c r="D3" t="s">
        <v>3</v>
      </c>
      <c r="E3">
        <v>2</v>
      </c>
      <c r="F3" t="s">
        <v>86</v>
      </c>
      <c r="G3" s="1">
        <v>1</v>
      </c>
      <c r="H3" s="2">
        <v>20</v>
      </c>
      <c r="I3" s="1">
        <v>2</v>
      </c>
      <c r="J3" s="1">
        <v>1</v>
      </c>
      <c r="K3" s="2">
        <f t="shared" ref="K3:K38" si="0">I3</f>
        <v>2</v>
      </c>
      <c r="L3" s="2">
        <v>13</v>
      </c>
      <c r="M3" s="2">
        <v>100</v>
      </c>
      <c r="N3" s="1" t="s">
        <v>18</v>
      </c>
      <c r="O3" s="1">
        <v>0</v>
      </c>
      <c r="P3">
        <v>0</v>
      </c>
      <c r="Q3">
        <v>0</v>
      </c>
      <c r="R3" s="7" t="s">
        <v>370</v>
      </c>
      <c r="S3">
        <f>INDEX('[1]1시간당 아이템 제작량'!$BB:$BB,MATCH(B3,'[1]1시간당 아이템 제작량'!$A:$A,0))-1</f>
        <v>0</v>
      </c>
    </row>
    <row r="4" spans="1:19" x14ac:dyDescent="0.3">
      <c r="A4" t="s">
        <v>4</v>
      </c>
      <c r="B4" t="s">
        <v>4</v>
      </c>
      <c r="C4" t="s">
        <v>317</v>
      </c>
      <c r="D4" t="s">
        <v>4</v>
      </c>
      <c r="E4">
        <v>2</v>
      </c>
      <c r="F4" t="s">
        <v>86</v>
      </c>
      <c r="G4" s="1">
        <v>1</v>
      </c>
      <c r="H4" s="2">
        <v>35</v>
      </c>
      <c r="I4" s="1">
        <v>4</v>
      </c>
      <c r="J4" s="1">
        <v>1</v>
      </c>
      <c r="K4" s="2">
        <f t="shared" si="0"/>
        <v>4</v>
      </c>
      <c r="L4" s="2">
        <v>22</v>
      </c>
      <c r="M4" s="2">
        <v>100</v>
      </c>
      <c r="N4" s="1" t="s">
        <v>18</v>
      </c>
      <c r="O4" s="1">
        <v>0</v>
      </c>
      <c r="P4">
        <v>0</v>
      </c>
      <c r="Q4">
        <v>1</v>
      </c>
      <c r="R4" s="7" t="s">
        <v>370</v>
      </c>
      <c r="S4">
        <f>INDEX('[1]1시간당 아이템 제작량'!$BB:$BB,MATCH(B4,'[1]1시간당 아이템 제작량'!$A:$A,0))-1</f>
        <v>1</v>
      </c>
    </row>
    <row r="5" spans="1:19" x14ac:dyDescent="0.3">
      <c r="A5" t="s">
        <v>5</v>
      </c>
      <c r="B5" t="s">
        <v>5</v>
      </c>
      <c r="C5" t="s">
        <v>318</v>
      </c>
      <c r="D5" t="s">
        <v>5</v>
      </c>
      <c r="E5">
        <v>2</v>
      </c>
      <c r="F5" t="s">
        <v>86</v>
      </c>
      <c r="G5" s="1">
        <v>1</v>
      </c>
      <c r="H5" s="2">
        <v>25</v>
      </c>
      <c r="I5" s="1">
        <v>3</v>
      </c>
      <c r="J5" s="1">
        <v>1</v>
      </c>
      <c r="K5" s="2">
        <f t="shared" si="0"/>
        <v>3</v>
      </c>
      <c r="L5" s="2">
        <v>30</v>
      </c>
      <c r="M5" s="2">
        <v>100</v>
      </c>
      <c r="N5" s="1" t="s">
        <v>18</v>
      </c>
      <c r="O5" s="1">
        <v>0</v>
      </c>
      <c r="P5">
        <v>0</v>
      </c>
      <c r="Q5">
        <v>1</v>
      </c>
      <c r="R5" s="7" t="s">
        <v>370</v>
      </c>
      <c r="S5">
        <f>INDEX('[1]1시간당 아이템 제작량'!$BB:$BB,MATCH(B5,'[1]1시간당 아이템 제작량'!$A:$A,0))-1</f>
        <v>1</v>
      </c>
    </row>
    <row r="6" spans="1:19" x14ac:dyDescent="0.3">
      <c r="A6" t="s">
        <v>6</v>
      </c>
      <c r="B6" t="s">
        <v>6</v>
      </c>
      <c r="C6" t="s">
        <v>319</v>
      </c>
      <c r="D6" t="s">
        <v>6</v>
      </c>
      <c r="E6">
        <v>2</v>
      </c>
      <c r="F6" t="s">
        <v>86</v>
      </c>
      <c r="G6" s="1">
        <v>1</v>
      </c>
      <c r="H6" s="2">
        <v>75</v>
      </c>
      <c r="I6" s="1">
        <v>8</v>
      </c>
      <c r="J6" s="1">
        <v>1</v>
      </c>
      <c r="K6" s="2">
        <f t="shared" si="0"/>
        <v>8</v>
      </c>
      <c r="L6" s="2">
        <v>98</v>
      </c>
      <c r="M6" s="2">
        <v>100</v>
      </c>
      <c r="N6" s="1" t="s">
        <v>18</v>
      </c>
      <c r="O6" s="1">
        <v>0</v>
      </c>
      <c r="P6">
        <v>0</v>
      </c>
      <c r="Q6">
        <v>9</v>
      </c>
      <c r="R6" s="7" t="s">
        <v>370</v>
      </c>
      <c r="S6">
        <f>INDEX('[1]1시간당 아이템 제작량'!$BB:$BB,MATCH(B6,'[1]1시간당 아이템 제작량'!$A:$A,0))-1</f>
        <v>9</v>
      </c>
    </row>
    <row r="7" spans="1:19" x14ac:dyDescent="0.3">
      <c r="A7" t="s">
        <v>11</v>
      </c>
      <c r="B7" t="s">
        <v>11</v>
      </c>
      <c r="C7" t="s">
        <v>320</v>
      </c>
      <c r="D7" t="s">
        <v>11</v>
      </c>
      <c r="E7">
        <v>2</v>
      </c>
      <c r="F7" t="s">
        <v>86</v>
      </c>
      <c r="G7" s="1">
        <v>1</v>
      </c>
      <c r="H7" s="2">
        <v>85</v>
      </c>
      <c r="I7" s="1">
        <v>9</v>
      </c>
      <c r="J7" s="1">
        <v>1</v>
      </c>
      <c r="K7" s="2">
        <f t="shared" si="0"/>
        <v>9</v>
      </c>
      <c r="L7" s="2">
        <v>189</v>
      </c>
      <c r="M7" s="2">
        <v>100</v>
      </c>
      <c r="N7" s="1" t="s">
        <v>18</v>
      </c>
      <c r="O7" s="1">
        <v>0</v>
      </c>
      <c r="P7">
        <v>0</v>
      </c>
      <c r="Q7" s="5">
        <v>14</v>
      </c>
      <c r="R7" s="7" t="s">
        <v>370</v>
      </c>
      <c r="S7">
        <f>INDEX('[1]1시간당 아이템 제작량'!$BB:$BB,MATCH(B7,'[1]1시간당 아이템 제작량'!$A:$A,0))-1</f>
        <v>14</v>
      </c>
    </row>
    <row r="8" spans="1:19" x14ac:dyDescent="0.3">
      <c r="A8" t="s">
        <v>12</v>
      </c>
      <c r="B8" t="s">
        <v>12</v>
      </c>
      <c r="C8" t="s">
        <v>321</v>
      </c>
      <c r="D8" t="s">
        <v>12</v>
      </c>
      <c r="E8">
        <v>2</v>
      </c>
      <c r="F8" t="s">
        <v>86</v>
      </c>
      <c r="G8" s="1">
        <v>1</v>
      </c>
      <c r="H8" s="2">
        <v>60</v>
      </c>
      <c r="I8" s="1">
        <v>6</v>
      </c>
      <c r="J8" s="1">
        <v>1</v>
      </c>
      <c r="K8" s="2">
        <f t="shared" si="0"/>
        <v>6</v>
      </c>
      <c r="L8" s="2">
        <v>74</v>
      </c>
      <c r="M8" s="2">
        <v>100</v>
      </c>
      <c r="N8" s="1" t="s">
        <v>18</v>
      </c>
      <c r="O8" s="1">
        <v>0</v>
      </c>
      <c r="P8">
        <v>0</v>
      </c>
      <c r="Q8">
        <v>4</v>
      </c>
      <c r="R8" s="7" t="s">
        <v>370</v>
      </c>
      <c r="S8">
        <f>INDEX('[1]1시간당 아이템 제작량'!$BB:$BB,MATCH(B8,'[1]1시간당 아이템 제작량'!$A:$A,0))-1</f>
        <v>4</v>
      </c>
    </row>
    <row r="9" spans="1:19" x14ac:dyDescent="0.3">
      <c r="A9" t="s">
        <v>13</v>
      </c>
      <c r="B9" t="s">
        <v>13</v>
      </c>
      <c r="C9" t="s">
        <v>322</v>
      </c>
      <c r="D9" t="s">
        <v>13</v>
      </c>
      <c r="E9">
        <v>2</v>
      </c>
      <c r="F9" t="s">
        <v>86</v>
      </c>
      <c r="G9" s="1">
        <v>1</v>
      </c>
      <c r="H9" s="2">
        <v>130</v>
      </c>
      <c r="I9" s="1">
        <v>13</v>
      </c>
      <c r="J9" s="1">
        <v>1</v>
      </c>
      <c r="K9" s="2">
        <f t="shared" si="0"/>
        <v>13</v>
      </c>
      <c r="L9" s="2">
        <v>553</v>
      </c>
      <c r="M9" s="2">
        <v>100</v>
      </c>
      <c r="N9" s="1" t="s">
        <v>18</v>
      </c>
      <c r="O9" s="1">
        <v>0</v>
      </c>
      <c r="P9">
        <v>0</v>
      </c>
      <c r="Q9" s="5">
        <v>24</v>
      </c>
      <c r="R9" s="7" t="s">
        <v>370</v>
      </c>
      <c r="S9">
        <f>INDEX('[1]1시간당 아이템 제작량'!$BB:$BB,MATCH(B9,'[1]1시간당 아이템 제작량'!$A:$A,0))-1</f>
        <v>24</v>
      </c>
    </row>
    <row r="10" spans="1:19" x14ac:dyDescent="0.3">
      <c r="A10" t="s">
        <v>14</v>
      </c>
      <c r="B10" t="s">
        <v>14</v>
      </c>
      <c r="C10" t="s">
        <v>323</v>
      </c>
      <c r="D10" t="s">
        <v>14</v>
      </c>
      <c r="E10">
        <v>2</v>
      </c>
      <c r="F10" t="s">
        <v>86</v>
      </c>
      <c r="G10" s="1">
        <v>1</v>
      </c>
      <c r="H10" s="2">
        <v>350</v>
      </c>
      <c r="I10" s="1">
        <v>35</v>
      </c>
      <c r="J10" s="1">
        <v>1</v>
      </c>
      <c r="K10" s="2">
        <f t="shared" si="0"/>
        <v>35</v>
      </c>
      <c r="L10" s="2">
        <v>485</v>
      </c>
      <c r="M10" s="2">
        <v>100</v>
      </c>
      <c r="N10" s="1" t="s">
        <v>18</v>
      </c>
      <c r="O10" s="1">
        <v>0</v>
      </c>
      <c r="P10">
        <v>0</v>
      </c>
      <c r="Q10" s="5">
        <v>21</v>
      </c>
      <c r="R10" s="7" t="s">
        <v>370</v>
      </c>
      <c r="S10">
        <f>INDEX('[1]1시간당 아이템 제작량'!$BB:$BB,MATCH(B10,'[1]1시간당 아이템 제작량'!$A:$A,0))-1</f>
        <v>21</v>
      </c>
    </row>
    <row r="11" spans="1:19" x14ac:dyDescent="0.3">
      <c r="A11" t="s">
        <v>15</v>
      </c>
      <c r="B11" t="s">
        <v>15</v>
      </c>
      <c r="C11" t="s">
        <v>324</v>
      </c>
      <c r="D11" t="s">
        <v>15</v>
      </c>
      <c r="E11">
        <v>2</v>
      </c>
      <c r="F11" t="s">
        <v>86</v>
      </c>
      <c r="G11" s="1">
        <v>1</v>
      </c>
      <c r="H11" s="2">
        <v>150</v>
      </c>
      <c r="I11" s="1">
        <v>15</v>
      </c>
      <c r="J11" s="1">
        <v>1</v>
      </c>
      <c r="K11" s="2">
        <f t="shared" si="0"/>
        <v>15</v>
      </c>
      <c r="L11" s="2">
        <v>218</v>
      </c>
      <c r="M11" s="2">
        <v>100</v>
      </c>
      <c r="N11" s="1" t="s">
        <v>18</v>
      </c>
      <c r="O11" s="1">
        <v>0</v>
      </c>
      <c r="P11">
        <v>0</v>
      </c>
      <c r="Q11" s="5">
        <v>16</v>
      </c>
      <c r="R11" s="7" t="s">
        <v>370</v>
      </c>
      <c r="S11">
        <f>INDEX('[1]1시간당 아이템 제작량'!$BB:$BB,MATCH(B11,'[1]1시간당 아이템 제작량'!$A:$A,0))-1</f>
        <v>16</v>
      </c>
    </row>
    <row r="12" spans="1:19" x14ac:dyDescent="0.3">
      <c r="A12" t="s">
        <v>36</v>
      </c>
      <c r="B12" t="s">
        <v>36</v>
      </c>
      <c r="C12" t="s">
        <v>325</v>
      </c>
      <c r="D12" t="s">
        <v>36</v>
      </c>
      <c r="E12">
        <v>2</v>
      </c>
      <c r="F12" t="s">
        <v>86</v>
      </c>
      <c r="G12" s="1">
        <v>1</v>
      </c>
      <c r="H12" s="2">
        <v>180</v>
      </c>
      <c r="I12" s="1">
        <v>18</v>
      </c>
      <c r="J12" s="1">
        <v>1</v>
      </c>
      <c r="K12" s="2">
        <f t="shared" si="0"/>
        <v>18</v>
      </c>
      <c r="L12" s="2">
        <v>356</v>
      </c>
      <c r="M12" s="2">
        <v>100</v>
      </c>
      <c r="N12" s="1" t="s">
        <v>46</v>
      </c>
      <c r="O12" s="1">
        <v>0</v>
      </c>
      <c r="P12">
        <v>0</v>
      </c>
      <c r="Q12" s="5">
        <v>16</v>
      </c>
      <c r="R12" s="7" t="s">
        <v>370</v>
      </c>
      <c r="S12">
        <f>INDEX('[1]1시간당 아이템 제작량'!$BB:$BB,MATCH(B12,'[1]1시간당 아이템 제작량'!$A:$A,0))-1</f>
        <v>16</v>
      </c>
    </row>
    <row r="13" spans="1:19" x14ac:dyDescent="0.3">
      <c r="A13" t="s">
        <v>37</v>
      </c>
      <c r="B13" t="s">
        <v>37</v>
      </c>
      <c r="C13" t="s">
        <v>326</v>
      </c>
      <c r="D13" t="s">
        <v>37</v>
      </c>
      <c r="E13">
        <v>2</v>
      </c>
      <c r="F13" t="s">
        <v>86</v>
      </c>
      <c r="G13" s="1">
        <v>1</v>
      </c>
      <c r="H13" s="2">
        <v>200</v>
      </c>
      <c r="I13" s="1">
        <v>20</v>
      </c>
      <c r="J13" s="1">
        <v>1</v>
      </c>
      <c r="K13" s="2">
        <f t="shared" si="0"/>
        <v>20</v>
      </c>
      <c r="L13" s="2">
        <v>1370</v>
      </c>
      <c r="M13" s="2">
        <v>100</v>
      </c>
      <c r="N13" s="1" t="s">
        <v>46</v>
      </c>
      <c r="O13" s="1">
        <v>0</v>
      </c>
      <c r="P13">
        <v>0</v>
      </c>
      <c r="Q13" s="5">
        <v>29</v>
      </c>
      <c r="R13" s="7" t="s">
        <v>370</v>
      </c>
      <c r="S13">
        <f>INDEX('[1]1시간당 아이템 제작량'!$BB:$BB,MATCH(B13,'[1]1시간당 아이템 제작량'!$A:$A,0))-1</f>
        <v>29</v>
      </c>
    </row>
    <row r="14" spans="1:19" x14ac:dyDescent="0.3">
      <c r="A14" t="s">
        <v>38</v>
      </c>
      <c r="B14" t="s">
        <v>38</v>
      </c>
      <c r="C14" t="s">
        <v>327</v>
      </c>
      <c r="D14" t="s">
        <v>38</v>
      </c>
      <c r="E14">
        <v>2</v>
      </c>
      <c r="F14" t="s">
        <v>86</v>
      </c>
      <c r="G14" s="1">
        <v>1</v>
      </c>
      <c r="H14" s="2">
        <v>270</v>
      </c>
      <c r="I14" s="1">
        <v>27</v>
      </c>
      <c r="J14" s="1">
        <v>1</v>
      </c>
      <c r="K14" s="2">
        <f t="shared" si="0"/>
        <v>27</v>
      </c>
      <c r="L14" s="2">
        <v>3267</v>
      </c>
      <c r="M14" s="2">
        <v>100</v>
      </c>
      <c r="N14" s="1" t="s">
        <v>46</v>
      </c>
      <c r="O14" s="1">
        <v>10</v>
      </c>
      <c r="P14">
        <v>0</v>
      </c>
      <c r="Q14" s="5">
        <v>42</v>
      </c>
      <c r="R14" s="7" t="s">
        <v>374</v>
      </c>
      <c r="S14">
        <f>INDEX('[1]1시간당 아이템 제작량'!$BB:$BB,MATCH(B14,'[1]1시간당 아이템 제작량'!$A:$A,0))-1</f>
        <v>42</v>
      </c>
    </row>
    <row r="15" spans="1:19" x14ac:dyDescent="0.3">
      <c r="A15" t="s">
        <v>39</v>
      </c>
      <c r="B15" t="s">
        <v>39</v>
      </c>
      <c r="C15" t="s">
        <v>328</v>
      </c>
      <c r="D15" t="s">
        <v>39</v>
      </c>
      <c r="E15">
        <v>2</v>
      </c>
      <c r="F15" t="s">
        <v>86</v>
      </c>
      <c r="G15" s="1">
        <v>1</v>
      </c>
      <c r="H15" s="2">
        <v>110</v>
      </c>
      <c r="I15" s="1">
        <v>11</v>
      </c>
      <c r="J15" s="1">
        <v>1</v>
      </c>
      <c r="K15" s="2">
        <f t="shared" si="0"/>
        <v>11</v>
      </c>
      <c r="L15" s="2">
        <v>191</v>
      </c>
      <c r="M15" s="2">
        <v>100</v>
      </c>
      <c r="N15" s="1" t="s">
        <v>46</v>
      </c>
      <c r="O15" s="1">
        <v>0</v>
      </c>
      <c r="P15">
        <v>0</v>
      </c>
      <c r="Q15">
        <v>9</v>
      </c>
      <c r="R15" s="7" t="s">
        <v>370</v>
      </c>
      <c r="S15">
        <f>INDEX('[1]1시간당 아이템 제작량'!$BB:$BB,MATCH(B15,'[1]1시간당 아이템 제작량'!$A:$A,0))-1</f>
        <v>9</v>
      </c>
    </row>
    <row r="16" spans="1:19" x14ac:dyDescent="0.3">
      <c r="A16" t="s">
        <v>40</v>
      </c>
      <c r="B16" t="s">
        <v>40</v>
      </c>
      <c r="C16" t="s">
        <v>329</v>
      </c>
      <c r="D16" t="s">
        <v>40</v>
      </c>
      <c r="E16">
        <v>2</v>
      </c>
      <c r="F16" t="s">
        <v>86</v>
      </c>
      <c r="G16" s="1">
        <v>1</v>
      </c>
      <c r="H16" s="2">
        <v>160</v>
      </c>
      <c r="I16" s="1">
        <v>16</v>
      </c>
      <c r="J16" s="1">
        <v>1</v>
      </c>
      <c r="K16" s="2">
        <f t="shared" si="0"/>
        <v>16</v>
      </c>
      <c r="L16" s="2">
        <v>151</v>
      </c>
      <c r="M16" s="2">
        <v>100</v>
      </c>
      <c r="N16" s="1" t="s">
        <v>46</v>
      </c>
      <c r="O16" s="1">
        <v>0</v>
      </c>
      <c r="P16">
        <v>0</v>
      </c>
      <c r="Q16">
        <v>11</v>
      </c>
      <c r="R16" s="7" t="s">
        <v>370</v>
      </c>
      <c r="S16">
        <f>INDEX('[1]1시간당 아이템 제작량'!$BB:$BB,MATCH(B16,'[1]1시간당 아이템 제작량'!$A:$A,0))-1</f>
        <v>11</v>
      </c>
    </row>
    <row r="17" spans="1:19" x14ac:dyDescent="0.3">
      <c r="A17" t="s">
        <v>41</v>
      </c>
      <c r="B17" t="s">
        <v>41</v>
      </c>
      <c r="C17" t="s">
        <v>330</v>
      </c>
      <c r="D17" t="s">
        <v>41</v>
      </c>
      <c r="E17">
        <v>2</v>
      </c>
      <c r="F17" t="s">
        <v>86</v>
      </c>
      <c r="G17" s="1">
        <v>1</v>
      </c>
      <c r="H17" s="2">
        <v>220</v>
      </c>
      <c r="I17" s="1">
        <v>22</v>
      </c>
      <c r="J17" s="1">
        <v>1</v>
      </c>
      <c r="K17" s="2">
        <f t="shared" si="0"/>
        <v>22</v>
      </c>
      <c r="L17" s="2">
        <v>1777</v>
      </c>
      <c r="M17" s="2">
        <v>100</v>
      </c>
      <c r="N17" s="1" t="s">
        <v>46</v>
      </c>
      <c r="O17" s="1">
        <v>0</v>
      </c>
      <c r="P17">
        <v>0</v>
      </c>
      <c r="Q17" s="5">
        <v>31</v>
      </c>
      <c r="R17" s="7" t="s">
        <v>370</v>
      </c>
      <c r="S17">
        <f>INDEX('[1]1시간당 아이템 제작량'!$BB:$BB,MATCH(B17,'[1]1시간당 아이템 제작량'!$A:$A,0))-1</f>
        <v>31</v>
      </c>
    </row>
    <row r="18" spans="1:19" x14ac:dyDescent="0.3">
      <c r="A18" t="s">
        <v>42</v>
      </c>
      <c r="B18" t="s">
        <v>42</v>
      </c>
      <c r="C18" t="s">
        <v>331</v>
      </c>
      <c r="D18" t="s">
        <v>42</v>
      </c>
      <c r="E18">
        <v>2</v>
      </c>
      <c r="F18" t="s">
        <v>86</v>
      </c>
      <c r="G18" s="1">
        <v>1</v>
      </c>
      <c r="H18" s="2">
        <v>280</v>
      </c>
      <c r="I18" s="1">
        <v>28</v>
      </c>
      <c r="J18" s="1">
        <v>1</v>
      </c>
      <c r="K18" s="2">
        <f t="shared" si="0"/>
        <v>28</v>
      </c>
      <c r="L18" s="2">
        <v>2728</v>
      </c>
      <c r="M18" s="2">
        <v>100</v>
      </c>
      <c r="N18" s="1" t="s">
        <v>46</v>
      </c>
      <c r="O18" s="1">
        <v>10</v>
      </c>
      <c r="P18">
        <v>0</v>
      </c>
      <c r="Q18" s="5">
        <v>36</v>
      </c>
      <c r="R18" s="7" t="s">
        <v>370</v>
      </c>
      <c r="S18">
        <f>INDEX('[1]1시간당 아이템 제작량'!$BB:$BB,MATCH(B18,'[1]1시간당 아이템 제작량'!$A:$A,0))-1</f>
        <v>36</v>
      </c>
    </row>
    <row r="19" spans="1:19" x14ac:dyDescent="0.3">
      <c r="A19" t="s">
        <v>43</v>
      </c>
      <c r="B19" t="s">
        <v>43</v>
      </c>
      <c r="C19" t="s">
        <v>332</v>
      </c>
      <c r="D19" t="s">
        <v>43</v>
      </c>
      <c r="E19">
        <v>2</v>
      </c>
      <c r="F19" t="s">
        <v>86</v>
      </c>
      <c r="G19" s="1">
        <v>1</v>
      </c>
      <c r="H19" s="2">
        <v>320</v>
      </c>
      <c r="I19" s="1">
        <v>32</v>
      </c>
      <c r="J19" s="1">
        <v>1</v>
      </c>
      <c r="K19" s="2">
        <f t="shared" si="0"/>
        <v>32</v>
      </c>
      <c r="L19" s="2">
        <v>707</v>
      </c>
      <c r="M19" s="2">
        <v>100</v>
      </c>
      <c r="N19" s="1" t="s">
        <v>46</v>
      </c>
      <c r="O19" s="1">
        <v>0</v>
      </c>
      <c r="P19">
        <v>0</v>
      </c>
      <c r="Q19" s="5">
        <v>18</v>
      </c>
      <c r="R19" s="7" t="s">
        <v>370</v>
      </c>
      <c r="S19">
        <f>INDEX('[1]1시간당 아이템 제작량'!$BB:$BB,MATCH(B19,'[1]1시간당 아이템 제작량'!$A:$A,0))-1</f>
        <v>18</v>
      </c>
    </row>
    <row r="20" spans="1:19" x14ac:dyDescent="0.3">
      <c r="A20" t="s">
        <v>44</v>
      </c>
      <c r="B20" t="s">
        <v>44</v>
      </c>
      <c r="C20" t="s">
        <v>333</v>
      </c>
      <c r="D20" t="s">
        <v>44</v>
      </c>
      <c r="E20">
        <v>2</v>
      </c>
      <c r="F20" t="s">
        <v>86</v>
      </c>
      <c r="G20" s="1">
        <v>1</v>
      </c>
      <c r="H20" s="2">
        <v>250</v>
      </c>
      <c r="I20" s="1">
        <v>25</v>
      </c>
      <c r="J20" s="1">
        <v>1</v>
      </c>
      <c r="K20" s="2">
        <f t="shared" si="0"/>
        <v>25</v>
      </c>
      <c r="L20" s="2">
        <v>2185</v>
      </c>
      <c r="M20" s="2">
        <v>100</v>
      </c>
      <c r="N20" s="1" t="s">
        <v>46</v>
      </c>
      <c r="O20" s="1">
        <v>0</v>
      </c>
      <c r="P20">
        <v>0</v>
      </c>
      <c r="Q20" s="5">
        <v>34</v>
      </c>
      <c r="R20" s="7" t="s">
        <v>370</v>
      </c>
      <c r="S20">
        <f>INDEX('[1]1시간당 아이템 제작량'!$BB:$BB,MATCH(B20,'[1]1시간당 아이템 제작량'!$A:$A,0))-1</f>
        <v>34</v>
      </c>
    </row>
    <row r="21" spans="1:19" x14ac:dyDescent="0.3">
      <c r="A21" t="s">
        <v>45</v>
      </c>
      <c r="B21" t="s">
        <v>45</v>
      </c>
      <c r="C21" t="s">
        <v>334</v>
      </c>
      <c r="D21" t="s">
        <v>45</v>
      </c>
      <c r="E21">
        <v>2</v>
      </c>
      <c r="F21" t="s">
        <v>86</v>
      </c>
      <c r="G21" s="1">
        <v>1</v>
      </c>
      <c r="H21" s="2">
        <v>90</v>
      </c>
      <c r="I21" s="1">
        <v>9</v>
      </c>
      <c r="J21" s="1">
        <v>1</v>
      </c>
      <c r="K21" s="2">
        <f t="shared" si="0"/>
        <v>9</v>
      </c>
      <c r="L21" s="2">
        <v>32</v>
      </c>
      <c r="M21" s="2">
        <v>100</v>
      </c>
      <c r="N21" s="1" t="s">
        <v>46</v>
      </c>
      <c r="O21" s="1">
        <v>0</v>
      </c>
      <c r="P21">
        <v>0</v>
      </c>
      <c r="Q21">
        <v>1</v>
      </c>
      <c r="R21" s="7" t="s">
        <v>370</v>
      </c>
      <c r="S21">
        <f>INDEX('[1]1시간당 아이템 제작량'!$BB:$BB,MATCH(B21,'[1]1시간당 아이템 제작량'!$A:$A,0))-1</f>
        <v>1</v>
      </c>
    </row>
    <row r="22" spans="1:19" x14ac:dyDescent="0.3">
      <c r="A22" t="s">
        <v>48</v>
      </c>
      <c r="B22" t="s">
        <v>48</v>
      </c>
      <c r="C22" t="s">
        <v>335</v>
      </c>
      <c r="D22" t="s">
        <v>48</v>
      </c>
      <c r="E22">
        <v>2</v>
      </c>
      <c r="F22" t="s">
        <v>86</v>
      </c>
      <c r="G22" s="1">
        <v>3</v>
      </c>
      <c r="H22" s="1">
        <f>I22</f>
        <v>2</v>
      </c>
      <c r="I22" s="1">
        <v>2</v>
      </c>
      <c r="J22" s="1">
        <v>1</v>
      </c>
      <c r="K22" s="2">
        <f t="shared" si="0"/>
        <v>2</v>
      </c>
      <c r="L22" s="2">
        <v>137</v>
      </c>
      <c r="M22" s="2">
        <v>100</v>
      </c>
      <c r="N22" s="1" t="s">
        <v>46</v>
      </c>
      <c r="O22" s="1">
        <v>0</v>
      </c>
      <c r="P22">
        <v>0</v>
      </c>
      <c r="Q22" s="5">
        <v>0</v>
      </c>
      <c r="R22" s="7" t="s">
        <v>18</v>
      </c>
      <c r="S22">
        <f>INDEX('[1]1시간당 아이템 제작량'!$BB:$BB,MATCH(B22,'[1]1시간당 아이템 제작량'!$A:$A,0))-1</f>
        <v>0</v>
      </c>
    </row>
    <row r="23" spans="1:19" x14ac:dyDescent="0.3">
      <c r="A23" t="s">
        <v>49</v>
      </c>
      <c r="B23" t="s">
        <v>49</v>
      </c>
      <c r="C23" t="s">
        <v>336</v>
      </c>
      <c r="D23" t="s">
        <v>49</v>
      </c>
      <c r="E23">
        <v>2</v>
      </c>
      <c r="F23" t="s">
        <v>86</v>
      </c>
      <c r="G23" s="1">
        <v>3</v>
      </c>
      <c r="H23" s="1">
        <f t="shared" ref="H23:H38" si="1">I23</f>
        <v>75</v>
      </c>
      <c r="I23" s="1">
        <v>75</v>
      </c>
      <c r="J23" s="1">
        <v>1</v>
      </c>
      <c r="K23" s="2">
        <f t="shared" si="0"/>
        <v>75</v>
      </c>
      <c r="L23" s="2">
        <v>615</v>
      </c>
      <c r="M23" s="2">
        <v>100</v>
      </c>
      <c r="N23" s="1" t="s">
        <v>46</v>
      </c>
      <c r="O23" s="1">
        <v>0</v>
      </c>
      <c r="P23">
        <v>0</v>
      </c>
      <c r="Q23" s="5">
        <v>30</v>
      </c>
      <c r="R23" s="7" t="s">
        <v>18</v>
      </c>
      <c r="S23">
        <f>INDEX('[1]1시간당 아이템 제작량'!$BB:$BB,MATCH(B23,'[1]1시간당 아이템 제작량'!$A:$A,0))-1</f>
        <v>30</v>
      </c>
    </row>
    <row r="24" spans="1:19" x14ac:dyDescent="0.3">
      <c r="A24" t="s">
        <v>50</v>
      </c>
      <c r="B24" t="s">
        <v>50</v>
      </c>
      <c r="C24" t="s">
        <v>337</v>
      </c>
      <c r="D24" t="s">
        <v>50</v>
      </c>
      <c r="E24">
        <v>2</v>
      </c>
      <c r="F24" t="s">
        <v>86</v>
      </c>
      <c r="G24" s="1">
        <v>3</v>
      </c>
      <c r="H24" s="1">
        <f t="shared" si="1"/>
        <v>6</v>
      </c>
      <c r="I24" s="1">
        <v>6</v>
      </c>
      <c r="J24" s="1">
        <v>1</v>
      </c>
      <c r="K24" s="2">
        <f t="shared" si="0"/>
        <v>6</v>
      </c>
      <c r="L24" s="2">
        <v>114</v>
      </c>
      <c r="M24" s="2">
        <v>100</v>
      </c>
      <c r="N24" s="1" t="s">
        <v>46</v>
      </c>
      <c r="O24" s="1">
        <v>0</v>
      </c>
      <c r="P24">
        <v>0</v>
      </c>
      <c r="Q24">
        <v>11</v>
      </c>
      <c r="R24" s="7" t="s">
        <v>18</v>
      </c>
      <c r="S24">
        <f>INDEX('[1]1시간당 아이템 제작량'!$BB:$BB,MATCH(B24,'[1]1시간당 아이템 제작량'!$A:$A,0))-1</f>
        <v>4</v>
      </c>
    </row>
    <row r="25" spans="1:19" x14ac:dyDescent="0.3">
      <c r="A25" t="s">
        <v>51</v>
      </c>
      <c r="B25" t="s">
        <v>51</v>
      </c>
      <c r="C25" t="s">
        <v>338</v>
      </c>
      <c r="D25" t="s">
        <v>51</v>
      </c>
      <c r="E25">
        <v>2</v>
      </c>
      <c r="F25" t="s">
        <v>86</v>
      </c>
      <c r="G25" s="1">
        <v>3</v>
      </c>
      <c r="H25" s="1">
        <f t="shared" si="1"/>
        <v>14</v>
      </c>
      <c r="I25" s="1">
        <v>14</v>
      </c>
      <c r="J25" s="1">
        <v>1</v>
      </c>
      <c r="K25" s="2">
        <f t="shared" si="0"/>
        <v>14</v>
      </c>
      <c r="L25" s="2">
        <v>397</v>
      </c>
      <c r="M25" s="2">
        <v>100</v>
      </c>
      <c r="N25" s="1" t="s">
        <v>46</v>
      </c>
      <c r="O25" s="1">
        <v>0</v>
      </c>
      <c r="P25">
        <v>0</v>
      </c>
      <c r="Q25">
        <v>23</v>
      </c>
      <c r="R25" s="7" t="s">
        <v>18</v>
      </c>
      <c r="S25">
        <f>INDEX('[1]1시간당 아이템 제작량'!$BB:$BB,MATCH(B25,'[1]1시간당 아이템 제작량'!$A:$A,0))-1</f>
        <v>15</v>
      </c>
    </row>
    <row r="26" spans="1:19" x14ac:dyDescent="0.3">
      <c r="A26" t="s">
        <v>52</v>
      </c>
      <c r="B26" t="s">
        <v>52</v>
      </c>
      <c r="C26" t="s">
        <v>339</v>
      </c>
      <c r="D26" t="s">
        <v>52</v>
      </c>
      <c r="E26">
        <v>2</v>
      </c>
      <c r="F26" t="s">
        <v>86</v>
      </c>
      <c r="G26" s="1">
        <v>3</v>
      </c>
      <c r="H26" s="1">
        <f t="shared" si="1"/>
        <v>7</v>
      </c>
      <c r="I26" s="1">
        <v>7</v>
      </c>
      <c r="J26" s="1">
        <v>1</v>
      </c>
      <c r="K26" s="2">
        <f t="shared" si="0"/>
        <v>7</v>
      </c>
      <c r="L26" s="2">
        <v>210</v>
      </c>
      <c r="M26" s="2">
        <v>100</v>
      </c>
      <c r="N26" s="1" t="s">
        <v>46</v>
      </c>
      <c r="O26" s="1">
        <v>0</v>
      </c>
      <c r="P26">
        <v>0</v>
      </c>
      <c r="Q26" s="5">
        <v>7</v>
      </c>
      <c r="R26" s="7" t="s">
        <v>18</v>
      </c>
      <c r="S26">
        <f>INDEX('[1]1시간당 아이템 제작량'!$BB:$BB,MATCH(B26,'[1]1시간당 아이템 제작량'!$A:$A,0))-1</f>
        <v>7</v>
      </c>
    </row>
    <row r="27" spans="1:19" x14ac:dyDescent="0.3">
      <c r="A27" t="s">
        <v>53</v>
      </c>
      <c r="B27" t="s">
        <v>53</v>
      </c>
      <c r="C27" t="s">
        <v>340</v>
      </c>
      <c r="D27" t="s">
        <v>53</v>
      </c>
      <c r="E27">
        <v>2</v>
      </c>
      <c r="F27" t="s">
        <v>86</v>
      </c>
      <c r="G27" s="1">
        <v>3</v>
      </c>
      <c r="H27" s="1">
        <f t="shared" si="1"/>
        <v>6</v>
      </c>
      <c r="I27" s="1">
        <v>6</v>
      </c>
      <c r="J27" s="1">
        <v>1</v>
      </c>
      <c r="K27" s="2">
        <f t="shared" si="0"/>
        <v>6</v>
      </c>
      <c r="L27" s="2">
        <v>114</v>
      </c>
      <c r="M27" s="2">
        <v>100</v>
      </c>
      <c r="N27" s="1" t="s">
        <v>46</v>
      </c>
      <c r="O27" s="1">
        <v>0</v>
      </c>
      <c r="P27">
        <v>0</v>
      </c>
      <c r="Q27">
        <v>7</v>
      </c>
      <c r="R27" s="7" t="s">
        <v>18</v>
      </c>
      <c r="S27">
        <f>INDEX('[1]1시간당 아이템 제작량'!$BB:$BB,MATCH(B27,'[1]1시간당 아이템 제작량'!$A:$A,0))-1</f>
        <v>0</v>
      </c>
    </row>
    <row r="28" spans="1:19" x14ac:dyDescent="0.3">
      <c r="A28" t="s">
        <v>54</v>
      </c>
      <c r="B28" t="s">
        <v>54</v>
      </c>
      <c r="C28" t="s">
        <v>341</v>
      </c>
      <c r="D28" t="s">
        <v>54</v>
      </c>
      <c r="E28">
        <v>2</v>
      </c>
      <c r="F28" t="s">
        <v>86</v>
      </c>
      <c r="G28" s="1">
        <v>3</v>
      </c>
      <c r="H28" s="1">
        <f t="shared" si="1"/>
        <v>52</v>
      </c>
      <c r="I28" s="1">
        <v>52</v>
      </c>
      <c r="J28" s="1">
        <v>1</v>
      </c>
      <c r="K28" s="2">
        <f t="shared" si="0"/>
        <v>52</v>
      </c>
      <c r="L28" s="2">
        <v>952</v>
      </c>
      <c r="M28" s="2">
        <v>100</v>
      </c>
      <c r="N28" s="1" t="s">
        <v>46</v>
      </c>
      <c r="O28" s="1">
        <v>0</v>
      </c>
      <c r="P28">
        <v>0</v>
      </c>
      <c r="Q28" s="5">
        <v>28</v>
      </c>
      <c r="R28" s="7" t="s">
        <v>18</v>
      </c>
      <c r="S28">
        <f>INDEX('[1]1시간당 아이템 제작량'!$BB:$BB,MATCH(B28,'[1]1시간당 아이템 제작량'!$A:$A,0))-1</f>
        <v>28</v>
      </c>
    </row>
    <row r="29" spans="1:19" x14ac:dyDescent="0.3">
      <c r="A29" t="s">
        <v>55</v>
      </c>
      <c r="B29" t="s">
        <v>55</v>
      </c>
      <c r="C29" t="s">
        <v>342</v>
      </c>
      <c r="D29" t="s">
        <v>55</v>
      </c>
      <c r="E29">
        <v>2</v>
      </c>
      <c r="F29" t="s">
        <v>86</v>
      </c>
      <c r="G29" s="1">
        <v>3</v>
      </c>
      <c r="H29" s="1">
        <f t="shared" si="1"/>
        <v>25</v>
      </c>
      <c r="I29" s="1">
        <v>25</v>
      </c>
      <c r="J29" s="1">
        <v>1</v>
      </c>
      <c r="K29" s="2">
        <f t="shared" si="0"/>
        <v>25</v>
      </c>
      <c r="L29" s="2">
        <v>475</v>
      </c>
      <c r="M29" s="2">
        <v>100</v>
      </c>
      <c r="N29" s="1" t="s">
        <v>46</v>
      </c>
      <c r="O29" s="1">
        <v>0</v>
      </c>
      <c r="P29">
        <v>0</v>
      </c>
      <c r="Q29" s="5">
        <v>18</v>
      </c>
      <c r="R29" s="7" t="s">
        <v>18</v>
      </c>
      <c r="S29">
        <f>INDEX('[1]1시간당 아이템 제작량'!$BB:$BB,MATCH(B29,'[1]1시간당 아이템 제작량'!$A:$A,0))-1</f>
        <v>18</v>
      </c>
    </row>
    <row r="30" spans="1:19" x14ac:dyDescent="0.3">
      <c r="A30" t="s">
        <v>56</v>
      </c>
      <c r="B30" t="s">
        <v>56</v>
      </c>
      <c r="C30" t="s">
        <v>343</v>
      </c>
      <c r="D30" t="s">
        <v>56</v>
      </c>
      <c r="E30">
        <v>2</v>
      </c>
      <c r="F30" t="s">
        <v>86</v>
      </c>
      <c r="G30" s="1">
        <v>3</v>
      </c>
      <c r="H30" s="1">
        <f t="shared" si="1"/>
        <v>4</v>
      </c>
      <c r="I30" s="1">
        <v>4</v>
      </c>
      <c r="J30" s="1">
        <v>1</v>
      </c>
      <c r="K30" s="2">
        <f t="shared" si="0"/>
        <v>4</v>
      </c>
      <c r="L30" s="2">
        <v>94</v>
      </c>
      <c r="M30" s="2">
        <v>100</v>
      </c>
      <c r="N30" s="1" t="s">
        <v>46</v>
      </c>
      <c r="O30" s="1">
        <v>0</v>
      </c>
      <c r="P30">
        <v>0</v>
      </c>
      <c r="Q30">
        <v>9</v>
      </c>
      <c r="R30" s="7" t="s">
        <v>18</v>
      </c>
      <c r="S30">
        <f>INDEX('[1]1시간당 아이템 제작량'!$BB:$BB,MATCH(B30,'[1]1시간당 아이템 제작량'!$A:$A,0))-1</f>
        <v>9</v>
      </c>
    </row>
    <row r="31" spans="1:19" x14ac:dyDescent="0.3">
      <c r="A31" t="s">
        <v>57</v>
      </c>
      <c r="B31" t="s">
        <v>57</v>
      </c>
      <c r="C31" t="s">
        <v>344</v>
      </c>
      <c r="D31" t="s">
        <v>57</v>
      </c>
      <c r="E31">
        <v>2</v>
      </c>
      <c r="F31" t="s">
        <v>86</v>
      </c>
      <c r="G31" s="1">
        <v>3</v>
      </c>
      <c r="H31" s="1">
        <f t="shared" si="1"/>
        <v>8</v>
      </c>
      <c r="I31" s="1">
        <v>8</v>
      </c>
      <c r="J31" s="1">
        <v>1</v>
      </c>
      <c r="K31" s="2">
        <f t="shared" si="0"/>
        <v>8</v>
      </c>
      <c r="L31" s="2">
        <v>116</v>
      </c>
      <c r="M31" s="2">
        <v>100</v>
      </c>
      <c r="N31" s="1" t="s">
        <v>46</v>
      </c>
      <c r="O31" s="1">
        <v>0</v>
      </c>
      <c r="P31">
        <v>0</v>
      </c>
      <c r="Q31" s="5">
        <v>16</v>
      </c>
      <c r="R31" s="7" t="s">
        <v>18</v>
      </c>
      <c r="S31">
        <f>INDEX('[1]1시간당 아이템 제작량'!$BB:$BB,MATCH(B31,'[1]1시간당 아이템 제작량'!$A:$A,0))-1</f>
        <v>9</v>
      </c>
    </row>
    <row r="32" spans="1:19" x14ac:dyDescent="0.3">
      <c r="A32" t="s">
        <v>58</v>
      </c>
      <c r="B32" t="s">
        <v>58</v>
      </c>
      <c r="C32" t="s">
        <v>345</v>
      </c>
      <c r="D32" t="s">
        <v>58</v>
      </c>
      <c r="E32">
        <v>2</v>
      </c>
      <c r="F32" t="s">
        <v>86</v>
      </c>
      <c r="G32" s="1">
        <v>3</v>
      </c>
      <c r="H32" s="1">
        <f t="shared" si="1"/>
        <v>33</v>
      </c>
      <c r="I32" s="1">
        <v>33</v>
      </c>
      <c r="J32" s="1">
        <v>1</v>
      </c>
      <c r="K32" s="2">
        <f t="shared" si="0"/>
        <v>33</v>
      </c>
      <c r="L32" s="2">
        <v>573</v>
      </c>
      <c r="M32" s="2">
        <v>100</v>
      </c>
      <c r="N32" s="1" t="s">
        <v>46</v>
      </c>
      <c r="O32" s="1">
        <v>0</v>
      </c>
      <c r="P32">
        <v>0</v>
      </c>
      <c r="Q32" s="5">
        <v>16</v>
      </c>
      <c r="R32" s="7" t="s">
        <v>18</v>
      </c>
      <c r="S32">
        <f>INDEX('[1]1시간당 아이템 제작량'!$BB:$BB,MATCH(B32,'[1]1시간당 아이템 제작량'!$A:$A,0))-1</f>
        <v>16</v>
      </c>
    </row>
    <row r="33" spans="1:19" x14ac:dyDescent="0.3">
      <c r="A33" t="s">
        <v>110</v>
      </c>
      <c r="B33" t="s">
        <v>110</v>
      </c>
      <c r="C33" t="s">
        <v>346</v>
      </c>
      <c r="D33" t="s">
        <v>110</v>
      </c>
      <c r="E33">
        <v>2</v>
      </c>
      <c r="F33" t="s">
        <v>86</v>
      </c>
      <c r="G33" s="1">
        <v>3</v>
      </c>
      <c r="H33" s="1">
        <f t="shared" si="1"/>
        <v>42</v>
      </c>
      <c r="I33" s="1">
        <v>42</v>
      </c>
      <c r="J33" s="1">
        <v>1</v>
      </c>
      <c r="K33" s="2">
        <f t="shared" si="0"/>
        <v>42</v>
      </c>
      <c r="L33" s="2">
        <v>582</v>
      </c>
      <c r="M33" s="2">
        <v>100</v>
      </c>
      <c r="N33" s="1" t="s">
        <v>46</v>
      </c>
      <c r="O33" s="1">
        <v>0</v>
      </c>
      <c r="P33">
        <v>0</v>
      </c>
      <c r="Q33" s="5">
        <v>24</v>
      </c>
      <c r="R33" s="7" t="s">
        <v>18</v>
      </c>
      <c r="S33">
        <f>INDEX('[1]1시간당 아이템 제작량'!$BB:$BB,MATCH(B33,'[1]1시간당 아이템 제작량'!$A:$A,0))-1</f>
        <v>24</v>
      </c>
    </row>
    <row r="34" spans="1:19" x14ac:dyDescent="0.3">
      <c r="A34" t="s">
        <v>111</v>
      </c>
      <c r="B34" t="s">
        <v>111</v>
      </c>
      <c r="C34" t="s">
        <v>367</v>
      </c>
      <c r="D34" t="s">
        <v>111</v>
      </c>
      <c r="E34">
        <v>2</v>
      </c>
      <c r="F34" t="s">
        <v>86</v>
      </c>
      <c r="G34" s="1">
        <v>3</v>
      </c>
      <c r="H34" s="1">
        <f t="shared" si="1"/>
        <v>4</v>
      </c>
      <c r="I34" s="1">
        <v>4</v>
      </c>
      <c r="J34" s="1">
        <v>1</v>
      </c>
      <c r="K34" s="2">
        <f t="shared" si="0"/>
        <v>4</v>
      </c>
      <c r="L34" s="2">
        <v>229</v>
      </c>
      <c r="M34" s="2">
        <v>100</v>
      </c>
      <c r="N34" s="1" t="s">
        <v>46</v>
      </c>
      <c r="O34" s="1">
        <v>0</v>
      </c>
      <c r="P34">
        <v>0</v>
      </c>
      <c r="Q34" s="5">
        <v>1</v>
      </c>
      <c r="R34" s="7" t="s">
        <v>18</v>
      </c>
      <c r="S34">
        <f>INDEX('[1]1시간당 아이템 제작량'!$BB:$BB,MATCH(B34,'[1]1시간당 아이템 제작량'!$A:$A,0))-1</f>
        <v>1</v>
      </c>
    </row>
    <row r="35" spans="1:19" x14ac:dyDescent="0.3">
      <c r="A35" t="s">
        <v>112</v>
      </c>
      <c r="B35" t="s">
        <v>112</v>
      </c>
      <c r="C35" t="s">
        <v>347</v>
      </c>
      <c r="D35" t="s">
        <v>112</v>
      </c>
      <c r="E35">
        <v>2</v>
      </c>
      <c r="F35" t="s">
        <v>86</v>
      </c>
      <c r="G35" s="1">
        <v>3</v>
      </c>
      <c r="H35" s="1">
        <f t="shared" si="1"/>
        <v>12</v>
      </c>
      <c r="I35" s="1">
        <v>12</v>
      </c>
      <c r="J35" s="1">
        <v>1</v>
      </c>
      <c r="K35" s="2">
        <f t="shared" si="0"/>
        <v>12</v>
      </c>
      <c r="L35" s="2">
        <v>327</v>
      </c>
      <c r="M35" s="2">
        <v>100</v>
      </c>
      <c r="N35" s="1" t="s">
        <v>46</v>
      </c>
      <c r="O35" s="1">
        <v>0</v>
      </c>
      <c r="P35">
        <v>0</v>
      </c>
      <c r="Q35" s="5">
        <v>12</v>
      </c>
      <c r="R35" s="7" t="s">
        <v>18</v>
      </c>
      <c r="S35">
        <f>INDEX('[1]1시간당 아이템 제작량'!$BB:$BB,MATCH(B35,'[1]1시간당 아이템 제작량'!$A:$A,0))-1</f>
        <v>12</v>
      </c>
    </row>
    <row r="36" spans="1:19" x14ac:dyDescent="0.3">
      <c r="A36" t="s">
        <v>113</v>
      </c>
      <c r="B36" t="s">
        <v>113</v>
      </c>
      <c r="C36" t="s">
        <v>348</v>
      </c>
      <c r="D36" t="s">
        <v>113</v>
      </c>
      <c r="E36">
        <v>2</v>
      </c>
      <c r="F36" t="s">
        <v>86</v>
      </c>
      <c r="G36" s="1">
        <v>3</v>
      </c>
      <c r="H36" s="1">
        <f t="shared" si="1"/>
        <v>63</v>
      </c>
      <c r="I36" s="1">
        <v>63</v>
      </c>
      <c r="J36" s="1">
        <v>1</v>
      </c>
      <c r="K36" s="2">
        <f t="shared" si="0"/>
        <v>63</v>
      </c>
      <c r="L36" s="2">
        <v>1143</v>
      </c>
      <c r="M36" s="2">
        <v>100</v>
      </c>
      <c r="N36" s="1" t="s">
        <v>46</v>
      </c>
      <c r="O36" s="1">
        <v>0</v>
      </c>
      <c r="P36">
        <v>0</v>
      </c>
      <c r="Q36" s="5">
        <v>27</v>
      </c>
      <c r="R36" s="7" t="s">
        <v>18</v>
      </c>
      <c r="S36">
        <f>INDEX('[1]1시간당 아이템 제작량'!$BB:$BB,MATCH(B36,'[1]1시간당 아이템 제작량'!$A:$A,0))-1</f>
        <v>27</v>
      </c>
    </row>
    <row r="37" spans="1:19" x14ac:dyDescent="0.3">
      <c r="A37" t="s">
        <v>114</v>
      </c>
      <c r="B37" t="s">
        <v>114</v>
      </c>
      <c r="C37" t="s">
        <v>349</v>
      </c>
      <c r="D37" t="s">
        <v>114</v>
      </c>
      <c r="E37">
        <v>2</v>
      </c>
      <c r="F37" t="s">
        <v>86</v>
      </c>
      <c r="G37" s="1">
        <v>3</v>
      </c>
      <c r="H37" s="1">
        <f t="shared" si="1"/>
        <v>18</v>
      </c>
      <c r="I37" s="1">
        <v>18</v>
      </c>
      <c r="J37" s="1">
        <v>1</v>
      </c>
      <c r="K37" s="2">
        <f t="shared" si="0"/>
        <v>18</v>
      </c>
      <c r="L37" s="2">
        <v>468</v>
      </c>
      <c r="M37" s="2">
        <v>100</v>
      </c>
      <c r="N37" s="1" t="s">
        <v>46</v>
      </c>
      <c r="O37" s="1">
        <v>0</v>
      </c>
      <c r="P37">
        <v>0</v>
      </c>
      <c r="Q37" s="5">
        <v>18</v>
      </c>
      <c r="R37" s="7" t="s">
        <v>18</v>
      </c>
      <c r="S37">
        <f>INDEX('[1]1시간당 아이템 제작량'!$BB:$BB,MATCH(B37,'[1]1시간당 아이템 제작량'!$A:$A,0))-1</f>
        <v>18</v>
      </c>
    </row>
    <row r="38" spans="1:19" x14ac:dyDescent="0.3">
      <c r="A38" t="s">
        <v>115</v>
      </c>
      <c r="B38" t="s">
        <v>115</v>
      </c>
      <c r="C38" t="s">
        <v>350</v>
      </c>
      <c r="D38" t="s">
        <v>115</v>
      </c>
      <c r="E38">
        <v>2</v>
      </c>
      <c r="F38" t="s">
        <v>86</v>
      </c>
      <c r="G38" s="1">
        <v>3</v>
      </c>
      <c r="H38" s="1">
        <f t="shared" si="1"/>
        <v>20</v>
      </c>
      <c r="I38" s="1">
        <v>20</v>
      </c>
      <c r="J38" s="1">
        <v>1</v>
      </c>
      <c r="K38" s="2">
        <f t="shared" si="0"/>
        <v>20</v>
      </c>
      <c r="L38" s="2">
        <v>695</v>
      </c>
      <c r="M38" s="2">
        <v>100</v>
      </c>
      <c r="N38" s="1" t="s">
        <v>46</v>
      </c>
      <c r="O38" s="1">
        <v>0</v>
      </c>
      <c r="P38">
        <v>0</v>
      </c>
      <c r="Q38" s="5">
        <v>35</v>
      </c>
      <c r="R38" s="7" t="s">
        <v>18</v>
      </c>
      <c r="S38">
        <f>INDEX('[1]1시간당 아이템 제작량'!$BB:$BB,MATCH(B38,'[1]1시간당 아이템 제작량'!$A:$A,0))-1</f>
        <v>35</v>
      </c>
    </row>
    <row r="39" spans="1:19" x14ac:dyDescent="0.3">
      <c r="A39" s="2" t="s">
        <v>315</v>
      </c>
      <c r="B39" s="2" t="s">
        <v>243</v>
      </c>
      <c r="C39" t="s">
        <v>351</v>
      </c>
      <c r="D39" t="str">
        <f>LEFT(B39,12)</f>
        <v>med_all_00_0</v>
      </c>
      <c r="E39">
        <v>0</v>
      </c>
      <c r="F39" s="2" t="s">
        <v>109</v>
      </c>
      <c r="G39" s="1">
        <v>1</v>
      </c>
      <c r="H39" s="1">
        <f>I39*2</f>
        <v>100</v>
      </c>
      <c r="I39" s="1">
        <v>50</v>
      </c>
      <c r="J39" s="1">
        <v>1</v>
      </c>
      <c r="K39" s="2">
        <v>50</v>
      </c>
      <c r="L39" s="2">
        <v>200</v>
      </c>
      <c r="M39" s="2">
        <v>100</v>
      </c>
      <c r="N39" s="1" t="s">
        <v>18</v>
      </c>
      <c r="O39" s="1">
        <v>0</v>
      </c>
      <c r="P39">
        <v>0</v>
      </c>
      <c r="Q39">
        <v>0</v>
      </c>
      <c r="R39" s="8" t="s">
        <v>370</v>
      </c>
      <c r="S39">
        <f>INDEX('[1]1시간당 아이템 제작량'!$BB:$BB,MATCH(B39,'[1]1시간당 아이템 제작량'!$A:$A,0))-1</f>
        <v>0</v>
      </c>
    </row>
    <row r="40" spans="1:19" x14ac:dyDescent="0.3">
      <c r="A40" s="2" t="s">
        <v>244</v>
      </c>
      <c r="B40" s="2" t="s">
        <v>244</v>
      </c>
      <c r="D40" t="str">
        <f t="shared" ref="D40:D103" si="2">LEFT(B40,12)</f>
        <v>med_all_00_0</v>
      </c>
      <c r="E40">
        <v>0</v>
      </c>
      <c r="F40" s="2" t="s">
        <v>109</v>
      </c>
      <c r="G40" s="1">
        <v>1</v>
      </c>
      <c r="H40" s="1">
        <f t="shared" ref="H40:H103" si="3">I40*2</f>
        <v>200</v>
      </c>
      <c r="I40" s="1">
        <v>100</v>
      </c>
      <c r="J40" s="1">
        <v>1</v>
      </c>
      <c r="K40" s="2">
        <v>100</v>
      </c>
      <c r="L40" s="2">
        <v>400</v>
      </c>
      <c r="M40" s="2">
        <v>100</v>
      </c>
      <c r="N40" s="1" t="s">
        <v>18</v>
      </c>
      <c r="O40" s="1">
        <v>0</v>
      </c>
      <c r="P40">
        <v>0</v>
      </c>
      <c r="Q40">
        <v>0</v>
      </c>
      <c r="R40" s="8" t="s">
        <v>370</v>
      </c>
      <c r="S40">
        <f>INDEX('[1]1시간당 아이템 제작량'!$BB:$BB,MATCH(B40,'[1]1시간당 아이템 제작량'!$A:$A,0))-1</f>
        <v>5</v>
      </c>
    </row>
    <row r="41" spans="1:19" x14ac:dyDescent="0.3">
      <c r="A41" s="2" t="s">
        <v>245</v>
      </c>
      <c r="B41" s="2" t="s">
        <v>245</v>
      </c>
      <c r="D41" t="str">
        <f t="shared" si="2"/>
        <v>med_all_00_0</v>
      </c>
      <c r="E41">
        <v>0</v>
      </c>
      <c r="F41" s="2" t="s">
        <v>109</v>
      </c>
      <c r="G41" s="1">
        <v>1</v>
      </c>
      <c r="H41" s="1">
        <f t="shared" si="3"/>
        <v>400</v>
      </c>
      <c r="I41" s="1">
        <v>200</v>
      </c>
      <c r="J41" s="1">
        <v>1</v>
      </c>
      <c r="K41" s="2">
        <v>200</v>
      </c>
      <c r="L41" s="2">
        <v>800</v>
      </c>
      <c r="M41" s="2">
        <v>100</v>
      </c>
      <c r="N41" s="1" t="s">
        <v>18</v>
      </c>
      <c r="O41" s="1">
        <v>0</v>
      </c>
      <c r="P41">
        <v>0</v>
      </c>
      <c r="Q41" s="5">
        <v>5</v>
      </c>
      <c r="R41" s="8" t="s">
        <v>370</v>
      </c>
      <c r="S41">
        <f>INDEX('[1]1시간당 아이템 제작량'!$BB:$BB,MATCH(B41,'[1]1시간당 아이템 제작량'!$A:$A,0))-1</f>
        <v>14</v>
      </c>
    </row>
    <row r="42" spans="1:19" x14ac:dyDescent="0.3">
      <c r="A42" s="2" t="s">
        <v>246</v>
      </c>
      <c r="B42" s="2" t="s">
        <v>246</v>
      </c>
      <c r="D42" t="str">
        <f t="shared" si="2"/>
        <v>med_all_00_0</v>
      </c>
      <c r="E42">
        <v>0</v>
      </c>
      <c r="F42" s="2" t="s">
        <v>109</v>
      </c>
      <c r="G42" s="1">
        <v>1</v>
      </c>
      <c r="H42" s="1">
        <f t="shared" si="3"/>
        <v>600</v>
      </c>
      <c r="I42" s="1">
        <v>300</v>
      </c>
      <c r="J42" s="1">
        <v>1</v>
      </c>
      <c r="K42" s="2">
        <v>300</v>
      </c>
      <c r="L42" s="2">
        <v>1200</v>
      </c>
      <c r="M42" s="2">
        <v>100</v>
      </c>
      <c r="N42" s="1" t="s">
        <v>18</v>
      </c>
      <c r="O42" s="1">
        <v>0</v>
      </c>
      <c r="P42">
        <v>0</v>
      </c>
      <c r="Q42" s="5">
        <v>14</v>
      </c>
      <c r="R42" s="8" t="s">
        <v>370</v>
      </c>
      <c r="S42">
        <f>INDEX('[1]1시간당 아이템 제작량'!$BB:$BB,MATCH(B42,'[1]1시간당 아이템 제작량'!$A:$A,0))-1</f>
        <v>24</v>
      </c>
    </row>
    <row r="43" spans="1:19" x14ac:dyDescent="0.3">
      <c r="A43" s="2" t="s">
        <v>247</v>
      </c>
      <c r="B43" s="2" t="s">
        <v>247</v>
      </c>
      <c r="D43" t="str">
        <f t="shared" si="2"/>
        <v>med_all_00_0</v>
      </c>
      <c r="E43">
        <v>0</v>
      </c>
      <c r="F43" s="2" t="s">
        <v>109</v>
      </c>
      <c r="G43" s="1">
        <v>1</v>
      </c>
      <c r="H43" s="1">
        <f t="shared" si="3"/>
        <v>1000</v>
      </c>
      <c r="I43" s="1">
        <v>500</v>
      </c>
      <c r="J43" s="1">
        <v>1</v>
      </c>
      <c r="K43" s="2">
        <v>500</v>
      </c>
      <c r="L43" s="2">
        <v>2000</v>
      </c>
      <c r="M43" s="2">
        <v>100</v>
      </c>
      <c r="N43" s="1" t="s">
        <v>18</v>
      </c>
      <c r="O43" s="1">
        <v>0</v>
      </c>
      <c r="P43">
        <v>0</v>
      </c>
      <c r="Q43" s="5">
        <v>24</v>
      </c>
      <c r="R43" s="8" t="s">
        <v>370</v>
      </c>
      <c r="S43">
        <f>INDEX('[1]1시간당 아이템 제작량'!$BB:$BB,MATCH(B43,'[1]1시간당 아이템 제작량'!$A:$A,0))-1</f>
        <v>34</v>
      </c>
    </row>
    <row r="44" spans="1:19" x14ac:dyDescent="0.3">
      <c r="A44" s="2" t="s">
        <v>248</v>
      </c>
      <c r="B44" s="2" t="s">
        <v>248</v>
      </c>
      <c r="D44" t="str">
        <f t="shared" si="2"/>
        <v>med_all_00_1</v>
      </c>
      <c r="E44">
        <v>0</v>
      </c>
      <c r="F44" s="2" t="s">
        <v>87</v>
      </c>
      <c r="G44" s="1">
        <v>1</v>
      </c>
      <c r="H44" s="1">
        <f t="shared" si="3"/>
        <v>120</v>
      </c>
      <c r="I44" s="1">
        <v>60</v>
      </c>
      <c r="J44" s="1">
        <v>1</v>
      </c>
      <c r="K44" s="2">
        <v>60</v>
      </c>
      <c r="L44" s="2">
        <v>240</v>
      </c>
      <c r="M44" s="2">
        <v>100</v>
      </c>
      <c r="N44" s="1" t="s">
        <v>18</v>
      </c>
      <c r="O44" s="1">
        <v>0</v>
      </c>
      <c r="P44">
        <v>0</v>
      </c>
      <c r="Q44">
        <v>0</v>
      </c>
      <c r="R44" s="8" t="s">
        <v>370</v>
      </c>
      <c r="S44">
        <f>INDEX('[1]1시간당 아이템 제작량'!$BB:$BB,MATCH(B44,'[1]1시간당 아이템 제작량'!$A:$A,0))-1</f>
        <v>0</v>
      </c>
    </row>
    <row r="45" spans="1:19" x14ac:dyDescent="0.3">
      <c r="A45" s="2" t="s">
        <v>249</v>
      </c>
      <c r="B45" s="2" t="s">
        <v>249</v>
      </c>
      <c r="D45" t="str">
        <f t="shared" si="2"/>
        <v>med_all_00_1</v>
      </c>
      <c r="E45">
        <v>0</v>
      </c>
      <c r="F45" s="2" t="s">
        <v>87</v>
      </c>
      <c r="G45" s="1">
        <v>1</v>
      </c>
      <c r="H45" s="1">
        <f t="shared" si="3"/>
        <v>240</v>
      </c>
      <c r="I45" s="1">
        <v>120</v>
      </c>
      <c r="J45" s="1">
        <v>1</v>
      </c>
      <c r="K45" s="2">
        <v>120</v>
      </c>
      <c r="L45" s="2">
        <v>480</v>
      </c>
      <c r="M45" s="2">
        <v>100</v>
      </c>
      <c r="N45" s="1" t="s">
        <v>18</v>
      </c>
      <c r="O45" s="1">
        <v>0</v>
      </c>
      <c r="P45">
        <v>0</v>
      </c>
      <c r="Q45">
        <v>0</v>
      </c>
      <c r="R45" s="8" t="s">
        <v>370</v>
      </c>
      <c r="S45">
        <f>INDEX('[1]1시간당 아이템 제작량'!$BB:$BB,MATCH(B45,'[1]1시간당 아이템 제작량'!$A:$A,0))-1</f>
        <v>5</v>
      </c>
    </row>
    <row r="46" spans="1:19" x14ac:dyDescent="0.3">
      <c r="A46" s="2" t="s">
        <v>250</v>
      </c>
      <c r="B46" s="2" t="s">
        <v>250</v>
      </c>
      <c r="D46" t="str">
        <f t="shared" si="2"/>
        <v>med_all_00_1</v>
      </c>
      <c r="E46">
        <v>0</v>
      </c>
      <c r="F46" s="2" t="s">
        <v>87</v>
      </c>
      <c r="G46" s="1">
        <v>1</v>
      </c>
      <c r="H46" s="1">
        <f t="shared" si="3"/>
        <v>480</v>
      </c>
      <c r="I46" s="1">
        <v>240</v>
      </c>
      <c r="J46" s="1">
        <v>1</v>
      </c>
      <c r="K46" s="2">
        <v>240</v>
      </c>
      <c r="L46" s="2">
        <v>960</v>
      </c>
      <c r="M46" s="2">
        <v>100</v>
      </c>
      <c r="N46" s="1" t="s">
        <v>18</v>
      </c>
      <c r="O46" s="1">
        <v>0</v>
      </c>
      <c r="P46">
        <v>0</v>
      </c>
      <c r="Q46" s="5">
        <v>5</v>
      </c>
      <c r="R46" s="8" t="s">
        <v>370</v>
      </c>
      <c r="S46">
        <f>INDEX('[1]1시간당 아이템 제작량'!$BB:$BB,MATCH(B46,'[1]1시간당 아이템 제작량'!$A:$A,0))-1</f>
        <v>14</v>
      </c>
    </row>
    <row r="47" spans="1:19" x14ac:dyDescent="0.3">
      <c r="A47" s="2" t="s">
        <v>251</v>
      </c>
      <c r="B47" s="2" t="s">
        <v>251</v>
      </c>
      <c r="D47" t="str">
        <f t="shared" si="2"/>
        <v>med_all_00_1</v>
      </c>
      <c r="E47">
        <v>0</v>
      </c>
      <c r="F47" s="2" t="s">
        <v>87</v>
      </c>
      <c r="G47" s="1">
        <v>1</v>
      </c>
      <c r="H47" s="1">
        <f t="shared" si="3"/>
        <v>720</v>
      </c>
      <c r="I47" s="1">
        <v>360</v>
      </c>
      <c r="J47" s="1">
        <v>1</v>
      </c>
      <c r="K47" s="2">
        <v>360</v>
      </c>
      <c r="L47" s="2">
        <v>1440</v>
      </c>
      <c r="M47" s="2">
        <v>100</v>
      </c>
      <c r="N47" s="1" t="s">
        <v>18</v>
      </c>
      <c r="O47" s="1">
        <v>0</v>
      </c>
      <c r="P47">
        <v>0</v>
      </c>
      <c r="Q47" s="5">
        <v>14</v>
      </c>
      <c r="R47" s="8" t="s">
        <v>370</v>
      </c>
      <c r="S47">
        <f>INDEX('[1]1시간당 아이템 제작량'!$BB:$BB,MATCH(B47,'[1]1시간당 아이템 제작량'!$A:$A,0))-1</f>
        <v>24</v>
      </c>
    </row>
    <row r="48" spans="1:19" x14ac:dyDescent="0.3">
      <c r="A48" s="2" t="s">
        <v>252</v>
      </c>
      <c r="B48" s="2" t="s">
        <v>252</v>
      </c>
      <c r="D48" t="str">
        <f t="shared" si="2"/>
        <v>med_all_00_1</v>
      </c>
      <c r="E48">
        <v>0</v>
      </c>
      <c r="F48" s="2" t="s">
        <v>87</v>
      </c>
      <c r="G48" s="1">
        <v>1</v>
      </c>
      <c r="H48" s="1">
        <f t="shared" si="3"/>
        <v>1200</v>
      </c>
      <c r="I48" s="1">
        <v>600</v>
      </c>
      <c r="J48" s="1">
        <v>1</v>
      </c>
      <c r="K48" s="2">
        <v>600</v>
      </c>
      <c r="L48" s="2">
        <v>2400</v>
      </c>
      <c r="M48" s="2">
        <v>100</v>
      </c>
      <c r="N48" s="1" t="s">
        <v>18</v>
      </c>
      <c r="O48" s="1">
        <v>0</v>
      </c>
      <c r="P48">
        <v>0</v>
      </c>
      <c r="Q48" s="5">
        <v>24</v>
      </c>
      <c r="R48" s="8" t="s">
        <v>370</v>
      </c>
      <c r="S48">
        <f>INDEX('[1]1시간당 아이템 제작량'!$BB:$BB,MATCH(B48,'[1]1시간당 아이템 제작량'!$A:$A,0))-1</f>
        <v>34</v>
      </c>
    </row>
    <row r="49" spans="1:19" x14ac:dyDescent="0.3">
      <c r="A49" s="2" t="s">
        <v>123</v>
      </c>
      <c r="B49" s="2" t="s">
        <v>123</v>
      </c>
      <c r="D49" t="str">
        <f t="shared" si="2"/>
        <v>med_all_01_0</v>
      </c>
      <c r="E49">
        <v>0</v>
      </c>
      <c r="F49" s="2" t="s">
        <v>109</v>
      </c>
      <c r="G49" s="1">
        <v>1</v>
      </c>
      <c r="H49" s="1">
        <f t="shared" si="3"/>
        <v>100</v>
      </c>
      <c r="I49" s="1">
        <v>50</v>
      </c>
      <c r="J49" s="1">
        <v>1</v>
      </c>
      <c r="K49" s="2">
        <v>70</v>
      </c>
      <c r="L49" s="2">
        <v>280</v>
      </c>
      <c r="M49" s="2">
        <v>100</v>
      </c>
      <c r="N49" s="1" t="s">
        <v>18</v>
      </c>
      <c r="O49" s="1">
        <v>0</v>
      </c>
      <c r="P49">
        <v>0</v>
      </c>
      <c r="Q49">
        <v>4</v>
      </c>
      <c r="R49" s="8" t="s">
        <v>370</v>
      </c>
      <c r="S49">
        <f>INDEX('[1]1시간당 아이템 제작량'!$BB:$BB,MATCH(B49,'[1]1시간당 아이템 제작량'!$A:$A,0))-1</f>
        <v>4</v>
      </c>
    </row>
    <row r="50" spans="1:19" x14ac:dyDescent="0.3">
      <c r="A50" s="2" t="s">
        <v>124</v>
      </c>
      <c r="B50" s="2" t="s">
        <v>124</v>
      </c>
      <c r="D50" t="str">
        <f t="shared" si="2"/>
        <v>med_all_01_0</v>
      </c>
      <c r="E50">
        <v>0</v>
      </c>
      <c r="F50" s="2" t="s">
        <v>109</v>
      </c>
      <c r="G50" s="1">
        <v>1</v>
      </c>
      <c r="H50" s="1">
        <f t="shared" si="3"/>
        <v>200</v>
      </c>
      <c r="I50" s="1">
        <v>100</v>
      </c>
      <c r="J50" s="1">
        <v>1</v>
      </c>
      <c r="K50" s="2">
        <v>140</v>
      </c>
      <c r="L50" s="2">
        <v>560</v>
      </c>
      <c r="M50" s="2">
        <v>100</v>
      </c>
      <c r="N50" s="1" t="s">
        <v>18</v>
      </c>
      <c r="O50" s="1">
        <v>0</v>
      </c>
      <c r="P50">
        <v>0</v>
      </c>
      <c r="Q50">
        <v>4</v>
      </c>
      <c r="R50" s="8" t="s">
        <v>370</v>
      </c>
      <c r="S50">
        <f>INDEX('[1]1시간당 아이템 제작량'!$BB:$BB,MATCH(B50,'[1]1시간당 아이템 제작량'!$A:$A,0))-1</f>
        <v>5</v>
      </c>
    </row>
    <row r="51" spans="1:19" x14ac:dyDescent="0.3">
      <c r="A51" s="2" t="s">
        <v>125</v>
      </c>
      <c r="B51" s="2" t="s">
        <v>125</v>
      </c>
      <c r="D51" t="str">
        <f t="shared" si="2"/>
        <v>med_all_01_0</v>
      </c>
      <c r="E51">
        <v>0</v>
      </c>
      <c r="F51" s="2" t="s">
        <v>109</v>
      </c>
      <c r="G51" s="1">
        <v>1</v>
      </c>
      <c r="H51" s="1">
        <f t="shared" si="3"/>
        <v>400</v>
      </c>
      <c r="I51" s="1">
        <v>200</v>
      </c>
      <c r="J51" s="1">
        <v>1</v>
      </c>
      <c r="K51" s="2">
        <v>280</v>
      </c>
      <c r="L51" s="2">
        <v>1120</v>
      </c>
      <c r="M51" s="2">
        <v>100</v>
      </c>
      <c r="N51" s="1" t="s">
        <v>18</v>
      </c>
      <c r="O51" s="1">
        <v>0</v>
      </c>
      <c r="P51">
        <v>0</v>
      </c>
      <c r="Q51" s="5">
        <v>5</v>
      </c>
      <c r="R51" s="8" t="s">
        <v>370</v>
      </c>
      <c r="S51">
        <f>INDEX('[1]1시간당 아이템 제작량'!$BB:$BB,MATCH(B51,'[1]1시간당 아이템 제작량'!$A:$A,0))-1</f>
        <v>14</v>
      </c>
    </row>
    <row r="52" spans="1:19" x14ac:dyDescent="0.3">
      <c r="A52" s="2" t="s">
        <v>126</v>
      </c>
      <c r="B52" s="2" t="s">
        <v>126</v>
      </c>
      <c r="D52" t="str">
        <f t="shared" si="2"/>
        <v>med_all_01_0</v>
      </c>
      <c r="E52">
        <v>0</v>
      </c>
      <c r="F52" s="2" t="s">
        <v>109</v>
      </c>
      <c r="G52" s="1">
        <v>1</v>
      </c>
      <c r="H52" s="1">
        <f t="shared" si="3"/>
        <v>600</v>
      </c>
      <c r="I52" s="1">
        <v>300</v>
      </c>
      <c r="J52" s="1">
        <v>1</v>
      </c>
      <c r="K52" s="2">
        <v>420</v>
      </c>
      <c r="L52" s="2">
        <v>1680</v>
      </c>
      <c r="M52" s="2">
        <v>100</v>
      </c>
      <c r="N52" s="1" t="s">
        <v>18</v>
      </c>
      <c r="O52" s="1">
        <v>0</v>
      </c>
      <c r="P52">
        <v>0</v>
      </c>
      <c r="Q52" s="5">
        <v>14</v>
      </c>
      <c r="R52" s="8" t="s">
        <v>370</v>
      </c>
      <c r="S52">
        <f>INDEX('[1]1시간당 아이템 제작량'!$BB:$BB,MATCH(B52,'[1]1시간당 아이템 제작량'!$A:$A,0))-1</f>
        <v>24</v>
      </c>
    </row>
    <row r="53" spans="1:19" x14ac:dyDescent="0.3">
      <c r="A53" s="2" t="s">
        <v>127</v>
      </c>
      <c r="B53" s="2" t="s">
        <v>127</v>
      </c>
      <c r="D53" t="str">
        <f t="shared" si="2"/>
        <v>med_all_01_0</v>
      </c>
      <c r="E53">
        <v>0</v>
      </c>
      <c r="F53" s="2" t="s">
        <v>109</v>
      </c>
      <c r="G53" s="1">
        <v>1</v>
      </c>
      <c r="H53" s="1">
        <f t="shared" si="3"/>
        <v>1000</v>
      </c>
      <c r="I53" s="1">
        <v>500</v>
      </c>
      <c r="J53" s="1">
        <v>1</v>
      </c>
      <c r="K53" s="2">
        <v>700</v>
      </c>
      <c r="L53" s="2">
        <v>2800</v>
      </c>
      <c r="M53" s="2">
        <v>100</v>
      </c>
      <c r="N53" s="1" t="s">
        <v>18</v>
      </c>
      <c r="O53" s="1">
        <v>0</v>
      </c>
      <c r="P53">
        <v>0</v>
      </c>
      <c r="Q53" s="5">
        <v>24</v>
      </c>
      <c r="R53" s="8" t="s">
        <v>370</v>
      </c>
      <c r="S53">
        <f>INDEX('[1]1시간당 아이템 제작량'!$BB:$BB,MATCH(B53,'[1]1시간당 아이템 제작량'!$A:$A,0))-1</f>
        <v>34</v>
      </c>
    </row>
    <row r="54" spans="1:19" x14ac:dyDescent="0.3">
      <c r="A54" s="2" t="s">
        <v>128</v>
      </c>
      <c r="B54" s="2" t="s">
        <v>128</v>
      </c>
      <c r="D54" t="str">
        <f t="shared" si="2"/>
        <v>med_all_01_1</v>
      </c>
      <c r="E54">
        <v>0</v>
      </c>
      <c r="F54" s="2" t="s">
        <v>87</v>
      </c>
      <c r="G54" s="1">
        <v>1</v>
      </c>
      <c r="H54" s="1">
        <f t="shared" si="3"/>
        <v>120</v>
      </c>
      <c r="I54" s="1">
        <v>60</v>
      </c>
      <c r="J54" s="1">
        <v>1</v>
      </c>
      <c r="K54" s="2">
        <v>84</v>
      </c>
      <c r="L54" s="2">
        <v>336</v>
      </c>
      <c r="M54" s="2">
        <v>100</v>
      </c>
      <c r="N54" s="1" t="s">
        <v>18</v>
      </c>
      <c r="O54" s="1">
        <v>0</v>
      </c>
      <c r="P54">
        <v>0</v>
      </c>
      <c r="Q54">
        <v>4</v>
      </c>
      <c r="R54" s="8" t="s">
        <v>370</v>
      </c>
      <c r="S54">
        <f>INDEX('[1]1시간당 아이템 제작량'!$BB:$BB,MATCH(B54,'[1]1시간당 아이템 제작량'!$A:$A,0))-1</f>
        <v>4</v>
      </c>
    </row>
    <row r="55" spans="1:19" x14ac:dyDescent="0.3">
      <c r="A55" s="2" t="s">
        <v>129</v>
      </c>
      <c r="B55" s="2" t="s">
        <v>129</v>
      </c>
      <c r="D55" t="str">
        <f t="shared" si="2"/>
        <v>med_all_01_1</v>
      </c>
      <c r="E55">
        <v>0</v>
      </c>
      <c r="F55" s="2" t="s">
        <v>87</v>
      </c>
      <c r="G55" s="1">
        <v>1</v>
      </c>
      <c r="H55" s="1">
        <f t="shared" si="3"/>
        <v>240</v>
      </c>
      <c r="I55" s="1">
        <v>120</v>
      </c>
      <c r="J55" s="1">
        <v>1</v>
      </c>
      <c r="K55" s="2">
        <v>168</v>
      </c>
      <c r="L55" s="2">
        <v>672</v>
      </c>
      <c r="M55" s="2">
        <v>100</v>
      </c>
      <c r="N55" s="1" t="s">
        <v>18</v>
      </c>
      <c r="O55" s="1">
        <v>0</v>
      </c>
      <c r="P55">
        <v>0</v>
      </c>
      <c r="Q55">
        <v>4</v>
      </c>
      <c r="R55" s="8" t="s">
        <v>370</v>
      </c>
      <c r="S55">
        <f>INDEX('[1]1시간당 아이템 제작량'!$BB:$BB,MATCH(B55,'[1]1시간당 아이템 제작량'!$A:$A,0))-1</f>
        <v>5</v>
      </c>
    </row>
    <row r="56" spans="1:19" x14ac:dyDescent="0.3">
      <c r="A56" s="2" t="s">
        <v>130</v>
      </c>
      <c r="B56" s="2" t="s">
        <v>130</v>
      </c>
      <c r="D56" t="str">
        <f t="shared" si="2"/>
        <v>med_all_01_1</v>
      </c>
      <c r="E56">
        <v>0</v>
      </c>
      <c r="F56" s="2" t="s">
        <v>87</v>
      </c>
      <c r="G56" s="1">
        <v>1</v>
      </c>
      <c r="H56" s="1">
        <f t="shared" si="3"/>
        <v>480</v>
      </c>
      <c r="I56" s="1">
        <v>240</v>
      </c>
      <c r="J56" s="1">
        <v>1</v>
      </c>
      <c r="K56" s="2">
        <v>336</v>
      </c>
      <c r="L56" s="2">
        <v>1344</v>
      </c>
      <c r="M56" s="2">
        <v>100</v>
      </c>
      <c r="N56" s="1" t="s">
        <v>18</v>
      </c>
      <c r="O56" s="1">
        <v>0</v>
      </c>
      <c r="P56">
        <v>0</v>
      </c>
      <c r="Q56" s="5">
        <v>5</v>
      </c>
      <c r="R56" s="8" t="s">
        <v>370</v>
      </c>
      <c r="S56">
        <f>INDEX('[1]1시간당 아이템 제작량'!$BB:$BB,MATCH(B56,'[1]1시간당 아이템 제작량'!$A:$A,0))-1</f>
        <v>14</v>
      </c>
    </row>
    <row r="57" spans="1:19" x14ac:dyDescent="0.3">
      <c r="A57" s="2" t="s">
        <v>131</v>
      </c>
      <c r="B57" s="2" t="s">
        <v>131</v>
      </c>
      <c r="D57" t="str">
        <f t="shared" si="2"/>
        <v>med_all_01_1</v>
      </c>
      <c r="E57">
        <v>0</v>
      </c>
      <c r="F57" s="2" t="s">
        <v>87</v>
      </c>
      <c r="G57" s="1">
        <v>1</v>
      </c>
      <c r="H57" s="1">
        <f t="shared" si="3"/>
        <v>720</v>
      </c>
      <c r="I57" s="1">
        <v>360</v>
      </c>
      <c r="J57" s="1">
        <v>1</v>
      </c>
      <c r="K57" s="2">
        <v>503.99999999999994</v>
      </c>
      <c r="L57" s="2">
        <v>2015.9999999999998</v>
      </c>
      <c r="M57" s="2">
        <v>100</v>
      </c>
      <c r="N57" s="1" t="s">
        <v>18</v>
      </c>
      <c r="O57" s="1">
        <v>0</v>
      </c>
      <c r="P57">
        <v>0</v>
      </c>
      <c r="Q57" s="5">
        <v>14</v>
      </c>
      <c r="R57" s="8" t="s">
        <v>370</v>
      </c>
      <c r="S57">
        <f>INDEX('[1]1시간당 아이템 제작량'!$BB:$BB,MATCH(B57,'[1]1시간당 아이템 제작량'!$A:$A,0))-1</f>
        <v>24</v>
      </c>
    </row>
    <row r="58" spans="1:19" x14ac:dyDescent="0.3">
      <c r="A58" s="2" t="s">
        <v>132</v>
      </c>
      <c r="B58" s="2" t="s">
        <v>132</v>
      </c>
      <c r="D58" t="str">
        <f t="shared" si="2"/>
        <v>med_all_01_1</v>
      </c>
      <c r="E58">
        <v>0</v>
      </c>
      <c r="F58" s="2" t="s">
        <v>87</v>
      </c>
      <c r="G58" s="1">
        <v>1</v>
      </c>
      <c r="H58" s="1">
        <f t="shared" si="3"/>
        <v>1200</v>
      </c>
      <c r="I58" s="1">
        <v>600</v>
      </c>
      <c r="J58" s="1">
        <v>1</v>
      </c>
      <c r="K58" s="2">
        <v>840</v>
      </c>
      <c r="L58" s="2">
        <v>3360</v>
      </c>
      <c r="M58" s="2">
        <v>100</v>
      </c>
      <c r="N58" s="1" t="s">
        <v>18</v>
      </c>
      <c r="O58" s="1">
        <v>0</v>
      </c>
      <c r="P58">
        <v>0</v>
      </c>
      <c r="Q58" s="5">
        <v>24</v>
      </c>
      <c r="R58" s="8" t="s">
        <v>370</v>
      </c>
      <c r="S58">
        <f>INDEX('[1]1시간당 아이템 제작량'!$BB:$BB,MATCH(B58,'[1]1시간당 아이템 제작량'!$A:$A,0))-1</f>
        <v>34</v>
      </c>
    </row>
    <row r="59" spans="1:19" x14ac:dyDescent="0.3">
      <c r="A59" s="2" t="s">
        <v>133</v>
      </c>
      <c r="B59" s="2" t="s">
        <v>133</v>
      </c>
      <c r="D59" t="str">
        <f t="shared" si="2"/>
        <v>med_all_02_0</v>
      </c>
      <c r="E59">
        <v>0</v>
      </c>
      <c r="F59" s="2" t="s">
        <v>109</v>
      </c>
      <c r="G59" s="1">
        <v>1</v>
      </c>
      <c r="H59" s="1">
        <f t="shared" si="3"/>
        <v>100</v>
      </c>
      <c r="I59" s="1">
        <v>50</v>
      </c>
      <c r="J59" s="1">
        <v>1</v>
      </c>
      <c r="K59" s="2">
        <v>90</v>
      </c>
      <c r="L59" s="2">
        <v>360</v>
      </c>
      <c r="M59" s="2">
        <v>100</v>
      </c>
      <c r="N59" s="1" t="s">
        <v>18</v>
      </c>
      <c r="O59" s="1">
        <v>0</v>
      </c>
      <c r="P59">
        <v>0</v>
      </c>
      <c r="Q59">
        <v>9</v>
      </c>
      <c r="R59" s="8" t="s">
        <v>370</v>
      </c>
      <c r="S59">
        <f>INDEX('[1]1시간당 아이템 제작량'!$BB:$BB,MATCH(B59,'[1]1시간당 아이템 제작량'!$A:$A,0))-1</f>
        <v>9</v>
      </c>
    </row>
    <row r="60" spans="1:19" x14ac:dyDescent="0.3">
      <c r="A60" s="2" t="s">
        <v>134</v>
      </c>
      <c r="B60" s="2" t="s">
        <v>134</v>
      </c>
      <c r="D60" t="str">
        <f t="shared" si="2"/>
        <v>med_all_02_0</v>
      </c>
      <c r="E60">
        <v>0</v>
      </c>
      <c r="F60" s="2" t="s">
        <v>109</v>
      </c>
      <c r="G60" s="1">
        <v>1</v>
      </c>
      <c r="H60" s="1">
        <f t="shared" si="3"/>
        <v>200</v>
      </c>
      <c r="I60" s="1">
        <v>100</v>
      </c>
      <c r="J60" s="1">
        <v>1</v>
      </c>
      <c r="K60" s="2">
        <v>180</v>
      </c>
      <c r="L60" s="2">
        <v>720</v>
      </c>
      <c r="M60" s="2">
        <v>100</v>
      </c>
      <c r="N60" s="1" t="s">
        <v>18</v>
      </c>
      <c r="O60" s="1">
        <v>0</v>
      </c>
      <c r="P60">
        <v>0</v>
      </c>
      <c r="Q60">
        <v>9</v>
      </c>
      <c r="R60" s="8" t="s">
        <v>370</v>
      </c>
      <c r="S60">
        <f>INDEX('[1]1시간당 아이템 제작량'!$BB:$BB,MATCH(B60,'[1]1시간당 아이템 제작량'!$A:$A,0))-1</f>
        <v>9</v>
      </c>
    </row>
    <row r="61" spans="1:19" x14ac:dyDescent="0.3">
      <c r="A61" s="2" t="s">
        <v>135</v>
      </c>
      <c r="B61" s="2" t="s">
        <v>135</v>
      </c>
      <c r="D61" t="str">
        <f t="shared" si="2"/>
        <v>med_all_02_0</v>
      </c>
      <c r="E61">
        <v>0</v>
      </c>
      <c r="F61" s="2" t="s">
        <v>109</v>
      </c>
      <c r="G61" s="1">
        <v>1</v>
      </c>
      <c r="H61" s="1">
        <f t="shared" si="3"/>
        <v>400</v>
      </c>
      <c r="I61" s="1">
        <v>200</v>
      </c>
      <c r="J61" s="1">
        <v>1</v>
      </c>
      <c r="K61" s="2">
        <v>360</v>
      </c>
      <c r="L61" s="2">
        <v>1440</v>
      </c>
      <c r="M61" s="2">
        <v>100</v>
      </c>
      <c r="N61" s="1" t="s">
        <v>18</v>
      </c>
      <c r="O61" s="1">
        <v>0</v>
      </c>
      <c r="P61">
        <v>0</v>
      </c>
      <c r="Q61">
        <v>9</v>
      </c>
      <c r="R61" s="8" t="s">
        <v>370</v>
      </c>
      <c r="S61">
        <f>INDEX('[1]1시간당 아이템 제작량'!$BB:$BB,MATCH(B61,'[1]1시간당 아이템 제작량'!$A:$A,0))-1</f>
        <v>14</v>
      </c>
    </row>
    <row r="62" spans="1:19" x14ac:dyDescent="0.3">
      <c r="A62" s="2" t="s">
        <v>136</v>
      </c>
      <c r="B62" s="2" t="s">
        <v>136</v>
      </c>
      <c r="D62" t="str">
        <f t="shared" si="2"/>
        <v>med_all_02_0</v>
      </c>
      <c r="E62">
        <v>0</v>
      </c>
      <c r="F62" s="2" t="s">
        <v>109</v>
      </c>
      <c r="G62" s="1">
        <v>1</v>
      </c>
      <c r="H62" s="1">
        <f t="shared" si="3"/>
        <v>600</v>
      </c>
      <c r="I62" s="1">
        <v>300</v>
      </c>
      <c r="J62" s="1">
        <v>1</v>
      </c>
      <c r="K62" s="2">
        <v>540</v>
      </c>
      <c r="L62" s="2">
        <v>2160</v>
      </c>
      <c r="M62" s="2">
        <v>100</v>
      </c>
      <c r="N62" s="1" t="s">
        <v>18</v>
      </c>
      <c r="O62" s="1">
        <v>0</v>
      </c>
      <c r="P62">
        <v>0</v>
      </c>
      <c r="Q62" s="5">
        <v>14</v>
      </c>
      <c r="R62" s="8" t="s">
        <v>370</v>
      </c>
      <c r="S62">
        <f>INDEX('[1]1시간당 아이템 제작량'!$BB:$BB,MATCH(B62,'[1]1시간당 아이템 제작량'!$A:$A,0))-1</f>
        <v>24</v>
      </c>
    </row>
    <row r="63" spans="1:19" x14ac:dyDescent="0.3">
      <c r="A63" s="2" t="s">
        <v>137</v>
      </c>
      <c r="B63" s="2" t="s">
        <v>137</v>
      </c>
      <c r="D63" t="str">
        <f t="shared" si="2"/>
        <v>med_all_02_0</v>
      </c>
      <c r="E63">
        <v>0</v>
      </c>
      <c r="F63" s="2" t="s">
        <v>109</v>
      </c>
      <c r="G63" s="1">
        <v>1</v>
      </c>
      <c r="H63" s="1">
        <f t="shared" si="3"/>
        <v>1000</v>
      </c>
      <c r="I63" s="1">
        <v>500</v>
      </c>
      <c r="J63" s="1">
        <v>1</v>
      </c>
      <c r="K63" s="2">
        <v>900</v>
      </c>
      <c r="L63" s="2">
        <v>3600</v>
      </c>
      <c r="M63" s="2">
        <v>100</v>
      </c>
      <c r="N63" s="1" t="s">
        <v>18</v>
      </c>
      <c r="O63" s="1">
        <v>0</v>
      </c>
      <c r="P63">
        <v>0</v>
      </c>
      <c r="Q63" s="5">
        <v>24</v>
      </c>
      <c r="R63" s="8" t="s">
        <v>370</v>
      </c>
      <c r="S63">
        <f>INDEX('[1]1시간당 아이템 제작량'!$BB:$BB,MATCH(B63,'[1]1시간당 아이템 제작량'!$A:$A,0))-1</f>
        <v>34</v>
      </c>
    </row>
    <row r="64" spans="1:19" x14ac:dyDescent="0.3">
      <c r="A64" s="2" t="s">
        <v>138</v>
      </c>
      <c r="B64" s="2" t="s">
        <v>138</v>
      </c>
      <c r="D64" t="str">
        <f t="shared" si="2"/>
        <v>med_all_02_1</v>
      </c>
      <c r="E64">
        <v>0</v>
      </c>
      <c r="F64" s="2" t="s">
        <v>87</v>
      </c>
      <c r="G64" s="1">
        <v>1</v>
      </c>
      <c r="H64" s="1">
        <f t="shared" si="3"/>
        <v>120</v>
      </c>
      <c r="I64" s="1">
        <v>60</v>
      </c>
      <c r="J64" s="1">
        <v>1</v>
      </c>
      <c r="K64" s="2">
        <v>108</v>
      </c>
      <c r="L64" s="2">
        <v>432</v>
      </c>
      <c r="M64" s="2">
        <v>100</v>
      </c>
      <c r="N64" s="1" t="s">
        <v>18</v>
      </c>
      <c r="O64" s="1">
        <v>0</v>
      </c>
      <c r="P64">
        <v>0</v>
      </c>
      <c r="Q64">
        <v>9</v>
      </c>
      <c r="R64" s="8" t="s">
        <v>370</v>
      </c>
      <c r="S64">
        <f>INDEX('[1]1시간당 아이템 제작량'!$BB:$BB,MATCH(B64,'[1]1시간당 아이템 제작량'!$A:$A,0))-1</f>
        <v>9</v>
      </c>
    </row>
    <row r="65" spans="1:19" x14ac:dyDescent="0.3">
      <c r="A65" s="2" t="s">
        <v>139</v>
      </c>
      <c r="B65" s="2" t="s">
        <v>139</v>
      </c>
      <c r="D65" t="str">
        <f t="shared" si="2"/>
        <v>med_all_02_1</v>
      </c>
      <c r="E65">
        <v>0</v>
      </c>
      <c r="F65" s="2" t="s">
        <v>87</v>
      </c>
      <c r="G65" s="1">
        <v>1</v>
      </c>
      <c r="H65" s="1">
        <f t="shared" si="3"/>
        <v>240</v>
      </c>
      <c r="I65" s="1">
        <v>120</v>
      </c>
      <c r="J65" s="1">
        <v>1</v>
      </c>
      <c r="K65" s="2">
        <v>216</v>
      </c>
      <c r="L65" s="2">
        <v>864</v>
      </c>
      <c r="M65" s="2">
        <v>100</v>
      </c>
      <c r="N65" s="1" t="s">
        <v>18</v>
      </c>
      <c r="O65" s="1">
        <v>0</v>
      </c>
      <c r="P65">
        <v>0</v>
      </c>
      <c r="Q65">
        <v>9</v>
      </c>
      <c r="R65" s="8" t="s">
        <v>370</v>
      </c>
      <c r="S65">
        <f>INDEX('[1]1시간당 아이템 제작량'!$BB:$BB,MATCH(B65,'[1]1시간당 아이템 제작량'!$A:$A,0))-1</f>
        <v>9</v>
      </c>
    </row>
    <row r="66" spans="1:19" x14ac:dyDescent="0.3">
      <c r="A66" s="2" t="s">
        <v>140</v>
      </c>
      <c r="B66" s="2" t="s">
        <v>140</v>
      </c>
      <c r="D66" t="str">
        <f t="shared" si="2"/>
        <v>med_all_02_1</v>
      </c>
      <c r="E66">
        <v>0</v>
      </c>
      <c r="F66" s="2" t="s">
        <v>87</v>
      </c>
      <c r="G66" s="1">
        <v>1</v>
      </c>
      <c r="H66" s="1">
        <f t="shared" si="3"/>
        <v>480</v>
      </c>
      <c r="I66" s="1">
        <v>240</v>
      </c>
      <c r="J66" s="1">
        <v>1</v>
      </c>
      <c r="K66" s="2">
        <v>432</v>
      </c>
      <c r="L66" s="2">
        <v>1728</v>
      </c>
      <c r="M66" s="2">
        <v>100</v>
      </c>
      <c r="N66" s="1" t="s">
        <v>18</v>
      </c>
      <c r="O66" s="1">
        <v>0</v>
      </c>
      <c r="P66">
        <v>0</v>
      </c>
      <c r="Q66">
        <v>9</v>
      </c>
      <c r="R66" s="8" t="s">
        <v>370</v>
      </c>
      <c r="S66">
        <f>INDEX('[1]1시간당 아이템 제작량'!$BB:$BB,MATCH(B66,'[1]1시간당 아이템 제작량'!$A:$A,0))-1</f>
        <v>14</v>
      </c>
    </row>
    <row r="67" spans="1:19" x14ac:dyDescent="0.3">
      <c r="A67" s="2" t="s">
        <v>141</v>
      </c>
      <c r="B67" s="2" t="s">
        <v>141</v>
      </c>
      <c r="D67" t="str">
        <f t="shared" si="2"/>
        <v>med_all_02_1</v>
      </c>
      <c r="E67">
        <v>0</v>
      </c>
      <c r="F67" s="2" t="s">
        <v>87</v>
      </c>
      <c r="G67" s="1">
        <v>1</v>
      </c>
      <c r="H67" s="1">
        <f t="shared" si="3"/>
        <v>720</v>
      </c>
      <c r="I67" s="1">
        <v>360</v>
      </c>
      <c r="J67" s="1">
        <v>1</v>
      </c>
      <c r="K67" s="2">
        <v>648</v>
      </c>
      <c r="L67" s="2">
        <v>2592</v>
      </c>
      <c r="M67" s="2">
        <v>100</v>
      </c>
      <c r="N67" s="1" t="s">
        <v>18</v>
      </c>
      <c r="O67" s="1">
        <v>0</v>
      </c>
      <c r="P67">
        <v>0</v>
      </c>
      <c r="Q67" s="5">
        <v>14</v>
      </c>
      <c r="R67" s="8" t="s">
        <v>370</v>
      </c>
      <c r="S67">
        <f>INDEX('[1]1시간당 아이템 제작량'!$BB:$BB,MATCH(B67,'[1]1시간당 아이템 제작량'!$A:$A,0))-1</f>
        <v>24</v>
      </c>
    </row>
    <row r="68" spans="1:19" x14ac:dyDescent="0.3">
      <c r="A68" s="2" t="s">
        <v>142</v>
      </c>
      <c r="B68" s="2" t="s">
        <v>142</v>
      </c>
      <c r="D68" t="str">
        <f t="shared" si="2"/>
        <v>med_all_02_1</v>
      </c>
      <c r="E68">
        <v>0</v>
      </c>
      <c r="F68" s="2" t="s">
        <v>87</v>
      </c>
      <c r="G68" s="1">
        <v>1</v>
      </c>
      <c r="H68" s="1">
        <f t="shared" si="3"/>
        <v>1200</v>
      </c>
      <c r="I68" s="1">
        <v>600</v>
      </c>
      <c r="J68" s="1">
        <v>1</v>
      </c>
      <c r="K68" s="2">
        <v>1080</v>
      </c>
      <c r="L68" s="2">
        <v>4320</v>
      </c>
      <c r="M68" s="2">
        <v>100</v>
      </c>
      <c r="N68" s="1" t="s">
        <v>18</v>
      </c>
      <c r="O68" s="1">
        <v>0</v>
      </c>
      <c r="P68">
        <v>0</v>
      </c>
      <c r="Q68" s="5">
        <v>24</v>
      </c>
      <c r="R68" s="8" t="s">
        <v>370</v>
      </c>
      <c r="S68">
        <f>INDEX('[1]1시간당 아이템 제작량'!$BB:$BB,MATCH(B68,'[1]1시간당 아이템 제작량'!$A:$A,0))-1</f>
        <v>34</v>
      </c>
    </row>
    <row r="69" spans="1:19" x14ac:dyDescent="0.3">
      <c r="A69" s="2" t="s">
        <v>143</v>
      </c>
      <c r="B69" s="2" t="s">
        <v>143</v>
      </c>
      <c r="D69" t="str">
        <f t="shared" si="2"/>
        <v>med_all_03_0</v>
      </c>
      <c r="E69">
        <v>0</v>
      </c>
      <c r="F69" s="2" t="s">
        <v>109</v>
      </c>
      <c r="G69" s="1">
        <v>1</v>
      </c>
      <c r="H69" s="1">
        <f t="shared" si="3"/>
        <v>100</v>
      </c>
      <c r="I69" s="1">
        <v>50</v>
      </c>
      <c r="J69" s="1">
        <v>1</v>
      </c>
      <c r="K69" s="2">
        <v>110.00000000000001</v>
      </c>
      <c r="L69" s="2">
        <v>440.00000000000006</v>
      </c>
      <c r="M69" s="2">
        <v>100</v>
      </c>
      <c r="N69" s="1" t="s">
        <v>18</v>
      </c>
      <c r="O69" s="1">
        <v>0</v>
      </c>
      <c r="P69">
        <v>0</v>
      </c>
      <c r="Q69">
        <v>14</v>
      </c>
      <c r="R69" s="8" t="s">
        <v>370</v>
      </c>
      <c r="S69">
        <f>INDEX('[1]1시간당 아이템 제작량'!$BB:$BB,MATCH(B69,'[1]1시간당 아이템 제작량'!$A:$A,0))-1</f>
        <v>14</v>
      </c>
    </row>
    <row r="70" spans="1:19" x14ac:dyDescent="0.3">
      <c r="A70" s="2" t="s">
        <v>144</v>
      </c>
      <c r="B70" s="2" t="s">
        <v>144</v>
      </c>
      <c r="D70" t="str">
        <f t="shared" si="2"/>
        <v>med_all_03_0</v>
      </c>
      <c r="E70">
        <v>0</v>
      </c>
      <c r="F70" s="2" t="s">
        <v>109</v>
      </c>
      <c r="G70" s="1">
        <v>1</v>
      </c>
      <c r="H70" s="1">
        <f t="shared" si="3"/>
        <v>200</v>
      </c>
      <c r="I70" s="1">
        <v>100</v>
      </c>
      <c r="J70" s="1">
        <v>1</v>
      </c>
      <c r="K70" s="2">
        <v>220.00000000000003</v>
      </c>
      <c r="L70" s="2">
        <v>880.00000000000011</v>
      </c>
      <c r="M70" s="2">
        <v>100</v>
      </c>
      <c r="N70" s="1" t="s">
        <v>18</v>
      </c>
      <c r="O70" s="1">
        <v>0</v>
      </c>
      <c r="P70">
        <v>0</v>
      </c>
      <c r="Q70">
        <v>14</v>
      </c>
      <c r="R70" s="8" t="s">
        <v>370</v>
      </c>
      <c r="S70">
        <f>INDEX('[1]1시간당 아이템 제작량'!$BB:$BB,MATCH(B70,'[1]1시간당 아이템 제작량'!$A:$A,0))-1</f>
        <v>14</v>
      </c>
    </row>
    <row r="71" spans="1:19" x14ac:dyDescent="0.3">
      <c r="A71" s="2" t="s">
        <v>145</v>
      </c>
      <c r="B71" s="2" t="s">
        <v>145</v>
      </c>
      <c r="D71" t="str">
        <f t="shared" si="2"/>
        <v>med_all_03_0</v>
      </c>
      <c r="E71">
        <v>0</v>
      </c>
      <c r="F71" s="2" t="s">
        <v>109</v>
      </c>
      <c r="G71" s="1">
        <v>1</v>
      </c>
      <c r="H71" s="1">
        <f t="shared" si="3"/>
        <v>400</v>
      </c>
      <c r="I71" s="1">
        <v>200</v>
      </c>
      <c r="J71" s="1">
        <v>1</v>
      </c>
      <c r="K71" s="2">
        <v>440.00000000000006</v>
      </c>
      <c r="L71" s="2">
        <v>1760.0000000000002</v>
      </c>
      <c r="M71" s="2">
        <v>100</v>
      </c>
      <c r="N71" s="1" t="s">
        <v>18</v>
      </c>
      <c r="O71" s="1">
        <v>0</v>
      </c>
      <c r="P71">
        <v>0</v>
      </c>
      <c r="Q71">
        <v>14</v>
      </c>
      <c r="R71" s="8" t="s">
        <v>370</v>
      </c>
      <c r="S71">
        <f>INDEX('[1]1시간당 아이템 제작량'!$BB:$BB,MATCH(B71,'[1]1시간당 아이템 제작량'!$A:$A,0))-1</f>
        <v>14</v>
      </c>
    </row>
    <row r="72" spans="1:19" x14ac:dyDescent="0.3">
      <c r="A72" s="2" t="s">
        <v>146</v>
      </c>
      <c r="B72" s="2" t="s">
        <v>146</v>
      </c>
      <c r="D72" t="str">
        <f t="shared" si="2"/>
        <v>med_all_03_0</v>
      </c>
      <c r="E72">
        <v>0</v>
      </c>
      <c r="F72" s="2" t="s">
        <v>109</v>
      </c>
      <c r="G72" s="1">
        <v>1</v>
      </c>
      <c r="H72" s="1">
        <f t="shared" si="3"/>
        <v>600</v>
      </c>
      <c r="I72" s="1">
        <v>300</v>
      </c>
      <c r="J72" s="1">
        <v>1</v>
      </c>
      <c r="K72" s="2">
        <v>660</v>
      </c>
      <c r="L72" s="2">
        <v>2640</v>
      </c>
      <c r="M72" s="2">
        <v>100</v>
      </c>
      <c r="N72" s="1" t="s">
        <v>18</v>
      </c>
      <c r="O72" s="1">
        <v>0</v>
      </c>
      <c r="P72">
        <v>0</v>
      </c>
      <c r="Q72">
        <v>14</v>
      </c>
      <c r="R72" s="8" t="s">
        <v>370</v>
      </c>
      <c r="S72">
        <f>INDEX('[1]1시간당 아이템 제작량'!$BB:$BB,MATCH(B72,'[1]1시간당 아이템 제작량'!$A:$A,0))-1</f>
        <v>24</v>
      </c>
    </row>
    <row r="73" spans="1:19" x14ac:dyDescent="0.3">
      <c r="A73" s="2" t="s">
        <v>147</v>
      </c>
      <c r="B73" s="2" t="s">
        <v>147</v>
      </c>
      <c r="D73" t="str">
        <f t="shared" si="2"/>
        <v>med_all_03_0</v>
      </c>
      <c r="E73">
        <v>0</v>
      </c>
      <c r="F73" s="2" t="s">
        <v>109</v>
      </c>
      <c r="G73" s="1">
        <v>1</v>
      </c>
      <c r="H73" s="1">
        <f t="shared" si="3"/>
        <v>1000</v>
      </c>
      <c r="I73" s="1">
        <v>500</v>
      </c>
      <c r="J73" s="1">
        <v>1</v>
      </c>
      <c r="K73" s="2">
        <v>1100</v>
      </c>
      <c r="L73" s="2">
        <v>4400</v>
      </c>
      <c r="M73" s="2">
        <v>100</v>
      </c>
      <c r="N73" s="1" t="s">
        <v>18</v>
      </c>
      <c r="O73" s="1">
        <v>0</v>
      </c>
      <c r="P73">
        <v>0</v>
      </c>
      <c r="Q73" s="5">
        <v>24</v>
      </c>
      <c r="R73" s="8" t="s">
        <v>370</v>
      </c>
      <c r="S73">
        <f>INDEX('[1]1시간당 아이템 제작량'!$BB:$BB,MATCH(B73,'[1]1시간당 아이템 제작량'!$A:$A,0))-1</f>
        <v>34</v>
      </c>
    </row>
    <row r="74" spans="1:19" x14ac:dyDescent="0.3">
      <c r="A74" s="2" t="s">
        <v>148</v>
      </c>
      <c r="B74" s="2" t="s">
        <v>148</v>
      </c>
      <c r="D74" t="str">
        <f t="shared" si="2"/>
        <v>med_all_03_1</v>
      </c>
      <c r="E74">
        <v>0</v>
      </c>
      <c r="F74" s="2" t="s">
        <v>87</v>
      </c>
      <c r="G74" s="1">
        <v>1</v>
      </c>
      <c r="H74" s="1">
        <f t="shared" si="3"/>
        <v>120</v>
      </c>
      <c r="I74" s="1">
        <v>60</v>
      </c>
      <c r="J74" s="1">
        <v>1</v>
      </c>
      <c r="K74" s="2">
        <v>132</v>
      </c>
      <c r="L74" s="2">
        <v>528</v>
      </c>
      <c r="M74" s="2">
        <v>100</v>
      </c>
      <c r="N74" s="1" t="s">
        <v>18</v>
      </c>
      <c r="O74" s="1">
        <v>0</v>
      </c>
      <c r="P74">
        <v>0</v>
      </c>
      <c r="Q74">
        <v>14</v>
      </c>
      <c r="R74" s="8" t="s">
        <v>370</v>
      </c>
      <c r="S74">
        <f>INDEX('[1]1시간당 아이템 제작량'!$BB:$BB,MATCH(B74,'[1]1시간당 아이템 제작량'!$A:$A,0))-1</f>
        <v>14</v>
      </c>
    </row>
    <row r="75" spans="1:19" x14ac:dyDescent="0.3">
      <c r="A75" s="2" t="s">
        <v>149</v>
      </c>
      <c r="B75" s="2" t="s">
        <v>149</v>
      </c>
      <c r="D75" t="str">
        <f t="shared" si="2"/>
        <v>med_all_03_1</v>
      </c>
      <c r="E75">
        <v>0</v>
      </c>
      <c r="F75" s="2" t="s">
        <v>87</v>
      </c>
      <c r="G75" s="1">
        <v>1</v>
      </c>
      <c r="H75" s="1">
        <f t="shared" si="3"/>
        <v>240</v>
      </c>
      <c r="I75" s="1">
        <v>120</v>
      </c>
      <c r="J75" s="1">
        <v>1</v>
      </c>
      <c r="K75" s="2">
        <v>264</v>
      </c>
      <c r="L75" s="2">
        <v>1056</v>
      </c>
      <c r="M75" s="2">
        <v>100</v>
      </c>
      <c r="N75" s="1" t="s">
        <v>18</v>
      </c>
      <c r="O75" s="1">
        <v>0</v>
      </c>
      <c r="P75">
        <v>0</v>
      </c>
      <c r="Q75">
        <v>14</v>
      </c>
      <c r="R75" s="8" t="s">
        <v>370</v>
      </c>
      <c r="S75">
        <f>INDEX('[1]1시간당 아이템 제작량'!$BB:$BB,MATCH(B75,'[1]1시간당 아이템 제작량'!$A:$A,0))-1</f>
        <v>14</v>
      </c>
    </row>
    <row r="76" spans="1:19" x14ac:dyDescent="0.3">
      <c r="A76" s="2" t="s">
        <v>150</v>
      </c>
      <c r="B76" s="2" t="s">
        <v>150</v>
      </c>
      <c r="D76" t="str">
        <f t="shared" si="2"/>
        <v>med_all_03_1</v>
      </c>
      <c r="E76">
        <v>0</v>
      </c>
      <c r="F76" s="2" t="s">
        <v>87</v>
      </c>
      <c r="G76" s="1">
        <v>1</v>
      </c>
      <c r="H76" s="1">
        <f t="shared" si="3"/>
        <v>480</v>
      </c>
      <c r="I76" s="1">
        <v>240</v>
      </c>
      <c r="J76" s="1">
        <v>1</v>
      </c>
      <c r="K76" s="2">
        <v>528</v>
      </c>
      <c r="L76" s="2">
        <v>2112</v>
      </c>
      <c r="M76" s="2">
        <v>100</v>
      </c>
      <c r="N76" s="1" t="s">
        <v>18</v>
      </c>
      <c r="O76" s="1">
        <v>0</v>
      </c>
      <c r="P76">
        <v>0</v>
      </c>
      <c r="Q76">
        <v>14</v>
      </c>
      <c r="R76" s="8" t="s">
        <v>370</v>
      </c>
      <c r="S76">
        <f>INDEX('[1]1시간당 아이템 제작량'!$BB:$BB,MATCH(B76,'[1]1시간당 아이템 제작량'!$A:$A,0))-1</f>
        <v>14</v>
      </c>
    </row>
    <row r="77" spans="1:19" x14ac:dyDescent="0.3">
      <c r="A77" s="2" t="s">
        <v>151</v>
      </c>
      <c r="B77" s="2" t="s">
        <v>151</v>
      </c>
      <c r="D77" t="str">
        <f t="shared" si="2"/>
        <v>med_all_03_1</v>
      </c>
      <c r="E77">
        <v>0</v>
      </c>
      <c r="F77" s="2" t="s">
        <v>87</v>
      </c>
      <c r="G77" s="1">
        <v>1</v>
      </c>
      <c r="H77" s="1">
        <f t="shared" si="3"/>
        <v>720</v>
      </c>
      <c r="I77" s="1">
        <v>360</v>
      </c>
      <c r="J77" s="1">
        <v>1</v>
      </c>
      <c r="K77" s="2">
        <v>792.00000000000011</v>
      </c>
      <c r="L77" s="2">
        <v>3168.0000000000005</v>
      </c>
      <c r="M77" s="2">
        <v>100</v>
      </c>
      <c r="N77" s="1" t="s">
        <v>18</v>
      </c>
      <c r="O77" s="1">
        <v>0</v>
      </c>
      <c r="P77">
        <v>0</v>
      </c>
      <c r="Q77">
        <v>14</v>
      </c>
      <c r="R77" s="8" t="s">
        <v>370</v>
      </c>
      <c r="S77">
        <f>INDEX('[1]1시간당 아이템 제작량'!$BB:$BB,MATCH(B77,'[1]1시간당 아이템 제작량'!$A:$A,0))-1</f>
        <v>24</v>
      </c>
    </row>
    <row r="78" spans="1:19" x14ac:dyDescent="0.3">
      <c r="A78" s="2" t="s">
        <v>152</v>
      </c>
      <c r="B78" s="2" t="s">
        <v>152</v>
      </c>
      <c r="D78" t="str">
        <f t="shared" si="2"/>
        <v>med_all_03_1</v>
      </c>
      <c r="E78">
        <v>0</v>
      </c>
      <c r="F78" s="2" t="s">
        <v>87</v>
      </c>
      <c r="G78" s="1">
        <v>1</v>
      </c>
      <c r="H78" s="1">
        <f t="shared" si="3"/>
        <v>1200</v>
      </c>
      <c r="I78" s="1">
        <v>600</v>
      </c>
      <c r="J78" s="1">
        <v>1</v>
      </c>
      <c r="K78" s="2">
        <v>1320</v>
      </c>
      <c r="L78" s="2">
        <v>5280</v>
      </c>
      <c r="M78" s="2">
        <v>100</v>
      </c>
      <c r="N78" s="1" t="s">
        <v>18</v>
      </c>
      <c r="O78" s="1">
        <v>0</v>
      </c>
      <c r="P78">
        <v>0</v>
      </c>
      <c r="Q78" s="5">
        <v>24</v>
      </c>
      <c r="R78" s="8" t="s">
        <v>370</v>
      </c>
      <c r="S78">
        <f>INDEX('[1]1시간당 아이템 제작량'!$BB:$BB,MATCH(B78,'[1]1시간당 아이템 제작량'!$A:$A,0))-1</f>
        <v>34</v>
      </c>
    </row>
    <row r="79" spans="1:19" x14ac:dyDescent="0.3">
      <c r="A79" s="2" t="s">
        <v>153</v>
      </c>
      <c r="B79" s="2" t="s">
        <v>153</v>
      </c>
      <c r="D79" t="str">
        <f t="shared" si="2"/>
        <v>med_all_04_0</v>
      </c>
      <c r="E79">
        <v>0</v>
      </c>
      <c r="F79" s="2" t="s">
        <v>109</v>
      </c>
      <c r="G79" s="1">
        <v>1</v>
      </c>
      <c r="H79" s="1">
        <f t="shared" si="3"/>
        <v>100</v>
      </c>
      <c r="I79" s="1">
        <v>50</v>
      </c>
      <c r="J79" s="1">
        <v>1</v>
      </c>
      <c r="K79" s="2">
        <v>130</v>
      </c>
      <c r="L79" s="2">
        <v>520</v>
      </c>
      <c r="M79" s="2">
        <v>100</v>
      </c>
      <c r="N79" s="1" t="s">
        <v>18</v>
      </c>
      <c r="O79" s="1">
        <v>0</v>
      </c>
      <c r="P79">
        <v>0</v>
      </c>
      <c r="Q79">
        <v>19</v>
      </c>
      <c r="R79" s="8" t="s">
        <v>370</v>
      </c>
      <c r="S79">
        <f>INDEX('[1]1시간당 아이템 제작량'!$BB:$BB,MATCH(B79,'[1]1시간당 아이템 제작량'!$A:$A,0))-1</f>
        <v>19</v>
      </c>
    </row>
    <row r="80" spans="1:19" x14ac:dyDescent="0.3">
      <c r="A80" s="2" t="s">
        <v>154</v>
      </c>
      <c r="B80" s="2" t="s">
        <v>154</v>
      </c>
      <c r="D80" t="str">
        <f t="shared" si="2"/>
        <v>med_all_04_0</v>
      </c>
      <c r="E80">
        <v>0</v>
      </c>
      <c r="F80" s="2" t="s">
        <v>109</v>
      </c>
      <c r="G80" s="1">
        <v>1</v>
      </c>
      <c r="H80" s="1">
        <f t="shared" si="3"/>
        <v>200</v>
      </c>
      <c r="I80" s="1">
        <v>100</v>
      </c>
      <c r="J80" s="1">
        <v>1</v>
      </c>
      <c r="K80" s="2">
        <v>260</v>
      </c>
      <c r="L80" s="2">
        <v>1040</v>
      </c>
      <c r="M80" s="2">
        <v>100</v>
      </c>
      <c r="N80" s="1" t="s">
        <v>18</v>
      </c>
      <c r="O80" s="1">
        <v>0</v>
      </c>
      <c r="P80">
        <v>0</v>
      </c>
      <c r="Q80">
        <v>19</v>
      </c>
      <c r="R80" s="8" t="s">
        <v>370</v>
      </c>
      <c r="S80">
        <f>INDEX('[1]1시간당 아이템 제작량'!$BB:$BB,MATCH(B80,'[1]1시간당 아이템 제작량'!$A:$A,0))-1</f>
        <v>19</v>
      </c>
    </row>
    <row r="81" spans="1:19" x14ac:dyDescent="0.3">
      <c r="A81" s="2" t="s">
        <v>155</v>
      </c>
      <c r="B81" s="2" t="s">
        <v>155</v>
      </c>
      <c r="D81" t="str">
        <f t="shared" si="2"/>
        <v>med_all_04_0</v>
      </c>
      <c r="E81">
        <v>0</v>
      </c>
      <c r="F81" s="2" t="s">
        <v>109</v>
      </c>
      <c r="G81" s="1">
        <v>1</v>
      </c>
      <c r="H81" s="1">
        <f t="shared" si="3"/>
        <v>400</v>
      </c>
      <c r="I81" s="1">
        <v>200</v>
      </c>
      <c r="J81" s="1">
        <v>1</v>
      </c>
      <c r="K81" s="2">
        <v>520</v>
      </c>
      <c r="L81" s="2">
        <v>2080</v>
      </c>
      <c r="M81" s="2">
        <v>100</v>
      </c>
      <c r="N81" s="1" t="s">
        <v>18</v>
      </c>
      <c r="O81" s="1">
        <v>0</v>
      </c>
      <c r="P81">
        <v>0</v>
      </c>
      <c r="Q81">
        <v>19</v>
      </c>
      <c r="R81" s="8" t="s">
        <v>370</v>
      </c>
      <c r="S81">
        <f>INDEX('[1]1시간당 아이템 제작량'!$BB:$BB,MATCH(B81,'[1]1시간당 아이템 제작량'!$A:$A,0))-1</f>
        <v>19</v>
      </c>
    </row>
    <row r="82" spans="1:19" x14ac:dyDescent="0.3">
      <c r="A82" s="2" t="s">
        <v>156</v>
      </c>
      <c r="B82" s="2" t="s">
        <v>156</v>
      </c>
      <c r="D82" t="str">
        <f t="shared" si="2"/>
        <v>med_all_04_0</v>
      </c>
      <c r="E82">
        <v>0</v>
      </c>
      <c r="F82" s="2" t="s">
        <v>109</v>
      </c>
      <c r="G82" s="1">
        <v>1</v>
      </c>
      <c r="H82" s="1">
        <f t="shared" si="3"/>
        <v>600</v>
      </c>
      <c r="I82" s="1">
        <v>300</v>
      </c>
      <c r="J82" s="1">
        <v>1</v>
      </c>
      <c r="K82" s="2">
        <v>780</v>
      </c>
      <c r="L82" s="2">
        <v>3120</v>
      </c>
      <c r="M82" s="2">
        <v>100</v>
      </c>
      <c r="N82" s="1" t="s">
        <v>18</v>
      </c>
      <c r="O82" s="1">
        <v>0</v>
      </c>
      <c r="P82">
        <v>0</v>
      </c>
      <c r="Q82">
        <v>19</v>
      </c>
      <c r="R82" s="8" t="s">
        <v>370</v>
      </c>
      <c r="S82">
        <f>INDEX('[1]1시간당 아이템 제작량'!$BB:$BB,MATCH(B82,'[1]1시간당 아이템 제작량'!$A:$A,0))-1</f>
        <v>24</v>
      </c>
    </row>
    <row r="83" spans="1:19" x14ac:dyDescent="0.3">
      <c r="A83" s="2" t="s">
        <v>157</v>
      </c>
      <c r="B83" s="2" t="s">
        <v>157</v>
      </c>
      <c r="D83" t="str">
        <f t="shared" si="2"/>
        <v>med_all_04_0</v>
      </c>
      <c r="E83">
        <v>0</v>
      </c>
      <c r="F83" s="2" t="s">
        <v>109</v>
      </c>
      <c r="G83" s="1">
        <v>1</v>
      </c>
      <c r="H83" s="1">
        <f t="shared" si="3"/>
        <v>1000</v>
      </c>
      <c r="I83" s="1">
        <v>500</v>
      </c>
      <c r="J83" s="1">
        <v>1</v>
      </c>
      <c r="K83" s="2">
        <v>1300</v>
      </c>
      <c r="L83" s="2">
        <v>5200</v>
      </c>
      <c r="M83" s="2">
        <v>100</v>
      </c>
      <c r="N83" s="1" t="s">
        <v>18</v>
      </c>
      <c r="O83" s="1">
        <v>0</v>
      </c>
      <c r="P83">
        <v>0</v>
      </c>
      <c r="Q83" s="5">
        <v>24</v>
      </c>
      <c r="R83" s="8" t="s">
        <v>370</v>
      </c>
      <c r="S83">
        <f>INDEX('[1]1시간당 아이템 제작량'!$BB:$BB,MATCH(B83,'[1]1시간당 아이템 제작량'!$A:$A,0))-1</f>
        <v>34</v>
      </c>
    </row>
    <row r="84" spans="1:19" x14ac:dyDescent="0.3">
      <c r="A84" s="2" t="s">
        <v>158</v>
      </c>
      <c r="B84" s="2" t="s">
        <v>158</v>
      </c>
      <c r="D84" t="str">
        <f t="shared" si="2"/>
        <v>med_all_04_1</v>
      </c>
      <c r="E84">
        <v>0</v>
      </c>
      <c r="F84" s="2" t="s">
        <v>87</v>
      </c>
      <c r="G84" s="1">
        <v>1</v>
      </c>
      <c r="H84" s="1">
        <f t="shared" si="3"/>
        <v>120</v>
      </c>
      <c r="I84" s="1">
        <v>60</v>
      </c>
      <c r="J84" s="1">
        <v>1</v>
      </c>
      <c r="K84" s="2">
        <v>156</v>
      </c>
      <c r="L84" s="2">
        <v>624</v>
      </c>
      <c r="M84" s="2">
        <v>100</v>
      </c>
      <c r="N84" s="1" t="s">
        <v>18</v>
      </c>
      <c r="O84" s="1">
        <v>0</v>
      </c>
      <c r="P84">
        <v>0</v>
      </c>
      <c r="Q84">
        <v>19</v>
      </c>
      <c r="R84" s="8" t="s">
        <v>370</v>
      </c>
      <c r="S84">
        <f>INDEX('[1]1시간당 아이템 제작량'!$BB:$BB,MATCH(B84,'[1]1시간당 아이템 제작량'!$A:$A,0))-1</f>
        <v>19</v>
      </c>
    </row>
    <row r="85" spans="1:19" x14ac:dyDescent="0.3">
      <c r="A85" s="2" t="s">
        <v>159</v>
      </c>
      <c r="B85" s="2" t="s">
        <v>159</v>
      </c>
      <c r="D85" t="str">
        <f t="shared" si="2"/>
        <v>med_all_04_1</v>
      </c>
      <c r="E85">
        <v>0</v>
      </c>
      <c r="F85" s="2" t="s">
        <v>87</v>
      </c>
      <c r="G85" s="1">
        <v>1</v>
      </c>
      <c r="H85" s="1">
        <f t="shared" si="3"/>
        <v>240</v>
      </c>
      <c r="I85" s="1">
        <v>120</v>
      </c>
      <c r="J85" s="1">
        <v>1</v>
      </c>
      <c r="K85" s="2">
        <v>312</v>
      </c>
      <c r="L85" s="2">
        <v>1248</v>
      </c>
      <c r="M85" s="2">
        <v>100</v>
      </c>
      <c r="N85" s="1" t="s">
        <v>18</v>
      </c>
      <c r="O85" s="1">
        <v>0</v>
      </c>
      <c r="P85">
        <v>0</v>
      </c>
      <c r="Q85">
        <v>19</v>
      </c>
      <c r="R85" s="8" t="s">
        <v>370</v>
      </c>
      <c r="S85">
        <f>INDEX('[1]1시간당 아이템 제작량'!$BB:$BB,MATCH(B85,'[1]1시간당 아이템 제작량'!$A:$A,0))-1</f>
        <v>19</v>
      </c>
    </row>
    <row r="86" spans="1:19" x14ac:dyDescent="0.3">
      <c r="A86" s="2" t="s">
        <v>160</v>
      </c>
      <c r="B86" s="2" t="s">
        <v>160</v>
      </c>
      <c r="D86" t="str">
        <f t="shared" si="2"/>
        <v>med_all_04_1</v>
      </c>
      <c r="E86">
        <v>0</v>
      </c>
      <c r="F86" s="2" t="s">
        <v>87</v>
      </c>
      <c r="G86" s="1">
        <v>1</v>
      </c>
      <c r="H86" s="1">
        <f t="shared" si="3"/>
        <v>480</v>
      </c>
      <c r="I86" s="1">
        <v>240</v>
      </c>
      <c r="J86" s="1">
        <v>1</v>
      </c>
      <c r="K86" s="2">
        <v>624</v>
      </c>
      <c r="L86" s="2">
        <v>2496</v>
      </c>
      <c r="M86" s="2">
        <v>100</v>
      </c>
      <c r="N86" s="1" t="s">
        <v>18</v>
      </c>
      <c r="O86" s="1">
        <v>0</v>
      </c>
      <c r="P86">
        <v>0</v>
      </c>
      <c r="Q86">
        <v>19</v>
      </c>
      <c r="R86" s="8" t="s">
        <v>370</v>
      </c>
      <c r="S86">
        <f>INDEX('[1]1시간당 아이템 제작량'!$BB:$BB,MATCH(B86,'[1]1시간당 아이템 제작량'!$A:$A,0))-1</f>
        <v>19</v>
      </c>
    </row>
    <row r="87" spans="1:19" x14ac:dyDescent="0.3">
      <c r="A87" s="2" t="s">
        <v>161</v>
      </c>
      <c r="B87" s="2" t="s">
        <v>161</v>
      </c>
      <c r="D87" t="str">
        <f t="shared" si="2"/>
        <v>med_all_04_1</v>
      </c>
      <c r="E87">
        <v>0</v>
      </c>
      <c r="F87" s="2" t="s">
        <v>87</v>
      </c>
      <c r="G87" s="1">
        <v>1</v>
      </c>
      <c r="H87" s="1">
        <f t="shared" si="3"/>
        <v>720</v>
      </c>
      <c r="I87" s="1">
        <v>360</v>
      </c>
      <c r="J87" s="1">
        <v>1</v>
      </c>
      <c r="K87" s="2">
        <v>936</v>
      </c>
      <c r="L87" s="2">
        <v>3744</v>
      </c>
      <c r="M87" s="2">
        <v>100</v>
      </c>
      <c r="N87" s="1" t="s">
        <v>18</v>
      </c>
      <c r="O87" s="1">
        <v>0</v>
      </c>
      <c r="P87">
        <v>0</v>
      </c>
      <c r="Q87">
        <v>19</v>
      </c>
      <c r="R87" s="8" t="s">
        <v>370</v>
      </c>
      <c r="S87">
        <f>INDEX('[1]1시간당 아이템 제작량'!$BB:$BB,MATCH(B87,'[1]1시간당 아이템 제작량'!$A:$A,0))-1</f>
        <v>24</v>
      </c>
    </row>
    <row r="88" spans="1:19" x14ac:dyDescent="0.3">
      <c r="A88" s="2" t="s">
        <v>162</v>
      </c>
      <c r="B88" s="2" t="s">
        <v>162</v>
      </c>
      <c r="D88" t="str">
        <f t="shared" si="2"/>
        <v>med_all_04_1</v>
      </c>
      <c r="E88">
        <v>0</v>
      </c>
      <c r="F88" s="2" t="s">
        <v>87</v>
      </c>
      <c r="G88" s="1">
        <v>1</v>
      </c>
      <c r="H88" s="1">
        <f t="shared" si="3"/>
        <v>1200</v>
      </c>
      <c r="I88" s="1">
        <v>600</v>
      </c>
      <c r="J88" s="1">
        <v>1</v>
      </c>
      <c r="K88" s="2">
        <v>1560</v>
      </c>
      <c r="L88" s="2">
        <v>6240</v>
      </c>
      <c r="M88" s="2">
        <v>100</v>
      </c>
      <c r="N88" s="1" t="s">
        <v>18</v>
      </c>
      <c r="O88" s="1">
        <v>0</v>
      </c>
      <c r="P88">
        <v>0</v>
      </c>
      <c r="Q88" s="5">
        <v>24</v>
      </c>
      <c r="R88" s="8" t="s">
        <v>370</v>
      </c>
      <c r="S88">
        <f>INDEX('[1]1시간당 아이템 제작량'!$BB:$BB,MATCH(B88,'[1]1시간당 아이템 제작량'!$A:$A,0))-1</f>
        <v>34</v>
      </c>
    </row>
    <row r="89" spans="1:19" x14ac:dyDescent="0.3">
      <c r="A89" s="2" t="s">
        <v>163</v>
      </c>
      <c r="B89" s="2" t="s">
        <v>163</v>
      </c>
      <c r="D89" t="str">
        <f t="shared" si="2"/>
        <v>med_all_05_0</v>
      </c>
      <c r="E89">
        <v>0</v>
      </c>
      <c r="F89" s="2" t="s">
        <v>109</v>
      </c>
      <c r="G89" s="1">
        <v>1</v>
      </c>
      <c r="H89" s="1">
        <f t="shared" si="3"/>
        <v>100</v>
      </c>
      <c r="I89" s="1">
        <v>50</v>
      </c>
      <c r="J89" s="1">
        <v>1</v>
      </c>
      <c r="K89" s="2">
        <v>150</v>
      </c>
      <c r="L89" s="2">
        <v>600</v>
      </c>
      <c r="M89" s="2">
        <v>100</v>
      </c>
      <c r="N89" s="1" t="s">
        <v>18</v>
      </c>
      <c r="O89" s="1">
        <v>0</v>
      </c>
      <c r="P89">
        <v>0</v>
      </c>
      <c r="Q89">
        <v>24</v>
      </c>
      <c r="R89" s="8" t="s">
        <v>370</v>
      </c>
      <c r="S89">
        <f>INDEX('[1]1시간당 아이템 제작량'!$BB:$BB,MATCH(B89,'[1]1시간당 아이템 제작량'!$A:$A,0))-1</f>
        <v>24</v>
      </c>
    </row>
    <row r="90" spans="1:19" x14ac:dyDescent="0.3">
      <c r="A90" s="2" t="s">
        <v>164</v>
      </c>
      <c r="B90" s="2" t="s">
        <v>164</v>
      </c>
      <c r="D90" t="str">
        <f t="shared" si="2"/>
        <v>med_all_05_0</v>
      </c>
      <c r="E90">
        <v>0</v>
      </c>
      <c r="F90" s="2" t="s">
        <v>109</v>
      </c>
      <c r="G90" s="1">
        <v>1</v>
      </c>
      <c r="H90" s="1">
        <f t="shared" si="3"/>
        <v>200</v>
      </c>
      <c r="I90" s="1">
        <v>100</v>
      </c>
      <c r="J90" s="1">
        <v>1</v>
      </c>
      <c r="K90" s="2">
        <v>300</v>
      </c>
      <c r="L90" s="2">
        <v>1200</v>
      </c>
      <c r="M90" s="2">
        <v>100</v>
      </c>
      <c r="N90" s="1" t="s">
        <v>18</v>
      </c>
      <c r="O90" s="1">
        <v>0</v>
      </c>
      <c r="P90">
        <v>0</v>
      </c>
      <c r="Q90">
        <v>24</v>
      </c>
      <c r="R90" s="8" t="s">
        <v>370</v>
      </c>
      <c r="S90">
        <f>INDEX('[1]1시간당 아이템 제작량'!$BB:$BB,MATCH(B90,'[1]1시간당 아이템 제작량'!$A:$A,0))-1</f>
        <v>24</v>
      </c>
    </row>
    <row r="91" spans="1:19" x14ac:dyDescent="0.3">
      <c r="A91" s="2" t="s">
        <v>165</v>
      </c>
      <c r="B91" s="2" t="s">
        <v>165</v>
      </c>
      <c r="D91" t="str">
        <f t="shared" si="2"/>
        <v>med_all_05_0</v>
      </c>
      <c r="E91">
        <v>0</v>
      </c>
      <c r="F91" s="2" t="s">
        <v>109</v>
      </c>
      <c r="G91" s="1">
        <v>1</v>
      </c>
      <c r="H91" s="1">
        <f t="shared" si="3"/>
        <v>400</v>
      </c>
      <c r="I91" s="1">
        <v>200</v>
      </c>
      <c r="J91" s="1">
        <v>1</v>
      </c>
      <c r="K91" s="2">
        <v>600</v>
      </c>
      <c r="L91" s="2">
        <v>2400</v>
      </c>
      <c r="M91" s="2">
        <v>100</v>
      </c>
      <c r="N91" s="1" t="s">
        <v>18</v>
      </c>
      <c r="O91" s="1">
        <v>0</v>
      </c>
      <c r="P91">
        <v>0</v>
      </c>
      <c r="Q91">
        <v>24</v>
      </c>
      <c r="R91" s="8" t="s">
        <v>370</v>
      </c>
      <c r="S91">
        <f>INDEX('[1]1시간당 아이템 제작량'!$BB:$BB,MATCH(B91,'[1]1시간당 아이템 제작량'!$A:$A,0))-1</f>
        <v>24</v>
      </c>
    </row>
    <row r="92" spans="1:19" x14ac:dyDescent="0.3">
      <c r="A92" s="2" t="s">
        <v>166</v>
      </c>
      <c r="B92" s="2" t="s">
        <v>166</v>
      </c>
      <c r="D92" t="str">
        <f t="shared" si="2"/>
        <v>med_all_05_0</v>
      </c>
      <c r="E92">
        <v>0</v>
      </c>
      <c r="F92" s="2" t="s">
        <v>109</v>
      </c>
      <c r="G92" s="1">
        <v>1</v>
      </c>
      <c r="H92" s="1">
        <f t="shared" si="3"/>
        <v>600</v>
      </c>
      <c r="I92" s="1">
        <v>300</v>
      </c>
      <c r="J92" s="1">
        <v>1</v>
      </c>
      <c r="K92" s="2">
        <v>900</v>
      </c>
      <c r="L92" s="2">
        <v>3600</v>
      </c>
      <c r="M92" s="2">
        <v>100</v>
      </c>
      <c r="N92" s="1" t="s">
        <v>18</v>
      </c>
      <c r="O92" s="1">
        <v>0</v>
      </c>
      <c r="P92">
        <v>0</v>
      </c>
      <c r="Q92">
        <v>24</v>
      </c>
      <c r="R92" s="8" t="s">
        <v>370</v>
      </c>
      <c r="S92">
        <f>INDEX('[1]1시간당 아이템 제작량'!$BB:$BB,MATCH(B92,'[1]1시간당 아이템 제작량'!$A:$A,0))-1</f>
        <v>24</v>
      </c>
    </row>
    <row r="93" spans="1:19" x14ac:dyDescent="0.3">
      <c r="A93" s="2" t="s">
        <v>167</v>
      </c>
      <c r="B93" s="2" t="s">
        <v>167</v>
      </c>
      <c r="D93" t="str">
        <f t="shared" si="2"/>
        <v>med_all_05_0</v>
      </c>
      <c r="E93">
        <v>0</v>
      </c>
      <c r="F93" s="2" t="s">
        <v>109</v>
      </c>
      <c r="G93" s="1">
        <v>1</v>
      </c>
      <c r="H93" s="1">
        <f t="shared" si="3"/>
        <v>1000</v>
      </c>
      <c r="I93" s="1">
        <v>500</v>
      </c>
      <c r="J93" s="1">
        <v>1</v>
      </c>
      <c r="K93" s="2">
        <v>1500</v>
      </c>
      <c r="L93" s="2">
        <v>6000</v>
      </c>
      <c r="M93" s="2">
        <v>100</v>
      </c>
      <c r="N93" s="1" t="s">
        <v>18</v>
      </c>
      <c r="O93" s="1">
        <v>0</v>
      </c>
      <c r="P93">
        <v>0</v>
      </c>
      <c r="Q93">
        <v>24</v>
      </c>
      <c r="R93" s="8" t="s">
        <v>370</v>
      </c>
      <c r="S93">
        <f>INDEX('[1]1시간당 아이템 제작량'!$BB:$BB,MATCH(B93,'[1]1시간당 아이템 제작량'!$A:$A,0))-1</f>
        <v>34</v>
      </c>
    </row>
    <row r="94" spans="1:19" x14ac:dyDescent="0.3">
      <c r="A94" s="2" t="s">
        <v>168</v>
      </c>
      <c r="B94" s="2" t="s">
        <v>168</v>
      </c>
      <c r="D94" t="str">
        <f t="shared" si="2"/>
        <v>med_all_05_1</v>
      </c>
      <c r="E94">
        <v>0</v>
      </c>
      <c r="F94" s="2" t="s">
        <v>87</v>
      </c>
      <c r="G94" s="1">
        <v>1</v>
      </c>
      <c r="H94" s="1">
        <f t="shared" si="3"/>
        <v>120</v>
      </c>
      <c r="I94" s="1">
        <v>60</v>
      </c>
      <c r="J94" s="1">
        <v>1</v>
      </c>
      <c r="K94" s="2">
        <v>180</v>
      </c>
      <c r="L94" s="2">
        <v>720</v>
      </c>
      <c r="M94" s="2">
        <v>100</v>
      </c>
      <c r="N94" s="1" t="s">
        <v>18</v>
      </c>
      <c r="O94" s="1">
        <v>0</v>
      </c>
      <c r="P94">
        <v>0</v>
      </c>
      <c r="Q94">
        <v>24</v>
      </c>
      <c r="R94" s="8" t="s">
        <v>370</v>
      </c>
      <c r="S94">
        <f>INDEX('[1]1시간당 아이템 제작량'!$BB:$BB,MATCH(B94,'[1]1시간당 아이템 제작량'!$A:$A,0))-1</f>
        <v>24</v>
      </c>
    </row>
    <row r="95" spans="1:19" x14ac:dyDescent="0.3">
      <c r="A95" s="2" t="s">
        <v>169</v>
      </c>
      <c r="B95" s="2" t="s">
        <v>169</v>
      </c>
      <c r="D95" t="str">
        <f t="shared" si="2"/>
        <v>med_all_05_1</v>
      </c>
      <c r="E95">
        <v>0</v>
      </c>
      <c r="F95" s="2" t="s">
        <v>87</v>
      </c>
      <c r="G95" s="1">
        <v>1</v>
      </c>
      <c r="H95" s="1">
        <f t="shared" si="3"/>
        <v>240</v>
      </c>
      <c r="I95" s="1">
        <v>120</v>
      </c>
      <c r="J95" s="1">
        <v>1</v>
      </c>
      <c r="K95" s="2">
        <v>360</v>
      </c>
      <c r="L95" s="2">
        <v>1440</v>
      </c>
      <c r="M95" s="2">
        <v>100</v>
      </c>
      <c r="N95" s="1" t="s">
        <v>18</v>
      </c>
      <c r="O95" s="1">
        <v>0</v>
      </c>
      <c r="P95">
        <v>0</v>
      </c>
      <c r="Q95">
        <v>24</v>
      </c>
      <c r="R95" s="8" t="s">
        <v>370</v>
      </c>
      <c r="S95">
        <f>INDEX('[1]1시간당 아이템 제작량'!$BB:$BB,MATCH(B95,'[1]1시간당 아이템 제작량'!$A:$A,0))-1</f>
        <v>24</v>
      </c>
    </row>
    <row r="96" spans="1:19" x14ac:dyDescent="0.3">
      <c r="A96" s="2" t="s">
        <v>170</v>
      </c>
      <c r="B96" s="2" t="s">
        <v>170</v>
      </c>
      <c r="D96" t="str">
        <f t="shared" si="2"/>
        <v>med_all_05_1</v>
      </c>
      <c r="E96">
        <v>0</v>
      </c>
      <c r="F96" s="2" t="s">
        <v>87</v>
      </c>
      <c r="G96" s="1">
        <v>1</v>
      </c>
      <c r="H96" s="1">
        <f t="shared" si="3"/>
        <v>480</v>
      </c>
      <c r="I96" s="1">
        <v>240</v>
      </c>
      <c r="J96" s="1">
        <v>1</v>
      </c>
      <c r="K96" s="2">
        <v>720</v>
      </c>
      <c r="L96" s="2">
        <v>2880</v>
      </c>
      <c r="M96" s="2">
        <v>100</v>
      </c>
      <c r="N96" s="1" t="s">
        <v>18</v>
      </c>
      <c r="O96" s="1">
        <v>0</v>
      </c>
      <c r="P96">
        <v>0</v>
      </c>
      <c r="Q96">
        <v>24</v>
      </c>
      <c r="R96" s="8" t="s">
        <v>370</v>
      </c>
      <c r="S96">
        <f>INDEX('[1]1시간당 아이템 제작량'!$BB:$BB,MATCH(B96,'[1]1시간당 아이템 제작량'!$A:$A,0))-1</f>
        <v>24</v>
      </c>
    </row>
    <row r="97" spans="1:19" x14ac:dyDescent="0.3">
      <c r="A97" s="2" t="s">
        <v>171</v>
      </c>
      <c r="B97" s="2" t="s">
        <v>171</v>
      </c>
      <c r="D97" t="str">
        <f t="shared" si="2"/>
        <v>med_all_05_1</v>
      </c>
      <c r="E97">
        <v>0</v>
      </c>
      <c r="F97" s="2" t="s">
        <v>87</v>
      </c>
      <c r="G97" s="1">
        <v>1</v>
      </c>
      <c r="H97" s="1">
        <f t="shared" si="3"/>
        <v>720</v>
      </c>
      <c r="I97" s="1">
        <v>360</v>
      </c>
      <c r="J97" s="1">
        <v>1</v>
      </c>
      <c r="K97" s="2">
        <v>1080</v>
      </c>
      <c r="L97" s="2">
        <v>4320</v>
      </c>
      <c r="M97" s="2">
        <v>100</v>
      </c>
      <c r="N97" s="1" t="s">
        <v>18</v>
      </c>
      <c r="O97" s="1">
        <v>0</v>
      </c>
      <c r="P97">
        <v>0</v>
      </c>
      <c r="Q97">
        <v>24</v>
      </c>
      <c r="R97" s="8" t="s">
        <v>370</v>
      </c>
      <c r="S97">
        <f>INDEX('[1]1시간당 아이템 제작량'!$BB:$BB,MATCH(B97,'[1]1시간당 아이템 제작량'!$A:$A,0))-1</f>
        <v>24</v>
      </c>
    </row>
    <row r="98" spans="1:19" x14ac:dyDescent="0.3">
      <c r="A98" s="2" t="s">
        <v>172</v>
      </c>
      <c r="B98" s="2" t="s">
        <v>172</v>
      </c>
      <c r="D98" t="str">
        <f t="shared" si="2"/>
        <v>med_all_05_1</v>
      </c>
      <c r="E98">
        <v>0</v>
      </c>
      <c r="F98" s="2" t="s">
        <v>87</v>
      </c>
      <c r="G98" s="1">
        <v>1</v>
      </c>
      <c r="H98" s="1">
        <f t="shared" si="3"/>
        <v>1200</v>
      </c>
      <c r="I98" s="1">
        <v>600</v>
      </c>
      <c r="J98" s="1">
        <v>1</v>
      </c>
      <c r="K98" s="2">
        <v>1800</v>
      </c>
      <c r="L98" s="2">
        <v>7200</v>
      </c>
      <c r="M98" s="2">
        <v>100</v>
      </c>
      <c r="N98" s="1" t="s">
        <v>18</v>
      </c>
      <c r="O98" s="1">
        <v>0</v>
      </c>
      <c r="P98">
        <v>0</v>
      </c>
      <c r="Q98">
        <v>24</v>
      </c>
      <c r="R98" s="8" t="s">
        <v>370</v>
      </c>
      <c r="S98">
        <f>INDEX('[1]1시간당 아이템 제작량'!$BB:$BB,MATCH(B98,'[1]1시간당 아이템 제작량'!$A:$A,0))-1</f>
        <v>34</v>
      </c>
    </row>
    <row r="99" spans="1:19" x14ac:dyDescent="0.3">
      <c r="A99" s="2" t="s">
        <v>173</v>
      </c>
      <c r="B99" s="2" t="s">
        <v>173</v>
      </c>
      <c r="D99" t="str">
        <f t="shared" si="2"/>
        <v>med_all_06_0</v>
      </c>
      <c r="E99">
        <v>0</v>
      </c>
      <c r="F99" s="2" t="s">
        <v>109</v>
      </c>
      <c r="G99" s="1">
        <v>1</v>
      </c>
      <c r="H99" s="1">
        <f t="shared" si="3"/>
        <v>100</v>
      </c>
      <c r="I99" s="1">
        <v>50</v>
      </c>
      <c r="J99" s="1">
        <v>1</v>
      </c>
      <c r="K99" s="2">
        <v>170</v>
      </c>
      <c r="L99" s="2">
        <v>680</v>
      </c>
      <c r="M99" s="2">
        <v>100</v>
      </c>
      <c r="N99" s="1" t="s">
        <v>18</v>
      </c>
      <c r="O99" s="1">
        <v>0</v>
      </c>
      <c r="P99">
        <v>0</v>
      </c>
      <c r="Q99">
        <v>29</v>
      </c>
      <c r="R99" s="8" t="s">
        <v>370</v>
      </c>
      <c r="S99">
        <f>INDEX('[1]1시간당 아이템 제작량'!$BB:$BB,MATCH(B99,'[1]1시간당 아이템 제작량'!$A:$A,0))-1</f>
        <v>29</v>
      </c>
    </row>
    <row r="100" spans="1:19" x14ac:dyDescent="0.3">
      <c r="A100" s="2" t="s">
        <v>174</v>
      </c>
      <c r="B100" s="2" t="s">
        <v>174</v>
      </c>
      <c r="D100" t="str">
        <f t="shared" si="2"/>
        <v>med_all_06_0</v>
      </c>
      <c r="E100">
        <v>0</v>
      </c>
      <c r="F100" s="2" t="s">
        <v>109</v>
      </c>
      <c r="G100" s="1">
        <v>1</v>
      </c>
      <c r="H100" s="1">
        <f t="shared" si="3"/>
        <v>200</v>
      </c>
      <c r="I100" s="1">
        <v>100</v>
      </c>
      <c r="J100" s="1">
        <v>1</v>
      </c>
      <c r="K100" s="2">
        <v>340</v>
      </c>
      <c r="L100" s="2">
        <v>1360</v>
      </c>
      <c r="M100" s="2">
        <v>100</v>
      </c>
      <c r="N100" s="1" t="s">
        <v>18</v>
      </c>
      <c r="O100" s="1">
        <v>0</v>
      </c>
      <c r="P100">
        <v>0</v>
      </c>
      <c r="Q100">
        <v>29</v>
      </c>
      <c r="R100" s="8" t="s">
        <v>370</v>
      </c>
      <c r="S100">
        <f>INDEX('[1]1시간당 아이템 제작량'!$BB:$BB,MATCH(B100,'[1]1시간당 아이템 제작량'!$A:$A,0))-1</f>
        <v>29</v>
      </c>
    </row>
    <row r="101" spans="1:19" x14ac:dyDescent="0.3">
      <c r="A101" s="2" t="s">
        <v>175</v>
      </c>
      <c r="B101" s="2" t="s">
        <v>175</v>
      </c>
      <c r="D101" t="str">
        <f t="shared" si="2"/>
        <v>med_all_06_0</v>
      </c>
      <c r="E101">
        <v>0</v>
      </c>
      <c r="F101" s="2" t="s">
        <v>109</v>
      </c>
      <c r="G101" s="1">
        <v>1</v>
      </c>
      <c r="H101" s="1">
        <f t="shared" si="3"/>
        <v>400</v>
      </c>
      <c r="I101" s="1">
        <v>200</v>
      </c>
      <c r="J101" s="1">
        <v>1</v>
      </c>
      <c r="K101" s="2">
        <v>680</v>
      </c>
      <c r="L101" s="2">
        <v>2720</v>
      </c>
      <c r="M101" s="2">
        <v>100</v>
      </c>
      <c r="N101" s="1" t="s">
        <v>18</v>
      </c>
      <c r="O101" s="1">
        <v>0</v>
      </c>
      <c r="P101">
        <v>0</v>
      </c>
      <c r="Q101">
        <v>29</v>
      </c>
      <c r="R101" s="8" t="s">
        <v>370</v>
      </c>
      <c r="S101">
        <f>INDEX('[1]1시간당 아이템 제작량'!$BB:$BB,MATCH(B101,'[1]1시간당 아이템 제작량'!$A:$A,0))-1</f>
        <v>29</v>
      </c>
    </row>
    <row r="102" spans="1:19" x14ac:dyDescent="0.3">
      <c r="A102" s="2" t="s">
        <v>176</v>
      </c>
      <c r="B102" s="2" t="s">
        <v>176</v>
      </c>
      <c r="D102" t="str">
        <f t="shared" si="2"/>
        <v>med_all_06_0</v>
      </c>
      <c r="E102">
        <v>0</v>
      </c>
      <c r="F102" s="2" t="s">
        <v>109</v>
      </c>
      <c r="G102" s="1">
        <v>1</v>
      </c>
      <c r="H102" s="1">
        <f t="shared" si="3"/>
        <v>600</v>
      </c>
      <c r="I102" s="1">
        <v>300</v>
      </c>
      <c r="J102" s="1">
        <v>1</v>
      </c>
      <c r="K102" s="2">
        <v>1020</v>
      </c>
      <c r="L102" s="2">
        <v>4080</v>
      </c>
      <c r="M102" s="2">
        <v>100</v>
      </c>
      <c r="N102" s="1" t="s">
        <v>18</v>
      </c>
      <c r="O102" s="1">
        <v>0</v>
      </c>
      <c r="P102">
        <v>0</v>
      </c>
      <c r="Q102">
        <v>29</v>
      </c>
      <c r="R102" s="8" t="s">
        <v>370</v>
      </c>
      <c r="S102">
        <f>INDEX('[1]1시간당 아이템 제작량'!$BB:$BB,MATCH(B102,'[1]1시간당 아이템 제작량'!$A:$A,0))-1</f>
        <v>29</v>
      </c>
    </row>
    <row r="103" spans="1:19" x14ac:dyDescent="0.3">
      <c r="A103" s="2" t="s">
        <v>177</v>
      </c>
      <c r="B103" s="2" t="s">
        <v>177</v>
      </c>
      <c r="D103" t="str">
        <f t="shared" si="2"/>
        <v>med_all_06_0</v>
      </c>
      <c r="E103">
        <v>0</v>
      </c>
      <c r="F103" s="2" t="s">
        <v>109</v>
      </c>
      <c r="G103" s="1">
        <v>1</v>
      </c>
      <c r="H103" s="1">
        <f t="shared" si="3"/>
        <v>1000</v>
      </c>
      <c r="I103" s="1">
        <v>500</v>
      </c>
      <c r="J103" s="1">
        <v>1</v>
      </c>
      <c r="K103" s="2">
        <v>1700</v>
      </c>
      <c r="L103" s="2">
        <v>6800</v>
      </c>
      <c r="M103" s="2">
        <v>100</v>
      </c>
      <c r="N103" s="1" t="s">
        <v>18</v>
      </c>
      <c r="O103" s="1">
        <v>0</v>
      </c>
      <c r="P103">
        <v>0</v>
      </c>
      <c r="Q103">
        <v>29</v>
      </c>
      <c r="R103" s="8" t="s">
        <v>370</v>
      </c>
      <c r="S103">
        <f>INDEX('[1]1시간당 아이템 제작량'!$BB:$BB,MATCH(B103,'[1]1시간당 아이템 제작량'!$A:$A,0))-1</f>
        <v>34</v>
      </c>
    </row>
    <row r="104" spans="1:19" x14ac:dyDescent="0.3">
      <c r="A104" s="2" t="s">
        <v>178</v>
      </c>
      <c r="B104" s="2" t="s">
        <v>178</v>
      </c>
      <c r="D104" t="str">
        <f t="shared" ref="D104:D128" si="4">LEFT(B104,12)</f>
        <v>med_all_06_1</v>
      </c>
      <c r="E104">
        <v>0</v>
      </c>
      <c r="F104" s="2" t="s">
        <v>87</v>
      </c>
      <c r="G104" s="1">
        <v>1</v>
      </c>
      <c r="H104" s="1">
        <f t="shared" ref="H104:H167" si="5">I104*2</f>
        <v>120</v>
      </c>
      <c r="I104" s="1">
        <v>60</v>
      </c>
      <c r="J104" s="1">
        <v>1</v>
      </c>
      <c r="K104" s="2">
        <v>204</v>
      </c>
      <c r="L104" s="2">
        <v>816</v>
      </c>
      <c r="M104" s="2">
        <v>100</v>
      </c>
      <c r="N104" s="1" t="s">
        <v>18</v>
      </c>
      <c r="O104" s="1">
        <v>0</v>
      </c>
      <c r="P104">
        <v>0</v>
      </c>
      <c r="Q104">
        <v>29</v>
      </c>
      <c r="R104" s="8" t="s">
        <v>370</v>
      </c>
      <c r="S104">
        <f>INDEX('[1]1시간당 아이템 제작량'!$BB:$BB,MATCH(B104,'[1]1시간당 아이템 제작량'!$A:$A,0))-1</f>
        <v>29</v>
      </c>
    </row>
    <row r="105" spans="1:19" x14ac:dyDescent="0.3">
      <c r="A105" s="2" t="s">
        <v>179</v>
      </c>
      <c r="B105" s="2" t="s">
        <v>179</v>
      </c>
      <c r="D105" t="str">
        <f t="shared" si="4"/>
        <v>med_all_06_1</v>
      </c>
      <c r="E105">
        <v>0</v>
      </c>
      <c r="F105" s="2" t="s">
        <v>87</v>
      </c>
      <c r="G105" s="1">
        <v>1</v>
      </c>
      <c r="H105" s="1">
        <f t="shared" si="5"/>
        <v>240</v>
      </c>
      <c r="I105" s="1">
        <v>120</v>
      </c>
      <c r="J105" s="1">
        <v>1</v>
      </c>
      <c r="K105" s="2">
        <v>408</v>
      </c>
      <c r="L105" s="2">
        <v>1632</v>
      </c>
      <c r="M105" s="2">
        <v>100</v>
      </c>
      <c r="N105" s="1" t="s">
        <v>18</v>
      </c>
      <c r="O105" s="1">
        <v>0</v>
      </c>
      <c r="P105">
        <v>0</v>
      </c>
      <c r="Q105">
        <v>29</v>
      </c>
      <c r="R105" s="8" t="s">
        <v>370</v>
      </c>
      <c r="S105">
        <f>INDEX('[1]1시간당 아이템 제작량'!$BB:$BB,MATCH(B105,'[1]1시간당 아이템 제작량'!$A:$A,0))-1</f>
        <v>29</v>
      </c>
    </row>
    <row r="106" spans="1:19" x14ac:dyDescent="0.3">
      <c r="A106" s="2" t="s">
        <v>180</v>
      </c>
      <c r="B106" s="2" t="s">
        <v>180</v>
      </c>
      <c r="D106" t="str">
        <f t="shared" si="4"/>
        <v>med_all_06_1</v>
      </c>
      <c r="E106">
        <v>0</v>
      </c>
      <c r="F106" s="2" t="s">
        <v>87</v>
      </c>
      <c r="G106" s="1">
        <v>1</v>
      </c>
      <c r="H106" s="1">
        <f t="shared" si="5"/>
        <v>480</v>
      </c>
      <c r="I106" s="1">
        <v>240</v>
      </c>
      <c r="J106" s="1">
        <v>1</v>
      </c>
      <c r="K106" s="2">
        <v>816</v>
      </c>
      <c r="L106" s="2">
        <v>3264</v>
      </c>
      <c r="M106" s="2">
        <v>100</v>
      </c>
      <c r="N106" s="1" t="s">
        <v>18</v>
      </c>
      <c r="O106" s="1">
        <v>0</v>
      </c>
      <c r="P106">
        <v>0</v>
      </c>
      <c r="Q106">
        <v>29</v>
      </c>
      <c r="R106" s="8" t="s">
        <v>370</v>
      </c>
      <c r="S106">
        <f>INDEX('[1]1시간당 아이템 제작량'!$BB:$BB,MATCH(B106,'[1]1시간당 아이템 제작량'!$A:$A,0))-1</f>
        <v>29</v>
      </c>
    </row>
    <row r="107" spans="1:19" x14ac:dyDescent="0.3">
      <c r="A107" s="2" t="s">
        <v>181</v>
      </c>
      <c r="B107" s="2" t="s">
        <v>181</v>
      </c>
      <c r="D107" t="str">
        <f t="shared" si="4"/>
        <v>med_all_06_1</v>
      </c>
      <c r="E107">
        <v>0</v>
      </c>
      <c r="F107" s="2" t="s">
        <v>87</v>
      </c>
      <c r="G107" s="1">
        <v>1</v>
      </c>
      <c r="H107" s="1">
        <f t="shared" si="5"/>
        <v>720</v>
      </c>
      <c r="I107" s="1">
        <v>360</v>
      </c>
      <c r="J107" s="1">
        <v>1</v>
      </c>
      <c r="K107" s="2">
        <v>1224</v>
      </c>
      <c r="L107" s="2">
        <v>4896</v>
      </c>
      <c r="M107" s="2">
        <v>100</v>
      </c>
      <c r="N107" s="1" t="s">
        <v>18</v>
      </c>
      <c r="O107" s="1">
        <v>0</v>
      </c>
      <c r="P107">
        <v>0</v>
      </c>
      <c r="Q107">
        <v>29</v>
      </c>
      <c r="R107" s="8" t="s">
        <v>370</v>
      </c>
      <c r="S107">
        <f>INDEX('[1]1시간당 아이템 제작량'!$BB:$BB,MATCH(B107,'[1]1시간당 아이템 제작량'!$A:$A,0))-1</f>
        <v>29</v>
      </c>
    </row>
    <row r="108" spans="1:19" x14ac:dyDescent="0.3">
      <c r="A108" s="2" t="s">
        <v>182</v>
      </c>
      <c r="B108" s="2" t="s">
        <v>182</v>
      </c>
      <c r="D108" t="str">
        <f t="shared" si="4"/>
        <v>med_all_06_1</v>
      </c>
      <c r="E108">
        <v>0</v>
      </c>
      <c r="F108" s="2" t="s">
        <v>87</v>
      </c>
      <c r="G108" s="1">
        <v>1</v>
      </c>
      <c r="H108" s="1">
        <f t="shared" si="5"/>
        <v>1200</v>
      </c>
      <c r="I108" s="1">
        <v>600</v>
      </c>
      <c r="J108" s="1">
        <v>1</v>
      </c>
      <c r="K108" s="2">
        <v>2040</v>
      </c>
      <c r="L108" s="2">
        <v>8160</v>
      </c>
      <c r="M108" s="2">
        <v>100</v>
      </c>
      <c r="N108" s="1" t="s">
        <v>18</v>
      </c>
      <c r="O108" s="1">
        <v>0</v>
      </c>
      <c r="P108">
        <v>0</v>
      </c>
      <c r="Q108">
        <v>29</v>
      </c>
      <c r="R108" s="8" t="s">
        <v>370</v>
      </c>
      <c r="S108">
        <f>INDEX('[1]1시간당 아이템 제작량'!$BB:$BB,MATCH(B108,'[1]1시간당 아이템 제작량'!$A:$A,0))-1</f>
        <v>34</v>
      </c>
    </row>
    <row r="109" spans="1:19" x14ac:dyDescent="0.3">
      <c r="A109" s="2" t="s">
        <v>183</v>
      </c>
      <c r="B109" s="2" t="s">
        <v>183</v>
      </c>
      <c r="D109" t="str">
        <f t="shared" si="4"/>
        <v>med_all_07_0</v>
      </c>
      <c r="E109">
        <v>0</v>
      </c>
      <c r="F109" s="2" t="s">
        <v>109</v>
      </c>
      <c r="G109" s="1">
        <v>1</v>
      </c>
      <c r="H109" s="1">
        <f t="shared" si="5"/>
        <v>100</v>
      </c>
      <c r="I109" s="1">
        <v>50</v>
      </c>
      <c r="J109" s="1">
        <v>1</v>
      </c>
      <c r="K109" s="2">
        <v>190</v>
      </c>
      <c r="L109" s="2">
        <v>760</v>
      </c>
      <c r="M109" s="2">
        <v>100</v>
      </c>
      <c r="N109" s="1" t="s">
        <v>18</v>
      </c>
      <c r="O109" s="1">
        <v>0</v>
      </c>
      <c r="P109">
        <v>0</v>
      </c>
      <c r="Q109">
        <v>34</v>
      </c>
      <c r="R109" s="8" t="s">
        <v>370</v>
      </c>
      <c r="S109">
        <f>INDEX('[1]1시간당 아이템 제작량'!$BB:$BB,MATCH(B109,'[1]1시간당 아이템 제작량'!$A:$A,0))-1</f>
        <v>34</v>
      </c>
    </row>
    <row r="110" spans="1:19" x14ac:dyDescent="0.3">
      <c r="A110" s="2" t="s">
        <v>184</v>
      </c>
      <c r="B110" s="2" t="s">
        <v>184</v>
      </c>
      <c r="D110" t="str">
        <f t="shared" si="4"/>
        <v>med_all_07_0</v>
      </c>
      <c r="E110">
        <v>0</v>
      </c>
      <c r="F110" s="2" t="s">
        <v>109</v>
      </c>
      <c r="G110" s="1">
        <v>1</v>
      </c>
      <c r="H110" s="1">
        <f t="shared" si="5"/>
        <v>200</v>
      </c>
      <c r="I110" s="1">
        <v>100</v>
      </c>
      <c r="J110" s="1">
        <v>1</v>
      </c>
      <c r="K110" s="2">
        <v>380</v>
      </c>
      <c r="L110" s="2">
        <v>1520</v>
      </c>
      <c r="M110" s="2">
        <v>100</v>
      </c>
      <c r="N110" s="1" t="s">
        <v>18</v>
      </c>
      <c r="O110" s="1">
        <v>0</v>
      </c>
      <c r="P110">
        <v>0</v>
      </c>
      <c r="Q110">
        <v>34</v>
      </c>
      <c r="R110" s="8" t="s">
        <v>370</v>
      </c>
      <c r="S110">
        <f>INDEX('[1]1시간당 아이템 제작량'!$BB:$BB,MATCH(B110,'[1]1시간당 아이템 제작량'!$A:$A,0))-1</f>
        <v>34</v>
      </c>
    </row>
    <row r="111" spans="1:19" x14ac:dyDescent="0.3">
      <c r="A111" s="2" t="s">
        <v>185</v>
      </c>
      <c r="B111" s="2" t="s">
        <v>185</v>
      </c>
      <c r="D111" t="str">
        <f t="shared" si="4"/>
        <v>med_all_07_0</v>
      </c>
      <c r="E111">
        <v>0</v>
      </c>
      <c r="F111" s="2" t="s">
        <v>109</v>
      </c>
      <c r="G111" s="1">
        <v>1</v>
      </c>
      <c r="H111" s="1">
        <f t="shared" si="5"/>
        <v>400</v>
      </c>
      <c r="I111" s="1">
        <v>200</v>
      </c>
      <c r="J111" s="1">
        <v>1</v>
      </c>
      <c r="K111" s="2">
        <v>760</v>
      </c>
      <c r="L111" s="2">
        <v>3040</v>
      </c>
      <c r="M111" s="2">
        <v>100</v>
      </c>
      <c r="N111" s="1" t="s">
        <v>18</v>
      </c>
      <c r="O111" s="1">
        <v>0</v>
      </c>
      <c r="P111">
        <v>0</v>
      </c>
      <c r="Q111">
        <v>34</v>
      </c>
      <c r="R111" s="8" t="s">
        <v>370</v>
      </c>
      <c r="S111">
        <f>INDEX('[1]1시간당 아이템 제작량'!$BB:$BB,MATCH(B111,'[1]1시간당 아이템 제작량'!$A:$A,0))-1</f>
        <v>34</v>
      </c>
    </row>
    <row r="112" spans="1:19" x14ac:dyDescent="0.3">
      <c r="A112" s="2" t="s">
        <v>186</v>
      </c>
      <c r="B112" s="2" t="s">
        <v>186</v>
      </c>
      <c r="D112" t="str">
        <f t="shared" si="4"/>
        <v>med_all_07_0</v>
      </c>
      <c r="E112">
        <v>0</v>
      </c>
      <c r="F112" s="2" t="s">
        <v>109</v>
      </c>
      <c r="G112" s="1">
        <v>1</v>
      </c>
      <c r="H112" s="1">
        <f t="shared" si="5"/>
        <v>600</v>
      </c>
      <c r="I112" s="1">
        <v>300</v>
      </c>
      <c r="J112" s="1">
        <v>1</v>
      </c>
      <c r="K112" s="2">
        <v>1140</v>
      </c>
      <c r="L112" s="2">
        <v>4560</v>
      </c>
      <c r="M112" s="2">
        <v>100</v>
      </c>
      <c r="N112" s="1" t="s">
        <v>18</v>
      </c>
      <c r="O112" s="1">
        <v>0</v>
      </c>
      <c r="P112">
        <v>0</v>
      </c>
      <c r="Q112">
        <v>34</v>
      </c>
      <c r="R112" s="8" t="s">
        <v>370</v>
      </c>
      <c r="S112">
        <f>INDEX('[1]1시간당 아이템 제작량'!$BB:$BB,MATCH(B112,'[1]1시간당 아이템 제작량'!$A:$A,0))-1</f>
        <v>34</v>
      </c>
    </row>
    <row r="113" spans="1:19" x14ac:dyDescent="0.3">
      <c r="A113" s="2" t="s">
        <v>187</v>
      </c>
      <c r="B113" s="2" t="s">
        <v>187</v>
      </c>
      <c r="D113" t="str">
        <f t="shared" si="4"/>
        <v>med_all_07_0</v>
      </c>
      <c r="E113">
        <v>0</v>
      </c>
      <c r="F113" s="2" t="s">
        <v>109</v>
      </c>
      <c r="G113" s="1">
        <v>1</v>
      </c>
      <c r="H113" s="1">
        <f t="shared" si="5"/>
        <v>1000</v>
      </c>
      <c r="I113" s="1">
        <v>500</v>
      </c>
      <c r="J113" s="1">
        <v>1</v>
      </c>
      <c r="K113" s="2">
        <v>1900</v>
      </c>
      <c r="L113" s="2">
        <v>7600</v>
      </c>
      <c r="M113" s="2">
        <v>100</v>
      </c>
      <c r="N113" s="1" t="s">
        <v>18</v>
      </c>
      <c r="O113" s="1">
        <v>0</v>
      </c>
      <c r="P113">
        <v>0</v>
      </c>
      <c r="Q113">
        <v>34</v>
      </c>
      <c r="R113" s="8" t="s">
        <v>370</v>
      </c>
      <c r="S113">
        <f>INDEX('[1]1시간당 아이템 제작량'!$BB:$BB,MATCH(B113,'[1]1시간당 아이템 제작량'!$A:$A,0))-1</f>
        <v>34</v>
      </c>
    </row>
    <row r="114" spans="1:19" x14ac:dyDescent="0.3">
      <c r="A114" s="2" t="s">
        <v>188</v>
      </c>
      <c r="B114" s="2" t="s">
        <v>188</v>
      </c>
      <c r="D114" t="str">
        <f t="shared" si="4"/>
        <v>med_all_07_1</v>
      </c>
      <c r="E114">
        <v>0</v>
      </c>
      <c r="F114" s="2" t="s">
        <v>87</v>
      </c>
      <c r="G114" s="1">
        <v>1</v>
      </c>
      <c r="H114" s="1">
        <f t="shared" si="5"/>
        <v>120</v>
      </c>
      <c r="I114" s="1">
        <v>60</v>
      </c>
      <c r="J114" s="1">
        <v>1</v>
      </c>
      <c r="K114" s="2">
        <v>228</v>
      </c>
      <c r="L114" s="2">
        <v>912</v>
      </c>
      <c r="M114" s="2">
        <v>100</v>
      </c>
      <c r="N114" s="1" t="s">
        <v>18</v>
      </c>
      <c r="O114" s="1">
        <v>0</v>
      </c>
      <c r="P114">
        <v>0</v>
      </c>
      <c r="Q114">
        <v>34</v>
      </c>
      <c r="R114" s="8" t="s">
        <v>370</v>
      </c>
      <c r="S114">
        <f>INDEX('[1]1시간당 아이템 제작량'!$BB:$BB,MATCH(B114,'[1]1시간당 아이템 제작량'!$A:$A,0))-1</f>
        <v>34</v>
      </c>
    </row>
    <row r="115" spans="1:19" x14ac:dyDescent="0.3">
      <c r="A115" s="2" t="s">
        <v>189</v>
      </c>
      <c r="B115" s="2" t="s">
        <v>189</v>
      </c>
      <c r="D115" t="str">
        <f t="shared" si="4"/>
        <v>med_all_07_1</v>
      </c>
      <c r="E115">
        <v>0</v>
      </c>
      <c r="F115" s="2" t="s">
        <v>87</v>
      </c>
      <c r="G115" s="1">
        <v>1</v>
      </c>
      <c r="H115" s="1">
        <f t="shared" si="5"/>
        <v>240</v>
      </c>
      <c r="I115" s="1">
        <v>120</v>
      </c>
      <c r="J115" s="1">
        <v>1</v>
      </c>
      <c r="K115" s="2">
        <v>456</v>
      </c>
      <c r="L115" s="2">
        <v>1824</v>
      </c>
      <c r="M115" s="2">
        <v>100</v>
      </c>
      <c r="N115" s="1" t="s">
        <v>18</v>
      </c>
      <c r="O115" s="1">
        <v>0</v>
      </c>
      <c r="P115">
        <v>0</v>
      </c>
      <c r="Q115">
        <v>34</v>
      </c>
      <c r="R115" s="8" t="s">
        <v>370</v>
      </c>
      <c r="S115">
        <f>INDEX('[1]1시간당 아이템 제작량'!$BB:$BB,MATCH(B115,'[1]1시간당 아이템 제작량'!$A:$A,0))-1</f>
        <v>34</v>
      </c>
    </row>
    <row r="116" spans="1:19" x14ac:dyDescent="0.3">
      <c r="A116" s="2" t="s">
        <v>190</v>
      </c>
      <c r="B116" s="2" t="s">
        <v>190</v>
      </c>
      <c r="D116" t="str">
        <f t="shared" si="4"/>
        <v>med_all_07_1</v>
      </c>
      <c r="E116">
        <v>0</v>
      </c>
      <c r="F116" s="2" t="s">
        <v>87</v>
      </c>
      <c r="G116" s="1">
        <v>1</v>
      </c>
      <c r="H116" s="1">
        <f t="shared" si="5"/>
        <v>480</v>
      </c>
      <c r="I116" s="1">
        <v>240</v>
      </c>
      <c r="J116" s="1">
        <v>1</v>
      </c>
      <c r="K116" s="2">
        <v>912</v>
      </c>
      <c r="L116" s="2">
        <v>3648</v>
      </c>
      <c r="M116" s="2">
        <v>100</v>
      </c>
      <c r="N116" s="1" t="s">
        <v>18</v>
      </c>
      <c r="O116" s="1">
        <v>0</v>
      </c>
      <c r="P116">
        <v>0</v>
      </c>
      <c r="Q116">
        <v>34</v>
      </c>
      <c r="R116" s="8" t="s">
        <v>370</v>
      </c>
      <c r="S116">
        <f>INDEX('[1]1시간당 아이템 제작량'!$BB:$BB,MATCH(B116,'[1]1시간당 아이템 제작량'!$A:$A,0))-1</f>
        <v>34</v>
      </c>
    </row>
    <row r="117" spans="1:19" x14ac:dyDescent="0.3">
      <c r="A117" s="2" t="s">
        <v>191</v>
      </c>
      <c r="B117" s="2" t="s">
        <v>191</v>
      </c>
      <c r="D117" t="str">
        <f t="shared" si="4"/>
        <v>med_all_07_1</v>
      </c>
      <c r="E117">
        <v>0</v>
      </c>
      <c r="F117" s="2" t="s">
        <v>87</v>
      </c>
      <c r="G117" s="1">
        <v>1</v>
      </c>
      <c r="H117" s="1">
        <f t="shared" si="5"/>
        <v>720</v>
      </c>
      <c r="I117" s="1">
        <v>360</v>
      </c>
      <c r="J117" s="1">
        <v>1</v>
      </c>
      <c r="K117" s="2">
        <v>1368</v>
      </c>
      <c r="L117" s="2">
        <v>5472</v>
      </c>
      <c r="M117" s="2">
        <v>100</v>
      </c>
      <c r="N117" s="1" t="s">
        <v>18</v>
      </c>
      <c r="O117" s="1">
        <v>0</v>
      </c>
      <c r="P117">
        <v>0</v>
      </c>
      <c r="Q117">
        <v>34</v>
      </c>
      <c r="R117" s="8" t="s">
        <v>370</v>
      </c>
      <c r="S117">
        <f>INDEX('[1]1시간당 아이템 제작량'!$BB:$BB,MATCH(B117,'[1]1시간당 아이템 제작량'!$A:$A,0))-1</f>
        <v>34</v>
      </c>
    </row>
    <row r="118" spans="1:19" x14ac:dyDescent="0.3">
      <c r="A118" s="2" t="s">
        <v>192</v>
      </c>
      <c r="B118" s="2" t="s">
        <v>192</v>
      </c>
      <c r="D118" t="str">
        <f t="shared" si="4"/>
        <v>med_all_07_1</v>
      </c>
      <c r="E118">
        <v>0</v>
      </c>
      <c r="F118" s="2" t="s">
        <v>87</v>
      </c>
      <c r="G118" s="1">
        <v>1</v>
      </c>
      <c r="H118" s="1">
        <f t="shared" si="5"/>
        <v>1200</v>
      </c>
      <c r="I118" s="1">
        <v>600</v>
      </c>
      <c r="J118" s="1">
        <v>1</v>
      </c>
      <c r="K118" s="2">
        <v>2280</v>
      </c>
      <c r="L118" s="2">
        <v>9120</v>
      </c>
      <c r="M118" s="2">
        <v>100</v>
      </c>
      <c r="N118" s="1" t="s">
        <v>18</v>
      </c>
      <c r="O118" s="1">
        <v>0</v>
      </c>
      <c r="P118">
        <v>0</v>
      </c>
      <c r="Q118">
        <v>34</v>
      </c>
      <c r="R118" s="8" t="s">
        <v>370</v>
      </c>
      <c r="S118">
        <f>INDEX('[1]1시간당 아이템 제작량'!$BB:$BB,MATCH(B118,'[1]1시간당 아이템 제작량'!$A:$A,0))-1</f>
        <v>34</v>
      </c>
    </row>
    <row r="119" spans="1:19" x14ac:dyDescent="0.3">
      <c r="A119" s="2" t="s">
        <v>193</v>
      </c>
      <c r="B119" s="2" t="s">
        <v>193</v>
      </c>
      <c r="D119" t="str">
        <f t="shared" si="4"/>
        <v>med_all_08_0</v>
      </c>
      <c r="E119">
        <v>0</v>
      </c>
      <c r="F119" s="2" t="s">
        <v>109</v>
      </c>
      <c r="G119" s="1">
        <v>1</v>
      </c>
      <c r="H119" s="1">
        <f t="shared" si="5"/>
        <v>100</v>
      </c>
      <c r="I119" s="1">
        <v>50</v>
      </c>
      <c r="J119" s="1">
        <v>1</v>
      </c>
      <c r="K119" s="2">
        <v>229.99999999999997</v>
      </c>
      <c r="L119" s="2">
        <v>919.99999999999989</v>
      </c>
      <c r="M119" s="2">
        <v>100</v>
      </c>
      <c r="N119" s="1" t="s">
        <v>18</v>
      </c>
      <c r="O119" s="1">
        <v>0</v>
      </c>
      <c r="P119">
        <v>0</v>
      </c>
      <c r="Q119">
        <v>44</v>
      </c>
      <c r="R119" s="8" t="s">
        <v>370</v>
      </c>
      <c r="S119">
        <f>INDEX('[1]1시간당 아이템 제작량'!$BB:$BB,MATCH(B119,'[1]1시간당 아이템 제작량'!$A:$A,0))-1</f>
        <v>44</v>
      </c>
    </row>
    <row r="120" spans="1:19" x14ac:dyDescent="0.3">
      <c r="A120" s="2" t="s">
        <v>194</v>
      </c>
      <c r="B120" s="2" t="s">
        <v>194</v>
      </c>
      <c r="D120" t="str">
        <f t="shared" si="4"/>
        <v>med_all_08_0</v>
      </c>
      <c r="E120">
        <v>0</v>
      </c>
      <c r="F120" s="2" t="s">
        <v>109</v>
      </c>
      <c r="G120" s="1">
        <v>1</v>
      </c>
      <c r="H120" s="1">
        <f t="shared" si="5"/>
        <v>200</v>
      </c>
      <c r="I120" s="1">
        <v>100</v>
      </c>
      <c r="J120" s="1">
        <v>1</v>
      </c>
      <c r="K120" s="2">
        <v>459.99999999999994</v>
      </c>
      <c r="L120" s="2">
        <v>1839.9999999999998</v>
      </c>
      <c r="M120" s="2">
        <v>100</v>
      </c>
      <c r="N120" s="1" t="s">
        <v>18</v>
      </c>
      <c r="O120" s="1">
        <v>0</v>
      </c>
      <c r="P120">
        <v>0</v>
      </c>
      <c r="Q120">
        <v>44</v>
      </c>
      <c r="R120" s="8" t="s">
        <v>370</v>
      </c>
      <c r="S120">
        <f>INDEX('[1]1시간당 아이템 제작량'!$BB:$BB,MATCH(B120,'[1]1시간당 아이템 제작량'!$A:$A,0))-1</f>
        <v>44</v>
      </c>
    </row>
    <row r="121" spans="1:19" x14ac:dyDescent="0.3">
      <c r="A121" s="2" t="s">
        <v>195</v>
      </c>
      <c r="B121" s="2" t="s">
        <v>195</v>
      </c>
      <c r="D121" t="str">
        <f t="shared" si="4"/>
        <v>med_all_08_0</v>
      </c>
      <c r="E121">
        <v>0</v>
      </c>
      <c r="F121" s="2" t="s">
        <v>109</v>
      </c>
      <c r="G121" s="1">
        <v>1</v>
      </c>
      <c r="H121" s="1">
        <f t="shared" si="5"/>
        <v>400</v>
      </c>
      <c r="I121" s="1">
        <v>200</v>
      </c>
      <c r="J121" s="1">
        <v>1</v>
      </c>
      <c r="K121" s="2">
        <v>919.99999999999989</v>
      </c>
      <c r="L121" s="2">
        <v>3679.9999999999995</v>
      </c>
      <c r="M121" s="2">
        <v>100</v>
      </c>
      <c r="N121" s="1" t="s">
        <v>18</v>
      </c>
      <c r="O121" s="1">
        <v>0</v>
      </c>
      <c r="P121">
        <v>0</v>
      </c>
      <c r="Q121">
        <v>44</v>
      </c>
      <c r="R121" s="8" t="s">
        <v>370</v>
      </c>
      <c r="S121">
        <f>INDEX('[1]1시간당 아이템 제작량'!$BB:$BB,MATCH(B121,'[1]1시간당 아이템 제작량'!$A:$A,0))-1</f>
        <v>44</v>
      </c>
    </row>
    <row r="122" spans="1:19" x14ac:dyDescent="0.3">
      <c r="A122" s="2" t="s">
        <v>196</v>
      </c>
      <c r="B122" s="2" t="s">
        <v>196</v>
      </c>
      <c r="D122" t="str">
        <f t="shared" si="4"/>
        <v>med_all_08_0</v>
      </c>
      <c r="E122">
        <v>0</v>
      </c>
      <c r="F122" s="2" t="s">
        <v>109</v>
      </c>
      <c r="G122" s="1">
        <v>1</v>
      </c>
      <c r="H122" s="1">
        <f t="shared" si="5"/>
        <v>600</v>
      </c>
      <c r="I122" s="1">
        <v>300</v>
      </c>
      <c r="J122" s="1">
        <v>1</v>
      </c>
      <c r="K122" s="2">
        <v>1380</v>
      </c>
      <c r="L122" s="2">
        <v>5520</v>
      </c>
      <c r="M122" s="2">
        <v>100</v>
      </c>
      <c r="N122" s="1" t="s">
        <v>18</v>
      </c>
      <c r="O122" s="1">
        <v>0</v>
      </c>
      <c r="P122">
        <v>0</v>
      </c>
      <c r="Q122">
        <v>44</v>
      </c>
      <c r="R122" s="8" t="s">
        <v>370</v>
      </c>
      <c r="S122">
        <f>INDEX('[1]1시간당 아이템 제작량'!$BB:$BB,MATCH(B122,'[1]1시간당 아이템 제작량'!$A:$A,0))-1</f>
        <v>44</v>
      </c>
    </row>
    <row r="123" spans="1:19" x14ac:dyDescent="0.3">
      <c r="A123" s="2" t="s">
        <v>197</v>
      </c>
      <c r="B123" s="2" t="s">
        <v>197</v>
      </c>
      <c r="D123" t="str">
        <f t="shared" si="4"/>
        <v>med_all_08_0</v>
      </c>
      <c r="E123">
        <v>0</v>
      </c>
      <c r="F123" s="2" t="s">
        <v>109</v>
      </c>
      <c r="G123" s="1">
        <v>1</v>
      </c>
      <c r="H123" s="1">
        <f t="shared" si="5"/>
        <v>1000</v>
      </c>
      <c r="I123" s="1">
        <v>500</v>
      </c>
      <c r="J123" s="1">
        <v>1</v>
      </c>
      <c r="K123" s="2">
        <v>2300</v>
      </c>
      <c r="L123" s="2">
        <v>9200</v>
      </c>
      <c r="M123" s="2">
        <v>100</v>
      </c>
      <c r="N123" s="1" t="s">
        <v>18</v>
      </c>
      <c r="O123" s="1">
        <v>0</v>
      </c>
      <c r="P123">
        <v>0</v>
      </c>
      <c r="Q123">
        <v>44</v>
      </c>
      <c r="R123" s="8" t="s">
        <v>370</v>
      </c>
      <c r="S123">
        <f>INDEX('[1]1시간당 아이템 제작량'!$BB:$BB,MATCH(B123,'[1]1시간당 아이템 제작량'!$A:$A,0))-1</f>
        <v>44</v>
      </c>
    </row>
    <row r="124" spans="1:19" x14ac:dyDescent="0.3">
      <c r="A124" s="2" t="s">
        <v>198</v>
      </c>
      <c r="B124" s="2" t="s">
        <v>198</v>
      </c>
      <c r="D124" t="str">
        <f t="shared" si="4"/>
        <v>med_all_08_1</v>
      </c>
      <c r="E124">
        <v>0</v>
      </c>
      <c r="F124" s="2" t="s">
        <v>87</v>
      </c>
      <c r="G124" s="1">
        <v>1</v>
      </c>
      <c r="H124" s="1">
        <f t="shared" si="5"/>
        <v>120</v>
      </c>
      <c r="I124" s="1">
        <v>60</v>
      </c>
      <c r="J124" s="1">
        <v>1</v>
      </c>
      <c r="K124" s="2">
        <v>276</v>
      </c>
      <c r="L124" s="2">
        <v>1104</v>
      </c>
      <c r="M124" s="2">
        <v>100</v>
      </c>
      <c r="N124" s="1" t="s">
        <v>18</v>
      </c>
      <c r="O124" s="1">
        <v>0</v>
      </c>
      <c r="P124">
        <v>0</v>
      </c>
      <c r="Q124">
        <v>44</v>
      </c>
      <c r="R124" s="8" t="s">
        <v>370</v>
      </c>
      <c r="S124">
        <f>INDEX('[1]1시간당 아이템 제작량'!$BB:$BB,MATCH(B124,'[1]1시간당 아이템 제작량'!$A:$A,0))-1</f>
        <v>44</v>
      </c>
    </row>
    <row r="125" spans="1:19" x14ac:dyDescent="0.3">
      <c r="A125" s="2" t="s">
        <v>199</v>
      </c>
      <c r="B125" s="2" t="s">
        <v>199</v>
      </c>
      <c r="D125" t="str">
        <f t="shared" si="4"/>
        <v>med_all_08_1</v>
      </c>
      <c r="E125">
        <v>0</v>
      </c>
      <c r="F125" s="2" t="s">
        <v>87</v>
      </c>
      <c r="G125" s="1">
        <v>1</v>
      </c>
      <c r="H125" s="1">
        <f t="shared" si="5"/>
        <v>240</v>
      </c>
      <c r="I125" s="1">
        <v>120</v>
      </c>
      <c r="J125" s="1">
        <v>1</v>
      </c>
      <c r="K125" s="2">
        <v>552</v>
      </c>
      <c r="L125" s="2">
        <v>2208</v>
      </c>
      <c r="M125" s="2">
        <v>100</v>
      </c>
      <c r="N125" s="1" t="s">
        <v>18</v>
      </c>
      <c r="O125" s="1">
        <v>0</v>
      </c>
      <c r="P125">
        <v>0</v>
      </c>
      <c r="Q125">
        <v>44</v>
      </c>
      <c r="R125" s="8" t="s">
        <v>370</v>
      </c>
      <c r="S125">
        <f>INDEX('[1]1시간당 아이템 제작량'!$BB:$BB,MATCH(B125,'[1]1시간당 아이템 제작량'!$A:$A,0))-1</f>
        <v>44</v>
      </c>
    </row>
    <row r="126" spans="1:19" x14ac:dyDescent="0.3">
      <c r="A126" s="2" t="s">
        <v>200</v>
      </c>
      <c r="B126" s="2" t="s">
        <v>200</v>
      </c>
      <c r="D126" t="str">
        <f t="shared" si="4"/>
        <v>med_all_08_1</v>
      </c>
      <c r="E126">
        <v>0</v>
      </c>
      <c r="F126" s="2" t="s">
        <v>87</v>
      </c>
      <c r="G126" s="1">
        <v>1</v>
      </c>
      <c r="H126" s="1">
        <f t="shared" si="5"/>
        <v>480</v>
      </c>
      <c r="I126" s="1">
        <v>240</v>
      </c>
      <c r="J126" s="1">
        <v>1</v>
      </c>
      <c r="K126" s="2">
        <v>1104</v>
      </c>
      <c r="L126" s="2">
        <v>4416</v>
      </c>
      <c r="M126" s="2">
        <v>100</v>
      </c>
      <c r="N126" s="1" t="s">
        <v>18</v>
      </c>
      <c r="O126" s="1">
        <v>0</v>
      </c>
      <c r="P126">
        <v>0</v>
      </c>
      <c r="Q126">
        <v>44</v>
      </c>
      <c r="R126" s="8" t="s">
        <v>370</v>
      </c>
      <c r="S126">
        <f>INDEX('[1]1시간당 아이템 제작량'!$BB:$BB,MATCH(B126,'[1]1시간당 아이템 제작량'!$A:$A,0))-1</f>
        <v>44</v>
      </c>
    </row>
    <row r="127" spans="1:19" x14ac:dyDescent="0.3">
      <c r="A127" s="2" t="s">
        <v>201</v>
      </c>
      <c r="B127" s="2" t="s">
        <v>201</v>
      </c>
      <c r="D127" t="str">
        <f t="shared" si="4"/>
        <v>med_all_08_1</v>
      </c>
      <c r="E127">
        <v>0</v>
      </c>
      <c r="F127" s="2" t="s">
        <v>87</v>
      </c>
      <c r="G127" s="1">
        <v>1</v>
      </c>
      <c r="H127" s="1">
        <f t="shared" si="5"/>
        <v>720</v>
      </c>
      <c r="I127" s="1">
        <v>360</v>
      </c>
      <c r="J127" s="1">
        <v>1</v>
      </c>
      <c r="K127" s="2">
        <v>1655.9999999999998</v>
      </c>
      <c r="L127" s="2">
        <v>6623.9999999999991</v>
      </c>
      <c r="M127" s="2">
        <v>100</v>
      </c>
      <c r="N127" s="1" t="s">
        <v>18</v>
      </c>
      <c r="O127" s="1">
        <v>0</v>
      </c>
      <c r="P127">
        <v>0</v>
      </c>
      <c r="Q127">
        <v>44</v>
      </c>
      <c r="R127" s="8" t="s">
        <v>370</v>
      </c>
      <c r="S127">
        <f>INDEX('[1]1시간당 아이템 제작량'!$BB:$BB,MATCH(B127,'[1]1시간당 아이템 제작량'!$A:$A,0))-1</f>
        <v>44</v>
      </c>
    </row>
    <row r="128" spans="1:19" x14ac:dyDescent="0.3">
      <c r="A128" s="2" t="s">
        <v>202</v>
      </c>
      <c r="B128" s="2" t="s">
        <v>202</v>
      </c>
      <c r="D128" t="str">
        <f t="shared" si="4"/>
        <v>med_all_08_1</v>
      </c>
      <c r="E128">
        <v>0</v>
      </c>
      <c r="F128" s="2" t="s">
        <v>87</v>
      </c>
      <c r="G128" s="1">
        <v>1</v>
      </c>
      <c r="H128" s="1">
        <f t="shared" si="5"/>
        <v>1200</v>
      </c>
      <c r="I128" s="1">
        <v>600</v>
      </c>
      <c r="J128" s="1">
        <v>1</v>
      </c>
      <c r="K128" s="2">
        <v>2760</v>
      </c>
      <c r="L128" s="2">
        <v>11040</v>
      </c>
      <c r="M128" s="2">
        <v>100</v>
      </c>
      <c r="N128" s="1" t="s">
        <v>18</v>
      </c>
      <c r="O128" s="1">
        <v>0</v>
      </c>
      <c r="P128">
        <v>0</v>
      </c>
      <c r="Q128">
        <v>44</v>
      </c>
      <c r="R128" s="8" t="s">
        <v>370</v>
      </c>
      <c r="S128">
        <f>INDEX('[1]1시간당 아이템 제작량'!$BB:$BB,MATCH(B128,'[1]1시간당 아이템 제작량'!$A:$A,0))-1</f>
        <v>44</v>
      </c>
    </row>
    <row r="129" spans="1:19" x14ac:dyDescent="0.3">
      <c r="A129" s="2" t="s">
        <v>203</v>
      </c>
      <c r="B129" s="2" t="s">
        <v>203</v>
      </c>
      <c r="D129" t="str">
        <f>LEFT(B129,14)</f>
        <v>med_horse_00_0</v>
      </c>
      <c r="E129">
        <v>0</v>
      </c>
      <c r="F129" s="2" t="s">
        <v>109</v>
      </c>
      <c r="G129" s="1">
        <v>1</v>
      </c>
      <c r="H129" s="1">
        <f t="shared" si="5"/>
        <v>100</v>
      </c>
      <c r="I129" s="1">
        <v>50</v>
      </c>
      <c r="J129" s="1">
        <v>1</v>
      </c>
      <c r="K129" s="2">
        <v>60</v>
      </c>
      <c r="L129" s="2">
        <v>240</v>
      </c>
      <c r="M129" s="2">
        <v>100</v>
      </c>
      <c r="N129" s="1" t="s">
        <v>18</v>
      </c>
      <c r="O129" s="1">
        <v>0</v>
      </c>
      <c r="P129">
        <v>0</v>
      </c>
      <c r="Q129">
        <v>1</v>
      </c>
      <c r="R129" s="8" t="s">
        <v>370</v>
      </c>
      <c r="S129">
        <f>INDEX('[1]1시간당 아이템 제작량'!$BB:$BB,MATCH(B129,'[1]1시간당 아이템 제작량'!$A:$A,0))-1</f>
        <v>1</v>
      </c>
    </row>
    <row r="130" spans="1:19" x14ac:dyDescent="0.3">
      <c r="A130" s="2" t="s">
        <v>204</v>
      </c>
      <c r="B130" s="2" t="s">
        <v>204</v>
      </c>
      <c r="D130" t="str">
        <f t="shared" ref="D130:D138" si="6">LEFT(B130,14)</f>
        <v>med_horse_00_0</v>
      </c>
      <c r="E130">
        <v>0</v>
      </c>
      <c r="F130" s="2" t="s">
        <v>109</v>
      </c>
      <c r="G130" s="1">
        <v>1</v>
      </c>
      <c r="H130" s="1">
        <f t="shared" si="5"/>
        <v>200</v>
      </c>
      <c r="I130" s="1">
        <v>100</v>
      </c>
      <c r="J130" s="1">
        <v>1</v>
      </c>
      <c r="K130" s="2">
        <v>120</v>
      </c>
      <c r="L130" s="2">
        <v>480</v>
      </c>
      <c r="M130" s="2">
        <v>100</v>
      </c>
      <c r="N130" s="1" t="s">
        <v>18</v>
      </c>
      <c r="O130" s="1">
        <v>0</v>
      </c>
      <c r="P130">
        <v>0</v>
      </c>
      <c r="Q130">
        <v>1</v>
      </c>
      <c r="R130" s="8" t="s">
        <v>370</v>
      </c>
      <c r="S130">
        <f>INDEX('[1]1시간당 아이템 제작량'!$BB:$BB,MATCH(B130,'[1]1시간당 아이템 제작량'!$A:$A,0))-1</f>
        <v>5</v>
      </c>
    </row>
    <row r="131" spans="1:19" x14ac:dyDescent="0.3">
      <c r="A131" s="2" t="s">
        <v>205</v>
      </c>
      <c r="B131" s="2" t="s">
        <v>205</v>
      </c>
      <c r="D131" t="str">
        <f t="shared" si="6"/>
        <v>med_horse_00_0</v>
      </c>
      <c r="E131">
        <v>0</v>
      </c>
      <c r="F131" s="2" t="s">
        <v>109</v>
      </c>
      <c r="G131" s="1">
        <v>1</v>
      </c>
      <c r="H131" s="1">
        <f t="shared" si="5"/>
        <v>400</v>
      </c>
      <c r="I131" s="1">
        <v>200</v>
      </c>
      <c r="J131" s="1">
        <v>1</v>
      </c>
      <c r="K131" s="2">
        <v>240</v>
      </c>
      <c r="L131" s="2">
        <v>960</v>
      </c>
      <c r="M131" s="2">
        <v>100</v>
      </c>
      <c r="N131" s="1" t="s">
        <v>18</v>
      </c>
      <c r="O131" s="1">
        <v>0</v>
      </c>
      <c r="P131">
        <v>0</v>
      </c>
      <c r="Q131" s="5">
        <v>5</v>
      </c>
      <c r="R131" s="8" t="s">
        <v>370</v>
      </c>
      <c r="S131">
        <f>INDEX('[1]1시간당 아이템 제작량'!$BB:$BB,MATCH(B131,'[1]1시간당 아이템 제작량'!$A:$A,0))-1</f>
        <v>14</v>
      </c>
    </row>
    <row r="132" spans="1:19" x14ac:dyDescent="0.3">
      <c r="A132" s="2" t="s">
        <v>206</v>
      </c>
      <c r="B132" s="2" t="s">
        <v>206</v>
      </c>
      <c r="D132" t="str">
        <f t="shared" si="6"/>
        <v>med_horse_00_0</v>
      </c>
      <c r="E132">
        <v>0</v>
      </c>
      <c r="F132" s="2" t="s">
        <v>109</v>
      </c>
      <c r="G132" s="1">
        <v>1</v>
      </c>
      <c r="H132" s="1">
        <f t="shared" si="5"/>
        <v>600</v>
      </c>
      <c r="I132" s="1">
        <v>300</v>
      </c>
      <c r="J132" s="1">
        <v>1</v>
      </c>
      <c r="K132" s="2">
        <v>360</v>
      </c>
      <c r="L132" s="2">
        <v>1440</v>
      </c>
      <c r="M132" s="2">
        <v>100</v>
      </c>
      <c r="N132" s="1" t="s">
        <v>18</v>
      </c>
      <c r="O132" s="1">
        <v>0</v>
      </c>
      <c r="P132">
        <v>0</v>
      </c>
      <c r="Q132" s="5">
        <v>14</v>
      </c>
      <c r="R132" s="8" t="s">
        <v>370</v>
      </c>
      <c r="S132">
        <f>INDEX('[1]1시간당 아이템 제작량'!$BB:$BB,MATCH(B132,'[1]1시간당 아이템 제작량'!$A:$A,0))-1</f>
        <v>24</v>
      </c>
    </row>
    <row r="133" spans="1:19" x14ac:dyDescent="0.3">
      <c r="A133" s="2" t="s">
        <v>207</v>
      </c>
      <c r="B133" s="2" t="s">
        <v>207</v>
      </c>
      <c r="D133" t="str">
        <f t="shared" si="6"/>
        <v>med_horse_00_0</v>
      </c>
      <c r="E133">
        <v>0</v>
      </c>
      <c r="F133" s="2" t="s">
        <v>109</v>
      </c>
      <c r="G133" s="1">
        <v>1</v>
      </c>
      <c r="H133" s="1">
        <f t="shared" si="5"/>
        <v>1000</v>
      </c>
      <c r="I133" s="1">
        <v>500</v>
      </c>
      <c r="J133" s="1">
        <v>1</v>
      </c>
      <c r="K133" s="2">
        <v>600</v>
      </c>
      <c r="L133" s="2">
        <v>2400</v>
      </c>
      <c r="M133" s="2">
        <v>100</v>
      </c>
      <c r="N133" s="1" t="s">
        <v>18</v>
      </c>
      <c r="O133" s="1">
        <v>0</v>
      </c>
      <c r="P133">
        <v>0</v>
      </c>
      <c r="Q133" s="5">
        <v>24</v>
      </c>
      <c r="R133" s="8" t="s">
        <v>370</v>
      </c>
      <c r="S133">
        <f>INDEX('[1]1시간당 아이템 제작량'!$BB:$BB,MATCH(B133,'[1]1시간당 아이템 제작량'!$A:$A,0))-1</f>
        <v>34</v>
      </c>
    </row>
    <row r="134" spans="1:19" x14ac:dyDescent="0.3">
      <c r="A134" s="2" t="s">
        <v>208</v>
      </c>
      <c r="B134" s="2" t="s">
        <v>208</v>
      </c>
      <c r="D134" t="str">
        <f t="shared" si="6"/>
        <v>med_horse_00_1</v>
      </c>
      <c r="E134">
        <v>0</v>
      </c>
      <c r="F134" s="2" t="s">
        <v>87</v>
      </c>
      <c r="G134" s="1">
        <v>1</v>
      </c>
      <c r="H134" s="1">
        <f t="shared" si="5"/>
        <v>120</v>
      </c>
      <c r="I134" s="1">
        <v>60</v>
      </c>
      <c r="J134" s="1">
        <v>1</v>
      </c>
      <c r="K134" s="2">
        <v>72</v>
      </c>
      <c r="L134" s="2">
        <v>288</v>
      </c>
      <c r="M134" s="2">
        <v>100</v>
      </c>
      <c r="N134" s="1" t="s">
        <v>18</v>
      </c>
      <c r="O134" s="1">
        <v>0</v>
      </c>
      <c r="P134">
        <v>0</v>
      </c>
      <c r="Q134">
        <v>1</v>
      </c>
      <c r="R134" s="8" t="s">
        <v>370</v>
      </c>
      <c r="S134">
        <f>INDEX('[1]1시간당 아이템 제작량'!$BB:$BB,MATCH(B134,'[1]1시간당 아이템 제작량'!$A:$A,0))-1</f>
        <v>1</v>
      </c>
    </row>
    <row r="135" spans="1:19" x14ac:dyDescent="0.3">
      <c r="A135" s="2" t="s">
        <v>209</v>
      </c>
      <c r="B135" s="2" t="s">
        <v>209</v>
      </c>
      <c r="D135" t="str">
        <f t="shared" si="6"/>
        <v>med_horse_00_1</v>
      </c>
      <c r="E135">
        <v>0</v>
      </c>
      <c r="F135" s="2" t="s">
        <v>87</v>
      </c>
      <c r="G135" s="1">
        <v>1</v>
      </c>
      <c r="H135" s="1">
        <f t="shared" si="5"/>
        <v>240</v>
      </c>
      <c r="I135" s="1">
        <v>120</v>
      </c>
      <c r="J135" s="1">
        <v>1</v>
      </c>
      <c r="K135" s="2">
        <v>144</v>
      </c>
      <c r="L135" s="2">
        <v>576</v>
      </c>
      <c r="M135" s="2">
        <v>100</v>
      </c>
      <c r="N135" s="1" t="s">
        <v>18</v>
      </c>
      <c r="O135" s="1">
        <v>0</v>
      </c>
      <c r="P135">
        <v>0</v>
      </c>
      <c r="Q135">
        <v>1</v>
      </c>
      <c r="R135" s="8" t="s">
        <v>370</v>
      </c>
      <c r="S135">
        <f>INDEX('[1]1시간당 아이템 제작량'!$BB:$BB,MATCH(B135,'[1]1시간당 아이템 제작량'!$A:$A,0))-1</f>
        <v>5</v>
      </c>
    </row>
    <row r="136" spans="1:19" x14ac:dyDescent="0.3">
      <c r="A136" s="2" t="s">
        <v>210</v>
      </c>
      <c r="B136" s="2" t="s">
        <v>210</v>
      </c>
      <c r="D136" t="str">
        <f t="shared" si="6"/>
        <v>med_horse_00_1</v>
      </c>
      <c r="E136">
        <v>0</v>
      </c>
      <c r="F136" s="2" t="s">
        <v>87</v>
      </c>
      <c r="G136" s="1">
        <v>1</v>
      </c>
      <c r="H136" s="1">
        <f t="shared" si="5"/>
        <v>480</v>
      </c>
      <c r="I136" s="1">
        <v>240</v>
      </c>
      <c r="J136" s="1">
        <v>1</v>
      </c>
      <c r="K136" s="2">
        <v>288</v>
      </c>
      <c r="L136" s="2">
        <v>1152</v>
      </c>
      <c r="M136" s="2">
        <v>100</v>
      </c>
      <c r="N136" s="1" t="s">
        <v>18</v>
      </c>
      <c r="O136" s="1">
        <v>0</v>
      </c>
      <c r="P136">
        <v>0</v>
      </c>
      <c r="Q136" s="5">
        <v>5</v>
      </c>
      <c r="R136" s="8" t="s">
        <v>370</v>
      </c>
      <c r="S136">
        <f>INDEX('[1]1시간당 아이템 제작량'!$BB:$BB,MATCH(B136,'[1]1시간당 아이템 제작량'!$A:$A,0))-1</f>
        <v>14</v>
      </c>
    </row>
    <row r="137" spans="1:19" x14ac:dyDescent="0.3">
      <c r="A137" s="2" t="s">
        <v>211</v>
      </c>
      <c r="B137" s="2" t="s">
        <v>211</v>
      </c>
      <c r="D137" t="str">
        <f t="shared" si="6"/>
        <v>med_horse_00_1</v>
      </c>
      <c r="E137">
        <v>0</v>
      </c>
      <c r="F137" s="2" t="s">
        <v>87</v>
      </c>
      <c r="G137" s="1">
        <v>1</v>
      </c>
      <c r="H137" s="1">
        <f t="shared" si="5"/>
        <v>720</v>
      </c>
      <c r="I137" s="1">
        <v>360</v>
      </c>
      <c r="J137" s="1">
        <v>1</v>
      </c>
      <c r="K137" s="2">
        <v>432</v>
      </c>
      <c r="L137" s="2">
        <v>1728</v>
      </c>
      <c r="M137" s="2">
        <v>100</v>
      </c>
      <c r="N137" s="1" t="s">
        <v>18</v>
      </c>
      <c r="O137" s="1">
        <v>0</v>
      </c>
      <c r="P137">
        <v>0</v>
      </c>
      <c r="Q137" s="5">
        <v>14</v>
      </c>
      <c r="R137" s="8" t="s">
        <v>370</v>
      </c>
      <c r="S137">
        <f>INDEX('[1]1시간당 아이템 제작량'!$BB:$BB,MATCH(B137,'[1]1시간당 아이템 제작량'!$A:$A,0))-1</f>
        <v>24</v>
      </c>
    </row>
    <row r="138" spans="1:19" x14ac:dyDescent="0.3">
      <c r="A138" s="2" t="s">
        <v>212</v>
      </c>
      <c r="B138" s="2" t="s">
        <v>212</v>
      </c>
      <c r="D138" t="str">
        <f t="shared" si="6"/>
        <v>med_horse_00_1</v>
      </c>
      <c r="E138">
        <v>0</v>
      </c>
      <c r="F138" s="2" t="s">
        <v>87</v>
      </c>
      <c r="G138" s="1">
        <v>1</v>
      </c>
      <c r="H138" s="1">
        <f t="shared" si="5"/>
        <v>1200</v>
      </c>
      <c r="I138" s="1">
        <v>600</v>
      </c>
      <c r="J138" s="1">
        <v>1</v>
      </c>
      <c r="K138" s="2">
        <v>720</v>
      </c>
      <c r="L138" s="2">
        <v>2880</v>
      </c>
      <c r="M138" s="2">
        <v>100</v>
      </c>
      <c r="N138" s="1" t="s">
        <v>18</v>
      </c>
      <c r="O138" s="1">
        <v>0</v>
      </c>
      <c r="P138">
        <v>0</v>
      </c>
      <c r="Q138" s="5">
        <v>24</v>
      </c>
      <c r="R138" s="8" t="s">
        <v>370</v>
      </c>
      <c r="S138">
        <f>INDEX('[1]1시간당 아이템 제작량'!$BB:$BB,MATCH(B138,'[1]1시간당 아이템 제작량'!$A:$A,0))-1</f>
        <v>34</v>
      </c>
    </row>
    <row r="139" spans="1:19" x14ac:dyDescent="0.3">
      <c r="A139" s="2" t="s">
        <v>213</v>
      </c>
      <c r="B139" s="2" t="s">
        <v>213</v>
      </c>
      <c r="D139" t="str">
        <f>LEFT(B139,16)</f>
        <v>med_chicken_00_0</v>
      </c>
      <c r="E139">
        <v>0</v>
      </c>
      <c r="F139" s="2" t="s">
        <v>109</v>
      </c>
      <c r="G139" s="1">
        <v>1</v>
      </c>
      <c r="H139" s="1">
        <f t="shared" si="5"/>
        <v>100</v>
      </c>
      <c r="I139" s="1">
        <v>50</v>
      </c>
      <c r="J139" s="1">
        <v>1</v>
      </c>
      <c r="K139" s="2">
        <v>80</v>
      </c>
      <c r="L139" s="2">
        <v>320</v>
      </c>
      <c r="M139" s="2">
        <v>100</v>
      </c>
      <c r="N139" s="1" t="s">
        <v>18</v>
      </c>
      <c r="O139" s="1">
        <v>0</v>
      </c>
      <c r="P139">
        <v>0</v>
      </c>
      <c r="Q139">
        <v>6</v>
      </c>
      <c r="R139" s="8" t="s">
        <v>370</v>
      </c>
      <c r="S139">
        <f>INDEX('[1]1시간당 아이템 제작량'!$BB:$BB,MATCH(B139,'[1]1시간당 아이템 제작량'!$A:$A,0))-1</f>
        <v>6</v>
      </c>
    </row>
    <row r="140" spans="1:19" x14ac:dyDescent="0.3">
      <c r="A140" s="2" t="s">
        <v>214</v>
      </c>
      <c r="B140" s="2" t="s">
        <v>214</v>
      </c>
      <c r="D140" t="str">
        <f t="shared" ref="D140:D148" si="7">LEFT(B140,16)</f>
        <v>med_chicken_00_0</v>
      </c>
      <c r="E140">
        <v>0</v>
      </c>
      <c r="F140" s="2" t="s">
        <v>109</v>
      </c>
      <c r="G140" s="1">
        <v>1</v>
      </c>
      <c r="H140" s="1">
        <f t="shared" si="5"/>
        <v>200</v>
      </c>
      <c r="I140" s="1">
        <v>100</v>
      </c>
      <c r="J140" s="1">
        <v>1</v>
      </c>
      <c r="K140" s="2">
        <v>160</v>
      </c>
      <c r="L140" s="2">
        <v>640</v>
      </c>
      <c r="M140" s="2">
        <v>100</v>
      </c>
      <c r="N140" s="1" t="s">
        <v>18</v>
      </c>
      <c r="O140" s="1">
        <v>0</v>
      </c>
      <c r="P140">
        <v>0</v>
      </c>
      <c r="Q140">
        <v>6</v>
      </c>
      <c r="R140" s="8" t="s">
        <v>370</v>
      </c>
      <c r="S140">
        <f>INDEX('[1]1시간당 아이템 제작량'!$BB:$BB,MATCH(B140,'[1]1시간당 아이템 제작량'!$A:$A,0))-1</f>
        <v>6</v>
      </c>
    </row>
    <row r="141" spans="1:19" x14ac:dyDescent="0.3">
      <c r="A141" s="2" t="s">
        <v>215</v>
      </c>
      <c r="B141" s="2" t="s">
        <v>215</v>
      </c>
      <c r="D141" t="str">
        <f t="shared" si="7"/>
        <v>med_chicken_00_0</v>
      </c>
      <c r="E141">
        <v>0</v>
      </c>
      <c r="F141" s="2" t="s">
        <v>109</v>
      </c>
      <c r="G141" s="1">
        <v>1</v>
      </c>
      <c r="H141" s="1">
        <f t="shared" si="5"/>
        <v>400</v>
      </c>
      <c r="I141" s="1">
        <v>200</v>
      </c>
      <c r="J141" s="1">
        <v>1</v>
      </c>
      <c r="K141" s="2">
        <v>320</v>
      </c>
      <c r="L141" s="2">
        <v>1280</v>
      </c>
      <c r="M141" s="2">
        <v>100</v>
      </c>
      <c r="N141" s="1" t="s">
        <v>18</v>
      </c>
      <c r="O141" s="1">
        <v>0</v>
      </c>
      <c r="P141">
        <v>0</v>
      </c>
      <c r="Q141">
        <v>6</v>
      </c>
      <c r="R141" s="8" t="s">
        <v>370</v>
      </c>
      <c r="S141">
        <f>INDEX('[1]1시간당 아이템 제작량'!$BB:$BB,MATCH(B141,'[1]1시간당 아이템 제작량'!$A:$A,0))-1</f>
        <v>14</v>
      </c>
    </row>
    <row r="142" spans="1:19" x14ac:dyDescent="0.3">
      <c r="A142" s="2" t="s">
        <v>216</v>
      </c>
      <c r="B142" s="2" t="s">
        <v>216</v>
      </c>
      <c r="D142" t="str">
        <f t="shared" si="7"/>
        <v>med_chicken_00_0</v>
      </c>
      <c r="E142">
        <v>0</v>
      </c>
      <c r="F142" s="2" t="s">
        <v>109</v>
      </c>
      <c r="G142" s="1">
        <v>1</v>
      </c>
      <c r="H142" s="1">
        <f t="shared" si="5"/>
        <v>600</v>
      </c>
      <c r="I142" s="1">
        <v>300</v>
      </c>
      <c r="J142" s="1">
        <v>1</v>
      </c>
      <c r="K142" s="2">
        <v>480</v>
      </c>
      <c r="L142" s="2">
        <v>1920</v>
      </c>
      <c r="M142" s="2">
        <v>100</v>
      </c>
      <c r="N142" s="1" t="s">
        <v>18</v>
      </c>
      <c r="O142" s="1">
        <v>0</v>
      </c>
      <c r="P142">
        <v>0</v>
      </c>
      <c r="Q142" s="5">
        <v>14</v>
      </c>
      <c r="R142" s="8" t="s">
        <v>370</v>
      </c>
      <c r="S142">
        <f>INDEX('[1]1시간당 아이템 제작량'!$BB:$BB,MATCH(B142,'[1]1시간당 아이템 제작량'!$A:$A,0))-1</f>
        <v>24</v>
      </c>
    </row>
    <row r="143" spans="1:19" x14ac:dyDescent="0.3">
      <c r="A143" s="2" t="s">
        <v>217</v>
      </c>
      <c r="B143" s="2" t="s">
        <v>217</v>
      </c>
      <c r="D143" t="str">
        <f t="shared" si="7"/>
        <v>med_chicken_00_0</v>
      </c>
      <c r="E143">
        <v>0</v>
      </c>
      <c r="F143" s="2" t="s">
        <v>109</v>
      </c>
      <c r="G143" s="1">
        <v>1</v>
      </c>
      <c r="H143" s="1">
        <f t="shared" si="5"/>
        <v>1000</v>
      </c>
      <c r="I143" s="1">
        <v>500</v>
      </c>
      <c r="J143" s="1">
        <v>1</v>
      </c>
      <c r="K143" s="2">
        <v>800</v>
      </c>
      <c r="L143" s="2">
        <v>3200</v>
      </c>
      <c r="M143" s="2">
        <v>100</v>
      </c>
      <c r="N143" s="1" t="s">
        <v>18</v>
      </c>
      <c r="O143" s="1">
        <v>0</v>
      </c>
      <c r="P143">
        <v>0</v>
      </c>
      <c r="Q143" s="5">
        <v>24</v>
      </c>
      <c r="R143" s="8" t="s">
        <v>370</v>
      </c>
      <c r="S143">
        <f>INDEX('[1]1시간당 아이템 제작량'!$BB:$BB,MATCH(B143,'[1]1시간당 아이템 제작량'!$A:$A,0))-1</f>
        <v>34</v>
      </c>
    </row>
    <row r="144" spans="1:19" x14ac:dyDescent="0.3">
      <c r="A144" s="2" t="s">
        <v>218</v>
      </c>
      <c r="B144" s="2" t="s">
        <v>218</v>
      </c>
      <c r="D144" t="str">
        <f t="shared" si="7"/>
        <v>med_chicken_00_1</v>
      </c>
      <c r="E144">
        <v>0</v>
      </c>
      <c r="F144" s="2" t="s">
        <v>87</v>
      </c>
      <c r="G144" s="1">
        <v>1</v>
      </c>
      <c r="H144" s="1">
        <f t="shared" si="5"/>
        <v>120</v>
      </c>
      <c r="I144" s="1">
        <v>60</v>
      </c>
      <c r="J144" s="1">
        <v>1</v>
      </c>
      <c r="K144" s="2">
        <v>96</v>
      </c>
      <c r="L144" s="2">
        <v>384</v>
      </c>
      <c r="M144" s="2">
        <v>100</v>
      </c>
      <c r="N144" s="1" t="s">
        <v>18</v>
      </c>
      <c r="O144" s="1">
        <v>0</v>
      </c>
      <c r="P144">
        <v>0</v>
      </c>
      <c r="Q144">
        <v>6</v>
      </c>
      <c r="R144" s="8" t="s">
        <v>370</v>
      </c>
      <c r="S144">
        <f>INDEX('[1]1시간당 아이템 제작량'!$BB:$BB,MATCH(B144,'[1]1시간당 아이템 제작량'!$A:$A,0))-1</f>
        <v>6</v>
      </c>
    </row>
    <row r="145" spans="1:19" x14ac:dyDescent="0.3">
      <c r="A145" s="2" t="s">
        <v>219</v>
      </c>
      <c r="B145" s="2" t="s">
        <v>219</v>
      </c>
      <c r="D145" t="str">
        <f t="shared" si="7"/>
        <v>med_chicken_00_1</v>
      </c>
      <c r="E145">
        <v>0</v>
      </c>
      <c r="F145" s="2" t="s">
        <v>87</v>
      </c>
      <c r="G145" s="1">
        <v>1</v>
      </c>
      <c r="H145" s="1">
        <f t="shared" si="5"/>
        <v>240</v>
      </c>
      <c r="I145" s="1">
        <v>120</v>
      </c>
      <c r="J145" s="1">
        <v>1</v>
      </c>
      <c r="K145" s="2">
        <v>192</v>
      </c>
      <c r="L145" s="2">
        <v>768</v>
      </c>
      <c r="M145" s="2">
        <v>100</v>
      </c>
      <c r="N145" s="1" t="s">
        <v>18</v>
      </c>
      <c r="O145" s="1">
        <v>0</v>
      </c>
      <c r="P145">
        <v>0</v>
      </c>
      <c r="Q145">
        <v>6</v>
      </c>
      <c r="R145" s="8" t="s">
        <v>370</v>
      </c>
      <c r="S145">
        <f>INDEX('[1]1시간당 아이템 제작량'!$BB:$BB,MATCH(B145,'[1]1시간당 아이템 제작량'!$A:$A,0))-1</f>
        <v>6</v>
      </c>
    </row>
    <row r="146" spans="1:19" x14ac:dyDescent="0.3">
      <c r="A146" s="2" t="s">
        <v>220</v>
      </c>
      <c r="B146" s="2" t="s">
        <v>220</v>
      </c>
      <c r="D146" t="str">
        <f t="shared" si="7"/>
        <v>med_chicken_00_1</v>
      </c>
      <c r="E146">
        <v>0</v>
      </c>
      <c r="F146" s="2" t="s">
        <v>87</v>
      </c>
      <c r="G146" s="1">
        <v>1</v>
      </c>
      <c r="H146" s="1">
        <f t="shared" si="5"/>
        <v>480</v>
      </c>
      <c r="I146" s="1">
        <v>240</v>
      </c>
      <c r="J146" s="1">
        <v>1</v>
      </c>
      <c r="K146" s="2">
        <v>384</v>
      </c>
      <c r="L146" s="2">
        <v>1536</v>
      </c>
      <c r="M146" s="2">
        <v>100</v>
      </c>
      <c r="N146" s="1" t="s">
        <v>18</v>
      </c>
      <c r="O146" s="1">
        <v>0</v>
      </c>
      <c r="P146">
        <v>0</v>
      </c>
      <c r="Q146">
        <v>6</v>
      </c>
      <c r="R146" s="8" t="s">
        <v>370</v>
      </c>
      <c r="S146">
        <f>INDEX('[1]1시간당 아이템 제작량'!$BB:$BB,MATCH(B146,'[1]1시간당 아이템 제작량'!$A:$A,0))-1</f>
        <v>14</v>
      </c>
    </row>
    <row r="147" spans="1:19" x14ac:dyDescent="0.3">
      <c r="A147" s="2" t="s">
        <v>221</v>
      </c>
      <c r="B147" s="2" t="s">
        <v>221</v>
      </c>
      <c r="D147" t="str">
        <f t="shared" si="7"/>
        <v>med_chicken_00_1</v>
      </c>
      <c r="E147">
        <v>0</v>
      </c>
      <c r="F147" s="2" t="s">
        <v>87</v>
      </c>
      <c r="G147" s="1">
        <v>1</v>
      </c>
      <c r="H147" s="1">
        <f t="shared" si="5"/>
        <v>720</v>
      </c>
      <c r="I147" s="1">
        <v>360</v>
      </c>
      <c r="J147" s="1">
        <v>1</v>
      </c>
      <c r="K147" s="2">
        <v>576</v>
      </c>
      <c r="L147" s="2">
        <v>2304</v>
      </c>
      <c r="M147" s="2">
        <v>100</v>
      </c>
      <c r="N147" s="1" t="s">
        <v>18</v>
      </c>
      <c r="O147" s="1">
        <v>0</v>
      </c>
      <c r="P147">
        <v>0</v>
      </c>
      <c r="Q147" s="5">
        <v>14</v>
      </c>
      <c r="R147" s="8" t="s">
        <v>370</v>
      </c>
      <c r="S147">
        <f>INDEX('[1]1시간당 아이템 제작량'!$BB:$BB,MATCH(B147,'[1]1시간당 아이템 제작량'!$A:$A,0))-1</f>
        <v>24</v>
      </c>
    </row>
    <row r="148" spans="1:19" x14ac:dyDescent="0.3">
      <c r="A148" s="2" t="s">
        <v>222</v>
      </c>
      <c r="B148" s="2" t="s">
        <v>222</v>
      </c>
      <c r="D148" t="str">
        <f t="shared" si="7"/>
        <v>med_chicken_00_1</v>
      </c>
      <c r="E148">
        <v>0</v>
      </c>
      <c r="F148" s="2" t="s">
        <v>87</v>
      </c>
      <c r="G148" s="1">
        <v>1</v>
      </c>
      <c r="H148" s="1">
        <f t="shared" si="5"/>
        <v>1200</v>
      </c>
      <c r="I148" s="1">
        <v>600</v>
      </c>
      <c r="J148" s="1">
        <v>1</v>
      </c>
      <c r="K148" s="2">
        <v>960</v>
      </c>
      <c r="L148" s="2">
        <v>3840</v>
      </c>
      <c r="M148" s="2">
        <v>100</v>
      </c>
      <c r="N148" s="1" t="s">
        <v>18</v>
      </c>
      <c r="O148" s="1">
        <v>0</v>
      </c>
      <c r="P148">
        <v>0</v>
      </c>
      <c r="Q148" s="5">
        <v>24</v>
      </c>
      <c r="R148" s="8" t="s">
        <v>370</v>
      </c>
      <c r="S148">
        <f>INDEX('[1]1시간당 아이템 제작량'!$BB:$BB,MATCH(B148,'[1]1시간당 아이템 제작량'!$A:$A,0))-1</f>
        <v>34</v>
      </c>
    </row>
    <row r="149" spans="1:19" x14ac:dyDescent="0.3">
      <c r="A149" s="2" t="s">
        <v>223</v>
      </c>
      <c r="B149" s="2" t="s">
        <v>223</v>
      </c>
      <c r="D149" t="str">
        <f>LEFT(B149,12)</f>
        <v>med_dog_00_0</v>
      </c>
      <c r="E149">
        <v>0</v>
      </c>
      <c r="F149" s="2" t="s">
        <v>109</v>
      </c>
      <c r="G149" s="1">
        <v>1</v>
      </c>
      <c r="H149" s="1">
        <f t="shared" si="5"/>
        <v>100</v>
      </c>
      <c r="I149" s="1">
        <v>50</v>
      </c>
      <c r="J149" s="1">
        <v>1</v>
      </c>
      <c r="K149" s="2">
        <v>100</v>
      </c>
      <c r="L149" s="2">
        <v>400</v>
      </c>
      <c r="M149" s="2">
        <v>100</v>
      </c>
      <c r="N149" s="1" t="s">
        <v>18</v>
      </c>
      <c r="O149" s="1">
        <v>0</v>
      </c>
      <c r="P149">
        <v>0</v>
      </c>
      <c r="Q149">
        <v>11</v>
      </c>
      <c r="R149" s="8" t="s">
        <v>370</v>
      </c>
      <c r="S149">
        <f>INDEX('[1]1시간당 아이템 제작량'!$BB:$BB,MATCH(B149,'[1]1시간당 아이템 제작량'!$A:$A,0))-1</f>
        <v>11</v>
      </c>
    </row>
    <row r="150" spans="1:19" x14ac:dyDescent="0.3">
      <c r="A150" s="2" t="s">
        <v>224</v>
      </c>
      <c r="B150" s="2" t="s">
        <v>224</v>
      </c>
      <c r="D150" t="str">
        <f t="shared" ref="D150:D168" si="8">LEFT(B150,12)</f>
        <v>med_dog_00_0</v>
      </c>
      <c r="E150">
        <v>0</v>
      </c>
      <c r="F150" s="2" t="s">
        <v>109</v>
      </c>
      <c r="G150" s="1">
        <v>1</v>
      </c>
      <c r="H150" s="1">
        <f t="shared" si="5"/>
        <v>200</v>
      </c>
      <c r="I150" s="1">
        <v>100</v>
      </c>
      <c r="J150" s="1">
        <v>1</v>
      </c>
      <c r="K150" s="2">
        <v>200</v>
      </c>
      <c r="L150" s="2">
        <v>800</v>
      </c>
      <c r="M150" s="2">
        <v>100</v>
      </c>
      <c r="N150" s="1" t="s">
        <v>18</v>
      </c>
      <c r="O150" s="1">
        <v>0</v>
      </c>
      <c r="P150">
        <v>0</v>
      </c>
      <c r="Q150">
        <v>11</v>
      </c>
      <c r="R150" s="8" t="s">
        <v>370</v>
      </c>
      <c r="S150">
        <f>INDEX('[1]1시간당 아이템 제작량'!$BB:$BB,MATCH(B150,'[1]1시간당 아이템 제작량'!$A:$A,0))-1</f>
        <v>11</v>
      </c>
    </row>
    <row r="151" spans="1:19" x14ac:dyDescent="0.3">
      <c r="A151" s="2" t="s">
        <v>225</v>
      </c>
      <c r="B151" s="2" t="s">
        <v>225</v>
      </c>
      <c r="D151" t="str">
        <f t="shared" si="8"/>
        <v>med_dog_00_0</v>
      </c>
      <c r="E151">
        <v>0</v>
      </c>
      <c r="F151" s="2" t="s">
        <v>109</v>
      </c>
      <c r="G151" s="1">
        <v>1</v>
      </c>
      <c r="H151" s="1">
        <f t="shared" si="5"/>
        <v>400</v>
      </c>
      <c r="I151" s="1">
        <v>200</v>
      </c>
      <c r="J151" s="1">
        <v>1</v>
      </c>
      <c r="K151" s="2">
        <v>400</v>
      </c>
      <c r="L151" s="2">
        <v>1600</v>
      </c>
      <c r="M151" s="2">
        <v>100</v>
      </c>
      <c r="N151" s="1" t="s">
        <v>18</v>
      </c>
      <c r="O151" s="1">
        <v>0</v>
      </c>
      <c r="P151">
        <v>0</v>
      </c>
      <c r="Q151">
        <v>11</v>
      </c>
      <c r="R151" s="8" t="s">
        <v>370</v>
      </c>
      <c r="S151">
        <f>INDEX('[1]1시간당 아이템 제작량'!$BB:$BB,MATCH(B151,'[1]1시간당 아이템 제작량'!$A:$A,0))-1</f>
        <v>14</v>
      </c>
    </row>
    <row r="152" spans="1:19" x14ac:dyDescent="0.3">
      <c r="A152" s="2" t="s">
        <v>226</v>
      </c>
      <c r="B152" s="2" t="s">
        <v>226</v>
      </c>
      <c r="D152" t="str">
        <f t="shared" si="8"/>
        <v>med_dog_00_0</v>
      </c>
      <c r="E152">
        <v>0</v>
      </c>
      <c r="F152" s="2" t="s">
        <v>109</v>
      </c>
      <c r="G152" s="1">
        <v>1</v>
      </c>
      <c r="H152" s="1">
        <f t="shared" si="5"/>
        <v>600</v>
      </c>
      <c r="I152" s="1">
        <v>300</v>
      </c>
      <c r="J152" s="1">
        <v>1</v>
      </c>
      <c r="K152" s="2">
        <v>600</v>
      </c>
      <c r="L152" s="2">
        <v>2400</v>
      </c>
      <c r="M152" s="2">
        <v>100</v>
      </c>
      <c r="N152" s="1" t="s">
        <v>18</v>
      </c>
      <c r="O152" s="1">
        <v>0</v>
      </c>
      <c r="P152">
        <v>0</v>
      </c>
      <c r="Q152" s="5">
        <v>14</v>
      </c>
      <c r="R152" s="8" t="s">
        <v>370</v>
      </c>
      <c r="S152">
        <f>INDEX('[1]1시간당 아이템 제작량'!$BB:$BB,MATCH(B152,'[1]1시간당 아이템 제작량'!$A:$A,0))-1</f>
        <v>24</v>
      </c>
    </row>
    <row r="153" spans="1:19" x14ac:dyDescent="0.3">
      <c r="A153" s="2" t="s">
        <v>227</v>
      </c>
      <c r="B153" s="2" t="s">
        <v>227</v>
      </c>
      <c r="D153" t="str">
        <f t="shared" si="8"/>
        <v>med_dog_00_0</v>
      </c>
      <c r="E153">
        <v>0</v>
      </c>
      <c r="F153" s="2" t="s">
        <v>109</v>
      </c>
      <c r="G153" s="1">
        <v>1</v>
      </c>
      <c r="H153" s="1">
        <f t="shared" si="5"/>
        <v>1000</v>
      </c>
      <c r="I153" s="1">
        <v>500</v>
      </c>
      <c r="J153" s="1">
        <v>1</v>
      </c>
      <c r="K153" s="2">
        <v>1000</v>
      </c>
      <c r="L153" s="2">
        <v>4000</v>
      </c>
      <c r="M153" s="2">
        <v>100</v>
      </c>
      <c r="N153" s="1" t="s">
        <v>18</v>
      </c>
      <c r="O153" s="1">
        <v>0</v>
      </c>
      <c r="P153">
        <v>0</v>
      </c>
      <c r="Q153" s="5">
        <v>24</v>
      </c>
      <c r="R153" s="8" t="s">
        <v>370</v>
      </c>
      <c r="S153">
        <f>INDEX('[1]1시간당 아이템 제작량'!$BB:$BB,MATCH(B153,'[1]1시간당 아이템 제작량'!$A:$A,0))-1</f>
        <v>34</v>
      </c>
    </row>
    <row r="154" spans="1:19" x14ac:dyDescent="0.3">
      <c r="A154" s="2" t="s">
        <v>228</v>
      </c>
      <c r="B154" s="2" t="s">
        <v>228</v>
      </c>
      <c r="D154" t="str">
        <f t="shared" si="8"/>
        <v>med_dog_00_1</v>
      </c>
      <c r="E154">
        <v>0</v>
      </c>
      <c r="F154" s="2" t="s">
        <v>87</v>
      </c>
      <c r="G154" s="1">
        <v>1</v>
      </c>
      <c r="H154" s="1">
        <f t="shared" si="5"/>
        <v>120</v>
      </c>
      <c r="I154" s="1">
        <v>60</v>
      </c>
      <c r="J154" s="1">
        <v>1</v>
      </c>
      <c r="K154" s="2">
        <v>120</v>
      </c>
      <c r="L154" s="2">
        <v>480</v>
      </c>
      <c r="M154" s="2">
        <v>100</v>
      </c>
      <c r="N154" s="1" t="s">
        <v>18</v>
      </c>
      <c r="O154" s="1">
        <v>0</v>
      </c>
      <c r="P154">
        <v>0</v>
      </c>
      <c r="Q154">
        <v>11</v>
      </c>
      <c r="R154" s="8" t="s">
        <v>370</v>
      </c>
      <c r="S154">
        <f>INDEX('[1]1시간당 아이템 제작량'!$BB:$BB,MATCH(B154,'[1]1시간당 아이템 제작량'!$A:$A,0))-1</f>
        <v>11</v>
      </c>
    </row>
    <row r="155" spans="1:19" x14ac:dyDescent="0.3">
      <c r="A155" s="2" t="s">
        <v>229</v>
      </c>
      <c r="B155" s="2" t="s">
        <v>229</v>
      </c>
      <c r="D155" t="str">
        <f t="shared" si="8"/>
        <v>med_dog_00_1</v>
      </c>
      <c r="E155">
        <v>0</v>
      </c>
      <c r="F155" s="2" t="s">
        <v>87</v>
      </c>
      <c r="G155" s="1">
        <v>1</v>
      </c>
      <c r="H155" s="1">
        <f t="shared" si="5"/>
        <v>240</v>
      </c>
      <c r="I155" s="1">
        <v>120</v>
      </c>
      <c r="J155" s="1">
        <v>1</v>
      </c>
      <c r="K155" s="2">
        <v>240</v>
      </c>
      <c r="L155" s="2">
        <v>960</v>
      </c>
      <c r="M155" s="2">
        <v>100</v>
      </c>
      <c r="N155" s="1" t="s">
        <v>18</v>
      </c>
      <c r="O155" s="1">
        <v>0</v>
      </c>
      <c r="P155">
        <v>0</v>
      </c>
      <c r="Q155">
        <v>11</v>
      </c>
      <c r="R155" s="8" t="s">
        <v>370</v>
      </c>
      <c r="S155">
        <f>INDEX('[1]1시간당 아이템 제작량'!$BB:$BB,MATCH(B155,'[1]1시간당 아이템 제작량'!$A:$A,0))-1</f>
        <v>11</v>
      </c>
    </row>
    <row r="156" spans="1:19" x14ac:dyDescent="0.3">
      <c r="A156" s="2" t="s">
        <v>230</v>
      </c>
      <c r="B156" s="2" t="s">
        <v>230</v>
      </c>
      <c r="D156" t="str">
        <f t="shared" si="8"/>
        <v>med_dog_00_1</v>
      </c>
      <c r="E156">
        <v>0</v>
      </c>
      <c r="F156" s="2" t="s">
        <v>87</v>
      </c>
      <c r="G156" s="1">
        <v>1</v>
      </c>
      <c r="H156" s="1">
        <f t="shared" si="5"/>
        <v>480</v>
      </c>
      <c r="I156" s="1">
        <v>240</v>
      </c>
      <c r="J156" s="1">
        <v>1</v>
      </c>
      <c r="K156" s="2">
        <v>480</v>
      </c>
      <c r="L156" s="2">
        <v>1920</v>
      </c>
      <c r="M156" s="2">
        <v>100</v>
      </c>
      <c r="N156" s="1" t="s">
        <v>18</v>
      </c>
      <c r="O156" s="1">
        <v>0</v>
      </c>
      <c r="P156">
        <v>0</v>
      </c>
      <c r="Q156">
        <v>11</v>
      </c>
      <c r="R156" s="8" t="s">
        <v>370</v>
      </c>
      <c r="S156">
        <f>INDEX('[1]1시간당 아이템 제작량'!$BB:$BB,MATCH(B156,'[1]1시간당 아이템 제작량'!$A:$A,0))-1</f>
        <v>14</v>
      </c>
    </row>
    <row r="157" spans="1:19" x14ac:dyDescent="0.3">
      <c r="A157" s="2" t="s">
        <v>231</v>
      </c>
      <c r="B157" s="2" t="s">
        <v>231</v>
      </c>
      <c r="D157" t="str">
        <f t="shared" si="8"/>
        <v>med_dog_00_1</v>
      </c>
      <c r="E157">
        <v>0</v>
      </c>
      <c r="F157" s="2" t="s">
        <v>87</v>
      </c>
      <c r="G157" s="1">
        <v>1</v>
      </c>
      <c r="H157" s="1">
        <f t="shared" si="5"/>
        <v>720</v>
      </c>
      <c r="I157" s="1">
        <v>360</v>
      </c>
      <c r="J157" s="1">
        <v>1</v>
      </c>
      <c r="K157" s="2">
        <v>720</v>
      </c>
      <c r="L157" s="2">
        <v>2880</v>
      </c>
      <c r="M157" s="2">
        <v>100</v>
      </c>
      <c r="N157" s="1" t="s">
        <v>18</v>
      </c>
      <c r="O157" s="1">
        <v>0</v>
      </c>
      <c r="P157">
        <v>0</v>
      </c>
      <c r="Q157" s="5">
        <v>14</v>
      </c>
      <c r="R157" s="8" t="s">
        <v>370</v>
      </c>
      <c r="S157">
        <f>INDEX('[1]1시간당 아이템 제작량'!$BB:$BB,MATCH(B157,'[1]1시간당 아이템 제작량'!$A:$A,0))-1</f>
        <v>24</v>
      </c>
    </row>
    <row r="158" spans="1:19" x14ac:dyDescent="0.3">
      <c r="A158" s="2" t="s">
        <v>232</v>
      </c>
      <c r="B158" s="2" t="s">
        <v>232</v>
      </c>
      <c r="D158" t="str">
        <f t="shared" si="8"/>
        <v>med_dog_00_1</v>
      </c>
      <c r="E158">
        <v>0</v>
      </c>
      <c r="F158" s="2" t="s">
        <v>87</v>
      </c>
      <c r="G158" s="1">
        <v>1</v>
      </c>
      <c r="H158" s="1">
        <f t="shared" si="5"/>
        <v>1200</v>
      </c>
      <c r="I158" s="1">
        <v>600</v>
      </c>
      <c r="J158" s="1">
        <v>1</v>
      </c>
      <c r="K158" s="2">
        <v>1200</v>
      </c>
      <c r="L158" s="2">
        <v>4800</v>
      </c>
      <c r="M158" s="2">
        <v>100</v>
      </c>
      <c r="N158" s="1" t="s">
        <v>18</v>
      </c>
      <c r="O158" s="1">
        <v>0</v>
      </c>
      <c r="P158">
        <v>0</v>
      </c>
      <c r="Q158" s="5">
        <v>24</v>
      </c>
      <c r="R158" s="8" t="s">
        <v>370</v>
      </c>
      <c r="S158">
        <f>INDEX('[1]1시간당 아이템 제작량'!$BB:$BB,MATCH(B158,'[1]1시간당 아이템 제작량'!$A:$A,0))-1</f>
        <v>34</v>
      </c>
    </row>
    <row r="159" spans="1:19" x14ac:dyDescent="0.3">
      <c r="A159" s="2" t="s">
        <v>253</v>
      </c>
      <c r="B159" s="2" t="s">
        <v>253</v>
      </c>
      <c r="D159" t="str">
        <f t="shared" si="8"/>
        <v>med_cat_00_0</v>
      </c>
      <c r="E159">
        <v>0</v>
      </c>
      <c r="F159" s="2" t="s">
        <v>109</v>
      </c>
      <c r="G159" s="1">
        <v>1</v>
      </c>
      <c r="H159" s="1">
        <f t="shared" si="5"/>
        <v>100</v>
      </c>
      <c r="I159" s="1">
        <v>50</v>
      </c>
      <c r="J159" s="1">
        <v>1</v>
      </c>
      <c r="K159" s="2">
        <v>120</v>
      </c>
      <c r="L159" s="2">
        <v>480</v>
      </c>
      <c r="M159" s="2">
        <v>100</v>
      </c>
      <c r="N159" s="1" t="s">
        <v>18</v>
      </c>
      <c r="O159" s="1">
        <v>0</v>
      </c>
      <c r="P159">
        <v>0</v>
      </c>
      <c r="Q159">
        <v>16</v>
      </c>
      <c r="R159" s="8" t="s">
        <v>370</v>
      </c>
      <c r="S159">
        <f>INDEX('[1]1시간당 아이템 제작량'!$BB:$BB,MATCH(B159,'[1]1시간당 아이템 제작량'!$A:$A,0))-1</f>
        <v>16</v>
      </c>
    </row>
    <row r="160" spans="1:19" x14ac:dyDescent="0.3">
      <c r="A160" s="2" t="s">
        <v>254</v>
      </c>
      <c r="B160" s="2" t="s">
        <v>254</v>
      </c>
      <c r="D160" t="str">
        <f t="shared" si="8"/>
        <v>med_cat_00_0</v>
      </c>
      <c r="E160">
        <v>0</v>
      </c>
      <c r="F160" s="2" t="s">
        <v>109</v>
      </c>
      <c r="G160" s="1">
        <v>1</v>
      </c>
      <c r="H160" s="1">
        <f t="shared" si="5"/>
        <v>200</v>
      </c>
      <c r="I160" s="1">
        <v>100</v>
      </c>
      <c r="J160" s="1">
        <v>1</v>
      </c>
      <c r="K160" s="2">
        <v>240</v>
      </c>
      <c r="L160" s="2">
        <v>960</v>
      </c>
      <c r="M160" s="2">
        <v>100</v>
      </c>
      <c r="N160" s="1" t="s">
        <v>18</v>
      </c>
      <c r="O160" s="1">
        <v>0</v>
      </c>
      <c r="P160">
        <v>0</v>
      </c>
      <c r="Q160">
        <v>16</v>
      </c>
      <c r="R160" s="8" t="s">
        <v>370</v>
      </c>
      <c r="S160">
        <f>INDEX('[1]1시간당 아이템 제작량'!$BB:$BB,MATCH(B160,'[1]1시간당 아이템 제작량'!$A:$A,0))-1</f>
        <v>16</v>
      </c>
    </row>
    <row r="161" spans="1:19" x14ac:dyDescent="0.3">
      <c r="A161" s="2" t="s">
        <v>255</v>
      </c>
      <c r="B161" s="2" t="s">
        <v>255</v>
      </c>
      <c r="D161" t="str">
        <f t="shared" si="8"/>
        <v>med_cat_00_0</v>
      </c>
      <c r="E161">
        <v>0</v>
      </c>
      <c r="F161" s="2" t="s">
        <v>109</v>
      </c>
      <c r="G161" s="1">
        <v>1</v>
      </c>
      <c r="H161" s="1">
        <f t="shared" si="5"/>
        <v>400</v>
      </c>
      <c r="I161" s="1">
        <v>200</v>
      </c>
      <c r="J161" s="1">
        <v>1</v>
      </c>
      <c r="K161" s="2">
        <v>480</v>
      </c>
      <c r="L161" s="2">
        <v>1920</v>
      </c>
      <c r="M161" s="2">
        <v>100</v>
      </c>
      <c r="N161" s="1" t="s">
        <v>18</v>
      </c>
      <c r="O161" s="1">
        <v>0</v>
      </c>
      <c r="P161">
        <v>0</v>
      </c>
      <c r="Q161">
        <v>16</v>
      </c>
      <c r="R161" s="8" t="s">
        <v>370</v>
      </c>
      <c r="S161">
        <f>INDEX('[1]1시간당 아이템 제작량'!$BB:$BB,MATCH(B161,'[1]1시간당 아이템 제작량'!$A:$A,0))-1</f>
        <v>16</v>
      </c>
    </row>
    <row r="162" spans="1:19" x14ac:dyDescent="0.3">
      <c r="A162" s="2" t="s">
        <v>256</v>
      </c>
      <c r="B162" s="2" t="s">
        <v>256</v>
      </c>
      <c r="D162" t="str">
        <f t="shared" si="8"/>
        <v>med_cat_00_0</v>
      </c>
      <c r="E162">
        <v>0</v>
      </c>
      <c r="F162" s="2" t="s">
        <v>109</v>
      </c>
      <c r="G162" s="1">
        <v>1</v>
      </c>
      <c r="H162" s="1">
        <f t="shared" si="5"/>
        <v>600</v>
      </c>
      <c r="I162" s="1">
        <v>300</v>
      </c>
      <c r="J162" s="1">
        <v>1</v>
      </c>
      <c r="K162" s="2">
        <v>720</v>
      </c>
      <c r="L162" s="2">
        <v>2880</v>
      </c>
      <c r="M162" s="2">
        <v>100</v>
      </c>
      <c r="N162" s="1" t="s">
        <v>18</v>
      </c>
      <c r="O162" s="1">
        <v>0</v>
      </c>
      <c r="P162">
        <v>0</v>
      </c>
      <c r="Q162">
        <v>16</v>
      </c>
      <c r="R162" s="8" t="s">
        <v>370</v>
      </c>
      <c r="S162">
        <f>INDEX('[1]1시간당 아이템 제작량'!$BB:$BB,MATCH(B162,'[1]1시간당 아이템 제작량'!$A:$A,0))-1</f>
        <v>24</v>
      </c>
    </row>
    <row r="163" spans="1:19" x14ac:dyDescent="0.3">
      <c r="A163" s="2" t="s">
        <v>257</v>
      </c>
      <c r="B163" s="2" t="s">
        <v>257</v>
      </c>
      <c r="D163" t="str">
        <f t="shared" si="8"/>
        <v>med_cat_00_0</v>
      </c>
      <c r="E163">
        <v>0</v>
      </c>
      <c r="F163" s="2" t="s">
        <v>109</v>
      </c>
      <c r="G163" s="1">
        <v>1</v>
      </c>
      <c r="H163" s="1">
        <f t="shared" si="5"/>
        <v>1000</v>
      </c>
      <c r="I163" s="1">
        <v>500</v>
      </c>
      <c r="J163" s="1">
        <v>1</v>
      </c>
      <c r="K163" s="2">
        <v>1200</v>
      </c>
      <c r="L163" s="2">
        <v>4800</v>
      </c>
      <c r="M163" s="2">
        <v>100</v>
      </c>
      <c r="N163" s="1" t="s">
        <v>18</v>
      </c>
      <c r="O163" s="1">
        <v>0</v>
      </c>
      <c r="P163">
        <v>0</v>
      </c>
      <c r="Q163" s="5">
        <v>24</v>
      </c>
      <c r="R163" s="8" t="s">
        <v>370</v>
      </c>
      <c r="S163">
        <f>INDEX('[1]1시간당 아이템 제작량'!$BB:$BB,MATCH(B163,'[1]1시간당 아이템 제작량'!$A:$A,0))-1</f>
        <v>34</v>
      </c>
    </row>
    <row r="164" spans="1:19" x14ac:dyDescent="0.3">
      <c r="A164" s="2" t="s">
        <v>258</v>
      </c>
      <c r="B164" s="2" t="s">
        <v>258</v>
      </c>
      <c r="D164" t="str">
        <f t="shared" si="8"/>
        <v>med_cat_00_1</v>
      </c>
      <c r="E164">
        <v>0</v>
      </c>
      <c r="F164" s="2" t="s">
        <v>87</v>
      </c>
      <c r="G164" s="1">
        <v>1</v>
      </c>
      <c r="H164" s="1">
        <f t="shared" si="5"/>
        <v>120</v>
      </c>
      <c r="I164" s="1">
        <v>60</v>
      </c>
      <c r="J164" s="1">
        <v>1</v>
      </c>
      <c r="K164" s="2">
        <v>144</v>
      </c>
      <c r="L164" s="2">
        <v>576</v>
      </c>
      <c r="M164" s="2">
        <v>100</v>
      </c>
      <c r="N164" s="1" t="s">
        <v>18</v>
      </c>
      <c r="O164" s="1">
        <v>0</v>
      </c>
      <c r="P164">
        <v>0</v>
      </c>
      <c r="Q164">
        <v>16</v>
      </c>
      <c r="R164" s="8" t="s">
        <v>370</v>
      </c>
      <c r="S164">
        <f>INDEX('[1]1시간당 아이템 제작량'!$BB:$BB,MATCH(B164,'[1]1시간당 아이템 제작량'!$A:$A,0))-1</f>
        <v>16</v>
      </c>
    </row>
    <row r="165" spans="1:19" x14ac:dyDescent="0.3">
      <c r="A165" s="2" t="s">
        <v>259</v>
      </c>
      <c r="B165" s="2" t="s">
        <v>259</v>
      </c>
      <c r="D165" t="str">
        <f t="shared" si="8"/>
        <v>med_cat_00_1</v>
      </c>
      <c r="E165">
        <v>0</v>
      </c>
      <c r="F165" s="2" t="s">
        <v>87</v>
      </c>
      <c r="G165" s="1">
        <v>1</v>
      </c>
      <c r="H165" s="1">
        <f t="shared" si="5"/>
        <v>240</v>
      </c>
      <c r="I165" s="1">
        <v>120</v>
      </c>
      <c r="J165" s="1">
        <v>1</v>
      </c>
      <c r="K165" s="2">
        <v>288</v>
      </c>
      <c r="L165" s="2">
        <v>1152</v>
      </c>
      <c r="M165" s="2">
        <v>100</v>
      </c>
      <c r="N165" s="1" t="s">
        <v>18</v>
      </c>
      <c r="O165" s="1">
        <v>0</v>
      </c>
      <c r="P165">
        <v>0</v>
      </c>
      <c r="Q165">
        <v>16</v>
      </c>
      <c r="R165" s="8" t="s">
        <v>370</v>
      </c>
      <c r="S165">
        <f>INDEX('[1]1시간당 아이템 제작량'!$BB:$BB,MATCH(B165,'[1]1시간당 아이템 제작량'!$A:$A,0))-1</f>
        <v>16</v>
      </c>
    </row>
    <row r="166" spans="1:19" x14ac:dyDescent="0.3">
      <c r="A166" s="2" t="s">
        <v>260</v>
      </c>
      <c r="B166" s="2" t="s">
        <v>260</v>
      </c>
      <c r="D166" t="str">
        <f t="shared" si="8"/>
        <v>med_cat_00_1</v>
      </c>
      <c r="E166">
        <v>0</v>
      </c>
      <c r="F166" s="2" t="s">
        <v>87</v>
      </c>
      <c r="G166" s="1">
        <v>1</v>
      </c>
      <c r="H166" s="1">
        <f t="shared" si="5"/>
        <v>480</v>
      </c>
      <c r="I166" s="1">
        <v>240</v>
      </c>
      <c r="J166" s="1">
        <v>1</v>
      </c>
      <c r="K166" s="2">
        <v>576</v>
      </c>
      <c r="L166" s="2">
        <v>2304</v>
      </c>
      <c r="M166" s="2">
        <v>100</v>
      </c>
      <c r="N166" s="1" t="s">
        <v>18</v>
      </c>
      <c r="O166" s="1">
        <v>0</v>
      </c>
      <c r="P166">
        <v>0</v>
      </c>
      <c r="Q166">
        <v>16</v>
      </c>
      <c r="R166" s="8" t="s">
        <v>370</v>
      </c>
      <c r="S166">
        <f>INDEX('[1]1시간당 아이템 제작량'!$BB:$BB,MATCH(B166,'[1]1시간당 아이템 제작량'!$A:$A,0))-1</f>
        <v>16</v>
      </c>
    </row>
    <row r="167" spans="1:19" x14ac:dyDescent="0.3">
      <c r="A167" s="2" t="s">
        <v>261</v>
      </c>
      <c r="B167" s="2" t="s">
        <v>261</v>
      </c>
      <c r="D167" t="str">
        <f t="shared" si="8"/>
        <v>med_cat_00_1</v>
      </c>
      <c r="E167">
        <v>0</v>
      </c>
      <c r="F167" s="2" t="s">
        <v>87</v>
      </c>
      <c r="G167" s="1">
        <v>1</v>
      </c>
      <c r="H167" s="1">
        <f t="shared" si="5"/>
        <v>720</v>
      </c>
      <c r="I167" s="1">
        <v>360</v>
      </c>
      <c r="J167" s="1">
        <v>1</v>
      </c>
      <c r="K167" s="2">
        <v>864</v>
      </c>
      <c r="L167" s="2">
        <v>3456</v>
      </c>
      <c r="M167" s="2">
        <v>100</v>
      </c>
      <c r="N167" s="1" t="s">
        <v>18</v>
      </c>
      <c r="O167" s="1">
        <v>0</v>
      </c>
      <c r="P167">
        <v>0</v>
      </c>
      <c r="Q167">
        <v>16</v>
      </c>
      <c r="R167" s="8" t="s">
        <v>370</v>
      </c>
      <c r="S167">
        <f>INDEX('[1]1시간당 아이템 제작량'!$BB:$BB,MATCH(B167,'[1]1시간당 아이템 제작량'!$A:$A,0))-1</f>
        <v>24</v>
      </c>
    </row>
    <row r="168" spans="1:19" x14ac:dyDescent="0.3">
      <c r="A168" s="2" t="s">
        <v>262</v>
      </c>
      <c r="B168" s="2" t="s">
        <v>262</v>
      </c>
      <c r="D168" t="str">
        <f t="shared" si="8"/>
        <v>med_cat_00_1</v>
      </c>
      <c r="E168">
        <v>0</v>
      </c>
      <c r="F168" s="2" t="s">
        <v>87</v>
      </c>
      <c r="G168" s="1">
        <v>1</v>
      </c>
      <c r="H168" s="1">
        <f t="shared" ref="H168:H231" si="9">I168*2</f>
        <v>1200</v>
      </c>
      <c r="I168" s="1">
        <v>600</v>
      </c>
      <c r="J168" s="1">
        <v>1</v>
      </c>
      <c r="K168" s="2">
        <v>1440</v>
      </c>
      <c r="L168" s="2">
        <v>5760</v>
      </c>
      <c r="M168" s="2">
        <v>100</v>
      </c>
      <c r="N168" s="1" t="s">
        <v>18</v>
      </c>
      <c r="O168" s="1">
        <v>0</v>
      </c>
      <c r="P168">
        <v>0</v>
      </c>
      <c r="Q168" s="5">
        <v>24</v>
      </c>
      <c r="R168" s="8" t="s">
        <v>370</v>
      </c>
      <c r="S168">
        <f>INDEX('[1]1시간당 아이템 제작량'!$BB:$BB,MATCH(B168,'[1]1시간당 아이템 제작량'!$A:$A,0))-1</f>
        <v>34</v>
      </c>
    </row>
    <row r="169" spans="1:19" x14ac:dyDescent="0.3">
      <c r="A169" s="2" t="s">
        <v>233</v>
      </c>
      <c r="B169" s="2" t="s">
        <v>233</v>
      </c>
      <c r="D169" t="str">
        <f>LEFT(B169,15)</f>
        <v>med_racoon_00_0</v>
      </c>
      <c r="E169">
        <v>0</v>
      </c>
      <c r="F169" s="2" t="s">
        <v>109</v>
      </c>
      <c r="G169" s="1">
        <v>1</v>
      </c>
      <c r="H169" s="1">
        <f t="shared" si="9"/>
        <v>100</v>
      </c>
      <c r="I169" s="1">
        <v>50</v>
      </c>
      <c r="J169" s="1">
        <v>1</v>
      </c>
      <c r="K169" s="2">
        <v>140</v>
      </c>
      <c r="L169" s="2">
        <v>560</v>
      </c>
      <c r="M169" s="2">
        <v>100</v>
      </c>
      <c r="N169" s="1" t="s">
        <v>18</v>
      </c>
      <c r="O169" s="1">
        <v>0</v>
      </c>
      <c r="P169">
        <v>0</v>
      </c>
      <c r="Q169">
        <v>21</v>
      </c>
      <c r="R169" s="8" t="s">
        <v>370</v>
      </c>
      <c r="S169">
        <f>INDEX('[1]1시간당 아이템 제작량'!$BB:$BB,MATCH(B169,'[1]1시간당 아이템 제작량'!$A:$A,0))-1</f>
        <v>21</v>
      </c>
    </row>
    <row r="170" spans="1:19" x14ac:dyDescent="0.3">
      <c r="A170" s="2" t="s">
        <v>234</v>
      </c>
      <c r="B170" s="2" t="s">
        <v>234</v>
      </c>
      <c r="D170" t="str">
        <f t="shared" ref="D170:D178" si="10">LEFT(B170,15)</f>
        <v>med_racoon_00_0</v>
      </c>
      <c r="E170">
        <v>0</v>
      </c>
      <c r="F170" s="2" t="s">
        <v>109</v>
      </c>
      <c r="G170" s="1">
        <v>1</v>
      </c>
      <c r="H170" s="1">
        <f t="shared" si="9"/>
        <v>200</v>
      </c>
      <c r="I170" s="1">
        <v>100</v>
      </c>
      <c r="J170" s="1">
        <v>1</v>
      </c>
      <c r="K170" s="2">
        <v>280</v>
      </c>
      <c r="L170" s="2">
        <v>1120</v>
      </c>
      <c r="M170" s="2">
        <v>100</v>
      </c>
      <c r="N170" s="1" t="s">
        <v>18</v>
      </c>
      <c r="O170" s="1">
        <v>0</v>
      </c>
      <c r="P170">
        <v>0</v>
      </c>
      <c r="Q170">
        <v>21</v>
      </c>
      <c r="R170" s="8" t="s">
        <v>370</v>
      </c>
      <c r="S170">
        <f>INDEX('[1]1시간당 아이템 제작량'!$BB:$BB,MATCH(B170,'[1]1시간당 아이템 제작량'!$A:$A,0))-1</f>
        <v>21</v>
      </c>
    </row>
    <row r="171" spans="1:19" x14ac:dyDescent="0.3">
      <c r="A171" s="2" t="s">
        <v>235</v>
      </c>
      <c r="B171" s="2" t="s">
        <v>235</v>
      </c>
      <c r="D171" t="str">
        <f t="shared" si="10"/>
        <v>med_racoon_00_0</v>
      </c>
      <c r="E171">
        <v>0</v>
      </c>
      <c r="F171" s="2" t="s">
        <v>109</v>
      </c>
      <c r="G171" s="1">
        <v>1</v>
      </c>
      <c r="H171" s="1">
        <f t="shared" si="9"/>
        <v>400</v>
      </c>
      <c r="I171" s="1">
        <v>200</v>
      </c>
      <c r="J171" s="1">
        <v>1</v>
      </c>
      <c r="K171" s="2">
        <v>560</v>
      </c>
      <c r="L171" s="2">
        <v>2240</v>
      </c>
      <c r="M171" s="2">
        <v>100</v>
      </c>
      <c r="N171" s="1" t="s">
        <v>18</v>
      </c>
      <c r="O171" s="1">
        <v>0</v>
      </c>
      <c r="P171">
        <v>0</v>
      </c>
      <c r="Q171">
        <v>21</v>
      </c>
      <c r="R171" s="8" t="s">
        <v>370</v>
      </c>
      <c r="S171">
        <f>INDEX('[1]1시간당 아이템 제작량'!$BB:$BB,MATCH(B171,'[1]1시간당 아이템 제작량'!$A:$A,0))-1</f>
        <v>21</v>
      </c>
    </row>
    <row r="172" spans="1:19" x14ac:dyDescent="0.3">
      <c r="A172" s="2" t="s">
        <v>236</v>
      </c>
      <c r="B172" s="2" t="s">
        <v>236</v>
      </c>
      <c r="D172" t="str">
        <f t="shared" si="10"/>
        <v>med_racoon_00_0</v>
      </c>
      <c r="E172">
        <v>0</v>
      </c>
      <c r="F172" s="2" t="s">
        <v>109</v>
      </c>
      <c r="G172" s="1">
        <v>1</v>
      </c>
      <c r="H172" s="1">
        <f t="shared" si="9"/>
        <v>600</v>
      </c>
      <c r="I172" s="1">
        <v>300</v>
      </c>
      <c r="J172" s="1">
        <v>1</v>
      </c>
      <c r="K172" s="2">
        <v>840</v>
      </c>
      <c r="L172" s="2">
        <v>3360</v>
      </c>
      <c r="M172" s="2">
        <v>100</v>
      </c>
      <c r="N172" s="1" t="s">
        <v>18</v>
      </c>
      <c r="O172" s="1">
        <v>0</v>
      </c>
      <c r="P172">
        <v>0</v>
      </c>
      <c r="Q172">
        <v>21</v>
      </c>
      <c r="R172" s="8" t="s">
        <v>370</v>
      </c>
      <c r="S172">
        <f>INDEX('[1]1시간당 아이템 제작량'!$BB:$BB,MATCH(B172,'[1]1시간당 아이템 제작량'!$A:$A,0))-1</f>
        <v>24</v>
      </c>
    </row>
    <row r="173" spans="1:19" x14ac:dyDescent="0.3">
      <c r="A173" s="2" t="s">
        <v>237</v>
      </c>
      <c r="B173" s="2" t="s">
        <v>237</v>
      </c>
      <c r="D173" t="str">
        <f t="shared" si="10"/>
        <v>med_racoon_00_0</v>
      </c>
      <c r="E173">
        <v>0</v>
      </c>
      <c r="F173" s="2" t="s">
        <v>109</v>
      </c>
      <c r="G173" s="1">
        <v>1</v>
      </c>
      <c r="H173" s="1">
        <f t="shared" si="9"/>
        <v>1000</v>
      </c>
      <c r="I173" s="1">
        <v>500</v>
      </c>
      <c r="J173" s="1">
        <v>1</v>
      </c>
      <c r="K173" s="2">
        <v>1400</v>
      </c>
      <c r="L173" s="2">
        <v>5600</v>
      </c>
      <c r="M173" s="2">
        <v>100</v>
      </c>
      <c r="N173" s="1" t="s">
        <v>18</v>
      </c>
      <c r="O173" s="1">
        <v>0</v>
      </c>
      <c r="P173">
        <v>0</v>
      </c>
      <c r="Q173" s="5">
        <v>24</v>
      </c>
      <c r="R173" s="8" t="s">
        <v>370</v>
      </c>
      <c r="S173">
        <f>INDEX('[1]1시간당 아이템 제작량'!$BB:$BB,MATCH(B173,'[1]1시간당 아이템 제작량'!$A:$A,0))-1</f>
        <v>34</v>
      </c>
    </row>
    <row r="174" spans="1:19" x14ac:dyDescent="0.3">
      <c r="A174" s="2" t="s">
        <v>238</v>
      </c>
      <c r="B174" s="2" t="s">
        <v>238</v>
      </c>
      <c r="D174" t="str">
        <f t="shared" si="10"/>
        <v>med_racoon_00_1</v>
      </c>
      <c r="E174">
        <v>0</v>
      </c>
      <c r="F174" s="2" t="s">
        <v>87</v>
      </c>
      <c r="G174" s="1">
        <v>1</v>
      </c>
      <c r="H174" s="1">
        <f t="shared" si="9"/>
        <v>120</v>
      </c>
      <c r="I174" s="1">
        <v>60</v>
      </c>
      <c r="J174" s="1">
        <v>1</v>
      </c>
      <c r="K174" s="2">
        <v>168</v>
      </c>
      <c r="L174" s="2">
        <v>672</v>
      </c>
      <c r="M174" s="2">
        <v>100</v>
      </c>
      <c r="N174" s="1" t="s">
        <v>18</v>
      </c>
      <c r="O174" s="1">
        <v>0</v>
      </c>
      <c r="P174">
        <v>0</v>
      </c>
      <c r="Q174">
        <v>21</v>
      </c>
      <c r="R174" s="8" t="s">
        <v>370</v>
      </c>
      <c r="S174">
        <f>INDEX('[1]1시간당 아이템 제작량'!$BB:$BB,MATCH(B174,'[1]1시간당 아이템 제작량'!$A:$A,0))-1</f>
        <v>21</v>
      </c>
    </row>
    <row r="175" spans="1:19" x14ac:dyDescent="0.3">
      <c r="A175" s="2" t="s">
        <v>239</v>
      </c>
      <c r="B175" s="2" t="s">
        <v>239</v>
      </c>
      <c r="D175" t="str">
        <f t="shared" si="10"/>
        <v>med_racoon_00_1</v>
      </c>
      <c r="E175">
        <v>0</v>
      </c>
      <c r="F175" s="2" t="s">
        <v>87</v>
      </c>
      <c r="G175" s="1">
        <v>1</v>
      </c>
      <c r="H175" s="1">
        <f t="shared" si="9"/>
        <v>240</v>
      </c>
      <c r="I175" s="1">
        <v>120</v>
      </c>
      <c r="J175" s="1">
        <v>1</v>
      </c>
      <c r="K175" s="2">
        <v>336</v>
      </c>
      <c r="L175" s="2">
        <v>1344</v>
      </c>
      <c r="M175" s="2">
        <v>100</v>
      </c>
      <c r="N175" s="1" t="s">
        <v>18</v>
      </c>
      <c r="O175" s="1">
        <v>0</v>
      </c>
      <c r="P175">
        <v>0</v>
      </c>
      <c r="Q175">
        <v>21</v>
      </c>
      <c r="R175" s="8" t="s">
        <v>370</v>
      </c>
      <c r="S175">
        <f>INDEX('[1]1시간당 아이템 제작량'!$BB:$BB,MATCH(B175,'[1]1시간당 아이템 제작량'!$A:$A,0))-1</f>
        <v>21</v>
      </c>
    </row>
    <row r="176" spans="1:19" x14ac:dyDescent="0.3">
      <c r="A176" s="2" t="s">
        <v>240</v>
      </c>
      <c r="B176" s="2" t="s">
        <v>240</v>
      </c>
      <c r="D176" t="str">
        <f t="shared" si="10"/>
        <v>med_racoon_00_1</v>
      </c>
      <c r="E176">
        <v>0</v>
      </c>
      <c r="F176" s="2" t="s">
        <v>87</v>
      </c>
      <c r="G176" s="1">
        <v>1</v>
      </c>
      <c r="H176" s="1">
        <f t="shared" si="9"/>
        <v>480</v>
      </c>
      <c r="I176" s="1">
        <v>240</v>
      </c>
      <c r="J176" s="1">
        <v>1</v>
      </c>
      <c r="K176" s="2">
        <v>672</v>
      </c>
      <c r="L176" s="2">
        <v>2688</v>
      </c>
      <c r="M176" s="2">
        <v>100</v>
      </c>
      <c r="N176" s="1" t="s">
        <v>18</v>
      </c>
      <c r="O176" s="1">
        <v>0</v>
      </c>
      <c r="P176">
        <v>0</v>
      </c>
      <c r="Q176">
        <v>21</v>
      </c>
      <c r="R176" s="8" t="s">
        <v>370</v>
      </c>
      <c r="S176">
        <f>INDEX('[1]1시간당 아이템 제작량'!$BB:$BB,MATCH(B176,'[1]1시간당 아이템 제작량'!$A:$A,0))-1</f>
        <v>21</v>
      </c>
    </row>
    <row r="177" spans="1:19" x14ac:dyDescent="0.3">
      <c r="A177" s="2" t="s">
        <v>241</v>
      </c>
      <c r="B177" s="2" t="s">
        <v>241</v>
      </c>
      <c r="D177" t="str">
        <f t="shared" si="10"/>
        <v>med_racoon_00_1</v>
      </c>
      <c r="E177">
        <v>0</v>
      </c>
      <c r="F177" s="2" t="s">
        <v>87</v>
      </c>
      <c r="G177" s="1">
        <v>1</v>
      </c>
      <c r="H177" s="1">
        <f t="shared" si="9"/>
        <v>720</v>
      </c>
      <c r="I177" s="1">
        <v>360</v>
      </c>
      <c r="J177" s="1">
        <v>1</v>
      </c>
      <c r="K177" s="2">
        <v>1007.9999999999999</v>
      </c>
      <c r="L177" s="2">
        <v>4031.9999999999995</v>
      </c>
      <c r="M177" s="2">
        <v>100</v>
      </c>
      <c r="N177" s="1" t="s">
        <v>18</v>
      </c>
      <c r="O177" s="1">
        <v>0</v>
      </c>
      <c r="P177">
        <v>0</v>
      </c>
      <c r="Q177">
        <v>21</v>
      </c>
      <c r="R177" s="8" t="s">
        <v>370</v>
      </c>
      <c r="S177">
        <f>INDEX('[1]1시간당 아이템 제작량'!$BB:$BB,MATCH(B177,'[1]1시간당 아이템 제작량'!$A:$A,0))-1</f>
        <v>24</v>
      </c>
    </row>
    <row r="178" spans="1:19" x14ac:dyDescent="0.3">
      <c r="A178" s="2" t="s">
        <v>242</v>
      </c>
      <c r="B178" s="2" t="s">
        <v>242</v>
      </c>
      <c r="D178" t="str">
        <f t="shared" si="10"/>
        <v>med_racoon_00_1</v>
      </c>
      <c r="E178">
        <v>0</v>
      </c>
      <c r="F178" s="2" t="s">
        <v>87</v>
      </c>
      <c r="G178" s="1">
        <v>1</v>
      </c>
      <c r="H178" s="1">
        <f t="shared" si="9"/>
        <v>1200</v>
      </c>
      <c r="I178" s="1">
        <v>600</v>
      </c>
      <c r="J178" s="1">
        <v>1</v>
      </c>
      <c r="K178" s="2">
        <v>1680</v>
      </c>
      <c r="L178" s="2">
        <v>6720</v>
      </c>
      <c r="M178" s="2">
        <v>100</v>
      </c>
      <c r="N178" s="1" t="s">
        <v>18</v>
      </c>
      <c r="O178" s="1">
        <v>0</v>
      </c>
      <c r="P178">
        <v>0</v>
      </c>
      <c r="Q178" s="5">
        <v>24</v>
      </c>
      <c r="R178" s="8" t="s">
        <v>370</v>
      </c>
      <c r="S178">
        <f>INDEX('[1]1시간당 아이템 제작량'!$BB:$BB,MATCH(B178,'[1]1시간당 아이템 제작량'!$A:$A,0))-1</f>
        <v>34</v>
      </c>
    </row>
    <row r="179" spans="1:19" x14ac:dyDescent="0.3">
      <c r="A179" s="2" t="s">
        <v>303</v>
      </c>
      <c r="B179" s="2" t="s">
        <v>303</v>
      </c>
      <c r="D179" t="str">
        <f>LEFT(B179,14)</f>
        <v>med_crane_00_0</v>
      </c>
      <c r="E179">
        <v>0</v>
      </c>
      <c r="F179" s="2" t="s">
        <v>109</v>
      </c>
      <c r="G179" s="1">
        <v>1</v>
      </c>
      <c r="H179" s="1">
        <f t="shared" si="9"/>
        <v>100</v>
      </c>
      <c r="I179" s="1">
        <v>50</v>
      </c>
      <c r="J179" s="1">
        <v>1</v>
      </c>
      <c r="K179" s="2">
        <v>160</v>
      </c>
      <c r="L179" s="2">
        <v>640</v>
      </c>
      <c r="M179" s="2">
        <v>100</v>
      </c>
      <c r="N179" s="1" t="s">
        <v>18</v>
      </c>
      <c r="O179" s="1">
        <v>0</v>
      </c>
      <c r="P179">
        <v>0</v>
      </c>
      <c r="Q179">
        <v>26</v>
      </c>
      <c r="R179" s="8" t="s">
        <v>370</v>
      </c>
      <c r="S179">
        <f>INDEX('[1]1시간당 아이템 제작량'!$BB:$BB,MATCH(B179,'[1]1시간당 아이템 제작량'!$A:$A,0))-1</f>
        <v>26</v>
      </c>
    </row>
    <row r="180" spans="1:19" x14ac:dyDescent="0.3">
      <c r="A180" s="2" t="s">
        <v>304</v>
      </c>
      <c r="B180" s="2" t="s">
        <v>304</v>
      </c>
      <c r="D180" t="str">
        <f t="shared" ref="D180:D188" si="11">LEFT(B180,14)</f>
        <v>med_crane_00_0</v>
      </c>
      <c r="E180">
        <v>0</v>
      </c>
      <c r="F180" s="2" t="s">
        <v>109</v>
      </c>
      <c r="G180" s="1">
        <v>1</v>
      </c>
      <c r="H180" s="1">
        <f t="shared" si="9"/>
        <v>200</v>
      </c>
      <c r="I180" s="1">
        <v>100</v>
      </c>
      <c r="J180" s="1">
        <v>1</v>
      </c>
      <c r="K180" s="2">
        <v>320</v>
      </c>
      <c r="L180" s="2">
        <v>1280</v>
      </c>
      <c r="M180" s="2">
        <v>100</v>
      </c>
      <c r="N180" s="1" t="s">
        <v>18</v>
      </c>
      <c r="O180" s="1">
        <v>0</v>
      </c>
      <c r="P180">
        <v>0</v>
      </c>
      <c r="Q180">
        <v>26</v>
      </c>
      <c r="R180" s="8" t="s">
        <v>370</v>
      </c>
      <c r="S180">
        <f>INDEX('[1]1시간당 아이템 제작량'!$BB:$BB,MATCH(B180,'[1]1시간당 아이템 제작량'!$A:$A,0))-1</f>
        <v>26</v>
      </c>
    </row>
    <row r="181" spans="1:19" x14ac:dyDescent="0.3">
      <c r="A181" s="2" t="s">
        <v>305</v>
      </c>
      <c r="B181" s="2" t="s">
        <v>305</v>
      </c>
      <c r="D181" t="str">
        <f t="shared" si="11"/>
        <v>med_crane_00_0</v>
      </c>
      <c r="E181">
        <v>0</v>
      </c>
      <c r="F181" s="2" t="s">
        <v>109</v>
      </c>
      <c r="G181" s="1">
        <v>1</v>
      </c>
      <c r="H181" s="1">
        <f t="shared" si="9"/>
        <v>400</v>
      </c>
      <c r="I181" s="1">
        <v>200</v>
      </c>
      <c r="J181" s="1">
        <v>1</v>
      </c>
      <c r="K181" s="2">
        <v>640</v>
      </c>
      <c r="L181" s="2">
        <v>2560</v>
      </c>
      <c r="M181" s="2">
        <v>100</v>
      </c>
      <c r="N181" s="1" t="s">
        <v>18</v>
      </c>
      <c r="O181" s="1">
        <v>0</v>
      </c>
      <c r="P181">
        <v>0</v>
      </c>
      <c r="Q181">
        <v>26</v>
      </c>
      <c r="R181" s="8" t="s">
        <v>370</v>
      </c>
      <c r="S181">
        <f>INDEX('[1]1시간당 아이템 제작량'!$BB:$BB,MATCH(B181,'[1]1시간당 아이템 제작량'!$A:$A,0))-1</f>
        <v>26</v>
      </c>
    </row>
    <row r="182" spans="1:19" x14ac:dyDescent="0.3">
      <c r="A182" s="2" t="s">
        <v>306</v>
      </c>
      <c r="B182" s="2" t="s">
        <v>306</v>
      </c>
      <c r="D182" t="str">
        <f t="shared" si="11"/>
        <v>med_crane_00_0</v>
      </c>
      <c r="E182">
        <v>0</v>
      </c>
      <c r="F182" s="2" t="s">
        <v>109</v>
      </c>
      <c r="G182" s="1">
        <v>1</v>
      </c>
      <c r="H182" s="1">
        <f t="shared" si="9"/>
        <v>600</v>
      </c>
      <c r="I182" s="1">
        <v>300</v>
      </c>
      <c r="J182" s="1">
        <v>1</v>
      </c>
      <c r="K182" s="2">
        <v>960</v>
      </c>
      <c r="L182" s="2">
        <v>3840</v>
      </c>
      <c r="M182" s="2">
        <v>100</v>
      </c>
      <c r="N182" s="1" t="s">
        <v>18</v>
      </c>
      <c r="O182" s="1">
        <v>0</v>
      </c>
      <c r="P182">
        <v>0</v>
      </c>
      <c r="Q182">
        <v>26</v>
      </c>
      <c r="R182" s="8" t="s">
        <v>370</v>
      </c>
      <c r="S182">
        <f>INDEX('[1]1시간당 아이템 제작량'!$BB:$BB,MATCH(B182,'[1]1시간당 아이템 제작량'!$A:$A,0))-1</f>
        <v>26</v>
      </c>
    </row>
    <row r="183" spans="1:19" x14ac:dyDescent="0.3">
      <c r="A183" s="2" t="s">
        <v>307</v>
      </c>
      <c r="B183" s="2" t="s">
        <v>307</v>
      </c>
      <c r="D183" t="str">
        <f t="shared" si="11"/>
        <v>med_crane_00_0</v>
      </c>
      <c r="E183">
        <v>0</v>
      </c>
      <c r="F183" s="2" t="s">
        <v>109</v>
      </c>
      <c r="G183" s="1">
        <v>1</v>
      </c>
      <c r="H183" s="1">
        <f t="shared" si="9"/>
        <v>1000</v>
      </c>
      <c r="I183" s="1">
        <v>500</v>
      </c>
      <c r="J183" s="1">
        <v>1</v>
      </c>
      <c r="K183" s="2">
        <v>1600</v>
      </c>
      <c r="L183" s="2">
        <v>6400</v>
      </c>
      <c r="M183" s="2">
        <v>100</v>
      </c>
      <c r="N183" s="1" t="s">
        <v>18</v>
      </c>
      <c r="O183" s="1">
        <v>0</v>
      </c>
      <c r="P183">
        <v>0</v>
      </c>
      <c r="Q183">
        <v>26</v>
      </c>
      <c r="R183" s="8" t="s">
        <v>370</v>
      </c>
      <c r="S183">
        <f>INDEX('[1]1시간당 아이템 제작량'!$BB:$BB,MATCH(B183,'[1]1시간당 아이템 제작량'!$A:$A,0))-1</f>
        <v>34</v>
      </c>
    </row>
    <row r="184" spans="1:19" x14ac:dyDescent="0.3">
      <c r="A184" s="2" t="s">
        <v>308</v>
      </c>
      <c r="B184" s="2" t="s">
        <v>308</v>
      </c>
      <c r="D184" t="str">
        <f t="shared" si="11"/>
        <v>med_crane_00_1</v>
      </c>
      <c r="E184">
        <v>0</v>
      </c>
      <c r="F184" s="2" t="s">
        <v>87</v>
      </c>
      <c r="G184" s="1">
        <v>1</v>
      </c>
      <c r="H184" s="1">
        <f t="shared" si="9"/>
        <v>120</v>
      </c>
      <c r="I184" s="1">
        <v>60</v>
      </c>
      <c r="J184" s="1">
        <v>1</v>
      </c>
      <c r="K184" s="2">
        <v>192</v>
      </c>
      <c r="L184" s="2">
        <v>768</v>
      </c>
      <c r="M184" s="2">
        <v>100</v>
      </c>
      <c r="N184" s="1" t="s">
        <v>18</v>
      </c>
      <c r="O184" s="1">
        <v>0</v>
      </c>
      <c r="P184">
        <v>0</v>
      </c>
      <c r="Q184">
        <v>26</v>
      </c>
      <c r="R184" s="8" t="s">
        <v>370</v>
      </c>
      <c r="S184">
        <f>INDEX('[1]1시간당 아이템 제작량'!$BB:$BB,MATCH(B184,'[1]1시간당 아이템 제작량'!$A:$A,0))-1</f>
        <v>26</v>
      </c>
    </row>
    <row r="185" spans="1:19" x14ac:dyDescent="0.3">
      <c r="A185" s="2" t="s">
        <v>309</v>
      </c>
      <c r="B185" s="2" t="s">
        <v>309</v>
      </c>
      <c r="D185" t="str">
        <f t="shared" si="11"/>
        <v>med_crane_00_1</v>
      </c>
      <c r="E185">
        <v>0</v>
      </c>
      <c r="F185" s="2" t="s">
        <v>87</v>
      </c>
      <c r="G185" s="1">
        <v>1</v>
      </c>
      <c r="H185" s="1">
        <f t="shared" si="9"/>
        <v>240</v>
      </c>
      <c r="I185" s="1">
        <v>120</v>
      </c>
      <c r="J185" s="1">
        <v>1</v>
      </c>
      <c r="K185" s="2">
        <v>384</v>
      </c>
      <c r="L185" s="2">
        <v>1536</v>
      </c>
      <c r="M185" s="2">
        <v>100</v>
      </c>
      <c r="N185" s="1" t="s">
        <v>18</v>
      </c>
      <c r="O185" s="1">
        <v>0</v>
      </c>
      <c r="P185">
        <v>0</v>
      </c>
      <c r="Q185">
        <v>26</v>
      </c>
      <c r="R185" s="8" t="s">
        <v>370</v>
      </c>
      <c r="S185">
        <f>INDEX('[1]1시간당 아이템 제작량'!$BB:$BB,MATCH(B185,'[1]1시간당 아이템 제작량'!$A:$A,0))-1</f>
        <v>26</v>
      </c>
    </row>
    <row r="186" spans="1:19" x14ac:dyDescent="0.3">
      <c r="A186" s="2" t="s">
        <v>310</v>
      </c>
      <c r="B186" s="2" t="s">
        <v>310</v>
      </c>
      <c r="D186" t="str">
        <f t="shared" si="11"/>
        <v>med_crane_00_1</v>
      </c>
      <c r="E186">
        <v>0</v>
      </c>
      <c r="F186" s="2" t="s">
        <v>87</v>
      </c>
      <c r="G186" s="1">
        <v>1</v>
      </c>
      <c r="H186" s="1">
        <f t="shared" si="9"/>
        <v>480</v>
      </c>
      <c r="I186" s="1">
        <v>240</v>
      </c>
      <c r="J186" s="1">
        <v>1</v>
      </c>
      <c r="K186" s="2">
        <v>768</v>
      </c>
      <c r="L186" s="2">
        <v>3072</v>
      </c>
      <c r="M186" s="2">
        <v>100</v>
      </c>
      <c r="N186" s="1" t="s">
        <v>18</v>
      </c>
      <c r="O186" s="1">
        <v>0</v>
      </c>
      <c r="P186">
        <v>0</v>
      </c>
      <c r="Q186">
        <v>26</v>
      </c>
      <c r="R186" s="8" t="s">
        <v>370</v>
      </c>
      <c r="S186">
        <f>INDEX('[1]1시간당 아이템 제작량'!$BB:$BB,MATCH(B186,'[1]1시간당 아이템 제작량'!$A:$A,0))-1</f>
        <v>26</v>
      </c>
    </row>
    <row r="187" spans="1:19" x14ac:dyDescent="0.3">
      <c r="A187" s="2" t="s">
        <v>311</v>
      </c>
      <c r="B187" s="2" t="s">
        <v>311</v>
      </c>
      <c r="D187" t="str">
        <f t="shared" si="11"/>
        <v>med_crane_00_1</v>
      </c>
      <c r="E187">
        <v>0</v>
      </c>
      <c r="F187" s="2" t="s">
        <v>87</v>
      </c>
      <c r="G187" s="1">
        <v>1</v>
      </c>
      <c r="H187" s="1">
        <f t="shared" si="9"/>
        <v>720</v>
      </c>
      <c r="I187" s="1">
        <v>360</v>
      </c>
      <c r="J187" s="1">
        <v>1</v>
      </c>
      <c r="K187" s="2">
        <v>1152</v>
      </c>
      <c r="L187" s="2">
        <v>4608</v>
      </c>
      <c r="M187" s="2">
        <v>100</v>
      </c>
      <c r="N187" s="1" t="s">
        <v>18</v>
      </c>
      <c r="O187" s="1">
        <v>0</v>
      </c>
      <c r="P187">
        <v>0</v>
      </c>
      <c r="Q187">
        <v>26</v>
      </c>
      <c r="R187" s="8" t="s">
        <v>370</v>
      </c>
      <c r="S187">
        <f>INDEX('[1]1시간당 아이템 제작량'!$BB:$BB,MATCH(B187,'[1]1시간당 아이템 제작량'!$A:$A,0))-1</f>
        <v>26</v>
      </c>
    </row>
    <row r="188" spans="1:19" x14ac:dyDescent="0.3">
      <c r="A188" s="2" t="s">
        <v>312</v>
      </c>
      <c r="B188" s="2" t="s">
        <v>312</v>
      </c>
      <c r="D188" t="str">
        <f t="shared" si="11"/>
        <v>med_crane_00_1</v>
      </c>
      <c r="E188">
        <v>0</v>
      </c>
      <c r="F188" s="2" t="s">
        <v>87</v>
      </c>
      <c r="G188" s="1">
        <v>1</v>
      </c>
      <c r="H188" s="1">
        <f t="shared" si="9"/>
        <v>1200</v>
      </c>
      <c r="I188" s="1">
        <v>600</v>
      </c>
      <c r="J188" s="1">
        <v>1</v>
      </c>
      <c r="K188" s="2">
        <v>1920</v>
      </c>
      <c r="L188" s="2">
        <v>7680</v>
      </c>
      <c r="M188" s="2">
        <v>100</v>
      </c>
      <c r="N188" s="1" t="s">
        <v>18</v>
      </c>
      <c r="O188" s="1">
        <v>0</v>
      </c>
      <c r="P188">
        <v>0</v>
      </c>
      <c r="Q188">
        <v>26</v>
      </c>
      <c r="R188" s="8" t="s">
        <v>370</v>
      </c>
      <c r="S188">
        <f>INDEX('[1]1시간당 아이템 제작량'!$BB:$BB,MATCH(B188,'[1]1시간당 아이템 제작량'!$A:$A,0))-1</f>
        <v>34</v>
      </c>
    </row>
    <row r="189" spans="1:19" x14ac:dyDescent="0.3">
      <c r="A189" s="2" t="s">
        <v>263</v>
      </c>
      <c r="B189" s="2" t="s">
        <v>263</v>
      </c>
      <c r="D189" t="str">
        <f>LEFT(B189,12)</f>
        <v>med_fox_00_0</v>
      </c>
      <c r="E189">
        <v>0</v>
      </c>
      <c r="F189" s="2" t="s">
        <v>109</v>
      </c>
      <c r="G189" s="1">
        <v>1</v>
      </c>
      <c r="H189" s="1">
        <f t="shared" si="9"/>
        <v>100</v>
      </c>
      <c r="I189" s="1">
        <v>50</v>
      </c>
      <c r="J189" s="1">
        <v>1</v>
      </c>
      <c r="K189" s="2">
        <v>180</v>
      </c>
      <c r="L189" s="2">
        <v>720</v>
      </c>
      <c r="M189" s="2">
        <v>100</v>
      </c>
      <c r="N189" s="1" t="s">
        <v>18</v>
      </c>
      <c r="O189" s="1">
        <v>0</v>
      </c>
      <c r="P189">
        <v>0</v>
      </c>
      <c r="Q189">
        <v>31</v>
      </c>
      <c r="R189" s="8" t="s">
        <v>370</v>
      </c>
      <c r="S189">
        <f>INDEX('[1]1시간당 아이템 제작량'!$BB:$BB,MATCH(B189,'[1]1시간당 아이템 제작량'!$A:$A,0))-1</f>
        <v>31</v>
      </c>
    </row>
    <row r="190" spans="1:19" x14ac:dyDescent="0.3">
      <c r="A190" s="2" t="s">
        <v>264</v>
      </c>
      <c r="B190" s="2" t="s">
        <v>264</v>
      </c>
      <c r="D190" t="str">
        <f t="shared" ref="D190:D198" si="12">LEFT(B190,12)</f>
        <v>med_fox_00_0</v>
      </c>
      <c r="E190">
        <v>0</v>
      </c>
      <c r="F190" s="2" t="s">
        <v>109</v>
      </c>
      <c r="G190" s="1">
        <v>1</v>
      </c>
      <c r="H190" s="1">
        <f t="shared" si="9"/>
        <v>200</v>
      </c>
      <c r="I190" s="1">
        <v>100</v>
      </c>
      <c r="J190" s="1">
        <v>1</v>
      </c>
      <c r="K190" s="2">
        <v>360</v>
      </c>
      <c r="L190" s="2">
        <v>1440</v>
      </c>
      <c r="M190" s="2">
        <v>100</v>
      </c>
      <c r="N190" s="1" t="s">
        <v>18</v>
      </c>
      <c r="O190" s="1">
        <v>0</v>
      </c>
      <c r="P190">
        <v>0</v>
      </c>
      <c r="Q190">
        <v>31</v>
      </c>
      <c r="R190" s="8" t="s">
        <v>370</v>
      </c>
      <c r="S190">
        <f>INDEX('[1]1시간당 아이템 제작량'!$BB:$BB,MATCH(B190,'[1]1시간당 아이템 제작량'!$A:$A,0))-1</f>
        <v>31</v>
      </c>
    </row>
    <row r="191" spans="1:19" x14ac:dyDescent="0.3">
      <c r="A191" s="2" t="s">
        <v>265</v>
      </c>
      <c r="B191" s="2" t="s">
        <v>265</v>
      </c>
      <c r="D191" t="str">
        <f t="shared" si="12"/>
        <v>med_fox_00_0</v>
      </c>
      <c r="E191">
        <v>0</v>
      </c>
      <c r="F191" s="2" t="s">
        <v>109</v>
      </c>
      <c r="G191" s="1">
        <v>1</v>
      </c>
      <c r="H191" s="1">
        <f t="shared" si="9"/>
        <v>400</v>
      </c>
      <c r="I191" s="1">
        <v>200</v>
      </c>
      <c r="J191" s="1">
        <v>1</v>
      </c>
      <c r="K191" s="2">
        <v>720</v>
      </c>
      <c r="L191" s="2">
        <v>2880</v>
      </c>
      <c r="M191" s="2">
        <v>100</v>
      </c>
      <c r="N191" s="1" t="s">
        <v>18</v>
      </c>
      <c r="O191" s="1">
        <v>0</v>
      </c>
      <c r="P191">
        <v>0</v>
      </c>
      <c r="Q191">
        <v>31</v>
      </c>
      <c r="R191" s="8" t="s">
        <v>370</v>
      </c>
      <c r="S191">
        <f>INDEX('[1]1시간당 아이템 제작량'!$BB:$BB,MATCH(B191,'[1]1시간당 아이템 제작량'!$A:$A,0))-1</f>
        <v>31</v>
      </c>
    </row>
    <row r="192" spans="1:19" x14ac:dyDescent="0.3">
      <c r="A192" s="2" t="s">
        <v>266</v>
      </c>
      <c r="B192" s="2" t="s">
        <v>266</v>
      </c>
      <c r="D192" t="str">
        <f t="shared" si="12"/>
        <v>med_fox_00_0</v>
      </c>
      <c r="E192">
        <v>0</v>
      </c>
      <c r="F192" s="2" t="s">
        <v>109</v>
      </c>
      <c r="G192" s="1">
        <v>1</v>
      </c>
      <c r="H192" s="1">
        <f t="shared" si="9"/>
        <v>600</v>
      </c>
      <c r="I192" s="1">
        <v>300</v>
      </c>
      <c r="J192" s="1">
        <v>1</v>
      </c>
      <c r="K192" s="2">
        <v>1080</v>
      </c>
      <c r="L192" s="2">
        <v>4320</v>
      </c>
      <c r="M192" s="2">
        <v>100</v>
      </c>
      <c r="N192" s="1" t="s">
        <v>18</v>
      </c>
      <c r="O192" s="1">
        <v>0</v>
      </c>
      <c r="P192">
        <v>0</v>
      </c>
      <c r="Q192">
        <v>31</v>
      </c>
      <c r="R192" s="8" t="s">
        <v>370</v>
      </c>
      <c r="S192">
        <f>INDEX('[1]1시간당 아이템 제작량'!$BB:$BB,MATCH(B192,'[1]1시간당 아이템 제작량'!$A:$A,0))-1</f>
        <v>31</v>
      </c>
    </row>
    <row r="193" spans="1:19" x14ac:dyDescent="0.3">
      <c r="A193" s="2" t="s">
        <v>267</v>
      </c>
      <c r="B193" s="2" t="s">
        <v>267</v>
      </c>
      <c r="D193" t="str">
        <f t="shared" si="12"/>
        <v>med_fox_00_0</v>
      </c>
      <c r="E193">
        <v>0</v>
      </c>
      <c r="F193" s="2" t="s">
        <v>109</v>
      </c>
      <c r="G193" s="1">
        <v>1</v>
      </c>
      <c r="H193" s="1">
        <f t="shared" si="9"/>
        <v>1000</v>
      </c>
      <c r="I193" s="1">
        <v>500</v>
      </c>
      <c r="J193" s="1">
        <v>1</v>
      </c>
      <c r="K193" s="2">
        <v>1800</v>
      </c>
      <c r="L193" s="2">
        <v>7200</v>
      </c>
      <c r="M193" s="2">
        <v>100</v>
      </c>
      <c r="N193" s="1" t="s">
        <v>18</v>
      </c>
      <c r="O193" s="1">
        <v>0</v>
      </c>
      <c r="P193">
        <v>0</v>
      </c>
      <c r="Q193">
        <v>31</v>
      </c>
      <c r="R193" s="8" t="s">
        <v>370</v>
      </c>
      <c r="S193">
        <f>INDEX('[1]1시간당 아이템 제작량'!$BB:$BB,MATCH(B193,'[1]1시간당 아이템 제작량'!$A:$A,0))-1</f>
        <v>34</v>
      </c>
    </row>
    <row r="194" spans="1:19" x14ac:dyDescent="0.3">
      <c r="A194" s="2" t="s">
        <v>268</v>
      </c>
      <c r="B194" s="2" t="s">
        <v>268</v>
      </c>
      <c r="D194" t="str">
        <f t="shared" si="12"/>
        <v>med_fox_00_1</v>
      </c>
      <c r="E194">
        <v>0</v>
      </c>
      <c r="F194" s="2" t="s">
        <v>87</v>
      </c>
      <c r="G194" s="1">
        <v>1</v>
      </c>
      <c r="H194" s="1">
        <f t="shared" si="9"/>
        <v>120</v>
      </c>
      <c r="I194" s="1">
        <v>60</v>
      </c>
      <c r="J194" s="1">
        <v>1</v>
      </c>
      <c r="K194" s="2">
        <v>216</v>
      </c>
      <c r="L194" s="2">
        <v>864</v>
      </c>
      <c r="M194" s="2">
        <v>100</v>
      </c>
      <c r="N194" s="1" t="s">
        <v>18</v>
      </c>
      <c r="O194" s="1">
        <v>0</v>
      </c>
      <c r="P194">
        <v>0</v>
      </c>
      <c r="Q194">
        <v>31</v>
      </c>
      <c r="R194" s="8" t="s">
        <v>370</v>
      </c>
      <c r="S194">
        <f>INDEX('[1]1시간당 아이템 제작량'!$BB:$BB,MATCH(B194,'[1]1시간당 아이템 제작량'!$A:$A,0))-1</f>
        <v>31</v>
      </c>
    </row>
    <row r="195" spans="1:19" x14ac:dyDescent="0.3">
      <c r="A195" s="2" t="s">
        <v>269</v>
      </c>
      <c r="B195" s="2" t="s">
        <v>269</v>
      </c>
      <c r="D195" t="str">
        <f t="shared" si="12"/>
        <v>med_fox_00_1</v>
      </c>
      <c r="E195">
        <v>0</v>
      </c>
      <c r="F195" s="2" t="s">
        <v>87</v>
      </c>
      <c r="G195" s="1">
        <v>1</v>
      </c>
      <c r="H195" s="1">
        <f t="shared" si="9"/>
        <v>240</v>
      </c>
      <c r="I195" s="1">
        <v>120</v>
      </c>
      <c r="J195" s="1">
        <v>1</v>
      </c>
      <c r="K195" s="2">
        <v>432</v>
      </c>
      <c r="L195" s="2">
        <v>1728</v>
      </c>
      <c r="M195" s="2">
        <v>100</v>
      </c>
      <c r="N195" s="1" t="s">
        <v>18</v>
      </c>
      <c r="O195" s="1">
        <v>0</v>
      </c>
      <c r="P195">
        <v>0</v>
      </c>
      <c r="Q195">
        <v>31</v>
      </c>
      <c r="R195" s="8" t="s">
        <v>370</v>
      </c>
      <c r="S195">
        <f>INDEX('[1]1시간당 아이템 제작량'!$BB:$BB,MATCH(B195,'[1]1시간당 아이템 제작량'!$A:$A,0))-1</f>
        <v>31</v>
      </c>
    </row>
    <row r="196" spans="1:19" x14ac:dyDescent="0.3">
      <c r="A196" s="2" t="s">
        <v>270</v>
      </c>
      <c r="B196" s="2" t="s">
        <v>270</v>
      </c>
      <c r="D196" t="str">
        <f t="shared" si="12"/>
        <v>med_fox_00_1</v>
      </c>
      <c r="E196">
        <v>0</v>
      </c>
      <c r="F196" s="2" t="s">
        <v>87</v>
      </c>
      <c r="G196" s="1">
        <v>1</v>
      </c>
      <c r="H196" s="1">
        <f t="shared" si="9"/>
        <v>480</v>
      </c>
      <c r="I196" s="1">
        <v>240</v>
      </c>
      <c r="J196" s="1">
        <v>1</v>
      </c>
      <c r="K196" s="2">
        <v>864</v>
      </c>
      <c r="L196" s="2">
        <v>3456</v>
      </c>
      <c r="M196" s="2">
        <v>100</v>
      </c>
      <c r="N196" s="1" t="s">
        <v>18</v>
      </c>
      <c r="O196" s="1">
        <v>0</v>
      </c>
      <c r="P196">
        <v>0</v>
      </c>
      <c r="Q196">
        <v>31</v>
      </c>
      <c r="R196" s="8" t="s">
        <v>370</v>
      </c>
      <c r="S196">
        <f>INDEX('[1]1시간당 아이템 제작량'!$BB:$BB,MATCH(B196,'[1]1시간당 아이템 제작량'!$A:$A,0))-1</f>
        <v>31</v>
      </c>
    </row>
    <row r="197" spans="1:19" x14ac:dyDescent="0.3">
      <c r="A197" s="2" t="s">
        <v>271</v>
      </c>
      <c r="B197" s="2" t="s">
        <v>271</v>
      </c>
      <c r="D197" t="str">
        <f t="shared" si="12"/>
        <v>med_fox_00_1</v>
      </c>
      <c r="E197">
        <v>0</v>
      </c>
      <c r="F197" s="2" t="s">
        <v>87</v>
      </c>
      <c r="G197" s="1">
        <v>1</v>
      </c>
      <c r="H197" s="1">
        <f t="shared" si="9"/>
        <v>720</v>
      </c>
      <c r="I197" s="1">
        <v>360</v>
      </c>
      <c r="J197" s="1">
        <v>1</v>
      </c>
      <c r="K197" s="2">
        <v>1296</v>
      </c>
      <c r="L197" s="2">
        <v>5184</v>
      </c>
      <c r="M197" s="2">
        <v>100</v>
      </c>
      <c r="N197" s="1" t="s">
        <v>18</v>
      </c>
      <c r="O197" s="1">
        <v>0</v>
      </c>
      <c r="P197">
        <v>0</v>
      </c>
      <c r="Q197">
        <v>31</v>
      </c>
      <c r="R197" s="8" t="s">
        <v>370</v>
      </c>
      <c r="S197">
        <f>INDEX('[1]1시간당 아이템 제작량'!$BB:$BB,MATCH(B197,'[1]1시간당 아이템 제작량'!$A:$A,0))-1</f>
        <v>31</v>
      </c>
    </row>
    <row r="198" spans="1:19" x14ac:dyDescent="0.3">
      <c r="A198" s="2" t="s">
        <v>272</v>
      </c>
      <c r="B198" s="2" t="s">
        <v>272</v>
      </c>
      <c r="D198" t="str">
        <f t="shared" si="12"/>
        <v>med_fox_00_1</v>
      </c>
      <c r="E198">
        <v>0</v>
      </c>
      <c r="F198" s="2" t="s">
        <v>87</v>
      </c>
      <c r="G198" s="1">
        <v>1</v>
      </c>
      <c r="H198" s="1">
        <f t="shared" si="9"/>
        <v>1200</v>
      </c>
      <c r="I198" s="1">
        <v>600</v>
      </c>
      <c r="J198" s="1">
        <v>1</v>
      </c>
      <c r="K198" s="2">
        <v>2160</v>
      </c>
      <c r="L198" s="2">
        <v>8640</v>
      </c>
      <c r="M198" s="2">
        <v>100</v>
      </c>
      <c r="N198" s="1" t="s">
        <v>18</v>
      </c>
      <c r="O198" s="1">
        <v>0</v>
      </c>
      <c r="P198">
        <v>0</v>
      </c>
      <c r="Q198">
        <v>31</v>
      </c>
      <c r="R198" s="8" t="s">
        <v>370</v>
      </c>
      <c r="S198">
        <f>INDEX('[1]1시간당 아이템 제작량'!$BB:$BB,MATCH(B198,'[1]1시간당 아이템 제작량'!$A:$A,0))-1</f>
        <v>34</v>
      </c>
    </row>
    <row r="199" spans="1:19" x14ac:dyDescent="0.3">
      <c r="A199" s="2" t="s">
        <v>273</v>
      </c>
      <c r="B199" s="2" t="s">
        <v>273</v>
      </c>
      <c r="D199" t="str">
        <f>LEFT(B199,15)</f>
        <v>med_monkey_00_0</v>
      </c>
      <c r="E199">
        <v>0</v>
      </c>
      <c r="F199" s="2" t="s">
        <v>109</v>
      </c>
      <c r="G199" s="1">
        <v>1</v>
      </c>
      <c r="H199" s="1">
        <f t="shared" si="9"/>
        <v>100</v>
      </c>
      <c r="I199" s="1">
        <v>50</v>
      </c>
      <c r="J199" s="1">
        <v>1</v>
      </c>
      <c r="K199" s="2">
        <v>200</v>
      </c>
      <c r="L199" s="2">
        <v>800</v>
      </c>
      <c r="M199" s="2">
        <v>100</v>
      </c>
      <c r="N199" s="1" t="s">
        <v>18</v>
      </c>
      <c r="O199" s="1">
        <v>0</v>
      </c>
      <c r="P199">
        <v>0</v>
      </c>
      <c r="Q199">
        <v>36</v>
      </c>
      <c r="R199" s="8" t="s">
        <v>370</v>
      </c>
      <c r="S199">
        <f>INDEX('[1]1시간당 아이템 제작량'!$BB:$BB,MATCH(B199,'[1]1시간당 아이템 제작량'!$A:$A,0))-1</f>
        <v>36</v>
      </c>
    </row>
    <row r="200" spans="1:19" x14ac:dyDescent="0.3">
      <c r="A200" s="2" t="s">
        <v>274</v>
      </c>
      <c r="B200" s="2" t="s">
        <v>274</v>
      </c>
      <c r="D200" t="str">
        <f t="shared" ref="D200:D208" si="13">LEFT(B200,15)</f>
        <v>med_monkey_00_0</v>
      </c>
      <c r="E200">
        <v>0</v>
      </c>
      <c r="F200" s="2" t="s">
        <v>109</v>
      </c>
      <c r="G200" s="1">
        <v>1</v>
      </c>
      <c r="H200" s="1">
        <f t="shared" si="9"/>
        <v>200</v>
      </c>
      <c r="I200" s="1">
        <v>100</v>
      </c>
      <c r="J200" s="1">
        <v>1</v>
      </c>
      <c r="K200" s="2">
        <v>400</v>
      </c>
      <c r="L200" s="2">
        <v>1600</v>
      </c>
      <c r="M200" s="2">
        <v>100</v>
      </c>
      <c r="N200" s="1" t="s">
        <v>18</v>
      </c>
      <c r="O200" s="1">
        <v>0</v>
      </c>
      <c r="P200">
        <v>0</v>
      </c>
      <c r="Q200">
        <v>36</v>
      </c>
      <c r="R200" s="8" t="s">
        <v>370</v>
      </c>
      <c r="S200">
        <f>INDEX('[1]1시간당 아이템 제작량'!$BB:$BB,MATCH(B200,'[1]1시간당 아이템 제작량'!$A:$A,0))-1</f>
        <v>36</v>
      </c>
    </row>
    <row r="201" spans="1:19" x14ac:dyDescent="0.3">
      <c r="A201" s="2" t="s">
        <v>275</v>
      </c>
      <c r="B201" s="2" t="s">
        <v>275</v>
      </c>
      <c r="D201" t="str">
        <f t="shared" si="13"/>
        <v>med_monkey_00_0</v>
      </c>
      <c r="E201">
        <v>0</v>
      </c>
      <c r="F201" s="2" t="s">
        <v>109</v>
      </c>
      <c r="G201" s="1">
        <v>1</v>
      </c>
      <c r="H201" s="1">
        <f t="shared" si="9"/>
        <v>400</v>
      </c>
      <c r="I201" s="1">
        <v>200</v>
      </c>
      <c r="J201" s="1">
        <v>1</v>
      </c>
      <c r="K201" s="2">
        <v>800</v>
      </c>
      <c r="L201" s="2">
        <v>3200</v>
      </c>
      <c r="M201" s="2">
        <v>100</v>
      </c>
      <c r="N201" s="1" t="s">
        <v>18</v>
      </c>
      <c r="O201" s="1">
        <v>0</v>
      </c>
      <c r="P201">
        <v>0</v>
      </c>
      <c r="Q201">
        <v>36</v>
      </c>
      <c r="R201" s="8" t="s">
        <v>370</v>
      </c>
      <c r="S201">
        <f>INDEX('[1]1시간당 아이템 제작량'!$BB:$BB,MATCH(B201,'[1]1시간당 아이템 제작량'!$A:$A,0))-1</f>
        <v>36</v>
      </c>
    </row>
    <row r="202" spans="1:19" x14ac:dyDescent="0.3">
      <c r="A202" s="2" t="s">
        <v>276</v>
      </c>
      <c r="B202" s="2" t="s">
        <v>276</v>
      </c>
      <c r="D202" t="str">
        <f t="shared" si="13"/>
        <v>med_monkey_00_0</v>
      </c>
      <c r="E202">
        <v>0</v>
      </c>
      <c r="F202" s="2" t="s">
        <v>109</v>
      </c>
      <c r="G202" s="1">
        <v>1</v>
      </c>
      <c r="H202" s="1">
        <f t="shared" si="9"/>
        <v>600</v>
      </c>
      <c r="I202" s="1">
        <v>300</v>
      </c>
      <c r="J202" s="1">
        <v>1</v>
      </c>
      <c r="K202" s="2">
        <v>1200</v>
      </c>
      <c r="L202" s="2">
        <v>4800</v>
      </c>
      <c r="M202" s="2">
        <v>100</v>
      </c>
      <c r="N202" s="1" t="s">
        <v>18</v>
      </c>
      <c r="O202" s="1">
        <v>0</v>
      </c>
      <c r="P202">
        <v>0</v>
      </c>
      <c r="Q202">
        <v>36</v>
      </c>
      <c r="R202" s="8" t="s">
        <v>370</v>
      </c>
      <c r="S202">
        <f>INDEX('[1]1시간당 아이템 제작량'!$BB:$BB,MATCH(B202,'[1]1시간당 아이템 제작량'!$A:$A,0))-1</f>
        <v>36</v>
      </c>
    </row>
    <row r="203" spans="1:19" x14ac:dyDescent="0.3">
      <c r="A203" s="2" t="s">
        <v>277</v>
      </c>
      <c r="B203" s="2" t="s">
        <v>277</v>
      </c>
      <c r="D203" t="str">
        <f t="shared" si="13"/>
        <v>med_monkey_00_0</v>
      </c>
      <c r="E203">
        <v>0</v>
      </c>
      <c r="F203" s="2" t="s">
        <v>109</v>
      </c>
      <c r="G203" s="1">
        <v>1</v>
      </c>
      <c r="H203" s="1">
        <f t="shared" si="9"/>
        <v>1000</v>
      </c>
      <c r="I203" s="1">
        <v>500</v>
      </c>
      <c r="J203" s="1">
        <v>1</v>
      </c>
      <c r="K203" s="2">
        <v>2000</v>
      </c>
      <c r="L203" s="2">
        <v>8000</v>
      </c>
      <c r="M203" s="2">
        <v>100</v>
      </c>
      <c r="N203" s="1" t="s">
        <v>18</v>
      </c>
      <c r="O203" s="1">
        <v>0</v>
      </c>
      <c r="P203">
        <v>0</v>
      </c>
      <c r="Q203">
        <v>36</v>
      </c>
      <c r="R203" s="8" t="s">
        <v>370</v>
      </c>
      <c r="S203">
        <f>INDEX('[1]1시간당 아이템 제작량'!$BB:$BB,MATCH(B203,'[1]1시간당 아이템 제작량'!$A:$A,0))-1</f>
        <v>36</v>
      </c>
    </row>
    <row r="204" spans="1:19" x14ac:dyDescent="0.3">
      <c r="A204" s="2" t="s">
        <v>278</v>
      </c>
      <c r="B204" s="2" t="s">
        <v>278</v>
      </c>
      <c r="D204" t="str">
        <f t="shared" si="13"/>
        <v>med_monkey_00_1</v>
      </c>
      <c r="E204">
        <v>0</v>
      </c>
      <c r="F204" s="2" t="s">
        <v>87</v>
      </c>
      <c r="G204" s="1">
        <v>1</v>
      </c>
      <c r="H204" s="1">
        <f t="shared" si="9"/>
        <v>120</v>
      </c>
      <c r="I204" s="1">
        <v>60</v>
      </c>
      <c r="J204" s="1">
        <v>1</v>
      </c>
      <c r="K204" s="2">
        <v>240</v>
      </c>
      <c r="L204" s="2">
        <v>960</v>
      </c>
      <c r="M204" s="2">
        <v>100</v>
      </c>
      <c r="N204" s="1" t="s">
        <v>18</v>
      </c>
      <c r="O204" s="1">
        <v>0</v>
      </c>
      <c r="P204">
        <v>0</v>
      </c>
      <c r="Q204">
        <v>36</v>
      </c>
      <c r="R204" s="8" t="s">
        <v>370</v>
      </c>
      <c r="S204">
        <f>INDEX('[1]1시간당 아이템 제작량'!$BB:$BB,MATCH(B204,'[1]1시간당 아이템 제작량'!$A:$A,0))-1</f>
        <v>36</v>
      </c>
    </row>
    <row r="205" spans="1:19" x14ac:dyDescent="0.3">
      <c r="A205" s="2" t="s">
        <v>279</v>
      </c>
      <c r="B205" s="2" t="s">
        <v>279</v>
      </c>
      <c r="D205" t="str">
        <f t="shared" si="13"/>
        <v>med_monkey_00_1</v>
      </c>
      <c r="E205">
        <v>0</v>
      </c>
      <c r="F205" s="2" t="s">
        <v>87</v>
      </c>
      <c r="G205" s="1">
        <v>1</v>
      </c>
      <c r="H205" s="1">
        <f t="shared" si="9"/>
        <v>240</v>
      </c>
      <c r="I205" s="1">
        <v>120</v>
      </c>
      <c r="J205" s="1">
        <v>1</v>
      </c>
      <c r="K205" s="2">
        <v>480</v>
      </c>
      <c r="L205" s="2">
        <v>1920</v>
      </c>
      <c r="M205" s="2">
        <v>100</v>
      </c>
      <c r="N205" s="1" t="s">
        <v>18</v>
      </c>
      <c r="O205" s="1">
        <v>0</v>
      </c>
      <c r="P205">
        <v>0</v>
      </c>
      <c r="Q205">
        <v>36</v>
      </c>
      <c r="R205" s="8" t="s">
        <v>370</v>
      </c>
      <c r="S205">
        <f>INDEX('[1]1시간당 아이템 제작량'!$BB:$BB,MATCH(B205,'[1]1시간당 아이템 제작량'!$A:$A,0))-1</f>
        <v>36</v>
      </c>
    </row>
    <row r="206" spans="1:19" x14ac:dyDescent="0.3">
      <c r="A206" s="2" t="s">
        <v>280</v>
      </c>
      <c r="B206" s="2" t="s">
        <v>280</v>
      </c>
      <c r="D206" t="str">
        <f t="shared" si="13"/>
        <v>med_monkey_00_1</v>
      </c>
      <c r="E206">
        <v>0</v>
      </c>
      <c r="F206" s="2" t="s">
        <v>87</v>
      </c>
      <c r="G206" s="1">
        <v>1</v>
      </c>
      <c r="H206" s="1">
        <f t="shared" si="9"/>
        <v>480</v>
      </c>
      <c r="I206" s="1">
        <v>240</v>
      </c>
      <c r="J206" s="1">
        <v>1</v>
      </c>
      <c r="K206" s="2">
        <v>960</v>
      </c>
      <c r="L206" s="2">
        <v>3840</v>
      </c>
      <c r="M206" s="2">
        <v>100</v>
      </c>
      <c r="N206" s="1" t="s">
        <v>18</v>
      </c>
      <c r="O206" s="1">
        <v>0</v>
      </c>
      <c r="P206">
        <v>0</v>
      </c>
      <c r="Q206">
        <v>36</v>
      </c>
      <c r="R206" s="8" t="s">
        <v>370</v>
      </c>
      <c r="S206">
        <f>INDEX('[1]1시간당 아이템 제작량'!$BB:$BB,MATCH(B206,'[1]1시간당 아이템 제작량'!$A:$A,0))-1</f>
        <v>36</v>
      </c>
    </row>
    <row r="207" spans="1:19" x14ac:dyDescent="0.3">
      <c r="A207" s="2" t="s">
        <v>281</v>
      </c>
      <c r="B207" s="2" t="s">
        <v>281</v>
      </c>
      <c r="D207" t="str">
        <f t="shared" si="13"/>
        <v>med_monkey_00_1</v>
      </c>
      <c r="E207">
        <v>0</v>
      </c>
      <c r="F207" s="2" t="s">
        <v>87</v>
      </c>
      <c r="G207" s="1">
        <v>1</v>
      </c>
      <c r="H207" s="1">
        <f t="shared" si="9"/>
        <v>720</v>
      </c>
      <c r="I207" s="1">
        <v>360</v>
      </c>
      <c r="J207" s="1">
        <v>1</v>
      </c>
      <c r="K207" s="2">
        <v>1440</v>
      </c>
      <c r="L207" s="2">
        <v>5760</v>
      </c>
      <c r="M207" s="2">
        <v>100</v>
      </c>
      <c r="N207" s="1" t="s">
        <v>18</v>
      </c>
      <c r="O207" s="1">
        <v>0</v>
      </c>
      <c r="P207">
        <v>0</v>
      </c>
      <c r="Q207">
        <v>36</v>
      </c>
      <c r="R207" s="8" t="s">
        <v>370</v>
      </c>
      <c r="S207">
        <f>INDEX('[1]1시간당 아이템 제작량'!$BB:$BB,MATCH(B207,'[1]1시간당 아이템 제작량'!$A:$A,0))-1</f>
        <v>36</v>
      </c>
    </row>
    <row r="208" spans="1:19" x14ac:dyDescent="0.3">
      <c r="A208" s="2" t="s">
        <v>282</v>
      </c>
      <c r="B208" s="2" t="s">
        <v>282</v>
      </c>
      <c r="D208" t="str">
        <f t="shared" si="13"/>
        <v>med_monkey_00_1</v>
      </c>
      <c r="E208">
        <v>0</v>
      </c>
      <c r="F208" s="2" t="s">
        <v>87</v>
      </c>
      <c r="G208" s="1">
        <v>1</v>
      </c>
      <c r="H208" s="1">
        <f t="shared" si="9"/>
        <v>1200</v>
      </c>
      <c r="I208" s="1">
        <v>600</v>
      </c>
      <c r="J208" s="1">
        <v>1</v>
      </c>
      <c r="K208" s="2">
        <v>2400</v>
      </c>
      <c r="L208" s="2">
        <v>9600</v>
      </c>
      <c r="M208" s="2">
        <v>100</v>
      </c>
      <c r="N208" s="1" t="s">
        <v>18</v>
      </c>
      <c r="O208" s="1">
        <v>0</v>
      </c>
      <c r="P208">
        <v>0</v>
      </c>
      <c r="Q208">
        <v>36</v>
      </c>
      <c r="R208" s="8" t="s">
        <v>370</v>
      </c>
      <c r="S208">
        <f>INDEX('[1]1시간당 아이템 제작량'!$BB:$BB,MATCH(B208,'[1]1시간당 아이템 제작량'!$A:$A,0))-1</f>
        <v>36</v>
      </c>
    </row>
    <row r="209" spans="1:19" x14ac:dyDescent="0.3">
      <c r="A209" s="2" t="s">
        <v>283</v>
      </c>
      <c r="B209" s="2" t="s">
        <v>283</v>
      </c>
      <c r="D209" t="str">
        <f>LEFT(B209,16)</f>
        <v>med_giraffe_00_0</v>
      </c>
      <c r="E209">
        <v>0</v>
      </c>
      <c r="F209" s="2" t="s">
        <v>109</v>
      </c>
      <c r="G209" s="1">
        <v>1</v>
      </c>
      <c r="H209" s="1">
        <f t="shared" si="9"/>
        <v>100</v>
      </c>
      <c r="I209" s="1">
        <v>50</v>
      </c>
      <c r="J209" s="1">
        <v>1</v>
      </c>
      <c r="K209" s="2">
        <v>210</v>
      </c>
      <c r="L209" s="2">
        <v>840</v>
      </c>
      <c r="M209" s="2">
        <v>100</v>
      </c>
      <c r="N209" s="1" t="s">
        <v>18</v>
      </c>
      <c r="O209" s="1">
        <v>0</v>
      </c>
      <c r="P209">
        <v>0</v>
      </c>
      <c r="Q209">
        <v>39</v>
      </c>
      <c r="R209" s="8" t="s">
        <v>370</v>
      </c>
      <c r="S209">
        <f>INDEX('[1]1시간당 아이템 제작량'!$BB:$BB,MATCH(B209,'[1]1시간당 아이템 제작량'!$A:$A,0))-1</f>
        <v>39</v>
      </c>
    </row>
    <row r="210" spans="1:19" x14ac:dyDescent="0.3">
      <c r="A210" s="2" t="s">
        <v>284</v>
      </c>
      <c r="B210" s="2" t="s">
        <v>284</v>
      </c>
      <c r="D210" t="str">
        <f t="shared" ref="D210:D218" si="14">LEFT(B210,16)</f>
        <v>med_giraffe_00_0</v>
      </c>
      <c r="E210">
        <v>0</v>
      </c>
      <c r="F210" s="2" t="s">
        <v>109</v>
      </c>
      <c r="G210" s="1">
        <v>1</v>
      </c>
      <c r="H210" s="1">
        <f t="shared" si="9"/>
        <v>200</v>
      </c>
      <c r="I210" s="1">
        <v>100</v>
      </c>
      <c r="J210" s="1">
        <v>1</v>
      </c>
      <c r="K210" s="2">
        <v>420</v>
      </c>
      <c r="L210" s="2">
        <v>1680</v>
      </c>
      <c r="M210" s="2">
        <v>100</v>
      </c>
      <c r="N210" s="1" t="s">
        <v>18</v>
      </c>
      <c r="O210" s="1">
        <v>0</v>
      </c>
      <c r="P210">
        <v>0</v>
      </c>
      <c r="Q210">
        <v>39</v>
      </c>
      <c r="R210" s="8" t="s">
        <v>370</v>
      </c>
      <c r="S210">
        <f>INDEX('[1]1시간당 아이템 제작량'!$BB:$BB,MATCH(B210,'[1]1시간당 아이템 제작량'!$A:$A,0))-1</f>
        <v>39</v>
      </c>
    </row>
    <row r="211" spans="1:19" x14ac:dyDescent="0.3">
      <c r="A211" s="2" t="s">
        <v>285</v>
      </c>
      <c r="B211" s="2" t="s">
        <v>285</v>
      </c>
      <c r="D211" t="str">
        <f t="shared" si="14"/>
        <v>med_giraffe_00_0</v>
      </c>
      <c r="E211">
        <v>0</v>
      </c>
      <c r="F211" s="2" t="s">
        <v>109</v>
      </c>
      <c r="G211" s="1">
        <v>1</v>
      </c>
      <c r="H211" s="1">
        <f t="shared" si="9"/>
        <v>400</v>
      </c>
      <c r="I211" s="1">
        <v>200</v>
      </c>
      <c r="J211" s="1">
        <v>1</v>
      </c>
      <c r="K211" s="2">
        <v>840</v>
      </c>
      <c r="L211" s="2">
        <v>3360</v>
      </c>
      <c r="M211" s="2">
        <v>100</v>
      </c>
      <c r="N211" s="1" t="s">
        <v>18</v>
      </c>
      <c r="O211" s="1">
        <v>0</v>
      </c>
      <c r="P211">
        <v>0</v>
      </c>
      <c r="Q211">
        <v>39</v>
      </c>
      <c r="R211" s="8" t="s">
        <v>370</v>
      </c>
      <c r="S211">
        <f>INDEX('[1]1시간당 아이템 제작량'!$BB:$BB,MATCH(B211,'[1]1시간당 아이템 제작량'!$A:$A,0))-1</f>
        <v>39</v>
      </c>
    </row>
    <row r="212" spans="1:19" x14ac:dyDescent="0.3">
      <c r="A212" s="2" t="s">
        <v>286</v>
      </c>
      <c r="B212" s="2" t="s">
        <v>286</v>
      </c>
      <c r="D212" t="str">
        <f t="shared" si="14"/>
        <v>med_giraffe_00_0</v>
      </c>
      <c r="E212">
        <v>0</v>
      </c>
      <c r="F212" s="2" t="s">
        <v>109</v>
      </c>
      <c r="G212" s="1">
        <v>1</v>
      </c>
      <c r="H212" s="1">
        <f t="shared" si="9"/>
        <v>600</v>
      </c>
      <c r="I212" s="1">
        <v>300</v>
      </c>
      <c r="J212" s="1">
        <v>1</v>
      </c>
      <c r="K212" s="2">
        <v>1260</v>
      </c>
      <c r="L212" s="2">
        <v>5040</v>
      </c>
      <c r="M212" s="2">
        <v>100</v>
      </c>
      <c r="N212" s="1" t="s">
        <v>18</v>
      </c>
      <c r="O212" s="1">
        <v>0</v>
      </c>
      <c r="P212">
        <v>0</v>
      </c>
      <c r="Q212">
        <v>39</v>
      </c>
      <c r="R212" s="8" t="s">
        <v>370</v>
      </c>
      <c r="S212">
        <f>INDEX('[1]1시간당 아이템 제작량'!$BB:$BB,MATCH(B212,'[1]1시간당 아이템 제작량'!$A:$A,0))-1</f>
        <v>39</v>
      </c>
    </row>
    <row r="213" spans="1:19" x14ac:dyDescent="0.3">
      <c r="A213" s="2" t="s">
        <v>287</v>
      </c>
      <c r="B213" s="2" t="s">
        <v>287</v>
      </c>
      <c r="D213" t="str">
        <f t="shared" si="14"/>
        <v>med_giraffe_00_0</v>
      </c>
      <c r="E213">
        <v>0</v>
      </c>
      <c r="F213" s="2" t="s">
        <v>109</v>
      </c>
      <c r="G213" s="1">
        <v>1</v>
      </c>
      <c r="H213" s="1">
        <f t="shared" si="9"/>
        <v>1000</v>
      </c>
      <c r="I213" s="1">
        <v>500</v>
      </c>
      <c r="J213" s="1">
        <v>1</v>
      </c>
      <c r="K213" s="2">
        <v>2100</v>
      </c>
      <c r="L213" s="2">
        <v>8400</v>
      </c>
      <c r="M213" s="2">
        <v>100</v>
      </c>
      <c r="N213" s="1" t="s">
        <v>18</v>
      </c>
      <c r="O213" s="1">
        <v>0</v>
      </c>
      <c r="P213">
        <v>0</v>
      </c>
      <c r="Q213">
        <v>39</v>
      </c>
      <c r="R213" s="8" t="s">
        <v>370</v>
      </c>
      <c r="S213">
        <f>INDEX('[1]1시간당 아이템 제작량'!$BB:$BB,MATCH(B213,'[1]1시간당 아이템 제작량'!$A:$A,0))-1</f>
        <v>39</v>
      </c>
    </row>
    <row r="214" spans="1:19" x14ac:dyDescent="0.3">
      <c r="A214" s="2" t="s">
        <v>288</v>
      </c>
      <c r="B214" s="2" t="s">
        <v>288</v>
      </c>
      <c r="D214" t="str">
        <f t="shared" si="14"/>
        <v>med_giraffe_00_1</v>
      </c>
      <c r="E214">
        <v>0</v>
      </c>
      <c r="F214" s="2" t="s">
        <v>87</v>
      </c>
      <c r="G214" s="1">
        <v>1</v>
      </c>
      <c r="H214" s="1">
        <f t="shared" si="9"/>
        <v>120</v>
      </c>
      <c r="I214" s="1">
        <v>60</v>
      </c>
      <c r="J214" s="1">
        <v>1</v>
      </c>
      <c r="K214" s="2">
        <v>252</v>
      </c>
      <c r="L214" s="2">
        <v>1008</v>
      </c>
      <c r="M214" s="2">
        <v>100</v>
      </c>
      <c r="N214" s="1" t="s">
        <v>18</v>
      </c>
      <c r="O214" s="1">
        <v>0</v>
      </c>
      <c r="P214">
        <v>0</v>
      </c>
      <c r="Q214">
        <v>39</v>
      </c>
      <c r="R214" s="8" t="s">
        <v>370</v>
      </c>
      <c r="S214">
        <f>INDEX('[1]1시간당 아이템 제작량'!$BB:$BB,MATCH(B214,'[1]1시간당 아이템 제작량'!$A:$A,0))-1</f>
        <v>39</v>
      </c>
    </row>
    <row r="215" spans="1:19" x14ac:dyDescent="0.3">
      <c r="A215" s="2" t="s">
        <v>289</v>
      </c>
      <c r="B215" s="2" t="s">
        <v>289</v>
      </c>
      <c r="D215" t="str">
        <f t="shared" si="14"/>
        <v>med_giraffe_00_1</v>
      </c>
      <c r="E215">
        <v>0</v>
      </c>
      <c r="F215" s="2" t="s">
        <v>87</v>
      </c>
      <c r="G215" s="1">
        <v>1</v>
      </c>
      <c r="H215" s="1">
        <f t="shared" si="9"/>
        <v>240</v>
      </c>
      <c r="I215" s="1">
        <v>120</v>
      </c>
      <c r="J215" s="1">
        <v>1</v>
      </c>
      <c r="K215" s="2">
        <v>504</v>
      </c>
      <c r="L215" s="2">
        <v>2016</v>
      </c>
      <c r="M215" s="2">
        <v>100</v>
      </c>
      <c r="N215" s="1" t="s">
        <v>18</v>
      </c>
      <c r="O215" s="1">
        <v>0</v>
      </c>
      <c r="P215">
        <v>0</v>
      </c>
      <c r="Q215">
        <v>39</v>
      </c>
      <c r="R215" s="8" t="s">
        <v>370</v>
      </c>
      <c r="S215">
        <f>INDEX('[1]1시간당 아이템 제작량'!$BB:$BB,MATCH(B215,'[1]1시간당 아이템 제작량'!$A:$A,0))-1</f>
        <v>39</v>
      </c>
    </row>
    <row r="216" spans="1:19" x14ac:dyDescent="0.3">
      <c r="A216" s="2" t="s">
        <v>290</v>
      </c>
      <c r="B216" s="2" t="s">
        <v>290</v>
      </c>
      <c r="D216" t="str">
        <f t="shared" si="14"/>
        <v>med_giraffe_00_1</v>
      </c>
      <c r="E216">
        <v>0</v>
      </c>
      <c r="F216" s="2" t="s">
        <v>87</v>
      </c>
      <c r="G216" s="1">
        <v>1</v>
      </c>
      <c r="H216" s="1">
        <f t="shared" si="9"/>
        <v>480</v>
      </c>
      <c r="I216" s="1">
        <v>240</v>
      </c>
      <c r="J216" s="1">
        <v>1</v>
      </c>
      <c r="K216" s="2">
        <v>1008</v>
      </c>
      <c r="L216" s="2">
        <v>4032</v>
      </c>
      <c r="M216" s="2">
        <v>100</v>
      </c>
      <c r="N216" s="1" t="s">
        <v>18</v>
      </c>
      <c r="O216" s="1">
        <v>0</v>
      </c>
      <c r="P216">
        <v>0</v>
      </c>
      <c r="Q216">
        <v>39</v>
      </c>
      <c r="R216" s="8" t="s">
        <v>370</v>
      </c>
      <c r="S216">
        <f>INDEX('[1]1시간당 아이템 제작량'!$BB:$BB,MATCH(B216,'[1]1시간당 아이템 제작량'!$A:$A,0))-1</f>
        <v>39</v>
      </c>
    </row>
    <row r="217" spans="1:19" x14ac:dyDescent="0.3">
      <c r="A217" s="2" t="s">
        <v>291</v>
      </c>
      <c r="B217" s="2" t="s">
        <v>291</v>
      </c>
      <c r="D217" t="str">
        <f t="shared" si="14"/>
        <v>med_giraffe_00_1</v>
      </c>
      <c r="E217">
        <v>0</v>
      </c>
      <c r="F217" s="2" t="s">
        <v>87</v>
      </c>
      <c r="G217" s="1">
        <v>1</v>
      </c>
      <c r="H217" s="1">
        <f t="shared" si="9"/>
        <v>720</v>
      </c>
      <c r="I217" s="1">
        <v>360</v>
      </c>
      <c r="J217" s="1">
        <v>1</v>
      </c>
      <c r="K217" s="2">
        <v>1512</v>
      </c>
      <c r="L217" s="2">
        <v>6048</v>
      </c>
      <c r="M217" s="2">
        <v>100</v>
      </c>
      <c r="N217" s="1" t="s">
        <v>18</v>
      </c>
      <c r="O217" s="1">
        <v>0</v>
      </c>
      <c r="P217">
        <v>0</v>
      </c>
      <c r="Q217">
        <v>39</v>
      </c>
      <c r="R217" s="8" t="s">
        <v>370</v>
      </c>
      <c r="S217">
        <f>INDEX('[1]1시간당 아이템 제작량'!$BB:$BB,MATCH(B217,'[1]1시간당 아이템 제작량'!$A:$A,0))-1</f>
        <v>39</v>
      </c>
    </row>
    <row r="218" spans="1:19" x14ac:dyDescent="0.3">
      <c r="A218" s="2" t="s">
        <v>292</v>
      </c>
      <c r="B218" s="2" t="s">
        <v>292</v>
      </c>
      <c r="D218" t="str">
        <f t="shared" si="14"/>
        <v>med_giraffe_00_1</v>
      </c>
      <c r="E218">
        <v>0</v>
      </c>
      <c r="F218" s="2" t="s">
        <v>87</v>
      </c>
      <c r="G218" s="1">
        <v>1</v>
      </c>
      <c r="H218" s="1">
        <f t="shared" si="9"/>
        <v>1200</v>
      </c>
      <c r="I218" s="1">
        <v>600</v>
      </c>
      <c r="J218" s="1">
        <v>1</v>
      </c>
      <c r="K218" s="2">
        <v>2520</v>
      </c>
      <c r="L218" s="2">
        <v>10080</v>
      </c>
      <c r="M218" s="2">
        <v>100</v>
      </c>
      <c r="N218" s="1" t="s">
        <v>18</v>
      </c>
      <c r="O218" s="1">
        <v>0</v>
      </c>
      <c r="P218">
        <v>0</v>
      </c>
      <c r="Q218">
        <v>39</v>
      </c>
      <c r="R218" s="8" t="s">
        <v>370</v>
      </c>
      <c r="S218">
        <f>INDEX('[1]1시간당 아이템 제작량'!$BB:$BB,MATCH(B218,'[1]1시간당 아이템 제작량'!$A:$A,0))-1</f>
        <v>39</v>
      </c>
    </row>
    <row r="219" spans="1:19" x14ac:dyDescent="0.3">
      <c r="A219" s="2" t="s">
        <v>293</v>
      </c>
      <c r="B219" s="2" t="s">
        <v>293</v>
      </c>
      <c r="D219" t="str">
        <f>LEFT(B219,14)</f>
        <v>med_tiger_00_0</v>
      </c>
      <c r="E219">
        <v>0</v>
      </c>
      <c r="F219" s="2" t="s">
        <v>109</v>
      </c>
      <c r="G219" s="1">
        <v>1</v>
      </c>
      <c r="H219" s="1">
        <f t="shared" si="9"/>
        <v>100</v>
      </c>
      <c r="I219" s="1">
        <v>50</v>
      </c>
      <c r="J219" s="1">
        <v>1</v>
      </c>
      <c r="K219" s="2">
        <v>220.00000000000003</v>
      </c>
      <c r="L219" s="2">
        <v>880.00000000000011</v>
      </c>
      <c r="M219" s="2">
        <v>100</v>
      </c>
      <c r="N219" s="1" t="s">
        <v>18</v>
      </c>
      <c r="O219" s="1">
        <v>0</v>
      </c>
      <c r="P219">
        <v>0</v>
      </c>
      <c r="Q219">
        <v>42</v>
      </c>
      <c r="R219" s="8" t="s">
        <v>370</v>
      </c>
      <c r="S219">
        <f>INDEX('[1]1시간당 아이템 제작량'!$BB:$BB,MATCH(B219,'[1]1시간당 아이템 제작량'!$A:$A,0))-1</f>
        <v>42</v>
      </c>
    </row>
    <row r="220" spans="1:19" x14ac:dyDescent="0.3">
      <c r="A220" s="2" t="s">
        <v>294</v>
      </c>
      <c r="B220" s="2" t="s">
        <v>294</v>
      </c>
      <c r="D220" t="str">
        <f t="shared" ref="D220:D228" si="15">LEFT(B220,14)</f>
        <v>med_tiger_00_0</v>
      </c>
      <c r="E220">
        <v>0</v>
      </c>
      <c r="F220" s="2" t="s">
        <v>109</v>
      </c>
      <c r="G220" s="1">
        <v>1</v>
      </c>
      <c r="H220" s="1">
        <f t="shared" si="9"/>
        <v>200</v>
      </c>
      <c r="I220" s="1">
        <v>100</v>
      </c>
      <c r="J220" s="1">
        <v>1</v>
      </c>
      <c r="K220" s="2">
        <v>440.00000000000006</v>
      </c>
      <c r="L220" s="2">
        <v>1760.0000000000002</v>
      </c>
      <c r="M220" s="2">
        <v>100</v>
      </c>
      <c r="N220" s="1" t="s">
        <v>18</v>
      </c>
      <c r="O220" s="1">
        <v>0</v>
      </c>
      <c r="P220">
        <v>0</v>
      </c>
      <c r="Q220">
        <v>42</v>
      </c>
      <c r="R220" s="8" t="s">
        <v>370</v>
      </c>
      <c r="S220">
        <f>INDEX('[1]1시간당 아이템 제작량'!$BB:$BB,MATCH(B220,'[1]1시간당 아이템 제작량'!$A:$A,0))-1</f>
        <v>42</v>
      </c>
    </row>
    <row r="221" spans="1:19" x14ac:dyDescent="0.3">
      <c r="A221" s="2" t="s">
        <v>295</v>
      </c>
      <c r="B221" s="2" t="s">
        <v>295</v>
      </c>
      <c r="D221" t="str">
        <f t="shared" si="15"/>
        <v>med_tiger_00_0</v>
      </c>
      <c r="E221">
        <v>0</v>
      </c>
      <c r="F221" s="2" t="s">
        <v>109</v>
      </c>
      <c r="G221" s="1">
        <v>1</v>
      </c>
      <c r="H221" s="1">
        <f t="shared" si="9"/>
        <v>400</v>
      </c>
      <c r="I221" s="1">
        <v>200</v>
      </c>
      <c r="J221" s="1">
        <v>1</v>
      </c>
      <c r="K221" s="2">
        <v>880.00000000000011</v>
      </c>
      <c r="L221" s="2">
        <v>3520.0000000000005</v>
      </c>
      <c r="M221" s="2">
        <v>100</v>
      </c>
      <c r="N221" s="1" t="s">
        <v>18</v>
      </c>
      <c r="O221" s="1">
        <v>0</v>
      </c>
      <c r="P221">
        <v>0</v>
      </c>
      <c r="Q221">
        <v>42</v>
      </c>
      <c r="R221" s="8" t="s">
        <v>370</v>
      </c>
      <c r="S221">
        <f>INDEX('[1]1시간당 아이템 제작량'!$BB:$BB,MATCH(B221,'[1]1시간당 아이템 제작량'!$A:$A,0))-1</f>
        <v>42</v>
      </c>
    </row>
    <row r="222" spans="1:19" x14ac:dyDescent="0.3">
      <c r="A222" s="2" t="s">
        <v>296</v>
      </c>
      <c r="B222" s="2" t="s">
        <v>296</v>
      </c>
      <c r="D222" t="str">
        <f t="shared" si="15"/>
        <v>med_tiger_00_0</v>
      </c>
      <c r="E222">
        <v>0</v>
      </c>
      <c r="F222" s="2" t="s">
        <v>109</v>
      </c>
      <c r="G222" s="1">
        <v>1</v>
      </c>
      <c r="H222" s="1">
        <f t="shared" si="9"/>
        <v>600</v>
      </c>
      <c r="I222" s="1">
        <v>300</v>
      </c>
      <c r="J222" s="1">
        <v>1</v>
      </c>
      <c r="K222" s="2">
        <v>1320</v>
      </c>
      <c r="L222" s="2">
        <v>5280</v>
      </c>
      <c r="M222" s="2">
        <v>100</v>
      </c>
      <c r="N222" s="1" t="s">
        <v>18</v>
      </c>
      <c r="O222" s="1">
        <v>0</v>
      </c>
      <c r="P222">
        <v>0</v>
      </c>
      <c r="Q222">
        <v>42</v>
      </c>
      <c r="R222" s="8" t="s">
        <v>370</v>
      </c>
      <c r="S222">
        <f>INDEX('[1]1시간당 아이템 제작량'!$BB:$BB,MATCH(B222,'[1]1시간당 아이템 제작량'!$A:$A,0))-1</f>
        <v>42</v>
      </c>
    </row>
    <row r="223" spans="1:19" x14ac:dyDescent="0.3">
      <c r="A223" s="2" t="s">
        <v>297</v>
      </c>
      <c r="B223" s="2" t="s">
        <v>297</v>
      </c>
      <c r="D223" t="str">
        <f t="shared" si="15"/>
        <v>med_tiger_00_0</v>
      </c>
      <c r="E223">
        <v>0</v>
      </c>
      <c r="F223" s="2" t="s">
        <v>109</v>
      </c>
      <c r="G223" s="1">
        <v>1</v>
      </c>
      <c r="H223" s="1">
        <f t="shared" si="9"/>
        <v>1000</v>
      </c>
      <c r="I223" s="1">
        <v>500</v>
      </c>
      <c r="J223" s="1">
        <v>1</v>
      </c>
      <c r="K223" s="2">
        <v>2200</v>
      </c>
      <c r="L223" s="2">
        <v>8800</v>
      </c>
      <c r="M223" s="2">
        <v>100</v>
      </c>
      <c r="N223" s="1" t="s">
        <v>18</v>
      </c>
      <c r="O223" s="1">
        <v>0</v>
      </c>
      <c r="P223">
        <v>0</v>
      </c>
      <c r="Q223">
        <v>42</v>
      </c>
      <c r="R223" s="8" t="s">
        <v>370</v>
      </c>
      <c r="S223">
        <f>INDEX('[1]1시간당 아이템 제작량'!$BB:$BB,MATCH(B223,'[1]1시간당 아이템 제작량'!$A:$A,0))-1</f>
        <v>42</v>
      </c>
    </row>
    <row r="224" spans="1:19" x14ac:dyDescent="0.3">
      <c r="A224" s="2" t="s">
        <v>298</v>
      </c>
      <c r="B224" s="2" t="s">
        <v>298</v>
      </c>
      <c r="D224" t="str">
        <f t="shared" si="15"/>
        <v>med_tiger_00_1</v>
      </c>
      <c r="E224">
        <v>0</v>
      </c>
      <c r="F224" s="2" t="s">
        <v>87</v>
      </c>
      <c r="G224" s="1">
        <v>1</v>
      </c>
      <c r="H224" s="1">
        <f t="shared" si="9"/>
        <v>120</v>
      </c>
      <c r="I224" s="1">
        <v>60</v>
      </c>
      <c r="J224" s="1">
        <v>1</v>
      </c>
      <c r="K224" s="2">
        <v>264</v>
      </c>
      <c r="L224" s="2">
        <v>1056</v>
      </c>
      <c r="M224" s="2">
        <v>100</v>
      </c>
      <c r="N224" s="1" t="s">
        <v>18</v>
      </c>
      <c r="O224" s="1">
        <v>0</v>
      </c>
      <c r="P224">
        <v>0</v>
      </c>
      <c r="Q224">
        <v>42</v>
      </c>
      <c r="R224" s="8" t="s">
        <v>370</v>
      </c>
      <c r="S224">
        <f>INDEX('[1]1시간당 아이템 제작량'!$BB:$BB,MATCH(B224,'[1]1시간당 아이템 제작량'!$A:$A,0))-1</f>
        <v>42</v>
      </c>
    </row>
    <row r="225" spans="1:19" x14ac:dyDescent="0.3">
      <c r="A225" s="2" t="s">
        <v>299</v>
      </c>
      <c r="B225" s="2" t="s">
        <v>299</v>
      </c>
      <c r="D225" t="str">
        <f t="shared" si="15"/>
        <v>med_tiger_00_1</v>
      </c>
      <c r="E225">
        <v>0</v>
      </c>
      <c r="F225" s="2" t="s">
        <v>87</v>
      </c>
      <c r="G225" s="1">
        <v>1</v>
      </c>
      <c r="H225" s="1">
        <f t="shared" si="9"/>
        <v>240</v>
      </c>
      <c r="I225" s="1">
        <v>120</v>
      </c>
      <c r="J225" s="1">
        <v>1</v>
      </c>
      <c r="K225" s="2">
        <v>528</v>
      </c>
      <c r="L225" s="2">
        <v>2112</v>
      </c>
      <c r="M225" s="2">
        <v>100</v>
      </c>
      <c r="N225" s="1" t="s">
        <v>18</v>
      </c>
      <c r="O225" s="1">
        <v>0</v>
      </c>
      <c r="P225">
        <v>0</v>
      </c>
      <c r="Q225">
        <v>42</v>
      </c>
      <c r="R225" s="8" t="s">
        <v>370</v>
      </c>
      <c r="S225">
        <f>INDEX('[1]1시간당 아이템 제작량'!$BB:$BB,MATCH(B225,'[1]1시간당 아이템 제작량'!$A:$A,0))-1</f>
        <v>42</v>
      </c>
    </row>
    <row r="226" spans="1:19" x14ac:dyDescent="0.3">
      <c r="A226" s="2" t="s">
        <v>300</v>
      </c>
      <c r="B226" s="2" t="s">
        <v>300</v>
      </c>
      <c r="D226" t="str">
        <f t="shared" si="15"/>
        <v>med_tiger_00_1</v>
      </c>
      <c r="E226">
        <v>0</v>
      </c>
      <c r="F226" s="2" t="s">
        <v>87</v>
      </c>
      <c r="G226" s="1">
        <v>1</v>
      </c>
      <c r="H226" s="1">
        <f t="shared" si="9"/>
        <v>480</v>
      </c>
      <c r="I226" s="1">
        <v>240</v>
      </c>
      <c r="J226" s="1">
        <v>1</v>
      </c>
      <c r="K226" s="2">
        <v>1056</v>
      </c>
      <c r="L226" s="2">
        <v>4224</v>
      </c>
      <c r="M226" s="2">
        <v>100</v>
      </c>
      <c r="N226" s="1" t="s">
        <v>18</v>
      </c>
      <c r="O226" s="1">
        <v>0</v>
      </c>
      <c r="P226">
        <v>0</v>
      </c>
      <c r="Q226">
        <v>42</v>
      </c>
      <c r="R226" s="8" t="s">
        <v>370</v>
      </c>
      <c r="S226">
        <f>INDEX('[1]1시간당 아이템 제작량'!$BB:$BB,MATCH(B226,'[1]1시간당 아이템 제작량'!$A:$A,0))-1</f>
        <v>42</v>
      </c>
    </row>
    <row r="227" spans="1:19" x14ac:dyDescent="0.3">
      <c r="A227" s="2" t="s">
        <v>301</v>
      </c>
      <c r="B227" s="2" t="s">
        <v>301</v>
      </c>
      <c r="D227" t="str">
        <f t="shared" si="15"/>
        <v>med_tiger_00_1</v>
      </c>
      <c r="E227">
        <v>0</v>
      </c>
      <c r="F227" s="2" t="s">
        <v>87</v>
      </c>
      <c r="G227" s="1">
        <v>1</v>
      </c>
      <c r="H227" s="1">
        <f t="shared" si="9"/>
        <v>720</v>
      </c>
      <c r="I227" s="1">
        <v>360</v>
      </c>
      <c r="J227" s="1">
        <v>1</v>
      </c>
      <c r="K227" s="2">
        <v>1584.0000000000002</v>
      </c>
      <c r="L227" s="2">
        <v>6336.0000000000009</v>
      </c>
      <c r="M227" s="2">
        <v>100</v>
      </c>
      <c r="N227" s="1" t="s">
        <v>18</v>
      </c>
      <c r="O227" s="1">
        <v>0</v>
      </c>
      <c r="P227">
        <v>0</v>
      </c>
      <c r="Q227">
        <v>42</v>
      </c>
      <c r="R227" s="8" t="s">
        <v>370</v>
      </c>
      <c r="S227">
        <f>INDEX('[1]1시간당 아이템 제작량'!$BB:$BB,MATCH(B227,'[1]1시간당 아이템 제작량'!$A:$A,0))-1</f>
        <v>42</v>
      </c>
    </row>
    <row r="228" spans="1:19" x14ac:dyDescent="0.3">
      <c r="A228" s="2" t="s">
        <v>302</v>
      </c>
      <c r="B228" s="2" t="s">
        <v>302</v>
      </c>
      <c r="D228" t="str">
        <f t="shared" si="15"/>
        <v>med_tiger_00_1</v>
      </c>
      <c r="E228">
        <v>0</v>
      </c>
      <c r="F228" s="2" t="s">
        <v>87</v>
      </c>
      <c r="G228" s="1">
        <v>1</v>
      </c>
      <c r="H228" s="1">
        <f t="shared" si="9"/>
        <v>1200</v>
      </c>
      <c r="I228" s="1">
        <v>600</v>
      </c>
      <c r="J228" s="1">
        <v>1</v>
      </c>
      <c r="K228" s="2">
        <v>2640</v>
      </c>
      <c r="L228" s="2">
        <v>10560</v>
      </c>
      <c r="M228" s="2">
        <v>100</v>
      </c>
      <c r="N228" s="1" t="s">
        <v>18</v>
      </c>
      <c r="O228" s="1">
        <v>0</v>
      </c>
      <c r="P228">
        <v>0</v>
      </c>
      <c r="Q228">
        <v>42</v>
      </c>
      <c r="R228" s="8" t="s">
        <v>370</v>
      </c>
      <c r="S228">
        <f>INDEX('[1]1시간당 아이템 제작량'!$BB:$BB,MATCH(B228,'[1]1시간당 아이템 제작량'!$A:$A,0))-1</f>
        <v>42</v>
      </c>
    </row>
    <row r="229" spans="1:19" x14ac:dyDescent="0.3">
      <c r="A229" s="2" t="s">
        <v>16</v>
      </c>
      <c r="B229" t="s">
        <v>16</v>
      </c>
      <c r="C229" t="s">
        <v>352</v>
      </c>
      <c r="D229" t="s">
        <v>16</v>
      </c>
      <c r="E229">
        <v>2</v>
      </c>
      <c r="F229" s="2" t="s">
        <v>88</v>
      </c>
      <c r="G229" s="1">
        <v>3</v>
      </c>
      <c r="H229" s="2">
        <f>I229</f>
        <v>12</v>
      </c>
      <c r="I229" s="1">
        <v>12</v>
      </c>
      <c r="J229" s="1">
        <v>1</v>
      </c>
      <c r="K229" s="2">
        <f t="shared" ref="K229:K270" si="16">I229</f>
        <v>12</v>
      </c>
      <c r="L229" s="2">
        <v>264</v>
      </c>
      <c r="M229" s="2">
        <v>100</v>
      </c>
      <c r="N229" s="1" t="s">
        <v>18</v>
      </c>
      <c r="O229" s="1">
        <v>0</v>
      </c>
      <c r="P229">
        <v>0</v>
      </c>
      <c r="Q229">
        <v>18</v>
      </c>
      <c r="R229" s="8" t="s">
        <v>376</v>
      </c>
      <c r="S229">
        <f>INDEX('[1]1시간당 아이템 제작량'!$BB:$BB,MATCH(B229,'[1]1시간당 아이템 제작량'!$A:$A,0))-1</f>
        <v>15</v>
      </c>
    </row>
    <row r="230" spans="1:19" x14ac:dyDescent="0.3">
      <c r="A230" s="2" t="s">
        <v>19</v>
      </c>
      <c r="B230" t="s">
        <v>19</v>
      </c>
      <c r="C230" t="s">
        <v>353</v>
      </c>
      <c r="D230" t="s">
        <v>19</v>
      </c>
      <c r="E230">
        <v>2</v>
      </c>
      <c r="F230" s="2" t="s">
        <v>88</v>
      </c>
      <c r="G230" s="1">
        <v>3</v>
      </c>
      <c r="H230" s="2">
        <f t="shared" ref="H230:H239" si="17">I230</f>
        <v>16</v>
      </c>
      <c r="I230" s="1">
        <v>16</v>
      </c>
      <c r="J230" s="1">
        <v>1</v>
      </c>
      <c r="K230" s="2">
        <f t="shared" si="16"/>
        <v>16</v>
      </c>
      <c r="L230" s="2">
        <v>399</v>
      </c>
      <c r="M230" s="2">
        <v>100</v>
      </c>
      <c r="N230" s="1" t="s">
        <v>18</v>
      </c>
      <c r="O230" s="1">
        <v>0</v>
      </c>
      <c r="P230">
        <v>0</v>
      </c>
      <c r="Q230">
        <v>24</v>
      </c>
      <c r="R230" s="8" t="s">
        <v>376</v>
      </c>
      <c r="S230">
        <f>INDEX('[1]1시간당 아이템 제작량'!$BB:$BB,MATCH(B230,'[1]1시간당 아이템 제작량'!$A:$A,0))-1</f>
        <v>16</v>
      </c>
    </row>
    <row r="231" spans="1:19" x14ac:dyDescent="0.3">
      <c r="A231" s="2" t="s">
        <v>20</v>
      </c>
      <c r="B231" t="s">
        <v>20</v>
      </c>
      <c r="C231" t="s">
        <v>354</v>
      </c>
      <c r="D231" t="s">
        <v>20</v>
      </c>
      <c r="E231">
        <v>2</v>
      </c>
      <c r="F231" s="2" t="s">
        <v>88</v>
      </c>
      <c r="G231" s="1">
        <v>3</v>
      </c>
      <c r="H231" s="2">
        <f t="shared" si="17"/>
        <v>10</v>
      </c>
      <c r="I231" s="1">
        <v>10</v>
      </c>
      <c r="J231" s="1">
        <v>1</v>
      </c>
      <c r="K231" s="2">
        <f t="shared" si="16"/>
        <v>10</v>
      </c>
      <c r="L231" s="2">
        <v>100</v>
      </c>
      <c r="M231" s="2">
        <v>100</v>
      </c>
      <c r="N231" s="1" t="s">
        <v>18</v>
      </c>
      <c r="O231" s="1">
        <v>0</v>
      </c>
      <c r="P231">
        <v>0</v>
      </c>
      <c r="Q231">
        <v>5</v>
      </c>
      <c r="R231" s="8" t="s">
        <v>376</v>
      </c>
      <c r="S231">
        <f>INDEX('[1]1시간당 아이템 제작량'!$BB:$BB,MATCH(B231,'[1]1시간당 아이템 제작량'!$A:$A,0))-1</f>
        <v>5</v>
      </c>
    </row>
    <row r="232" spans="1:19" x14ac:dyDescent="0.3">
      <c r="A232" s="2" t="s">
        <v>21</v>
      </c>
      <c r="B232" t="s">
        <v>21</v>
      </c>
      <c r="C232" t="s">
        <v>355</v>
      </c>
      <c r="D232" t="s">
        <v>21</v>
      </c>
      <c r="E232">
        <v>2</v>
      </c>
      <c r="F232" s="2" t="s">
        <v>88</v>
      </c>
      <c r="G232" s="1">
        <v>3</v>
      </c>
      <c r="H232" s="2">
        <f t="shared" si="17"/>
        <v>12</v>
      </c>
      <c r="I232" s="1">
        <v>12</v>
      </c>
      <c r="J232" s="1">
        <v>1</v>
      </c>
      <c r="K232" s="2">
        <f t="shared" si="16"/>
        <v>12</v>
      </c>
      <c r="L232" s="2">
        <v>264</v>
      </c>
      <c r="M232" s="2">
        <v>100</v>
      </c>
      <c r="N232" s="1" t="s">
        <v>18</v>
      </c>
      <c r="O232" s="1">
        <v>0</v>
      </c>
      <c r="P232">
        <v>0</v>
      </c>
      <c r="Q232">
        <v>16</v>
      </c>
      <c r="R232" s="8" t="s">
        <v>376</v>
      </c>
      <c r="S232">
        <f>INDEX('[1]1시간당 아이템 제작량'!$BB:$BB,MATCH(B232,'[1]1시간당 아이템 제작량'!$A:$A,0))-1</f>
        <v>12</v>
      </c>
    </row>
    <row r="233" spans="1:19" x14ac:dyDescent="0.3">
      <c r="A233" s="2" t="s">
        <v>22</v>
      </c>
      <c r="B233" t="s">
        <v>22</v>
      </c>
      <c r="C233" t="s">
        <v>356</v>
      </c>
      <c r="D233" t="s">
        <v>22</v>
      </c>
      <c r="E233">
        <v>2</v>
      </c>
      <c r="F233" s="2" t="s">
        <v>88</v>
      </c>
      <c r="G233" s="1">
        <v>3</v>
      </c>
      <c r="H233" s="2">
        <f t="shared" si="17"/>
        <v>14</v>
      </c>
      <c r="I233" s="1">
        <v>14</v>
      </c>
      <c r="J233" s="1">
        <v>1</v>
      </c>
      <c r="K233" s="2">
        <f t="shared" si="16"/>
        <v>14</v>
      </c>
      <c r="L233" s="2">
        <v>397</v>
      </c>
      <c r="M233" s="2">
        <v>100</v>
      </c>
      <c r="N233" s="1" t="s">
        <v>18</v>
      </c>
      <c r="O233" s="1">
        <v>0</v>
      </c>
      <c r="P233">
        <v>0</v>
      </c>
      <c r="Q233">
        <v>22</v>
      </c>
      <c r="R233" s="8" t="s">
        <v>376</v>
      </c>
      <c r="S233">
        <f>INDEX('[1]1시간당 아이템 제작량'!$BB:$BB,MATCH(B233,'[1]1시간당 아이템 제작량'!$A:$A,0))-1</f>
        <v>14</v>
      </c>
    </row>
    <row r="234" spans="1:19" x14ac:dyDescent="0.3">
      <c r="A234" s="2" t="s">
        <v>23</v>
      </c>
      <c r="B234" t="s">
        <v>23</v>
      </c>
      <c r="C234" t="s">
        <v>357</v>
      </c>
      <c r="D234" t="s">
        <v>23</v>
      </c>
      <c r="E234">
        <v>2</v>
      </c>
      <c r="F234" s="2" t="s">
        <v>88</v>
      </c>
      <c r="G234" s="1">
        <v>3</v>
      </c>
      <c r="H234" s="2">
        <f t="shared" si="17"/>
        <v>18</v>
      </c>
      <c r="I234" s="1">
        <v>18</v>
      </c>
      <c r="J234" s="1">
        <v>1</v>
      </c>
      <c r="K234" s="2">
        <f t="shared" si="16"/>
        <v>18</v>
      </c>
      <c r="L234" s="2">
        <v>693</v>
      </c>
      <c r="M234" s="2">
        <v>100</v>
      </c>
      <c r="N234" s="1" t="s">
        <v>18</v>
      </c>
      <c r="O234" s="1">
        <v>0</v>
      </c>
      <c r="P234">
        <v>0</v>
      </c>
      <c r="Q234">
        <v>34</v>
      </c>
      <c r="R234" s="8" t="s">
        <v>376</v>
      </c>
      <c r="S234">
        <f>INDEX('[1]1시간당 아이템 제작량'!$BB:$BB,MATCH(B234,'[1]1시간당 아이템 제작량'!$A:$A,0))-1</f>
        <v>34</v>
      </c>
    </row>
    <row r="235" spans="1:19" x14ac:dyDescent="0.3">
      <c r="A235" s="2" t="s">
        <v>24</v>
      </c>
      <c r="B235" t="s">
        <v>24</v>
      </c>
      <c r="C235" t="s">
        <v>358</v>
      </c>
      <c r="D235" t="s">
        <v>24</v>
      </c>
      <c r="E235">
        <v>2</v>
      </c>
      <c r="F235" s="2" t="s">
        <v>88</v>
      </c>
      <c r="G235" s="1">
        <v>3</v>
      </c>
      <c r="H235" s="2">
        <f t="shared" si="17"/>
        <v>18</v>
      </c>
      <c r="I235" s="1">
        <v>18</v>
      </c>
      <c r="J235" s="1">
        <v>1</v>
      </c>
      <c r="K235" s="2">
        <f t="shared" si="16"/>
        <v>18</v>
      </c>
      <c r="L235" s="2">
        <v>693</v>
      </c>
      <c r="M235" s="2">
        <v>100</v>
      </c>
      <c r="N235" s="1" t="s">
        <v>18</v>
      </c>
      <c r="O235" s="1">
        <v>0</v>
      </c>
      <c r="P235">
        <v>0</v>
      </c>
      <c r="Q235">
        <v>35</v>
      </c>
      <c r="R235" s="8" t="s">
        <v>376</v>
      </c>
      <c r="S235">
        <f>INDEX('[1]1시간당 아이템 제작량'!$BB:$BB,MATCH(B235,'[1]1시간당 아이템 제작량'!$A:$A,0))-1</f>
        <v>35</v>
      </c>
    </row>
    <row r="236" spans="1:19" x14ac:dyDescent="0.3">
      <c r="A236" s="2" t="s">
        <v>25</v>
      </c>
      <c r="B236" t="s">
        <v>25</v>
      </c>
      <c r="C236" t="s">
        <v>359</v>
      </c>
      <c r="D236" t="s">
        <v>25</v>
      </c>
      <c r="E236">
        <v>2</v>
      </c>
      <c r="F236" s="2" t="s">
        <v>88</v>
      </c>
      <c r="G236" s="1">
        <v>3</v>
      </c>
      <c r="H236" s="2">
        <f t="shared" si="17"/>
        <v>16</v>
      </c>
      <c r="I236" s="1">
        <v>16</v>
      </c>
      <c r="J236" s="1">
        <v>1</v>
      </c>
      <c r="K236" s="2">
        <f t="shared" si="16"/>
        <v>16</v>
      </c>
      <c r="L236" s="2">
        <v>399</v>
      </c>
      <c r="M236" s="2">
        <v>100</v>
      </c>
      <c r="N236" s="1" t="s">
        <v>18</v>
      </c>
      <c r="O236" s="1">
        <v>0</v>
      </c>
      <c r="P236">
        <v>0</v>
      </c>
      <c r="Q236">
        <v>26</v>
      </c>
      <c r="R236" s="8" t="s">
        <v>376</v>
      </c>
      <c r="S236">
        <f>INDEX('[1]1시간당 아이템 제작량'!$BB:$BB,MATCH(B236,'[1]1시간당 아이템 제작량'!$A:$A,0))-1</f>
        <v>18</v>
      </c>
    </row>
    <row r="237" spans="1:19" x14ac:dyDescent="0.3">
      <c r="A237" s="2" t="s">
        <v>116</v>
      </c>
      <c r="B237" t="s">
        <v>116</v>
      </c>
      <c r="C237" t="s">
        <v>360</v>
      </c>
      <c r="D237" t="s">
        <v>116</v>
      </c>
      <c r="E237">
        <v>2</v>
      </c>
      <c r="F237" s="2" t="s">
        <v>88</v>
      </c>
      <c r="G237" s="1">
        <v>3</v>
      </c>
      <c r="H237" s="2">
        <f t="shared" si="17"/>
        <v>2</v>
      </c>
      <c r="I237" s="1">
        <v>2</v>
      </c>
      <c r="J237" s="1">
        <v>1</v>
      </c>
      <c r="K237" s="2">
        <f t="shared" si="16"/>
        <v>2</v>
      </c>
      <c r="L237" s="2">
        <v>92</v>
      </c>
      <c r="M237" s="2">
        <v>100</v>
      </c>
      <c r="N237" s="1" t="s">
        <v>18</v>
      </c>
      <c r="O237" s="1">
        <v>0</v>
      </c>
      <c r="P237">
        <v>0</v>
      </c>
      <c r="Q237">
        <v>0</v>
      </c>
      <c r="R237" s="8" t="s">
        <v>376</v>
      </c>
      <c r="S237">
        <f>INDEX('[1]1시간당 아이템 제작량'!$BB:$BB,MATCH(B237,'[1]1시간당 아이템 제작량'!$A:$A,0))-1</f>
        <v>0</v>
      </c>
    </row>
    <row r="238" spans="1:19" x14ac:dyDescent="0.3">
      <c r="A238" s="2" t="s">
        <v>117</v>
      </c>
      <c r="B238" t="s">
        <v>117</v>
      </c>
      <c r="C238" t="s">
        <v>361</v>
      </c>
      <c r="D238" t="s">
        <v>117</v>
      </c>
      <c r="E238">
        <v>2</v>
      </c>
      <c r="F238" s="2" t="s">
        <v>88</v>
      </c>
      <c r="G238" s="1">
        <v>3</v>
      </c>
      <c r="H238" s="2">
        <f t="shared" si="17"/>
        <v>8</v>
      </c>
      <c r="I238" s="1">
        <v>8</v>
      </c>
      <c r="J238" s="1">
        <v>1</v>
      </c>
      <c r="K238" s="2">
        <f t="shared" si="16"/>
        <v>8</v>
      </c>
      <c r="L238" s="2">
        <v>116</v>
      </c>
      <c r="M238" s="2">
        <v>100</v>
      </c>
      <c r="N238" s="1" t="s">
        <v>18</v>
      </c>
      <c r="O238" s="1">
        <v>0</v>
      </c>
      <c r="P238">
        <v>0</v>
      </c>
      <c r="Q238">
        <v>12</v>
      </c>
      <c r="R238" s="8" t="s">
        <v>376</v>
      </c>
      <c r="S238">
        <f>INDEX('[1]1시간당 아이템 제작량'!$BB:$BB,MATCH(B238,'[1]1시간당 아이템 제작량'!$A:$A,0))-1</f>
        <v>5</v>
      </c>
    </row>
    <row r="239" spans="1:19" x14ac:dyDescent="0.3">
      <c r="A239" s="2" t="s">
        <v>118</v>
      </c>
      <c r="B239" t="s">
        <v>118</v>
      </c>
      <c r="C239" t="s">
        <v>362</v>
      </c>
      <c r="D239" t="s">
        <v>118</v>
      </c>
      <c r="E239">
        <v>2</v>
      </c>
      <c r="F239" s="2" t="s">
        <v>88</v>
      </c>
      <c r="G239" s="1">
        <v>3</v>
      </c>
      <c r="H239" s="2">
        <f t="shared" si="17"/>
        <v>10</v>
      </c>
      <c r="I239" s="1">
        <v>10</v>
      </c>
      <c r="J239" s="1">
        <v>1</v>
      </c>
      <c r="K239" s="2">
        <f t="shared" si="16"/>
        <v>10</v>
      </c>
      <c r="L239" s="2">
        <v>262</v>
      </c>
      <c r="M239" s="2">
        <v>100</v>
      </c>
      <c r="N239" s="1" t="s">
        <v>18</v>
      </c>
      <c r="O239" s="1">
        <v>0</v>
      </c>
      <c r="P239">
        <v>0</v>
      </c>
      <c r="Q239">
        <v>14</v>
      </c>
      <c r="R239" s="8" t="s">
        <v>376</v>
      </c>
      <c r="S239">
        <f>INDEX('[1]1시간당 아이템 제작량'!$BB:$BB,MATCH(B239,'[1]1시간당 아이템 제작량'!$A:$A,0))-1</f>
        <v>7</v>
      </c>
    </row>
    <row r="240" spans="1:19" x14ac:dyDescent="0.3">
      <c r="A240" s="2" t="s">
        <v>119</v>
      </c>
      <c r="B240" t="s">
        <v>119</v>
      </c>
      <c r="C240" t="s">
        <v>363</v>
      </c>
      <c r="D240" t="s">
        <v>119</v>
      </c>
      <c r="E240">
        <v>2</v>
      </c>
      <c r="F240" s="2" t="s">
        <v>88</v>
      </c>
      <c r="G240" s="1">
        <v>2</v>
      </c>
      <c r="H240" s="1">
        <v>4</v>
      </c>
      <c r="I240" s="1">
        <v>1000</v>
      </c>
      <c r="J240" s="1">
        <v>1</v>
      </c>
      <c r="K240" s="2">
        <f t="shared" si="16"/>
        <v>1000</v>
      </c>
      <c r="L240" s="2">
        <f t="shared" ref="L240:L270" si="18">K240*4</f>
        <v>4000</v>
      </c>
      <c r="M240" s="2">
        <v>100</v>
      </c>
      <c r="N240" s="1" t="s">
        <v>370</v>
      </c>
      <c r="O240" s="1">
        <v>10</v>
      </c>
      <c r="P240">
        <v>0</v>
      </c>
      <c r="Q240">
        <v>-1</v>
      </c>
      <c r="R240" s="8" t="s">
        <v>18</v>
      </c>
      <c r="S240" t="e">
        <f>INDEX('[1]1시간당 아이템 제작량'!$BB:$BB,MATCH(B240,'[1]1시간당 아이템 제작량'!$A:$A,0))-1</f>
        <v>#N/A</v>
      </c>
    </row>
    <row r="241" spans="1:19" x14ac:dyDescent="0.3">
      <c r="A241" s="2" t="s">
        <v>120</v>
      </c>
      <c r="B241" t="s">
        <v>120</v>
      </c>
      <c r="C241" t="s">
        <v>364</v>
      </c>
      <c r="D241" t="s">
        <v>120</v>
      </c>
      <c r="E241">
        <v>2</v>
      </c>
      <c r="F241" s="2" t="s">
        <v>88</v>
      </c>
      <c r="G241" s="1">
        <v>2</v>
      </c>
      <c r="H241" s="1">
        <v>5</v>
      </c>
      <c r="I241" s="1">
        <v>1000</v>
      </c>
      <c r="J241" s="1">
        <v>1</v>
      </c>
      <c r="K241" s="2">
        <f t="shared" si="16"/>
        <v>1000</v>
      </c>
      <c r="L241" s="2">
        <f t="shared" si="18"/>
        <v>4000</v>
      </c>
      <c r="M241" s="2">
        <v>100</v>
      </c>
      <c r="N241" s="1" t="s">
        <v>370</v>
      </c>
      <c r="O241" s="1">
        <v>10</v>
      </c>
      <c r="P241">
        <v>0</v>
      </c>
      <c r="Q241">
        <v>-1</v>
      </c>
      <c r="R241" s="8" t="s">
        <v>18</v>
      </c>
      <c r="S241" t="e">
        <f>INDEX('[1]1시간당 아이템 제작량'!$BB:$BB,MATCH(B241,'[1]1시간당 아이템 제작량'!$A:$A,0))-1</f>
        <v>#N/A</v>
      </c>
    </row>
    <row r="242" spans="1:19" x14ac:dyDescent="0.3">
      <c r="A242" s="2" t="s">
        <v>121</v>
      </c>
      <c r="B242" t="s">
        <v>121</v>
      </c>
      <c r="C242" t="s">
        <v>365</v>
      </c>
      <c r="D242" t="s">
        <v>121</v>
      </c>
      <c r="E242">
        <v>2</v>
      </c>
      <c r="F242" s="2" t="s">
        <v>88</v>
      </c>
      <c r="G242" s="1">
        <v>2</v>
      </c>
      <c r="H242" s="1">
        <v>4</v>
      </c>
      <c r="I242" s="1">
        <v>1000</v>
      </c>
      <c r="J242" s="1">
        <v>1</v>
      </c>
      <c r="K242" s="2">
        <f t="shared" si="16"/>
        <v>1000</v>
      </c>
      <c r="L242" s="2">
        <f t="shared" si="18"/>
        <v>4000</v>
      </c>
      <c r="M242" s="2">
        <v>100</v>
      </c>
      <c r="N242" s="1" t="s">
        <v>370</v>
      </c>
      <c r="O242" s="1">
        <v>10</v>
      </c>
      <c r="P242">
        <v>0</v>
      </c>
      <c r="Q242">
        <v>-1</v>
      </c>
      <c r="R242" s="8" t="s">
        <v>18</v>
      </c>
      <c r="S242" t="e">
        <f>INDEX('[1]1시간당 아이템 제작량'!$BB:$BB,MATCH(B242,'[1]1시간당 아이템 제작량'!$A:$A,0))-1</f>
        <v>#N/A</v>
      </c>
    </row>
    <row r="243" spans="1:19" x14ac:dyDescent="0.3">
      <c r="A243" s="2" t="s">
        <v>122</v>
      </c>
      <c r="B243" t="s">
        <v>122</v>
      </c>
      <c r="C243" t="s">
        <v>366</v>
      </c>
      <c r="D243" t="s">
        <v>122</v>
      </c>
      <c r="E243">
        <v>2</v>
      </c>
      <c r="F243" s="2" t="s">
        <v>88</v>
      </c>
      <c r="G243" s="1">
        <v>2</v>
      </c>
      <c r="H243" s="1">
        <v>5</v>
      </c>
      <c r="I243" s="1">
        <v>1000</v>
      </c>
      <c r="J243" s="1">
        <v>1</v>
      </c>
      <c r="K243" s="2">
        <f t="shared" si="16"/>
        <v>1000</v>
      </c>
      <c r="L243" s="2">
        <f t="shared" si="18"/>
        <v>4000</v>
      </c>
      <c r="M243" s="2">
        <v>100</v>
      </c>
      <c r="N243" s="1" t="s">
        <v>370</v>
      </c>
      <c r="O243" s="1">
        <v>10</v>
      </c>
      <c r="P243">
        <v>0</v>
      </c>
      <c r="Q243">
        <v>-1</v>
      </c>
      <c r="R243" s="8" t="s">
        <v>18</v>
      </c>
      <c r="S243" t="e">
        <f>INDEX('[1]1시간당 아이템 제작량'!$BB:$BB,MATCH(B243,'[1]1시간당 아이템 제작량'!$A:$A,0))-1</f>
        <v>#N/A</v>
      </c>
    </row>
    <row r="244" spans="1:19" x14ac:dyDescent="0.3">
      <c r="A244" s="2" t="s">
        <v>59</v>
      </c>
      <c r="B244" s="2" t="s">
        <v>59</v>
      </c>
      <c r="D244" s="2" t="s">
        <v>59</v>
      </c>
      <c r="E244">
        <v>1</v>
      </c>
      <c r="F244" s="2" t="s">
        <v>89</v>
      </c>
      <c r="G244" s="1">
        <v>1</v>
      </c>
      <c r="H244" s="1">
        <v>162</v>
      </c>
      <c r="I244" s="1">
        <v>75</v>
      </c>
      <c r="J244" s="1">
        <v>1</v>
      </c>
      <c r="K244" s="2">
        <f t="shared" si="16"/>
        <v>75</v>
      </c>
      <c r="L244" s="2">
        <f t="shared" si="18"/>
        <v>300</v>
      </c>
      <c r="M244" s="2">
        <v>100</v>
      </c>
      <c r="N244" s="1" t="s">
        <v>18</v>
      </c>
      <c r="O244" s="1">
        <v>0</v>
      </c>
      <c r="P244">
        <v>0</v>
      </c>
      <c r="Q244">
        <v>0</v>
      </c>
      <c r="R244" s="8" t="s">
        <v>370</v>
      </c>
      <c r="S244">
        <f>INDEX('[1]1시간당 아이템 제작량'!$BB:$BB,MATCH(B244,'[1]1시간당 아이템 제작량'!$A:$A,0))-1</f>
        <v>0</v>
      </c>
    </row>
    <row r="245" spans="1:19" x14ac:dyDescent="0.3">
      <c r="A245" s="2" t="s">
        <v>60</v>
      </c>
      <c r="B245" s="2" t="s">
        <v>60</v>
      </c>
      <c r="D245" s="2" t="s">
        <v>60</v>
      </c>
      <c r="E245">
        <v>1</v>
      </c>
      <c r="F245" s="2" t="s">
        <v>89</v>
      </c>
      <c r="G245" s="1">
        <v>1</v>
      </c>
      <c r="H245" s="1">
        <v>414</v>
      </c>
      <c r="I245" s="1">
        <v>175</v>
      </c>
      <c r="J245" s="1">
        <v>1</v>
      </c>
      <c r="K245" s="2">
        <f t="shared" si="16"/>
        <v>175</v>
      </c>
      <c r="L245" s="2">
        <f t="shared" si="18"/>
        <v>700</v>
      </c>
      <c r="M245" s="2">
        <v>100</v>
      </c>
      <c r="N245" s="1" t="s">
        <v>18</v>
      </c>
      <c r="O245" s="1">
        <v>0</v>
      </c>
      <c r="P245">
        <v>0</v>
      </c>
      <c r="Q245">
        <v>0</v>
      </c>
      <c r="R245" s="8" t="s">
        <v>370</v>
      </c>
      <c r="S245">
        <f>INDEX('[1]1시간당 아이템 제작량'!$BB:$BB,MATCH(B245,'[1]1시간당 아이템 제작량'!$A:$A,0))-1</f>
        <v>0</v>
      </c>
    </row>
    <row r="246" spans="1:19" x14ac:dyDescent="0.3">
      <c r="A246" s="2" t="s">
        <v>61</v>
      </c>
      <c r="B246" s="2" t="s">
        <v>61</v>
      </c>
      <c r="D246" s="2" t="s">
        <v>61</v>
      </c>
      <c r="E246">
        <v>1</v>
      </c>
      <c r="F246" s="2" t="s">
        <v>89</v>
      </c>
      <c r="G246" s="1">
        <v>1</v>
      </c>
      <c r="H246" s="1">
        <v>790</v>
      </c>
      <c r="I246" s="1">
        <v>275</v>
      </c>
      <c r="J246" s="1">
        <v>1</v>
      </c>
      <c r="K246" s="2">
        <f t="shared" si="16"/>
        <v>275</v>
      </c>
      <c r="L246" s="2">
        <f t="shared" si="18"/>
        <v>1100</v>
      </c>
      <c r="M246" s="2">
        <v>100</v>
      </c>
      <c r="N246" s="1" t="s">
        <v>18</v>
      </c>
      <c r="O246" s="1">
        <v>0</v>
      </c>
      <c r="P246">
        <v>0</v>
      </c>
      <c r="Q246">
        <v>9</v>
      </c>
      <c r="R246" s="8" t="s">
        <v>370</v>
      </c>
      <c r="S246">
        <f>INDEX('[1]1시간당 아이템 제작량'!$BB:$BB,MATCH(B246,'[1]1시간당 아이템 제작량'!$A:$A,0))-1</f>
        <v>9</v>
      </c>
    </row>
    <row r="247" spans="1:19" x14ac:dyDescent="0.3">
      <c r="A247" s="2" t="s">
        <v>62</v>
      </c>
      <c r="B247" s="2" t="s">
        <v>62</v>
      </c>
      <c r="D247" s="2" t="s">
        <v>62</v>
      </c>
      <c r="E247">
        <v>1</v>
      </c>
      <c r="F247" s="2" t="s">
        <v>89</v>
      </c>
      <c r="G247" s="1">
        <v>1</v>
      </c>
      <c r="H247" s="1">
        <v>1110</v>
      </c>
      <c r="I247" s="1">
        <v>375</v>
      </c>
      <c r="J247" s="1">
        <v>1</v>
      </c>
      <c r="K247" s="2">
        <f t="shared" si="16"/>
        <v>375</v>
      </c>
      <c r="L247" s="2">
        <f t="shared" si="18"/>
        <v>1500</v>
      </c>
      <c r="M247" s="2">
        <v>100</v>
      </c>
      <c r="N247" s="1" t="s">
        <v>18</v>
      </c>
      <c r="O247" s="1">
        <v>0</v>
      </c>
      <c r="P247">
        <v>0</v>
      </c>
      <c r="Q247">
        <v>9</v>
      </c>
      <c r="R247" s="8" t="s">
        <v>370</v>
      </c>
      <c r="S247">
        <f>INDEX('[1]1시간당 아이템 제작량'!$BB:$BB,MATCH(B247,'[1]1시간당 아이템 제작량'!$A:$A,0))-1</f>
        <v>9</v>
      </c>
    </row>
    <row r="248" spans="1:19" x14ac:dyDescent="0.3">
      <c r="A248" s="2" t="s">
        <v>63</v>
      </c>
      <c r="B248" s="2" t="s">
        <v>63</v>
      </c>
      <c r="D248" s="2" t="s">
        <v>63</v>
      </c>
      <c r="E248">
        <v>1</v>
      </c>
      <c r="F248" s="2" t="s">
        <v>89</v>
      </c>
      <c r="G248" s="1">
        <v>1</v>
      </c>
      <c r="H248" s="1">
        <v>1550</v>
      </c>
      <c r="I248" s="1">
        <v>475</v>
      </c>
      <c r="J248" s="1">
        <v>1</v>
      </c>
      <c r="K248" s="2">
        <f t="shared" si="16"/>
        <v>475</v>
      </c>
      <c r="L248" s="2">
        <f t="shared" si="18"/>
        <v>1900</v>
      </c>
      <c r="M248" s="2">
        <v>100</v>
      </c>
      <c r="N248" s="1" t="s">
        <v>18</v>
      </c>
      <c r="O248" s="1">
        <v>0</v>
      </c>
      <c r="P248">
        <v>0</v>
      </c>
      <c r="Q248">
        <v>19</v>
      </c>
      <c r="R248" s="8" t="s">
        <v>370</v>
      </c>
      <c r="S248">
        <f>INDEX('[1]1시간당 아이템 제작량'!$BB:$BB,MATCH(B248,'[1]1시간당 아이템 제작량'!$A:$A,0))-1</f>
        <v>19</v>
      </c>
    </row>
    <row r="249" spans="1:19" x14ac:dyDescent="0.3">
      <c r="A249" s="2" t="s">
        <v>64</v>
      </c>
      <c r="B249" s="2" t="s">
        <v>64</v>
      </c>
      <c r="D249" s="2" t="s">
        <v>64</v>
      </c>
      <c r="E249">
        <v>1</v>
      </c>
      <c r="F249" s="2" t="s">
        <v>89</v>
      </c>
      <c r="G249" s="1">
        <v>1</v>
      </c>
      <c r="H249" s="1">
        <v>2030</v>
      </c>
      <c r="I249" s="1">
        <v>575</v>
      </c>
      <c r="J249" s="1">
        <v>1</v>
      </c>
      <c r="K249" s="2">
        <f t="shared" si="16"/>
        <v>575</v>
      </c>
      <c r="L249" s="2">
        <f t="shared" si="18"/>
        <v>2300</v>
      </c>
      <c r="M249" s="2">
        <v>100</v>
      </c>
      <c r="N249" s="1" t="s">
        <v>18</v>
      </c>
      <c r="O249" s="1">
        <v>0</v>
      </c>
      <c r="P249">
        <v>0</v>
      </c>
      <c r="Q249">
        <v>19</v>
      </c>
      <c r="R249" s="8" t="s">
        <v>370</v>
      </c>
      <c r="S249">
        <f>INDEX('[1]1시간당 아이템 제작량'!$BB:$BB,MATCH(B249,'[1]1시간당 아이템 제작량'!$A:$A,0))-1</f>
        <v>19</v>
      </c>
    </row>
    <row r="250" spans="1:19" x14ac:dyDescent="0.3">
      <c r="A250" s="2" t="s">
        <v>65</v>
      </c>
      <c r="B250" s="2" t="s">
        <v>65</v>
      </c>
      <c r="D250" s="2" t="s">
        <v>65</v>
      </c>
      <c r="E250">
        <v>1</v>
      </c>
      <c r="F250" s="2" t="s">
        <v>89</v>
      </c>
      <c r="G250" s="1">
        <v>1</v>
      </c>
      <c r="H250" s="1">
        <v>2430</v>
      </c>
      <c r="I250" s="1">
        <v>675</v>
      </c>
      <c r="J250" s="1">
        <v>1</v>
      </c>
      <c r="K250" s="2">
        <f t="shared" si="16"/>
        <v>675</v>
      </c>
      <c r="L250" s="2">
        <f t="shared" si="18"/>
        <v>2700</v>
      </c>
      <c r="M250" s="2">
        <v>100</v>
      </c>
      <c r="N250" s="1" t="s">
        <v>18</v>
      </c>
      <c r="O250" s="1">
        <v>0</v>
      </c>
      <c r="P250">
        <v>0</v>
      </c>
      <c r="Q250">
        <v>29</v>
      </c>
      <c r="R250" s="8" t="s">
        <v>370</v>
      </c>
      <c r="S250">
        <f>INDEX('[1]1시간당 아이템 제작량'!$BB:$BB,MATCH(B250,'[1]1시간당 아이템 제작량'!$A:$A,0))-1</f>
        <v>29</v>
      </c>
    </row>
    <row r="251" spans="1:19" x14ac:dyDescent="0.3">
      <c r="A251" s="2" t="s">
        <v>66</v>
      </c>
      <c r="B251" s="2" t="s">
        <v>66</v>
      </c>
      <c r="D251" s="2" t="s">
        <v>66</v>
      </c>
      <c r="E251">
        <v>1</v>
      </c>
      <c r="F251" s="2" t="s">
        <v>89</v>
      </c>
      <c r="G251" s="1">
        <v>1</v>
      </c>
      <c r="H251" s="1">
        <v>2830</v>
      </c>
      <c r="I251" s="1">
        <v>775</v>
      </c>
      <c r="J251" s="1">
        <v>1</v>
      </c>
      <c r="K251" s="2">
        <f t="shared" si="16"/>
        <v>775</v>
      </c>
      <c r="L251" s="2">
        <f t="shared" si="18"/>
        <v>3100</v>
      </c>
      <c r="M251" s="2">
        <v>100</v>
      </c>
      <c r="N251" s="1" t="s">
        <v>18</v>
      </c>
      <c r="O251" s="1">
        <v>0</v>
      </c>
      <c r="P251">
        <v>0</v>
      </c>
      <c r="Q251">
        <v>29</v>
      </c>
      <c r="R251" s="8" t="s">
        <v>370</v>
      </c>
      <c r="S251">
        <f>INDEX('[1]1시간당 아이템 제작량'!$BB:$BB,MATCH(B251,'[1]1시간당 아이템 제작량'!$A:$A,0))-1</f>
        <v>29</v>
      </c>
    </row>
    <row r="252" spans="1:19" x14ac:dyDescent="0.3">
      <c r="A252" s="2" t="s">
        <v>67</v>
      </c>
      <c r="B252" s="2" t="s">
        <v>67</v>
      </c>
      <c r="D252" s="2" t="s">
        <v>67</v>
      </c>
      <c r="E252">
        <v>1</v>
      </c>
      <c r="F252" s="2" t="s">
        <v>89</v>
      </c>
      <c r="G252" s="1">
        <v>1</v>
      </c>
      <c r="H252" s="1">
        <v>3230</v>
      </c>
      <c r="I252" s="1">
        <v>875</v>
      </c>
      <c r="J252" s="1">
        <v>1</v>
      </c>
      <c r="K252" s="2">
        <f t="shared" si="16"/>
        <v>875</v>
      </c>
      <c r="L252" s="2">
        <f t="shared" si="18"/>
        <v>3500</v>
      </c>
      <c r="M252" s="2">
        <v>100</v>
      </c>
      <c r="N252" s="1" t="s">
        <v>18</v>
      </c>
      <c r="O252" s="1">
        <v>0</v>
      </c>
      <c r="P252">
        <v>0</v>
      </c>
      <c r="Q252">
        <v>39</v>
      </c>
      <c r="R252" s="8" t="s">
        <v>370</v>
      </c>
      <c r="S252">
        <f>INDEX('[1]1시간당 아이템 제작량'!$BB:$BB,MATCH(B252,'[1]1시간당 아이템 제작량'!$A:$A,0))-1</f>
        <v>39</v>
      </c>
    </row>
    <row r="253" spans="1:19" x14ac:dyDescent="0.3">
      <c r="A253" s="2" t="s">
        <v>68</v>
      </c>
      <c r="B253" s="2" t="s">
        <v>68</v>
      </c>
      <c r="D253" s="2" t="s">
        <v>68</v>
      </c>
      <c r="E253">
        <v>1</v>
      </c>
      <c r="F253" s="2" t="s">
        <v>89</v>
      </c>
      <c r="G253" s="1">
        <v>1</v>
      </c>
      <c r="H253" s="1">
        <v>3670</v>
      </c>
      <c r="I253" s="1">
        <v>975</v>
      </c>
      <c r="J253" s="1">
        <v>1</v>
      </c>
      <c r="K253" s="2">
        <f t="shared" si="16"/>
        <v>975</v>
      </c>
      <c r="L253" s="2">
        <f t="shared" si="18"/>
        <v>3900</v>
      </c>
      <c r="M253" s="2">
        <v>100</v>
      </c>
      <c r="N253" s="1" t="s">
        <v>18</v>
      </c>
      <c r="O253" s="1">
        <v>0</v>
      </c>
      <c r="P253">
        <v>0</v>
      </c>
      <c r="Q253">
        <v>39</v>
      </c>
      <c r="R253" s="8" t="s">
        <v>370</v>
      </c>
      <c r="S253">
        <f>INDEX('[1]1시간당 아이템 제작량'!$BB:$BB,MATCH(B253,'[1]1시간당 아이템 제작량'!$A:$A,0))-1</f>
        <v>39</v>
      </c>
    </row>
    <row r="254" spans="1:19" x14ac:dyDescent="0.3">
      <c r="A254" s="2" t="s">
        <v>69</v>
      </c>
      <c r="B254" s="2" t="s">
        <v>69</v>
      </c>
      <c r="D254" s="2" t="s">
        <v>69</v>
      </c>
      <c r="E254">
        <v>1</v>
      </c>
      <c r="F254" s="2" t="s">
        <v>89</v>
      </c>
      <c r="G254" s="1">
        <v>1</v>
      </c>
      <c r="H254" s="1">
        <v>6000</v>
      </c>
      <c r="I254" s="1">
        <v>3000</v>
      </c>
      <c r="J254" s="1">
        <v>1</v>
      </c>
      <c r="K254" s="2">
        <f t="shared" si="16"/>
        <v>3000</v>
      </c>
      <c r="L254" s="2">
        <f t="shared" si="18"/>
        <v>12000</v>
      </c>
      <c r="M254" s="2">
        <v>100</v>
      </c>
      <c r="N254" s="1" t="s">
        <v>18</v>
      </c>
      <c r="O254" s="1">
        <v>0</v>
      </c>
      <c r="P254">
        <v>0</v>
      </c>
      <c r="Q254">
        <v>-1</v>
      </c>
      <c r="R254" s="8" t="s">
        <v>370</v>
      </c>
      <c r="S254" t="e">
        <f>INDEX('[1]1시간당 아이템 제작량'!$BB:$BB,MATCH(B254,'[1]1시간당 아이템 제작량'!$A:$A,0))-1</f>
        <v>#N/A</v>
      </c>
    </row>
    <row r="255" spans="1:19" x14ac:dyDescent="0.3">
      <c r="A255" s="2" t="s">
        <v>70</v>
      </c>
      <c r="B255" s="2" t="s">
        <v>70</v>
      </c>
      <c r="D255" s="2" t="s">
        <v>70</v>
      </c>
      <c r="E255">
        <v>1</v>
      </c>
      <c r="F255" s="2" t="s">
        <v>89</v>
      </c>
      <c r="G255" s="1">
        <v>1</v>
      </c>
      <c r="H255" s="1">
        <v>6000</v>
      </c>
      <c r="I255" s="1">
        <v>3000</v>
      </c>
      <c r="J255" s="1">
        <v>1</v>
      </c>
      <c r="K255" s="2">
        <f t="shared" si="16"/>
        <v>3000</v>
      </c>
      <c r="L255" s="2">
        <f t="shared" si="18"/>
        <v>12000</v>
      </c>
      <c r="M255" s="2">
        <v>100</v>
      </c>
      <c r="N255" s="1" t="s">
        <v>18</v>
      </c>
      <c r="O255" s="1">
        <v>0</v>
      </c>
      <c r="P255">
        <v>0</v>
      </c>
      <c r="Q255">
        <v>-1</v>
      </c>
      <c r="R255" s="8" t="s">
        <v>370</v>
      </c>
      <c r="S255" t="e">
        <f>INDEX('[1]1시간당 아이템 제작량'!$BB:$BB,MATCH(B255,'[1]1시간당 아이템 제작량'!$A:$A,0))-1</f>
        <v>#N/A</v>
      </c>
    </row>
    <row r="256" spans="1:19" x14ac:dyDescent="0.3">
      <c r="A256" s="2" t="s">
        <v>71</v>
      </c>
      <c r="B256" s="2" t="s">
        <v>71</v>
      </c>
      <c r="D256" s="2" t="s">
        <v>71</v>
      </c>
      <c r="E256">
        <v>1</v>
      </c>
      <c r="F256" s="2" t="s">
        <v>90</v>
      </c>
      <c r="G256" s="1">
        <v>1</v>
      </c>
      <c r="H256" s="1">
        <v>220</v>
      </c>
      <c r="I256" s="1">
        <v>50</v>
      </c>
      <c r="J256" s="1">
        <v>1</v>
      </c>
      <c r="K256" s="2">
        <f t="shared" si="16"/>
        <v>50</v>
      </c>
      <c r="L256" s="2">
        <f t="shared" si="18"/>
        <v>200</v>
      </c>
      <c r="M256" s="2">
        <v>100</v>
      </c>
      <c r="N256" s="1" t="s">
        <v>18</v>
      </c>
      <c r="O256" s="1">
        <v>0</v>
      </c>
      <c r="P256">
        <v>0</v>
      </c>
      <c r="Q256">
        <v>0</v>
      </c>
      <c r="R256" s="8" t="s">
        <v>370</v>
      </c>
      <c r="S256">
        <f>INDEX('[1]1시간당 아이템 제작량'!$BB:$BB,MATCH(B256,'[1]1시간당 아이템 제작량'!$A:$A,0))-1</f>
        <v>0</v>
      </c>
    </row>
    <row r="257" spans="1:19" x14ac:dyDescent="0.3">
      <c r="A257" s="2" t="s">
        <v>72</v>
      </c>
      <c r="B257" s="2" t="s">
        <v>72</v>
      </c>
      <c r="D257" s="2" t="s">
        <v>72</v>
      </c>
      <c r="E257">
        <v>1</v>
      </c>
      <c r="F257" s="2" t="s">
        <v>90</v>
      </c>
      <c r="G257" s="1">
        <v>1</v>
      </c>
      <c r="H257" s="1">
        <v>600</v>
      </c>
      <c r="I257" s="1">
        <v>150</v>
      </c>
      <c r="J257" s="1">
        <v>1</v>
      </c>
      <c r="K257" s="2">
        <f t="shared" si="16"/>
        <v>150</v>
      </c>
      <c r="L257" s="2">
        <f t="shared" si="18"/>
        <v>600</v>
      </c>
      <c r="M257" s="2">
        <v>100</v>
      </c>
      <c r="N257" s="1" t="s">
        <v>18</v>
      </c>
      <c r="O257" s="1">
        <v>0</v>
      </c>
      <c r="P257">
        <v>0</v>
      </c>
      <c r="Q257">
        <v>0</v>
      </c>
      <c r="R257" s="8" t="s">
        <v>370</v>
      </c>
      <c r="S257">
        <f>INDEX('[1]1시간당 아이템 제작량'!$BB:$BB,MATCH(B257,'[1]1시간당 아이템 제작량'!$A:$A,0))-1</f>
        <v>0</v>
      </c>
    </row>
    <row r="258" spans="1:19" x14ac:dyDescent="0.3">
      <c r="A258" s="2" t="s">
        <v>73</v>
      </c>
      <c r="B258" s="2" t="s">
        <v>73</v>
      </c>
      <c r="D258" s="2" t="s">
        <v>73</v>
      </c>
      <c r="E258">
        <v>1</v>
      </c>
      <c r="F258" s="2" t="s">
        <v>90</v>
      </c>
      <c r="G258" s="1">
        <v>1</v>
      </c>
      <c r="H258" s="1">
        <v>884</v>
      </c>
      <c r="I258" s="1">
        <v>250</v>
      </c>
      <c r="J258" s="1">
        <v>1</v>
      </c>
      <c r="K258" s="2">
        <f t="shared" si="16"/>
        <v>250</v>
      </c>
      <c r="L258" s="2">
        <f t="shared" si="18"/>
        <v>1000</v>
      </c>
      <c r="M258" s="2">
        <v>100</v>
      </c>
      <c r="N258" s="1" t="s">
        <v>18</v>
      </c>
      <c r="O258" s="1">
        <v>0</v>
      </c>
      <c r="P258">
        <v>0</v>
      </c>
      <c r="Q258">
        <v>0</v>
      </c>
      <c r="R258" s="8" t="s">
        <v>370</v>
      </c>
      <c r="S258">
        <f>INDEX('[1]1시간당 아이템 제작량'!$BB:$BB,MATCH(B258,'[1]1시간당 아이템 제작량'!$A:$A,0))-1</f>
        <v>0</v>
      </c>
    </row>
    <row r="259" spans="1:19" x14ac:dyDescent="0.3">
      <c r="A259" s="2" t="s">
        <v>74</v>
      </c>
      <c r="B259" s="2" t="s">
        <v>74</v>
      </c>
      <c r="D259" s="2" t="s">
        <v>74</v>
      </c>
      <c r="E259">
        <v>1</v>
      </c>
      <c r="F259" s="2" t="s">
        <v>90</v>
      </c>
      <c r="G259" s="1">
        <v>1</v>
      </c>
      <c r="H259" s="1">
        <v>1180</v>
      </c>
      <c r="I259" s="1">
        <v>350</v>
      </c>
      <c r="J259" s="1">
        <v>1</v>
      </c>
      <c r="K259" s="2">
        <f t="shared" si="16"/>
        <v>350</v>
      </c>
      <c r="L259" s="2">
        <f t="shared" si="18"/>
        <v>1400</v>
      </c>
      <c r="M259" s="2">
        <v>100</v>
      </c>
      <c r="N259" s="1" t="s">
        <v>18</v>
      </c>
      <c r="O259" s="1">
        <v>0</v>
      </c>
      <c r="P259">
        <v>0</v>
      </c>
      <c r="Q259">
        <v>9</v>
      </c>
      <c r="R259" s="8" t="s">
        <v>370</v>
      </c>
      <c r="S259">
        <f>INDEX('[1]1시간당 아이템 제작량'!$BB:$BB,MATCH(B259,'[1]1시간당 아이템 제작량'!$A:$A,0))-1</f>
        <v>9</v>
      </c>
    </row>
    <row r="260" spans="1:19" x14ac:dyDescent="0.3">
      <c r="A260" s="2" t="s">
        <v>75</v>
      </c>
      <c r="B260" s="2" t="s">
        <v>75</v>
      </c>
      <c r="D260" s="2" t="s">
        <v>75</v>
      </c>
      <c r="E260">
        <v>1</v>
      </c>
      <c r="F260" s="2" t="s">
        <v>90</v>
      </c>
      <c r="G260" s="1">
        <v>1</v>
      </c>
      <c r="H260" s="1">
        <v>1710</v>
      </c>
      <c r="I260" s="1">
        <v>450</v>
      </c>
      <c r="J260" s="1">
        <v>1</v>
      </c>
      <c r="K260" s="2">
        <f t="shared" si="16"/>
        <v>450</v>
      </c>
      <c r="L260" s="2">
        <f t="shared" si="18"/>
        <v>1800</v>
      </c>
      <c r="M260" s="2">
        <v>100</v>
      </c>
      <c r="N260" s="1" t="s">
        <v>18</v>
      </c>
      <c r="O260" s="1">
        <v>0</v>
      </c>
      <c r="P260">
        <v>0</v>
      </c>
      <c r="Q260">
        <v>9</v>
      </c>
      <c r="R260" s="8" t="s">
        <v>370</v>
      </c>
      <c r="S260">
        <f>INDEX('[1]1시간당 아이템 제작량'!$BB:$BB,MATCH(B260,'[1]1시간당 아이템 제작량'!$A:$A,0))-1</f>
        <v>9</v>
      </c>
    </row>
    <row r="261" spans="1:19" x14ac:dyDescent="0.3">
      <c r="A261" s="2" t="s">
        <v>76</v>
      </c>
      <c r="B261" s="2" t="s">
        <v>76</v>
      </c>
      <c r="D261" s="2" t="s">
        <v>76</v>
      </c>
      <c r="E261">
        <v>1</v>
      </c>
      <c r="F261" s="2" t="s">
        <v>90</v>
      </c>
      <c r="G261" s="1">
        <v>1</v>
      </c>
      <c r="H261" s="1">
        <v>2390</v>
      </c>
      <c r="I261" s="1">
        <v>550</v>
      </c>
      <c r="J261" s="1">
        <v>1</v>
      </c>
      <c r="K261" s="2">
        <f t="shared" si="16"/>
        <v>550</v>
      </c>
      <c r="L261" s="2">
        <f t="shared" si="18"/>
        <v>2200</v>
      </c>
      <c r="M261" s="2">
        <v>100</v>
      </c>
      <c r="N261" s="1" t="s">
        <v>18</v>
      </c>
      <c r="O261" s="1">
        <v>0</v>
      </c>
      <c r="P261">
        <v>0</v>
      </c>
      <c r="Q261">
        <v>19</v>
      </c>
      <c r="R261" s="8" t="s">
        <v>370</v>
      </c>
      <c r="S261">
        <f>INDEX('[1]1시간당 아이템 제작량'!$BB:$BB,MATCH(B261,'[1]1시간당 아이템 제작량'!$A:$A,0))-1</f>
        <v>19</v>
      </c>
    </row>
    <row r="262" spans="1:19" x14ac:dyDescent="0.3">
      <c r="A262" s="2" t="s">
        <v>77</v>
      </c>
      <c r="B262" s="2" t="s">
        <v>77</v>
      </c>
      <c r="D262" s="2" t="s">
        <v>77</v>
      </c>
      <c r="E262">
        <v>1</v>
      </c>
      <c r="F262" s="2" t="s">
        <v>90</v>
      </c>
      <c r="G262" s="1">
        <v>1</v>
      </c>
      <c r="H262" s="1">
        <v>2944</v>
      </c>
      <c r="I262" s="1">
        <v>650</v>
      </c>
      <c r="J262" s="1">
        <v>1</v>
      </c>
      <c r="K262" s="2">
        <f t="shared" si="16"/>
        <v>650</v>
      </c>
      <c r="L262" s="2">
        <f t="shared" si="18"/>
        <v>2600</v>
      </c>
      <c r="M262" s="2">
        <v>100</v>
      </c>
      <c r="N262" s="1" t="s">
        <v>18</v>
      </c>
      <c r="O262" s="1">
        <v>0</v>
      </c>
      <c r="P262">
        <v>0</v>
      </c>
      <c r="Q262">
        <v>19</v>
      </c>
      <c r="R262" s="8" t="s">
        <v>370</v>
      </c>
      <c r="S262">
        <f>INDEX('[1]1시간당 아이템 제작량'!$BB:$BB,MATCH(B262,'[1]1시간당 아이템 제작량'!$A:$A,0))-1</f>
        <v>19</v>
      </c>
    </row>
    <row r="263" spans="1:19" x14ac:dyDescent="0.3">
      <c r="A263" s="2" t="s">
        <v>78</v>
      </c>
      <c r="B263" s="2" t="s">
        <v>78</v>
      </c>
      <c r="D263" s="2" t="s">
        <v>78</v>
      </c>
      <c r="E263">
        <v>1</v>
      </c>
      <c r="F263" s="2" t="s">
        <v>90</v>
      </c>
      <c r="G263" s="1">
        <v>1</v>
      </c>
      <c r="H263" s="1">
        <v>3380</v>
      </c>
      <c r="I263" s="1">
        <v>850</v>
      </c>
      <c r="J263" s="1">
        <v>1</v>
      </c>
      <c r="K263" s="2">
        <f t="shared" si="16"/>
        <v>850</v>
      </c>
      <c r="L263" s="2">
        <f t="shared" si="18"/>
        <v>3400</v>
      </c>
      <c r="M263" s="2">
        <v>100</v>
      </c>
      <c r="N263" s="1" t="s">
        <v>18</v>
      </c>
      <c r="O263" s="1">
        <v>0</v>
      </c>
      <c r="P263">
        <v>0</v>
      </c>
      <c r="Q263">
        <v>29</v>
      </c>
      <c r="R263" s="8" t="s">
        <v>370</v>
      </c>
      <c r="S263">
        <f>INDEX('[1]1시간당 아이템 제작량'!$BB:$BB,MATCH(B263,'[1]1시간당 아이템 제작량'!$A:$A,0))-1</f>
        <v>29</v>
      </c>
    </row>
    <row r="264" spans="1:19" x14ac:dyDescent="0.3">
      <c r="A264" s="2" t="s">
        <v>79</v>
      </c>
      <c r="B264" s="2" t="s">
        <v>79</v>
      </c>
      <c r="D264" s="2" t="s">
        <v>79</v>
      </c>
      <c r="E264">
        <v>1</v>
      </c>
      <c r="F264" s="2" t="s">
        <v>90</v>
      </c>
      <c r="G264" s="1">
        <v>1</v>
      </c>
      <c r="H264" s="1">
        <v>4194</v>
      </c>
      <c r="I264" s="1">
        <v>950</v>
      </c>
      <c r="J264" s="1">
        <v>1</v>
      </c>
      <c r="K264" s="2">
        <f t="shared" si="16"/>
        <v>950</v>
      </c>
      <c r="L264" s="2">
        <f t="shared" si="18"/>
        <v>3800</v>
      </c>
      <c r="M264" s="2">
        <v>100</v>
      </c>
      <c r="N264" s="1" t="s">
        <v>18</v>
      </c>
      <c r="O264" s="1">
        <v>0</v>
      </c>
      <c r="P264">
        <v>0</v>
      </c>
      <c r="Q264">
        <v>29</v>
      </c>
      <c r="R264" s="8" t="s">
        <v>370</v>
      </c>
      <c r="S264">
        <f>INDEX('[1]1시간당 아이템 제작량'!$BB:$BB,MATCH(B264,'[1]1시간당 아이템 제작량'!$A:$A,0))-1</f>
        <v>29</v>
      </c>
    </row>
    <row r="265" spans="1:19" x14ac:dyDescent="0.3">
      <c r="A265" s="2" t="s">
        <v>389</v>
      </c>
      <c r="B265" s="2" t="s">
        <v>80</v>
      </c>
      <c r="D265" s="2" t="s">
        <v>80</v>
      </c>
      <c r="E265">
        <v>1</v>
      </c>
      <c r="F265" s="2" t="s">
        <v>90</v>
      </c>
      <c r="G265" s="1">
        <v>1</v>
      </c>
      <c r="H265" s="1">
        <v>4396</v>
      </c>
      <c r="I265" s="1">
        <v>1050</v>
      </c>
      <c r="J265" s="1">
        <v>1</v>
      </c>
      <c r="K265" s="2">
        <f t="shared" si="16"/>
        <v>1050</v>
      </c>
      <c r="L265" s="2">
        <f t="shared" si="18"/>
        <v>4200</v>
      </c>
      <c r="M265" s="2">
        <v>100</v>
      </c>
      <c r="N265" s="1" t="s">
        <v>18</v>
      </c>
      <c r="O265" s="1">
        <v>0</v>
      </c>
      <c r="P265">
        <v>0</v>
      </c>
      <c r="Q265">
        <v>29</v>
      </c>
      <c r="R265" s="8" t="s">
        <v>370</v>
      </c>
      <c r="S265">
        <f>INDEX('[1]1시간당 아이템 제작량'!$BB:$BB,MATCH(B265,'[1]1시간당 아이템 제작량'!$A:$A,0))-1</f>
        <v>29</v>
      </c>
    </row>
    <row r="266" spans="1:19" x14ac:dyDescent="0.3">
      <c r="A266" s="2" t="s">
        <v>81</v>
      </c>
      <c r="B266" s="2" t="s">
        <v>81</v>
      </c>
      <c r="D266" s="2" t="s">
        <v>81</v>
      </c>
      <c r="E266">
        <v>1</v>
      </c>
      <c r="F266" s="2" t="s">
        <v>90</v>
      </c>
      <c r="G266" s="1">
        <v>1</v>
      </c>
      <c r="H266" s="1">
        <v>6000</v>
      </c>
      <c r="I266" s="1">
        <v>3000</v>
      </c>
      <c r="J266" s="1">
        <v>1</v>
      </c>
      <c r="K266" s="2">
        <f t="shared" si="16"/>
        <v>3000</v>
      </c>
      <c r="L266" s="2">
        <f t="shared" si="18"/>
        <v>12000</v>
      </c>
      <c r="M266" s="2">
        <v>100</v>
      </c>
      <c r="N266" s="1" t="s">
        <v>18</v>
      </c>
      <c r="O266" s="1">
        <v>0</v>
      </c>
      <c r="P266">
        <v>0</v>
      </c>
      <c r="Q266">
        <v>-1</v>
      </c>
      <c r="R266" s="8" t="s">
        <v>370</v>
      </c>
      <c r="S266" t="e">
        <f>INDEX('[1]1시간당 아이템 제작량'!$BB:$BB,MATCH(B266,'[1]1시간당 아이템 제작량'!$A:$A,0))-1</f>
        <v>#N/A</v>
      </c>
    </row>
    <row r="267" spans="1:19" x14ac:dyDescent="0.3">
      <c r="A267" s="2" t="s">
        <v>82</v>
      </c>
      <c r="B267" s="2" t="s">
        <v>82</v>
      </c>
      <c r="D267" s="2" t="s">
        <v>82</v>
      </c>
      <c r="E267">
        <v>1</v>
      </c>
      <c r="F267" s="2" t="s">
        <v>90</v>
      </c>
      <c r="G267" s="1">
        <v>1</v>
      </c>
      <c r="H267" s="1">
        <v>6000</v>
      </c>
      <c r="I267" s="1">
        <v>3000</v>
      </c>
      <c r="J267" s="1">
        <v>1</v>
      </c>
      <c r="K267" s="2">
        <f t="shared" si="16"/>
        <v>3000</v>
      </c>
      <c r="L267" s="2">
        <f t="shared" si="18"/>
        <v>12000</v>
      </c>
      <c r="M267" s="2">
        <v>100</v>
      </c>
      <c r="N267" s="1" t="s">
        <v>18</v>
      </c>
      <c r="O267" s="1">
        <v>0</v>
      </c>
      <c r="P267">
        <v>0</v>
      </c>
      <c r="Q267">
        <v>-1</v>
      </c>
      <c r="R267" s="8" t="s">
        <v>370</v>
      </c>
      <c r="S267" t="e">
        <f>INDEX('[1]1시간당 아이템 제작량'!$BB:$BB,MATCH(B267,'[1]1시간당 아이템 제작량'!$A:$A,0))-1</f>
        <v>#N/A</v>
      </c>
    </row>
    <row r="268" spans="1:19" x14ac:dyDescent="0.3">
      <c r="A268" s="2" t="s">
        <v>108</v>
      </c>
      <c r="B268" s="2" t="s">
        <v>47</v>
      </c>
      <c r="D268" s="2" t="s">
        <v>82</v>
      </c>
      <c r="E268">
        <v>8</v>
      </c>
      <c r="F268" s="2" t="s">
        <v>91</v>
      </c>
      <c r="G268" s="1">
        <v>1</v>
      </c>
      <c r="H268" s="1">
        <v>50</v>
      </c>
      <c r="I268" s="1">
        <f t="shared" ref="I268:I270" si="19">H268/2</f>
        <v>25</v>
      </c>
      <c r="J268" s="1">
        <v>1</v>
      </c>
      <c r="K268" s="2">
        <f t="shared" si="16"/>
        <v>25</v>
      </c>
      <c r="L268" s="2">
        <f t="shared" si="18"/>
        <v>100</v>
      </c>
      <c r="M268" s="2">
        <v>100</v>
      </c>
      <c r="N268" s="1" t="s">
        <v>18</v>
      </c>
      <c r="O268" s="1">
        <v>0</v>
      </c>
      <c r="P268">
        <v>0</v>
      </c>
      <c r="Q268">
        <v>-1</v>
      </c>
      <c r="R268" s="8" t="s">
        <v>370</v>
      </c>
      <c r="S268" t="e">
        <f>INDEX('[1]1시간당 아이템 제작량'!$BB:$BB,MATCH(B268,'[1]1시간당 아이템 제작량'!$A:$A,0))-1</f>
        <v>#N/A</v>
      </c>
    </row>
    <row r="269" spans="1:19" x14ac:dyDescent="0.3">
      <c r="A269" s="2" t="s">
        <v>84</v>
      </c>
      <c r="B269" s="2" t="s">
        <v>83</v>
      </c>
      <c r="D269" t="s">
        <v>368</v>
      </c>
      <c r="E269">
        <v>8</v>
      </c>
      <c r="F269" s="2" t="s">
        <v>92</v>
      </c>
      <c r="G269" s="1">
        <v>1</v>
      </c>
      <c r="H269" s="1">
        <v>50</v>
      </c>
      <c r="I269" s="1">
        <f t="shared" si="19"/>
        <v>25</v>
      </c>
      <c r="J269" s="1">
        <v>1</v>
      </c>
      <c r="K269" s="2">
        <f t="shared" si="16"/>
        <v>25</v>
      </c>
      <c r="L269" s="2">
        <f t="shared" si="18"/>
        <v>100</v>
      </c>
      <c r="M269" s="2">
        <v>100</v>
      </c>
      <c r="N269" s="1" t="s">
        <v>18</v>
      </c>
      <c r="O269" s="1">
        <v>0</v>
      </c>
      <c r="P269">
        <v>0</v>
      </c>
      <c r="Q269">
        <v>-1</v>
      </c>
      <c r="R269" s="8" t="s">
        <v>370</v>
      </c>
      <c r="S269" t="e">
        <f>INDEX('[1]1시간당 아이템 제작량'!$BB:$BB,MATCH(B269,'[1]1시간당 아이템 제작량'!$A:$A,0))-1</f>
        <v>#N/A</v>
      </c>
    </row>
    <row r="270" spans="1:19" x14ac:dyDescent="0.3">
      <c r="A270" s="2" t="s">
        <v>85</v>
      </c>
      <c r="B270" s="2" t="s">
        <v>83</v>
      </c>
      <c r="D270" t="s">
        <v>369</v>
      </c>
      <c r="E270">
        <v>8</v>
      </c>
      <c r="F270" s="2" t="s">
        <v>92</v>
      </c>
      <c r="G270" s="1">
        <v>1</v>
      </c>
      <c r="H270" s="1">
        <v>50</v>
      </c>
      <c r="I270" s="1">
        <f t="shared" si="19"/>
        <v>25</v>
      </c>
      <c r="J270" s="1">
        <v>1</v>
      </c>
      <c r="K270" s="2">
        <f t="shared" si="16"/>
        <v>25</v>
      </c>
      <c r="L270" s="2">
        <f t="shared" si="18"/>
        <v>100</v>
      </c>
      <c r="M270" s="2">
        <v>100</v>
      </c>
      <c r="N270" s="1" t="s">
        <v>18</v>
      </c>
      <c r="O270" s="1">
        <v>0</v>
      </c>
      <c r="P270">
        <v>0</v>
      </c>
      <c r="Q270">
        <v>-1</v>
      </c>
      <c r="R270" s="8" t="s">
        <v>370</v>
      </c>
      <c r="S270" t="e">
        <f>INDEX('[1]1시간당 아이템 제작량'!$BB:$BB,MATCH(B270,'[1]1시간당 아이템 제작량'!$A:$A,0))-1</f>
        <v>#N/A</v>
      </c>
    </row>
    <row r="271" spans="1:19" x14ac:dyDescent="0.3">
      <c r="A271" s="9" t="s">
        <v>379</v>
      </c>
      <c r="B271" s="9" t="s">
        <v>379</v>
      </c>
      <c r="C271" s="9" t="s">
        <v>380</v>
      </c>
      <c r="D271" s="2" t="s">
        <v>68</v>
      </c>
      <c r="E271">
        <v>9</v>
      </c>
      <c r="F271" s="9" t="s">
        <v>381</v>
      </c>
      <c r="G271" s="1">
        <v>2</v>
      </c>
      <c r="H271" s="1">
        <v>5</v>
      </c>
      <c r="I271" s="1">
        <v>1000</v>
      </c>
      <c r="J271" s="1">
        <v>1</v>
      </c>
      <c r="K271" s="1">
        <v>100</v>
      </c>
      <c r="L271" s="1">
        <v>500</v>
      </c>
      <c r="M271" s="2">
        <v>100</v>
      </c>
      <c r="N271" s="1" t="s">
        <v>370</v>
      </c>
      <c r="O271" s="1">
        <v>0</v>
      </c>
      <c r="P271">
        <v>0</v>
      </c>
      <c r="Q271" s="1">
        <v>-1</v>
      </c>
      <c r="R271" s="8" t="s">
        <v>18</v>
      </c>
      <c r="S271" t="e">
        <f>INDEX('[1]1시간당 아이템 제작량'!$BB:$BB,MATCH(B271,'[1]1시간당 아이템 제작량'!$A:$A,0))-1</f>
        <v>#N/A</v>
      </c>
    </row>
    <row r="272" spans="1:19" x14ac:dyDescent="0.3">
      <c r="A272" s="9" t="s">
        <v>384</v>
      </c>
      <c r="B272" s="9" t="s">
        <v>384</v>
      </c>
      <c r="C272" s="9" t="s">
        <v>385</v>
      </c>
      <c r="D272" s="2" t="s">
        <v>69</v>
      </c>
      <c r="E272">
        <v>9</v>
      </c>
      <c r="F272" s="9" t="s">
        <v>381</v>
      </c>
      <c r="G272" s="1">
        <v>2</v>
      </c>
      <c r="H272" s="1">
        <v>6</v>
      </c>
      <c r="I272" s="1">
        <v>1200</v>
      </c>
      <c r="J272" s="1">
        <v>1</v>
      </c>
      <c r="K272" s="1">
        <v>100</v>
      </c>
      <c r="L272" s="1">
        <v>500</v>
      </c>
      <c r="M272" s="2">
        <v>100</v>
      </c>
      <c r="N272" s="1" t="s">
        <v>370</v>
      </c>
      <c r="O272" s="1">
        <v>0</v>
      </c>
      <c r="P272">
        <v>0</v>
      </c>
      <c r="Q272" s="1">
        <v>-1</v>
      </c>
      <c r="R272" s="8" t="s">
        <v>18</v>
      </c>
      <c r="S272" t="e">
        <f>INDEX('[1]1시간당 아이템 제작량'!$BB:$BB,MATCH(B272,'[1]1시간당 아이템 제작량'!$A:$A,0))-1</f>
        <v>#N/A</v>
      </c>
    </row>
    <row r="273" spans="1:19" x14ac:dyDescent="0.3">
      <c r="A273" s="9" t="s">
        <v>387</v>
      </c>
      <c r="B273" s="9" t="s">
        <v>387</v>
      </c>
      <c r="C273" s="9" t="s">
        <v>388</v>
      </c>
      <c r="D273" s="2" t="s">
        <v>81</v>
      </c>
      <c r="E273">
        <v>9</v>
      </c>
      <c r="F273" s="9" t="s">
        <v>381</v>
      </c>
      <c r="G273" s="1">
        <v>2</v>
      </c>
      <c r="H273" s="1">
        <v>7</v>
      </c>
      <c r="I273" s="1">
        <v>1400</v>
      </c>
      <c r="J273" s="1">
        <v>1</v>
      </c>
      <c r="K273" s="1">
        <v>100</v>
      </c>
      <c r="L273" s="1">
        <v>500</v>
      </c>
      <c r="M273" s="2">
        <v>100</v>
      </c>
      <c r="N273" s="1" t="s">
        <v>370</v>
      </c>
      <c r="O273" s="1">
        <v>0</v>
      </c>
      <c r="P273">
        <v>0</v>
      </c>
      <c r="Q273" s="1">
        <v>-1</v>
      </c>
      <c r="R273" s="8" t="s">
        <v>18</v>
      </c>
      <c r="S273" t="e">
        <f>INDEX('[1]1시간당 아이템 제작량'!$BB:$BB,MATCH(B273,'[1]1시간당 아이템 제작량'!$A:$A,0))-1</f>
        <v>#N/A</v>
      </c>
    </row>
  </sheetData>
  <phoneticPr fontId="1" type="noConversion"/>
  <dataValidations count="2">
    <dataValidation type="list" allowBlank="1" showInputMessage="1" showErrorMessage="1" promptTitle="Category" prompt=" 0 Medicine (약)    _x000a_1 Tool (도구)    _x000a_2 Element (재료)    _x000a_3 Building    _x000a_4 Tree    _x000a_5 Fence    _x000a_6 Floor    _x000a_7 Character    _x000a_8 ETC " sqref="E2:E270">
      <formula1>category</formula1>
    </dataValidation>
    <dataValidation type="list" allowBlank="1" showInputMessage="1" showErrorMessage="1" prompt="0 없음_x000a_1 WP_x000a_2 퀘스트_x000a_3 필드 해제" sqref="P2:P273">
      <formula1>required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workbookViewId="0">
      <selection activeCell="L14" sqref="L14"/>
    </sheetView>
  </sheetViews>
  <sheetFormatPr defaultRowHeight="16.5" x14ac:dyDescent="0.3"/>
  <sheetData>
    <row r="1" spans="2:7" s="1" customFormat="1" x14ac:dyDescent="0.3">
      <c r="B1" s="1" t="s">
        <v>34</v>
      </c>
      <c r="F1" s="1" t="s">
        <v>94</v>
      </c>
    </row>
    <row r="2" spans="2:7" x14ac:dyDescent="0.3">
      <c r="B2">
        <v>0</v>
      </c>
      <c r="C2" t="s">
        <v>30</v>
      </c>
      <c r="F2">
        <v>0</v>
      </c>
      <c r="G2" t="s">
        <v>96</v>
      </c>
    </row>
    <row r="3" spans="2:7" x14ac:dyDescent="0.3">
      <c r="B3">
        <v>1</v>
      </c>
      <c r="C3" t="s">
        <v>31</v>
      </c>
      <c r="F3">
        <v>1</v>
      </c>
      <c r="G3" t="s">
        <v>95</v>
      </c>
    </row>
    <row r="4" spans="2:7" x14ac:dyDescent="0.3">
      <c r="B4">
        <v>2</v>
      </c>
      <c r="C4" t="s">
        <v>32</v>
      </c>
      <c r="F4">
        <v>2</v>
      </c>
      <c r="G4" t="s">
        <v>97</v>
      </c>
    </row>
    <row r="5" spans="2:7" x14ac:dyDescent="0.3">
      <c r="B5">
        <v>3</v>
      </c>
      <c r="C5" t="s">
        <v>28</v>
      </c>
      <c r="F5">
        <v>3</v>
      </c>
      <c r="G5" t="s">
        <v>98</v>
      </c>
    </row>
    <row r="6" spans="2:7" x14ac:dyDescent="0.3">
      <c r="B6">
        <v>4</v>
      </c>
      <c r="C6" t="s">
        <v>101</v>
      </c>
    </row>
    <row r="7" spans="2:7" x14ac:dyDescent="0.3">
      <c r="B7">
        <v>5</v>
      </c>
      <c r="C7" t="s">
        <v>102</v>
      </c>
    </row>
    <row r="8" spans="2:7" x14ac:dyDescent="0.3">
      <c r="B8">
        <v>6</v>
      </c>
      <c r="C8" t="s">
        <v>103</v>
      </c>
    </row>
    <row r="9" spans="2:7" x14ac:dyDescent="0.3">
      <c r="B9">
        <v>7</v>
      </c>
      <c r="C9" t="s">
        <v>29</v>
      </c>
    </row>
    <row r="10" spans="2:7" x14ac:dyDescent="0.3">
      <c r="B10">
        <v>8</v>
      </c>
      <c r="C10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Sheet1</vt:lpstr>
      <vt:lpstr>원본 남김</vt:lpstr>
      <vt:lpstr>Sheet2</vt:lpstr>
      <vt:lpstr>category</vt:lpstr>
      <vt:lpstr>itemType</vt:lpstr>
      <vt:lpstr>required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정지응</cp:lastModifiedBy>
  <dcterms:created xsi:type="dcterms:W3CDTF">2012-07-11T09:14:21Z</dcterms:created>
  <dcterms:modified xsi:type="dcterms:W3CDTF">2014-04-07T06:14:38Z</dcterms:modified>
</cp:coreProperties>
</file>