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KMC\cuarto-pruebas-innes\CUARTO-PRUEBAS\"/>
    </mc:Choice>
  </mc:AlternateContent>
  <xr:revisionPtr revIDLastSave="0" documentId="13_ncr:1_{1F568543-DAC9-485F-8FE0-F77128A4FBC0}" xr6:coauthVersionLast="47" xr6:coauthVersionMax="47" xr10:uidLastSave="{00000000-0000-0000-0000-000000000000}"/>
  <bookViews>
    <workbookView xWindow="-108" yWindow="-108" windowWidth="23256" windowHeight="12456" xr2:uid="{E8F3CBE0-2033-4745-945C-AB8FE994945A}"/>
  </bookViews>
  <sheets>
    <sheet name="VAV" sheetId="1" r:id="rId1"/>
    <sheet name="RECURSOS" sheetId="2" r:id="rId2"/>
  </sheets>
  <definedNames>
    <definedName name="ListTamaño">TbVAVS[TAMAÑO]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B5" i="1"/>
  <c r="B7" i="1" s="1"/>
  <c r="B11" i="1" s="1"/>
  <c r="B4" i="1"/>
</calcChain>
</file>

<file path=xl/sharedStrings.xml><?xml version="1.0" encoding="utf-8"?>
<sst xmlns="http://schemas.openxmlformats.org/spreadsheetml/2006/main" count="16" uniqueCount="12">
  <si>
    <t>TAMAÑO</t>
  </si>
  <si>
    <t>AREA</t>
  </si>
  <si>
    <t>CV</t>
  </si>
  <si>
    <t>ENTRADA</t>
  </si>
  <si>
    <t>CAUDAL</t>
  </si>
  <si>
    <t>CAUDAL CAL</t>
  </si>
  <si>
    <t>AREA FT2</t>
  </si>
  <si>
    <t>MIN</t>
  </si>
  <si>
    <t>MAX</t>
  </si>
  <si>
    <t>F K</t>
  </si>
  <si>
    <t>Multiplicador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</si>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</sst>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7" fontId="0" fillId="0" borderId="0" xfId="0" applyNumberFormat="1"/>
    <xf numFmtId="1" fontId="0" fillId="0" borderId="0" xfId="0" applyNumberForma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140C82-DFB0-466E-A235-C6A3F712DB48}" name="TbVAVS" displayName="TbVAVS" ref="A2:F12" totalsRowShown="0">
  <autoFilter ref="A2:F12" xr:uid="{65140C82-DFB0-466E-A235-C6A3F712DB48}"/>
  <tableColumns count="6">
    <tableColumn id="1" xr3:uid="{11859B80-D65E-4B5A-A1C2-F281440285A0}" name="TAMAÑO"/>
    <tableColumn id="2" xr3:uid="{7D28389D-5B58-4462-A574-2B1F421A98EA}" name="AREA FT2" dataDxfId="4"/>
    <tableColumn id="3" xr3:uid="{7F078DE9-28CF-4A1D-B1A8-44E77DBFB9B3}" name="CV" dataDxfId="3"/>
    <tableColumn id="4" xr3:uid="{1E319558-E4A1-4772-B38A-270631E53D50}" name="F K" dataDxfId="2"/>
    <tableColumn id="5" xr3:uid="{2F817B90-E1C5-40A4-A905-330363B189AE}" name="MIN" dataDxfId="1"/>
    <tableColumn id="6" xr3:uid="{1B793358-F655-4B37-AB4E-4DC03E015C8C}" name="MA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BB61-241C-44E3-98B3-BAB4946EE48C}">
  <dimension ref="A2:E11"/>
  <sheetViews>
    <sheetView tabSelected="1" workbookViewId="0">
      <selection activeCell="B3" sqref="B3"/>
    </sheetView>
  </sheetViews>
  <sheetFormatPr baseColWidth="10" defaultRowHeight="14.4" x14ac:dyDescent="0.3"/>
  <sheetData>
    <row r="2" spans="1:5" x14ac:dyDescent="0.3">
      <c r="A2" t="s">
        <v>3</v>
      </c>
      <c r="B2" s="4">
        <v>1</v>
      </c>
      <c r="D2" t="s">
        <v>8</v>
      </c>
      <c r="E2">
        <f>_xlfn.XLOOKUP($B$3,TbVAVS[TAMAÑO],TbVAVS[MAX],0)</f>
        <v>230</v>
      </c>
    </row>
    <row r="3" spans="1:5" x14ac:dyDescent="0.3">
      <c r="A3" t="s">
        <v>0</v>
      </c>
      <c r="B3" s="4">
        <v>4</v>
      </c>
      <c r="D3" t="s">
        <v>7</v>
      </c>
      <c r="E3">
        <f>_xlfn.XLOOKUP($B$3,TbVAVS[TAMAÑO],TbVAVS[MIN],0)</f>
        <v>45</v>
      </c>
    </row>
    <row r="4" spans="1:5" x14ac:dyDescent="0.3">
      <c r="A4" t="s">
        <v>1</v>
      </c>
      <c r="B4">
        <f>_xlfn.XLOOKUP($B$3,TbVAVS[TAMAÑO],TbVAVS[AREA FT2],0)</f>
        <v>8.1900000000000001E-2</v>
      </c>
    </row>
    <row r="5" spans="1:5" x14ac:dyDescent="0.3">
      <c r="A5" t="s">
        <v>2</v>
      </c>
      <c r="B5">
        <f>_xlfn.XLOOKUP($B$3,TbVAVS[TAMAÑO],TbVAVS[CV],0)</f>
        <v>209</v>
      </c>
    </row>
    <row r="7" spans="1:5" x14ac:dyDescent="0.3">
      <c r="A7" t="s">
        <v>4</v>
      </c>
      <c r="B7" s="5">
        <f>MAX(0,(B5*(SQRT(B2))))</f>
        <v>209</v>
      </c>
    </row>
    <row r="9" spans="1:5" x14ac:dyDescent="0.3">
      <c r="A9" t="s">
        <v>10</v>
      </c>
      <c r="B9">
        <v>1</v>
      </c>
    </row>
    <row r="10" spans="1:5" x14ac:dyDescent="0.3">
      <c r="A10" t="s">
        <v>11</v>
      </c>
      <c r="B10">
        <v>0</v>
      </c>
    </row>
    <row r="11" spans="1:5" x14ac:dyDescent="0.3">
      <c r="A11" t="s">
        <v>5</v>
      </c>
      <c r="B11" s="5">
        <f>(B9*B7)+B10</f>
        <v>209</v>
      </c>
    </row>
  </sheetData>
  <dataValidations count="1">
    <dataValidation type="list" allowBlank="1" showInputMessage="1" showErrorMessage="1" sqref="B3" xr:uid="{78F653E0-1393-468A-AE6A-4BF619F6BEE1}">
      <formula1>ListTamaño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B9A8-8C61-48EB-9515-FC6661219BFC}">
  <dimension ref="A2:F13"/>
  <sheetViews>
    <sheetView workbookViewId="0">
      <selection activeCell="J5" sqref="J5"/>
    </sheetView>
  </sheetViews>
  <sheetFormatPr baseColWidth="10" defaultRowHeight="14.4" x14ac:dyDescent="0.3"/>
  <cols>
    <col min="1" max="1" width="10.44140625" bestFit="1" customWidth="1"/>
    <col min="2" max="2" width="10.88671875" bestFit="1" customWidth="1"/>
    <col min="3" max="3" width="7.5546875" bestFit="1" customWidth="1"/>
    <col min="4" max="4" width="5.77734375" bestFit="1" customWidth="1"/>
    <col min="5" max="6" width="7.5546875" bestFit="1" customWidth="1"/>
  </cols>
  <sheetData>
    <row r="2" spans="1:6" x14ac:dyDescent="0.3">
      <c r="A2" t="s">
        <v>0</v>
      </c>
      <c r="B2" t="s">
        <v>6</v>
      </c>
      <c r="C2" t="s">
        <v>2</v>
      </c>
      <c r="D2" t="s">
        <v>9</v>
      </c>
      <c r="E2" t="s">
        <v>7</v>
      </c>
      <c r="F2" t="s">
        <v>8</v>
      </c>
    </row>
    <row r="3" spans="1:6" x14ac:dyDescent="0.3">
      <c r="A3">
        <v>4</v>
      </c>
      <c r="B3" s="2">
        <v>8.1900000000000001E-2</v>
      </c>
      <c r="C3" s="3">
        <v>209</v>
      </c>
      <c r="D3" s="3">
        <v>2.8</v>
      </c>
      <c r="E3" s="3">
        <v>45</v>
      </c>
      <c r="F3" s="3">
        <v>230</v>
      </c>
    </row>
    <row r="4" spans="1:6" x14ac:dyDescent="0.3">
      <c r="A4">
        <v>5</v>
      </c>
      <c r="B4" s="2">
        <v>0.12959999999999999</v>
      </c>
      <c r="C4" s="3">
        <v>315</v>
      </c>
      <c r="D4" s="3">
        <v>3</v>
      </c>
      <c r="E4" s="3">
        <v>70</v>
      </c>
      <c r="F4" s="3">
        <v>360</v>
      </c>
    </row>
    <row r="5" spans="1:6" x14ac:dyDescent="0.3">
      <c r="A5">
        <v>6</v>
      </c>
      <c r="B5" s="2">
        <v>0.1883</v>
      </c>
      <c r="C5" s="3">
        <v>462</v>
      </c>
      <c r="D5" s="3">
        <v>2.9</v>
      </c>
      <c r="E5" s="3">
        <v>100</v>
      </c>
      <c r="F5" s="3">
        <v>520</v>
      </c>
    </row>
    <row r="6" spans="1:6" x14ac:dyDescent="0.3">
      <c r="A6">
        <v>7</v>
      </c>
      <c r="B6" s="2">
        <v>0.25779999999999997</v>
      </c>
      <c r="C6" s="3">
        <v>612</v>
      </c>
      <c r="D6" s="3">
        <v>3</v>
      </c>
      <c r="E6" s="3">
        <v>140</v>
      </c>
      <c r="F6" s="3">
        <v>710</v>
      </c>
    </row>
    <row r="7" spans="1:6" x14ac:dyDescent="0.3">
      <c r="A7">
        <v>8</v>
      </c>
      <c r="B7" s="2">
        <v>0.3382</v>
      </c>
      <c r="C7" s="3">
        <v>817</v>
      </c>
      <c r="D7" s="3">
        <v>2.9</v>
      </c>
      <c r="E7" s="3">
        <v>185</v>
      </c>
      <c r="F7" s="3">
        <v>925</v>
      </c>
    </row>
    <row r="8" spans="1:6" x14ac:dyDescent="0.3">
      <c r="A8">
        <v>10</v>
      </c>
      <c r="B8" s="2">
        <v>0.53190000000000004</v>
      </c>
      <c r="C8" s="3">
        <v>1250</v>
      </c>
      <c r="D8" s="3">
        <v>3</v>
      </c>
      <c r="E8" s="3">
        <v>290</v>
      </c>
      <c r="F8" s="3">
        <v>1450</v>
      </c>
    </row>
    <row r="9" spans="1:6" x14ac:dyDescent="0.3">
      <c r="A9">
        <v>12</v>
      </c>
      <c r="B9" s="2">
        <v>0.76910000000000001</v>
      </c>
      <c r="C9" s="3">
        <v>1792</v>
      </c>
      <c r="D9" s="3">
        <v>3</v>
      </c>
      <c r="E9" s="3">
        <v>420</v>
      </c>
      <c r="F9" s="3">
        <v>2100</v>
      </c>
    </row>
    <row r="10" spans="1:6" x14ac:dyDescent="0.3">
      <c r="A10">
        <v>14</v>
      </c>
      <c r="B10" s="2">
        <v>1.05</v>
      </c>
      <c r="C10" s="3">
        <v>2474</v>
      </c>
      <c r="D10" s="3">
        <v>3</v>
      </c>
      <c r="E10" s="3">
        <v>580</v>
      </c>
      <c r="F10" s="3">
        <v>2900</v>
      </c>
    </row>
    <row r="11" spans="1:6" x14ac:dyDescent="0.3">
      <c r="A11">
        <v>16</v>
      </c>
      <c r="B11" s="2">
        <v>1.3745000000000001</v>
      </c>
      <c r="C11" s="3">
        <v>3235</v>
      </c>
      <c r="D11" s="3">
        <v>3</v>
      </c>
      <c r="E11" s="3">
        <v>740</v>
      </c>
      <c r="F11" s="3">
        <v>3700</v>
      </c>
    </row>
    <row r="12" spans="1:6" x14ac:dyDescent="0.3">
      <c r="A12">
        <v>24</v>
      </c>
      <c r="B12" s="2">
        <v>2.6320999999999999</v>
      </c>
      <c r="C12" s="3">
        <v>6522</v>
      </c>
      <c r="D12" s="3">
        <v>3</v>
      </c>
      <c r="E12" s="3">
        <v>1420</v>
      </c>
      <c r="F12" s="3">
        <v>7100</v>
      </c>
    </row>
    <row r="13" spans="1:6" x14ac:dyDescent="0.3">
      <c r="D1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VAV</vt:lpstr>
      <vt:lpstr>RECURSOS</vt:lpstr>
      <vt:lpstr>ListTamaño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Jiménez Hirashi</dc:creator>
  <cp:lastModifiedBy>Carlos Jiménez Hirashi</cp:lastModifiedBy>
  <dcterms:created xsi:type="dcterms:W3CDTF">2024-08-21T22:31:56Z</dcterms:created>
  <dcterms:modified xsi:type="dcterms:W3CDTF">2024-08-22T04:14:20Z</dcterms:modified>
</cp:coreProperties>
</file>