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CG_GOF\策划\04配置表\develop\formal\"/>
    </mc:Choice>
  </mc:AlternateContent>
  <xr:revisionPtr revIDLastSave="0" documentId="13_ncr:1_{4F03B9ED-2BCB-4695-ABB5-E1A162521EC0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arsenalwar_config" sheetId="7" r:id="rId1"/>
    <sheet name="全局表转移" sheetId="18" r:id="rId2"/>
    <sheet name="arsenalwar_grade" sheetId="16" r:id="rId3"/>
    <sheet name="活动开启表" sheetId="15" r:id="rId4"/>
    <sheet name="占地" sheetId="14" r:id="rId5"/>
    <sheet name="arsenalwar_building" sheetId="1" r:id="rId6"/>
    <sheet name="arsenal_war_battlefield_mass" sheetId="3" r:id="rId7"/>
    <sheet name="arsenal_war_battlefield_map_obj" sheetId="4" r:id="rId8"/>
    <sheet name="arsenal_war_battlefield_area" sheetId="5" r:id="rId9"/>
    <sheet name="arsenalwar_call_npc" sheetId="8" r:id="rId10"/>
    <sheet name="arsenalwar_call_npc_buff" sheetId="9" r:id="rId11"/>
    <sheet name="arsenalwar_integral_build_birth" sheetId="10" r:id="rId12"/>
    <sheet name="arsenalwar_integral_build_value" sheetId="12" r:id="rId13"/>
    <sheet name="arsenalwar_collection_build" sheetId="13" r:id="rId14"/>
    <sheet name="arsenalwar_personal_reward" sheetId="17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18" l="1"/>
  <c r="C12" i="13"/>
  <c r="C10" i="13"/>
  <c r="C9" i="13"/>
  <c r="C8" i="13"/>
  <c r="C7" i="13"/>
  <c r="C6" i="13"/>
  <c r="C11" i="13"/>
  <c r="C5" i="13"/>
  <c r="Y9" i="12" l="1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</calcChain>
</file>

<file path=xl/sharedStrings.xml><?xml version="1.0" encoding="utf-8"?>
<sst xmlns="http://schemas.openxmlformats.org/spreadsheetml/2006/main" count="850" uniqueCount="363">
  <si>
    <t>id</t>
    <phoneticPr fontId="1" type="noConversion"/>
  </si>
  <si>
    <t>buff</t>
    <phoneticPr fontId="1" type="noConversion"/>
  </si>
  <si>
    <t>B</t>
    <phoneticPr fontId="1" type="noConversion"/>
  </si>
  <si>
    <t>digit</t>
  </si>
  <si>
    <t>建筑名字</t>
    <phoneticPr fontId="1" type="noConversion"/>
  </si>
  <si>
    <t>建筑说明</t>
    <phoneticPr fontId="1" type="noConversion"/>
  </si>
  <si>
    <t>建筑预制</t>
    <phoneticPr fontId="1" type="noConversion"/>
  </si>
  <si>
    <t>建筑图片</t>
    <phoneticPr fontId="1" type="noConversion"/>
  </si>
  <si>
    <t>建筑剪影小图标</t>
    <phoneticPr fontId="1" type="noConversion"/>
  </si>
  <si>
    <t>军火库</t>
    <phoneticPr fontId="1" type="noConversion"/>
  </si>
  <si>
    <t>x</t>
  </si>
  <si>
    <t>y</t>
  </si>
  <si>
    <t>B</t>
    <phoneticPr fontId="3" type="noConversion"/>
  </si>
  <si>
    <t>X轴坐标</t>
    <phoneticPr fontId="1" type="noConversion"/>
  </si>
  <si>
    <t>Y轴坐标</t>
    <phoneticPr fontId="1" type="noConversion"/>
  </si>
  <si>
    <t>open</t>
    <phoneticPr fontId="1" type="noConversion"/>
  </si>
  <si>
    <t>B</t>
  </si>
  <si>
    <t>开启时间
秒为单位</t>
    <phoneticPr fontId="1" type="noConversion"/>
  </si>
  <si>
    <t>control_time</t>
    <phoneticPr fontId="1" type="noConversion"/>
  </si>
  <si>
    <t>完全占领所需时间
秒为单位</t>
    <phoneticPr fontId="1" type="noConversion"/>
  </si>
  <si>
    <t>digit array</t>
    <phoneticPr fontId="1" type="noConversion"/>
  </si>
  <si>
    <t>持续占领存储积分上限（超过后为溢出）
固定建筑 联盟水源溢出点</t>
    <phoneticPr fontId="1" type="noConversion"/>
  </si>
  <si>
    <t>首次占领所获积分
联盟积分;个人积分
两个都不给则不填
一个参数填0，代表该积分不给</t>
    <phoneticPr fontId="1" type="noConversion"/>
  </si>
  <si>
    <t>first_integral</t>
    <phoneticPr fontId="1" type="noConversion"/>
  </si>
  <si>
    <t>6000;3000</t>
  </si>
  <si>
    <t>3000;1500</t>
  </si>
  <si>
    <t>1200;600</t>
  </si>
  <si>
    <t>continued_integral</t>
    <phoneticPr fontId="1" type="noConversion"/>
  </si>
  <si>
    <t>continued_storage</t>
    <phoneticPr fontId="1" type="noConversion"/>
  </si>
  <si>
    <t>type</t>
    <phoneticPr fontId="1" type="noConversion"/>
  </si>
  <si>
    <t>建筑类型--唯一</t>
    <phoneticPr fontId="1" type="noConversion"/>
  </si>
  <si>
    <t>9000;4500</t>
    <phoneticPr fontId="1" type="noConversion"/>
  </si>
  <si>
    <t>是否能召唤怪物</t>
    <phoneticPr fontId="1" type="noConversion"/>
  </si>
  <si>
    <t>建筑ID，唯一</t>
    <phoneticPr fontId="1" type="noConversion"/>
  </si>
  <si>
    <t>地图区域配置</t>
  </si>
  <si>
    <t>index</t>
  </si>
  <si>
    <t>type</t>
  </si>
  <si>
    <t>flag</t>
  </si>
  <si>
    <t>priority</t>
  </si>
  <si>
    <t>x1</t>
  </si>
  <si>
    <t>y1</t>
  </si>
  <si>
    <t>x2</t>
  </si>
  <si>
    <t>y2</t>
  </si>
  <si>
    <t>side</t>
  </si>
  <si>
    <t>S</t>
  </si>
  <si>
    <t>索引</t>
  </si>
  <si>
    <t>区域类型
1 空地
2 战场安全区
3 禁区</t>
  </si>
  <si>
    <t>区域标记（多个标记按位或）
1 可出生 0x01
2 可占领 0x02
4 可迁城 0x04
8 可刷新资源
16 可刷新怪物</t>
  </si>
  <si>
    <t>优先级 由低到高 
重叠区域高优先级覆盖低优先级</t>
  </si>
  <si>
    <t>march_type</t>
  </si>
  <si>
    <t>marchers_persons</t>
  </si>
  <si>
    <t>persons_max</t>
  </si>
  <si>
    <t>prepare_time</t>
  </si>
  <si>
    <t>digit array</t>
  </si>
  <si>
    <t>最低出发人数</t>
  </si>
  <si>
    <t>基础参与人数上限</t>
  </si>
  <si>
    <t>准备时间;多选项，秒:秒:秒:秒...300:600:</t>
  </si>
  <si>
    <t>物件类型配置</t>
  </si>
  <si>
    <t>width</t>
    <phoneticPr fontId="1" type="noConversion"/>
  </si>
  <si>
    <t>height</t>
  </si>
  <si>
    <t>宽度（x轴</t>
  </si>
  <si>
    <t>高度（y轴</t>
  </si>
  <si>
    <t>物件类型
201中央水库
202水源处理中心
203号水源加工厂
204军火库
205丧尸集中营
206废弃停机坪
207太阳能发电站
208水缸
209水摊</t>
    <phoneticPr fontId="1" type="noConversion"/>
  </si>
  <si>
    <t>集结出征类型
100 别墅集结</t>
    <phoneticPr fontId="1" type="noConversion"/>
  </si>
  <si>
    <t>集结出征配置</t>
    <phoneticPr fontId="1" type="noConversion"/>
  </si>
  <si>
    <t>城池</t>
    <phoneticPr fontId="1" type="noConversion"/>
  </si>
  <si>
    <t>驻扎</t>
    <phoneticPr fontId="1" type="noConversion"/>
  </si>
  <si>
    <t>队伍安全区编号
1 第一队
2 第二队</t>
  </si>
  <si>
    <t>兵工厂争夺战常量表</t>
    <phoneticPr fontId="1" type="noConversion"/>
  </si>
  <si>
    <t>open_day</t>
    <phoneticPr fontId="1" type="noConversion"/>
  </si>
  <si>
    <t>服务解锁活动天数</t>
    <phoneticPr fontId="1" type="noConversion"/>
  </si>
  <si>
    <t>union_ranking</t>
    <phoneticPr fontId="1" type="noConversion"/>
  </si>
  <si>
    <t xml:space="preserve"> 联盟战力排名参与资格</t>
    <phoneticPr fontId="1" type="noConversion"/>
  </si>
  <si>
    <t>player_castlelv</t>
    <phoneticPr fontId="1" type="noConversion"/>
  </si>
  <si>
    <t>union_victory_fraction</t>
    <phoneticPr fontId="1" type="noConversion"/>
  </si>
  <si>
    <t>fraction_most_fraction</t>
    <phoneticPr fontId="1" type="noConversion"/>
  </si>
  <si>
    <t>玩家熔炉等级 参与资格</t>
    <phoneticPr fontId="1" type="noConversion"/>
  </si>
  <si>
    <t>control_most_fraction</t>
    <phoneticPr fontId="1" type="noConversion"/>
  </si>
  <si>
    <t>报名时间段数量</t>
    <phoneticPr fontId="1" type="noConversion"/>
  </si>
  <si>
    <t>collection_most_fraction</t>
    <phoneticPr fontId="1" type="noConversion"/>
  </si>
  <si>
    <t>kill_most_fraction</t>
    <phoneticPr fontId="1" type="noConversion"/>
  </si>
  <si>
    <t>enroll_time</t>
    <phoneticPr fontId="1" type="noConversion"/>
  </si>
  <si>
    <t>battle_quantity_limit</t>
    <phoneticPr fontId="1" type="noConversion"/>
  </si>
  <si>
    <t>参战人数上限</t>
    <phoneticPr fontId="1" type="noConversion"/>
  </si>
  <si>
    <t>替补人数上限</t>
    <phoneticPr fontId="1" type="noConversion"/>
  </si>
  <si>
    <t>替补进入战场时间秒</t>
    <phoneticPr fontId="1" type="noConversion"/>
  </si>
  <si>
    <t>战场开战准备时间 秒</t>
    <phoneticPr fontId="1" type="noConversion"/>
  </si>
  <si>
    <t>退出战场冷却时间 秒</t>
    <phoneticPr fontId="1" type="noConversion"/>
  </si>
  <si>
    <t>雇佣兵出征时间 秒</t>
    <phoneticPr fontId="1" type="noConversion"/>
  </si>
  <si>
    <t>雇佣兵行军时间 秒</t>
    <phoneticPr fontId="1" type="noConversion"/>
  </si>
  <si>
    <t>雇佣兵伤害万分比</t>
    <phoneticPr fontId="1" type="noConversion"/>
  </si>
  <si>
    <t>npc_hurt_percentage</t>
    <phoneticPr fontId="1" type="noConversion"/>
  </si>
  <si>
    <t>npc_expedition_movetime</t>
    <phoneticPr fontId="1" type="noConversion"/>
  </si>
  <si>
    <t>npc_expedition_cdtime</t>
    <phoneticPr fontId="1" type="noConversion"/>
  </si>
  <si>
    <t>battle_quit_cooling_time</t>
    <phoneticPr fontId="1" type="noConversion"/>
  </si>
  <si>
    <t>battle_prepare_time</t>
    <phoneticPr fontId="1" type="noConversion"/>
  </si>
  <si>
    <t>substitute_battle_time</t>
    <phoneticPr fontId="1" type="noConversion"/>
  </si>
  <si>
    <t>substitute_quantity_limit</t>
    <phoneticPr fontId="1" type="noConversion"/>
  </si>
  <si>
    <t>S</t>
    <phoneticPr fontId="1" type="noConversion"/>
  </si>
  <si>
    <t>本场分数最多，获得袭击分数奖励</t>
    <phoneticPr fontId="1" type="noConversion"/>
  </si>
  <si>
    <t>上次参与者，联盟胜利获得袭击分数奖励</t>
    <phoneticPr fontId="1" type="noConversion"/>
  </si>
  <si>
    <t>首次和持续控制分数最多，获得袭击分数奖励</t>
    <phoneticPr fontId="1" type="noConversion"/>
  </si>
  <si>
    <t>采集水源分数最多，获得袭击分数奖励</t>
    <phoneticPr fontId="1" type="noConversion"/>
  </si>
  <si>
    <t>杀敌水源分数最多，获得袭击分数奖励</t>
    <phoneticPr fontId="1" type="noConversion"/>
  </si>
  <si>
    <t>召唤型NPC</t>
    <phoneticPr fontId="1" type="noConversion"/>
  </si>
  <si>
    <t>call_npc_time</t>
  </si>
  <si>
    <t>call_npc_hurt_percentage</t>
  </si>
  <si>
    <t>召唤型雇佣兵，可召唤间隔，分号对应次数  秒</t>
    <phoneticPr fontId="1" type="noConversion"/>
  </si>
  <si>
    <t>召唤型雇佣兵伤害万分比</t>
    <phoneticPr fontId="1" type="noConversion"/>
  </si>
  <si>
    <t>波次</t>
    <phoneticPr fontId="1" type="noConversion"/>
  </si>
  <si>
    <t>call_npc_expedition_movetime</t>
    <phoneticPr fontId="1" type="noConversion"/>
  </si>
  <si>
    <t>召唤型雇佣兵行军时间 秒</t>
    <phoneticPr fontId="1" type="noConversion"/>
  </si>
  <si>
    <t>召唤型NPCBUFF效果</t>
    <phoneticPr fontId="1" type="noConversion"/>
  </si>
  <si>
    <t>BUFFid</t>
    <phoneticPr fontId="1" type="noConversion"/>
  </si>
  <si>
    <t>BUFF索引</t>
    <phoneticPr fontId="1" type="noConversion"/>
  </si>
  <si>
    <t>buff_id</t>
    <phoneticPr fontId="1" type="noConversion"/>
  </si>
  <si>
    <t>BUFF效果值-万分比</t>
    <phoneticPr fontId="1" type="noConversion"/>
  </si>
  <si>
    <t>buff_</t>
    <phoneticPr fontId="1" type="noConversion"/>
  </si>
  <si>
    <t>入场免费迁城次数</t>
    <phoneticPr fontId="1" type="noConversion"/>
  </si>
  <si>
    <t>恢复1次 免费迁城冷却时间 秒</t>
    <phoneticPr fontId="1" type="noConversion"/>
  </si>
  <si>
    <t>高迁最大消耗数量</t>
    <phoneticPr fontId="1" type="noConversion"/>
  </si>
  <si>
    <t>免费治疗恢复上限次数</t>
    <phoneticPr fontId="1" type="noConversion"/>
  </si>
  <si>
    <t>免费行军加速恢复上限次数</t>
    <phoneticPr fontId="1" type="noConversion"/>
  </si>
  <si>
    <t>免费行军加速单次时间（百分比）</t>
    <phoneticPr fontId="1" type="noConversion"/>
  </si>
  <si>
    <t>进攻造成敌人实力损失水源转化，实力;水源数量</t>
    <phoneticPr fontId="1" type="noConversion"/>
  </si>
  <si>
    <t>袭击分数计算参数</t>
    <phoneticPr fontId="1" type="noConversion"/>
  </si>
  <si>
    <t>自增</t>
    <phoneticPr fontId="1" type="noConversion"/>
  </si>
  <si>
    <t>积分数量区间</t>
    <phoneticPr fontId="1" type="noConversion"/>
  </si>
  <si>
    <t>1;10</t>
    <phoneticPr fontId="1" type="noConversion"/>
  </si>
  <si>
    <t>11;500</t>
    <phoneticPr fontId="1" type="noConversion"/>
  </si>
  <si>
    <t>501;5000</t>
    <phoneticPr fontId="1" type="noConversion"/>
  </si>
  <si>
    <t>5001;10000000</t>
    <phoneticPr fontId="1" type="noConversion"/>
  </si>
  <si>
    <t>birth_quantity</t>
    <phoneticPr fontId="1" type="noConversion"/>
  </si>
  <si>
    <t>integral_section</t>
    <phoneticPr fontId="1" type="noConversion"/>
  </si>
  <si>
    <t>随机数量区间</t>
    <phoneticPr fontId="1" type="noConversion"/>
  </si>
  <si>
    <t>1;1</t>
    <phoneticPr fontId="1" type="noConversion"/>
  </si>
  <si>
    <t>5;10</t>
    <phoneticPr fontId="1" type="noConversion"/>
  </si>
  <si>
    <t>8;15</t>
    <phoneticPr fontId="1" type="noConversion"/>
  </si>
  <si>
    <t>10;20</t>
    <phoneticPr fontId="1" type="noConversion"/>
  </si>
  <si>
    <t>5;15;16;30</t>
    <phoneticPr fontId="1" type="noConversion"/>
  </si>
  <si>
    <t>personal_matching_fraction</t>
    <phoneticPr fontId="1" type="noConversion"/>
  </si>
  <si>
    <t>integral_build_birth_range</t>
    <phoneticPr fontId="1" type="noConversion"/>
  </si>
  <si>
    <t>水摊随机范围区间-半径
两个为一组区间起始;区间终点
只配两对</t>
    <phoneticPr fontId="1" type="noConversion"/>
  </si>
  <si>
    <t>每个水摊水量分布</t>
    <phoneticPr fontId="1" type="noConversion"/>
  </si>
  <si>
    <t>数量百分比</t>
    <phoneticPr fontId="1" type="noConversion"/>
  </si>
  <si>
    <t>50;50</t>
    <phoneticPr fontId="1" type="noConversion"/>
  </si>
  <si>
    <t>33;33;34</t>
    <phoneticPr fontId="1" type="noConversion"/>
  </si>
  <si>
    <t>30;30;20;20</t>
    <phoneticPr fontId="1" type="noConversion"/>
  </si>
  <si>
    <t>20;</t>
  </si>
  <si>
    <t>15;</t>
  </si>
  <si>
    <t>10;</t>
  </si>
  <si>
    <t>6;</t>
  </si>
  <si>
    <t>19;</t>
  </si>
  <si>
    <t>5;</t>
  </si>
  <si>
    <t>12;</t>
  </si>
  <si>
    <t>14;</t>
  </si>
  <si>
    <t>11;</t>
  </si>
  <si>
    <t>4;</t>
  </si>
  <si>
    <t>3;</t>
  </si>
  <si>
    <t>9;</t>
  </si>
  <si>
    <t>8;</t>
  </si>
  <si>
    <t>7;15;16;30;7;200</t>
    <phoneticPr fontId="1" type="noConversion"/>
  </si>
  <si>
    <t>索引</t>
    <phoneticPr fontId="1" type="noConversion"/>
  </si>
  <si>
    <t>id</t>
    <phoneticPr fontId="1" type="noConversion"/>
  </si>
  <si>
    <t>1;10113;1000;1;10215;50000</t>
    <phoneticPr fontId="1" type="noConversion"/>
  </si>
  <si>
    <t>1;10503;5000</t>
    <phoneticPr fontId="1" type="noConversion"/>
  </si>
  <si>
    <t>1;10517;20000</t>
    <phoneticPr fontId="1" type="noConversion"/>
  </si>
  <si>
    <t>2;5000</t>
    <phoneticPr fontId="1" type="noConversion"/>
  </si>
  <si>
    <t>最大数量</t>
    <phoneticPr fontId="1" type="noConversion"/>
  </si>
  <si>
    <t>最小数量</t>
    <phoneticPr fontId="1" type="noConversion"/>
  </si>
  <si>
    <t>终点坐标</t>
    <phoneticPr fontId="1" type="noConversion"/>
  </si>
  <si>
    <t>起始坐标</t>
    <phoneticPr fontId="1" type="noConversion"/>
  </si>
  <si>
    <t>30;60;300;3000</t>
    <phoneticPr fontId="1" type="noConversion"/>
  </si>
  <si>
    <t>建筑BUFFID和效果（万分比）
类型;id;值;Iid;值…
类型；1对玩家生效
2减少控制时间-万分比
不同建筑ID，BUFFID要不同，不能一样</t>
    <phoneticPr fontId="1" type="noConversion"/>
  </si>
  <si>
    <t>皇家兵工厂</t>
    <phoneticPr fontId="1" type="noConversion"/>
  </si>
  <si>
    <t>1号武器试验场</t>
    <phoneticPr fontId="1" type="noConversion"/>
  </si>
  <si>
    <t>2号武器试验场</t>
    <phoneticPr fontId="1" type="noConversion"/>
  </si>
  <si>
    <t>1号武器维修厂</t>
    <phoneticPr fontId="1" type="noConversion"/>
  </si>
  <si>
    <t>2号武器维修厂</t>
  </si>
  <si>
    <t>3号武器维修厂</t>
  </si>
  <si>
    <t>4号武器维修厂</t>
  </si>
  <si>
    <t>雇佣兵营地</t>
    <phoneticPr fontId="1" type="noConversion"/>
  </si>
  <si>
    <t>中转站</t>
    <phoneticPr fontId="1" type="noConversion"/>
  </si>
  <si>
    <t>蒸汽锅炉</t>
    <phoneticPr fontId="1" type="noConversion"/>
  </si>
  <si>
    <t>武器车间</t>
    <phoneticPr fontId="1" type="noConversion"/>
  </si>
  <si>
    <t>武器工坊</t>
    <phoneticPr fontId="1" type="noConversion"/>
  </si>
  <si>
    <t>id</t>
    <phoneticPr fontId="1" type="noConversion"/>
  </si>
  <si>
    <t>采集建筑出生</t>
    <phoneticPr fontId="1" type="noConversion"/>
  </si>
  <si>
    <t>开场倒计时-建筑出生时间</t>
    <phoneticPr fontId="1" type="noConversion"/>
  </si>
  <si>
    <t>49;78</t>
    <phoneticPr fontId="1" type="noConversion"/>
  </si>
  <si>
    <t>81;97</t>
    <phoneticPr fontId="1" type="noConversion"/>
  </si>
  <si>
    <t>97;37</t>
    <phoneticPr fontId="1" type="noConversion"/>
  </si>
  <si>
    <t>162;110</t>
    <phoneticPr fontId="1" type="noConversion"/>
  </si>
  <si>
    <t>103;153</t>
    <phoneticPr fontId="1" type="noConversion"/>
  </si>
  <si>
    <t>131;136</t>
    <phoneticPr fontId="1" type="noConversion"/>
  </si>
  <si>
    <t>149;189</t>
    <phoneticPr fontId="1" type="noConversion"/>
  </si>
  <si>
    <t>147;67</t>
    <phoneticPr fontId="1" type="noConversion"/>
  </si>
  <si>
    <t>birth_time</t>
    <phoneticPr fontId="1" type="noConversion"/>
  </si>
  <si>
    <t>minimum</t>
    <phoneticPr fontId="1" type="noConversion"/>
  </si>
  <si>
    <t>maximum</t>
    <phoneticPr fontId="1" type="noConversion"/>
  </si>
  <si>
    <t>starting_point</t>
    <phoneticPr fontId="1" type="noConversion"/>
  </si>
  <si>
    <t>terminal_point</t>
    <phoneticPr fontId="1" type="noConversion"/>
  </si>
  <si>
    <t>digit</t>
    <phoneticPr fontId="1" type="noConversion"/>
  </si>
  <si>
    <t>武器工坊（水摊）出生数量</t>
    <phoneticPr fontId="1" type="noConversion"/>
  </si>
  <si>
    <t>collection_speed</t>
    <phoneticPr fontId="1" type="noConversion"/>
  </si>
  <si>
    <t>容量</t>
    <phoneticPr fontId="1" type="noConversion"/>
  </si>
  <si>
    <t>integral_reserves</t>
    <phoneticPr fontId="1" type="noConversion"/>
  </si>
  <si>
    <t>每秒采集速度</t>
    <phoneticPr fontId="1" type="noConversion"/>
  </si>
  <si>
    <t>4;4</t>
    <phoneticPr fontId="1" type="noConversion"/>
  </si>
  <si>
    <t>持续占领所获积分-每秒
联盟积分;个人积分
两个都不给则不填
一个参数填0，代表该积分不给</t>
    <phoneticPr fontId="1" type="noConversion"/>
  </si>
  <si>
    <t>30;15</t>
  </si>
  <si>
    <t>20;10</t>
  </si>
  <si>
    <t>10;5</t>
  </si>
  <si>
    <t>4;2</t>
  </si>
  <si>
    <t>ID</t>
    <phoneticPr fontId="1" type="noConversion"/>
  </si>
  <si>
    <t>占地</t>
    <phoneticPr fontId="1" type="noConversion"/>
  </si>
  <si>
    <t>黑土地</t>
    <phoneticPr fontId="1" type="noConversion"/>
  </si>
  <si>
    <t>被召唤怪物攻击优先级</t>
    <phoneticPr fontId="1" type="noConversion"/>
  </si>
  <si>
    <t>call_npc</t>
    <phoneticPr fontId="1" type="noConversion"/>
  </si>
  <si>
    <t>npc_attack_order</t>
    <phoneticPr fontId="1" type="noConversion"/>
  </si>
  <si>
    <t>入场免费治疗次数</t>
    <phoneticPr fontId="1" type="noConversion"/>
  </si>
  <si>
    <t>hospital_cd</t>
    <phoneticPr fontId="1" type="noConversion"/>
  </si>
  <si>
    <t>hospital_time</t>
    <phoneticPr fontId="1" type="noConversion"/>
  </si>
  <si>
    <t>免费治疗单次恢复时间 （秒）</t>
    <phoneticPr fontId="1" type="noConversion"/>
  </si>
  <si>
    <t>每秒燃烧值加快倍数</t>
    <phoneticPr fontId="1" type="noConversion"/>
  </si>
  <si>
    <t>hospital_free</t>
    <phoneticPr fontId="1" type="noConversion"/>
  </si>
  <si>
    <t>入场免费行军加速次数</t>
    <phoneticPr fontId="1" type="noConversion"/>
  </si>
  <si>
    <t>march_free</t>
    <phoneticPr fontId="1" type="noConversion"/>
  </si>
  <si>
    <t>免费治疗单次时间（秒）</t>
    <phoneticPr fontId="1" type="noConversion"/>
  </si>
  <si>
    <t>hospital_max</t>
    <phoneticPr fontId="1" type="noConversion"/>
  </si>
  <si>
    <t>march_max</t>
    <phoneticPr fontId="1" type="noConversion"/>
  </si>
  <si>
    <t>march_percentage</t>
    <phoneticPr fontId="1" type="noConversion"/>
  </si>
  <si>
    <t>免费行军加速单次恢复时间 免费</t>
    <phoneticPr fontId="1" type="noConversion"/>
  </si>
  <si>
    <t>march_cd</t>
    <phoneticPr fontId="1" type="noConversion"/>
  </si>
  <si>
    <t>wall_burning</t>
    <phoneticPr fontId="1" type="noConversion"/>
  </si>
  <si>
    <t>防守造成敌人实力损失水源转化，实力;水源数量</t>
    <phoneticPr fontId="1" type="noConversion"/>
  </si>
  <si>
    <t>def_convert_integral</t>
    <phoneticPr fontId="1" type="noConversion"/>
  </si>
  <si>
    <t>atk_convert_integral</t>
    <phoneticPr fontId="1" type="noConversion"/>
  </si>
  <si>
    <t>10;100</t>
    <phoneticPr fontId="1" type="noConversion"/>
  </si>
  <si>
    <t>20;100</t>
    <phoneticPr fontId="1" type="noConversion"/>
  </si>
  <si>
    <t>战场持续时间（秒）</t>
    <phoneticPr fontId="1" type="noConversion"/>
  </si>
  <si>
    <t>比赛时间（秒）</t>
    <phoneticPr fontId="1" type="noConversion"/>
  </si>
  <si>
    <t>匹配（秒）</t>
    <phoneticPr fontId="1" type="noConversion"/>
  </si>
  <si>
    <t>报名（秒）</t>
    <phoneticPr fontId="1" type="noConversion"/>
  </si>
  <si>
    <t>投票（秒）</t>
    <phoneticPr fontId="1" type="noConversion"/>
  </si>
  <si>
    <t>vote_time</t>
    <phoneticPr fontId="1" type="noConversion"/>
  </si>
  <si>
    <t>sign_up_time</t>
    <phoneticPr fontId="1" type="noConversion"/>
  </si>
  <si>
    <t>matching_time</t>
    <phoneticPr fontId="1" type="noConversion"/>
  </si>
  <si>
    <t>rest_time</t>
    <phoneticPr fontId="1" type="noConversion"/>
  </si>
  <si>
    <t>match_time</t>
    <phoneticPr fontId="1" type="noConversion"/>
  </si>
  <si>
    <t>B</t>
    <phoneticPr fontId="1" type="noConversion"/>
  </si>
  <si>
    <t>match_battle_time</t>
    <phoneticPr fontId="1" type="noConversion"/>
  </si>
  <si>
    <t>休赛期（秒）
下次活动开启间隔，从活动结束时间起算</t>
    <phoneticPr fontId="1" type="noConversion"/>
  </si>
  <si>
    <t>id</t>
    <phoneticPr fontId="1" type="noConversion"/>
  </si>
  <si>
    <t>fraction</t>
    <phoneticPr fontId="1" type="noConversion"/>
  </si>
  <si>
    <t>grade</t>
    <phoneticPr fontId="1" type="noConversion"/>
  </si>
  <si>
    <t>reward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</si>
  <si>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</si>
  <si>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</si>
  <si>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</si>
  <si>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string</t>
    <phoneticPr fontId="1" type="noConversion"/>
  </si>
  <si>
    <t>评级ID</t>
    <phoneticPr fontId="1" type="noConversion"/>
  </si>
  <si>
    <t>分数
小于则取下阶段分数
等于则取当前阶段分数</t>
    <phoneticPr fontId="1" type="noConversion"/>
  </si>
  <si>
    <t>评分</t>
    <phoneticPr fontId="1" type="noConversion"/>
  </si>
  <si>
    <t>升级奖励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</si>
  <si>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</si>
  <si>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</si>
  <si>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</si>
  <si>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S</t>
    <phoneticPr fontId="1" type="noConversion"/>
  </si>
  <si>
    <t>relocation_free_init_count</t>
    <phoneticPr fontId="1" type="noConversion"/>
  </si>
  <si>
    <t>relocation_free_max_count</t>
    <phoneticPr fontId="1" type="noConversion"/>
  </si>
  <si>
    <t>免费迁城最大次数</t>
    <phoneticPr fontId="1" type="noConversion"/>
  </si>
  <si>
    <t>relocation_free_cd</t>
    <phoneticPr fontId="1" type="noConversion"/>
  </si>
  <si>
    <t>relocation_use_backpack_item_max</t>
    <phoneticPr fontId="1" type="noConversion"/>
  </si>
  <si>
    <t>个人档位奖励</t>
    <phoneticPr fontId="1" type="noConversion"/>
  </si>
  <si>
    <t>奖励</t>
    <phoneticPr fontId="1" type="noConversion"/>
  </si>
  <si>
    <t>档位值，取上一个+1到所填区间
1档0-1999
2档2000-19999</t>
    <phoneticPr fontId="1" type="noConversion"/>
  </si>
  <si>
    <t>gear</t>
    <phoneticPr fontId="1" type="noConversion"/>
  </si>
  <si>
    <t>winner_loser</t>
    <phoneticPr fontId="1" type="noConversion"/>
  </si>
  <si>
    <t>1胜利联盟奖励
2失败联盟奖励</t>
    <phoneticPr fontId="1" type="noConversion"/>
  </si>
  <si>
    <t>winner_reward</t>
    <phoneticPr fontId="1" type="noConversion"/>
  </si>
  <si>
    <t>loser_reward</t>
    <phoneticPr fontId="1" type="noConversion"/>
  </si>
  <si>
    <t>获胜联盟奖励</t>
    <phoneticPr fontId="1" type="noConversion"/>
  </si>
  <si>
    <t>失败联盟奖励</t>
    <phoneticPr fontId="1" type="noConversion"/>
  </si>
  <si>
    <t>200501;100;100073;10</t>
    <phoneticPr fontId="1" type="noConversion"/>
  </si>
  <si>
    <t>4;11;16;21;27;36;38;44</t>
  </si>
  <si>
    <t>match_time_stage</t>
    <phoneticPr fontId="1" type="noConversion"/>
  </si>
  <si>
    <t>周六日参赛时段
填写为整点，不带分钟
从周六0点开始算</t>
    <phoneticPr fontId="1" type="noConversion"/>
  </si>
  <si>
    <t>personal_result_mail</t>
    <phoneticPr fontId="1" type="noConversion"/>
  </si>
  <si>
    <t>alliance_result_mail</t>
    <phoneticPr fontId="1" type="noConversion"/>
  </si>
  <si>
    <t>联盟结算邮件ID</t>
    <phoneticPr fontId="1" type="noConversion"/>
  </si>
  <si>
    <t>个人结算邮件ID</t>
    <phoneticPr fontId="1" type="noConversion"/>
  </si>
  <si>
    <t>S</t>
    <phoneticPr fontId="1" type="noConversion"/>
  </si>
  <si>
    <t xml:space="preserve">    ["arsenal_war"] = {</t>
  </si>
  <si>
    <t>vote_before_time = 14515200,</t>
  </si>
  <si>
    <t>vote_player_limit_lv = 1,</t>
  </si>
  <si>
    <t>battle_time = {</t>
  </si>
  <si>
    <t>[1] = {10,10},</t>
  </si>
  <si>
    <t>[2] = {10,10},</t>
  </si>
  <si>
    <t>[3] = {10,10},</t>
  </si>
  <si>
    <t>[4] = {10,10},</t>
  </si>
  <si>
    <t>},</t>
  </si>
  <si>
    <t>vote_notice_mailid = 10086,</t>
  </si>
  <si>
    <t>sign_up_mailid = 10010,</t>
  </si>
  <si>
    <t>fight_count = 2,</t>
  </si>
  <si>
    <t xml:space="preserve">        limit_lv = 0,</t>
  </si>
  <si>
    <t xml:space="preserve">            -- 等级限制</t>
  </si>
  <si>
    <t xml:space="preserve">        atk_building_mail = 10086,              -- 攻击建筑邮件</t>
  </si>
  <si>
    <t xml:space="preserve">        mass_building_mail = 10086,             -- 集结建筑邮件</t>
  </si>
  <si>
    <t xml:space="preserve">        npc_expedition_cdtime = 120,            -- 怪物围城波次时间（秒）</t>
  </si>
  <si>
    <t xml:space="preserve">        npc_expedition_movetime = 15,           -- 怪物围城行军时间</t>
  </si>
  <si>
    <t xml:space="preserve">        npc_birthplace = {x = 1, y = 1},        -- 怪物围城出生点</t>
  </si>
  <si>
    <t xml:space="preserve">        npc_atk_center_mail = 23333,            -- 怪物围城邮件ID</t>
  </si>
  <si>
    <t xml:space="preserve">        call_npc_expedition_cdtime = {10, 20},  -- 召唤怪物间隔(秒)</t>
  </si>
  <si>
    <t xml:space="preserve">        call_npc_hurt_percentage = {0.1, 0.2, 0.3}, -- 召唤怪物损兵比例</t>
  </si>
  <si>
    <t xml:space="preserve">        call_npc_expedition_movetime = 15,      -- 召唤怪物行军时间</t>
  </si>
  <si>
    <t xml:space="preserve">        call_npc_buff = {                       -- 召唤怪物建筑特殊buff</t>
  </si>
  <si>
    <t xml:space="preserve">            buffs = {                           -- [buffid] = {波次1值, 波次2值, ...}</t>
  </si>
  <si>
    <t xml:space="preserve">                [10117] = {0.1, 0.2},</t>
  </si>
  <si>
    <t xml:space="preserve">            },</t>
  </si>
  <si>
    <t xml:space="preserve">            time = 300, -- buff持续时间</t>
  </si>
  <si>
    <t xml:space="preserve">        },</t>
  </si>
  <si>
    <t xml:space="preserve">        cure_speed_up_init_count = 5,</t>
  </si>
  <si>
    <t xml:space="preserve">        free_cure_speed_up_time = 60,</t>
  </si>
  <si>
    <t xml:space="preserve">            burn_time = 1800,           -- 燃烧时间</t>
  </si>
  <si>
    <t xml:space="preserve">            burn_time_max = 172800,     -- 燃烧时间上限</t>
  </si>
  <si>
    <t xml:space="preserve">            fix_value = 240,            -- 修复值</t>
  </si>
  <si>
    <t xml:space="preserve">            fix_time = 1800,            -- 修复CD时间</t>
  </si>
  <si>
    <t xml:space="preserve">            outfire_cost = 100,         -- 灭火消耗钻石数量</t>
  </si>
  <si>
    <t xml:space="preserve">            recover_def_rate = 1,       -- 自动随机迁城防守回复率</t>
  </si>
  <si>
    <t xml:space="preserve"> 距离投票阶段多久之前创建的联盟</t>
    <phoneticPr fontId="1" type="noConversion"/>
  </si>
  <si>
    <t>投票需要统计的个数</t>
    <phoneticPr fontId="1" type="noConversion"/>
  </si>
  <si>
    <t>战斗人数</t>
    <phoneticPr fontId="1" type="noConversion"/>
  </si>
  <si>
    <t>投票需要统计等级大于x级的玩家</t>
    <phoneticPr fontId="1" type="noConversion"/>
  </si>
  <si>
    <t>vote_player_limit_count = 1,</t>
    <phoneticPr fontId="1" type="noConversion"/>
  </si>
  <si>
    <t>战斗时间段</t>
    <phoneticPr fontId="1" type="noConversion"/>
  </si>
  <si>
    <t xml:space="preserve">        npc_hurt_percentage = 0.1,              -- 怪物围城损兵比例</t>
    <phoneticPr fontId="1" type="noConversion"/>
  </si>
  <si>
    <t xml:space="preserve">        enroll_time_count = 2,                        -- 报名时间段数量</t>
    <phoneticPr fontId="1" type="noConversion"/>
  </si>
  <si>
    <t xml:space="preserve">        march_speed_up_init_count = 1,</t>
    <phoneticPr fontId="1" type="noConversion"/>
  </si>
  <si>
    <t xml:space="preserve">        move_city_init_count = 1,</t>
    <phoneticPr fontId="1" type="noConversion"/>
  </si>
  <si>
    <t xml:space="preserve">        wall = {</t>
    <phoneticPr fontId="1" type="noConversion"/>
  </si>
  <si>
    <t xml:space="preserve">            burn_speed = 4000 / 7.5,    -- 燃烧速度  消耗防御值/秒</t>
    <phoneticPr fontId="1" type="noConversion"/>
  </si>
  <si>
    <t xml:space="preserve">            default_defense = 0,--没有城墙的时候，防御值是多少</t>
    <phoneticPr fontId="1" type="noConversion"/>
  </si>
  <si>
    <t>评级邮件ID</t>
    <phoneticPr fontId="1" type="noConversion"/>
  </si>
  <si>
    <t>grade_mail</t>
    <phoneticPr fontId="1" type="noConversion"/>
  </si>
  <si>
    <t>default_defense</t>
    <phoneticPr fontId="1" type="noConversion"/>
  </si>
  <si>
    <t>没有城墙的时候，防御值是多少</t>
    <phoneticPr fontId="1" type="noConversion"/>
  </si>
  <si>
    <t>燃烧时间</t>
    <phoneticPr fontId="1" type="noConversion"/>
  </si>
  <si>
    <t>burn_time</t>
    <phoneticPr fontId="1" type="noConversion"/>
  </si>
  <si>
    <t>burn_time_max</t>
    <phoneticPr fontId="1" type="noConversion"/>
  </si>
  <si>
    <t xml:space="preserve">    -- 燃烧时间上限</t>
    <phoneticPr fontId="1" type="noConversion"/>
  </si>
  <si>
    <t>4000/7.5</t>
    <phoneticPr fontId="1" type="noConversion"/>
  </si>
  <si>
    <t>burn_speed</t>
    <phoneticPr fontId="1" type="noConversion"/>
  </si>
  <si>
    <t xml:space="preserve"> 燃烧速度  消耗防御值/秒</t>
    <phoneticPr fontId="1" type="noConversion"/>
  </si>
  <si>
    <t>fix_value</t>
    <phoneticPr fontId="1" type="noConversion"/>
  </si>
  <si>
    <t>修复值</t>
    <phoneticPr fontId="1" type="noConversion"/>
  </si>
  <si>
    <t>fix_time</t>
    <phoneticPr fontId="1" type="noConversion"/>
  </si>
  <si>
    <t>修复CD时间</t>
    <phoneticPr fontId="1" type="noConversion"/>
  </si>
  <si>
    <t>outfire_cost</t>
  </si>
  <si>
    <t>灭火消耗钻石数量</t>
    <phoneticPr fontId="1" type="noConversion"/>
  </si>
  <si>
    <t>recover_def_rate</t>
    <phoneticPr fontId="1" type="noConversion"/>
  </si>
  <si>
    <t>自动随机迁城防守回复率</t>
    <phoneticPr fontId="1" type="noConversion"/>
  </si>
  <si>
    <t>substitute_count = 1,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</si>
</sst>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171A1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7" fillId="0" borderId="0" xfId="0" applyFont="1"/>
    <xf numFmtId="0" fontId="0" fillId="0" borderId="0" xfId="0" applyAlignment="1">
      <alignment vertical="center" wrapText="1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4"/>
  <sheetViews>
    <sheetView workbookViewId="0">
      <selection activeCell="L1" sqref="L1"/>
    </sheetView>
  </sheetViews>
  <sheetFormatPr defaultRowHeight="14.25" x14ac:dyDescent="0.2"/>
  <cols>
    <col min="1" max="1" width="19.5" style="8" bestFit="1" customWidth="1"/>
    <col min="2" max="2" width="5.25" style="8" bestFit="1" customWidth="1"/>
    <col min="3" max="3" width="9.625" style="8" customWidth="1"/>
    <col min="4" max="4" width="11" style="8" bestFit="1" customWidth="1"/>
    <col min="5" max="5" width="12.25" style="8" bestFit="1" customWidth="1"/>
    <col min="6" max="6" width="13.875" style="8" bestFit="1" customWidth="1"/>
    <col min="7" max="7" width="15.125" style="8" bestFit="1" customWidth="1"/>
    <col min="8" max="8" width="18.25" style="8" customWidth="1"/>
    <col min="9" max="9" width="25.75" style="8" bestFit="1" customWidth="1"/>
    <col min="10" max="10" width="17.25" style="8" bestFit="1" customWidth="1"/>
    <col min="11" max="11" width="17.5" style="8" customWidth="1"/>
    <col min="12" max="12" width="21.875" style="8" bestFit="1" customWidth="1"/>
    <col min="13" max="13" width="20.5" style="8" customWidth="1"/>
    <col min="14" max="14" width="20.375" style="8" bestFit="1" customWidth="1"/>
    <col min="15" max="15" width="20" style="8" bestFit="1" customWidth="1"/>
    <col min="16" max="16" width="22.25" style="8" bestFit="1" customWidth="1"/>
    <col min="17" max="17" width="17.25" style="8" bestFit="1" customWidth="1"/>
    <col min="18" max="18" width="15.125" style="8" bestFit="1" customWidth="1"/>
    <col min="19" max="19" width="18.625" style="8" bestFit="1" customWidth="1"/>
    <col min="20" max="20" width="22" style="8" bestFit="1" customWidth="1"/>
    <col min="21" max="21" width="19.25" style="8" bestFit="1" customWidth="1"/>
    <col min="22" max="22" width="19.875" style="8" bestFit="1" customWidth="1"/>
    <col min="23" max="23" width="22.5" style="8" bestFit="1" customWidth="1"/>
    <col min="24" max="24" width="21.375" style="8" bestFit="1" customWidth="1"/>
    <col min="25" max="25" width="24.25" style="8" bestFit="1" customWidth="1"/>
    <col min="26" max="26" width="19.5" style="8" bestFit="1" customWidth="1"/>
    <col min="27" max="27" width="25.25" style="8" bestFit="1" customWidth="1"/>
    <col min="28" max="28" width="23.75" style="8" bestFit="1" customWidth="1"/>
    <col min="29" max="29" width="23.25" style="8" bestFit="1" customWidth="1"/>
    <col min="30" max="30" width="24.125" style="8" customWidth="1"/>
    <col min="31" max="31" width="18" style="8" customWidth="1"/>
    <col min="32" max="32" width="30.375" style="8" customWidth="1"/>
    <col min="33" max="33" width="13.875" style="8" customWidth="1"/>
    <col min="34" max="34" width="15.75" style="8" customWidth="1"/>
    <col min="35" max="35" width="16.375" style="8" customWidth="1"/>
    <col min="36" max="37" width="15" style="8" customWidth="1"/>
    <col min="38" max="38" width="14.375" style="8" customWidth="1"/>
    <col min="39" max="40" width="17.5" style="8" bestFit="1" customWidth="1"/>
    <col min="41" max="41" width="14.75" style="8" customWidth="1"/>
    <col min="42" max="42" width="19.125" style="8" bestFit="1" customWidth="1"/>
    <col min="43" max="43" width="18.625" style="8" bestFit="1" customWidth="1"/>
    <col min="44" max="45" width="20.625" style="8" bestFit="1" customWidth="1"/>
    <col min="46" max="46" width="18.625" style="8" bestFit="1" customWidth="1"/>
    <col min="47" max="47" width="17.5" style="8" bestFit="1" customWidth="1"/>
    <col min="48" max="48" width="10.875" style="8" bestFit="1" customWidth="1"/>
    <col min="49" max="49" width="19" style="8" customWidth="1"/>
    <col min="50" max="50" width="9.625" style="8" bestFit="1" customWidth="1"/>
    <col min="51" max="51" width="14.25" style="8" bestFit="1" customWidth="1"/>
    <col min="52" max="52" width="11.125" style="8" bestFit="1" customWidth="1"/>
    <col min="53" max="53" width="8.25" style="8" bestFit="1" customWidth="1"/>
    <col min="54" max="54" width="11.5" style="8" bestFit="1" customWidth="1"/>
    <col min="55" max="55" width="11" style="8" bestFit="1" customWidth="1"/>
    <col min="56" max="56" width="15.5" style="8" bestFit="1" customWidth="1"/>
    <col min="57" max="16384" width="9" style="8"/>
  </cols>
  <sheetData>
    <row r="1" spans="1:59" ht="16.5" x14ac:dyDescent="0.3">
      <c r="A1" s="23" t="s">
        <v>68</v>
      </c>
      <c r="B1" s="23" t="s">
        <v>163</v>
      </c>
      <c r="C1" s="8" t="s">
        <v>69</v>
      </c>
      <c r="D1" s="8" t="s">
        <v>245</v>
      </c>
      <c r="E1" s="8" t="s">
        <v>246</v>
      </c>
      <c r="F1" s="8" t="s">
        <v>247</v>
      </c>
      <c r="G1" s="8" t="s">
        <v>249</v>
      </c>
      <c r="H1" s="8" t="s">
        <v>248</v>
      </c>
      <c r="I1" s="8" t="s">
        <v>286</v>
      </c>
      <c r="J1" s="8" t="s">
        <v>251</v>
      </c>
      <c r="K1" s="8" t="s">
        <v>71</v>
      </c>
      <c r="L1" s="8" t="s">
        <v>73</v>
      </c>
      <c r="M1" s="8" t="s">
        <v>74</v>
      </c>
      <c r="N1" s="8" t="s">
        <v>75</v>
      </c>
      <c r="O1" s="8" t="s">
        <v>77</v>
      </c>
      <c r="P1" s="8" t="s">
        <v>79</v>
      </c>
      <c r="Q1" s="8" t="s">
        <v>80</v>
      </c>
      <c r="R1" s="8" t="s">
        <v>81</v>
      </c>
      <c r="S1" s="8" t="s">
        <v>82</v>
      </c>
      <c r="T1" s="8" t="s">
        <v>97</v>
      </c>
      <c r="U1" s="8" t="s">
        <v>96</v>
      </c>
      <c r="V1" s="8" t="s">
        <v>95</v>
      </c>
      <c r="W1" s="8" t="s">
        <v>94</v>
      </c>
      <c r="X1" s="8" t="s">
        <v>93</v>
      </c>
      <c r="Y1" s="8" t="s">
        <v>92</v>
      </c>
      <c r="Z1" s="8" t="s">
        <v>91</v>
      </c>
      <c r="AA1" s="8" t="s">
        <v>140</v>
      </c>
      <c r="AB1" s="8" t="s">
        <v>141</v>
      </c>
      <c r="AC1" s="8" t="s">
        <v>269</v>
      </c>
      <c r="AD1" s="8" t="s">
        <v>270</v>
      </c>
      <c r="AE1" s="8" t="s">
        <v>272</v>
      </c>
      <c r="AF1" s="8" t="s">
        <v>273</v>
      </c>
      <c r="AG1" s="8" t="s">
        <v>225</v>
      </c>
      <c r="AH1" s="8" t="s">
        <v>229</v>
      </c>
      <c r="AI1" s="8" t="s">
        <v>222</v>
      </c>
      <c r="AJ1" s="8" t="s">
        <v>221</v>
      </c>
      <c r="AK1" s="8" t="s">
        <v>227</v>
      </c>
      <c r="AL1" s="8" t="s">
        <v>230</v>
      </c>
      <c r="AM1" s="8" t="s">
        <v>231</v>
      </c>
      <c r="AN1" s="8" t="s">
        <v>233</v>
      </c>
      <c r="AO1" s="8" t="s">
        <v>234</v>
      </c>
      <c r="AP1" s="8" t="s">
        <v>236</v>
      </c>
      <c r="AQ1" s="8" t="s">
        <v>237</v>
      </c>
      <c r="AR1" s="8" t="s">
        <v>280</v>
      </c>
      <c r="AS1" s="8" t="s">
        <v>281</v>
      </c>
      <c r="AT1" s="8" t="s">
        <v>288</v>
      </c>
      <c r="AU1" s="8" t="s">
        <v>289</v>
      </c>
      <c r="AV1" s="49" t="s">
        <v>344</v>
      </c>
      <c r="AW1" t="s">
        <v>345</v>
      </c>
      <c r="AX1" t="s">
        <v>348</v>
      </c>
      <c r="AY1" t="s">
        <v>349</v>
      </c>
      <c r="AZ1" t="s">
        <v>352</v>
      </c>
      <c r="BA1" t="s">
        <v>354</v>
      </c>
      <c r="BB1" t="s">
        <v>356</v>
      </c>
      <c r="BC1" t="s">
        <v>358</v>
      </c>
      <c r="BD1" t="s">
        <v>360</v>
      </c>
    </row>
    <row r="2" spans="1:59" x14ac:dyDescent="0.2">
      <c r="B2" s="8" t="s">
        <v>2</v>
      </c>
      <c r="C2" s="8" t="s">
        <v>98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250</v>
      </c>
      <c r="J2" s="8" t="s">
        <v>2</v>
      </c>
      <c r="K2" s="8" t="s">
        <v>2</v>
      </c>
      <c r="L2" s="8" t="s">
        <v>2</v>
      </c>
      <c r="M2" s="8" t="s">
        <v>98</v>
      </c>
      <c r="N2" s="8" t="s">
        <v>98</v>
      </c>
      <c r="O2" s="8" t="s">
        <v>98</v>
      </c>
      <c r="P2" s="8" t="s">
        <v>98</v>
      </c>
      <c r="Q2" s="8" t="s">
        <v>98</v>
      </c>
      <c r="R2" s="8" t="s">
        <v>2</v>
      </c>
      <c r="S2" s="8" t="s">
        <v>2</v>
      </c>
      <c r="T2" s="8" t="s">
        <v>2</v>
      </c>
      <c r="U2" s="8" t="s">
        <v>2</v>
      </c>
      <c r="V2" s="8" t="s">
        <v>2</v>
      </c>
      <c r="W2" s="8" t="s">
        <v>2</v>
      </c>
      <c r="X2" s="8" t="s">
        <v>2</v>
      </c>
      <c r="Y2" s="8" t="s">
        <v>2</v>
      </c>
      <c r="Z2" s="8" t="s">
        <v>2</v>
      </c>
      <c r="AA2" s="8" t="s">
        <v>2</v>
      </c>
      <c r="AB2" s="8" t="s">
        <v>2</v>
      </c>
      <c r="AC2" s="8" t="s">
        <v>2</v>
      </c>
      <c r="AD2" s="8" t="s">
        <v>2</v>
      </c>
      <c r="AE2" s="8" t="s">
        <v>2</v>
      </c>
      <c r="AF2" s="8" t="s">
        <v>2</v>
      </c>
      <c r="AG2" s="8" t="s">
        <v>2</v>
      </c>
      <c r="AH2" s="8" t="s">
        <v>2</v>
      </c>
      <c r="AI2" s="8" t="s">
        <v>2</v>
      </c>
      <c r="AJ2" s="8" t="s">
        <v>2</v>
      </c>
      <c r="AK2" s="8" t="s">
        <v>2</v>
      </c>
      <c r="AL2" s="8" t="s">
        <v>2</v>
      </c>
      <c r="AM2" s="8" t="s">
        <v>2</v>
      </c>
      <c r="AN2" s="8" t="s">
        <v>2</v>
      </c>
      <c r="AO2" s="8" t="s">
        <v>2</v>
      </c>
      <c r="AP2" s="8" t="s">
        <v>2</v>
      </c>
      <c r="AQ2" s="8" t="s">
        <v>2</v>
      </c>
      <c r="AR2" s="8" t="s">
        <v>2</v>
      </c>
      <c r="AS2" s="8" t="s">
        <v>2</v>
      </c>
      <c r="AT2" s="8" t="s">
        <v>292</v>
      </c>
      <c r="AU2" s="8" t="s">
        <v>292</v>
      </c>
      <c r="AV2" s="8" t="s">
        <v>292</v>
      </c>
      <c r="AW2" s="8" t="s">
        <v>2</v>
      </c>
      <c r="AX2" s="8" t="s">
        <v>2</v>
      </c>
      <c r="AY2" s="8" t="s">
        <v>2</v>
      </c>
      <c r="AZ2" s="8" t="s">
        <v>2</v>
      </c>
      <c r="BA2" s="8" t="s">
        <v>2</v>
      </c>
      <c r="BB2" s="8" t="s">
        <v>2</v>
      </c>
      <c r="BC2" s="8" t="s">
        <v>2</v>
      </c>
      <c r="BD2" s="8" t="s">
        <v>2</v>
      </c>
    </row>
    <row r="3" spans="1:59" x14ac:dyDescent="0.2"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4" t="s">
        <v>20</v>
      </c>
      <c r="J3" s="2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 t="s">
        <v>3</v>
      </c>
      <c r="P3" s="2" t="s">
        <v>3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 s="2" t="s">
        <v>3</v>
      </c>
      <c r="W3" s="2" t="s">
        <v>3</v>
      </c>
      <c r="X3" s="2" t="s">
        <v>3</v>
      </c>
      <c r="Y3" s="2" t="s">
        <v>3</v>
      </c>
      <c r="Z3" s="2" t="s">
        <v>3</v>
      </c>
      <c r="AA3" s="2" t="s">
        <v>3</v>
      </c>
      <c r="AB3" s="4" t="s">
        <v>20</v>
      </c>
      <c r="AC3" s="2" t="s">
        <v>3</v>
      </c>
      <c r="AD3" s="2" t="s">
        <v>3</v>
      </c>
      <c r="AE3" s="2" t="s">
        <v>3</v>
      </c>
      <c r="AF3" s="2" t="s">
        <v>3</v>
      </c>
      <c r="AG3" s="2" t="s">
        <v>3</v>
      </c>
      <c r="AH3" s="2" t="s">
        <v>3</v>
      </c>
      <c r="AI3" s="2" t="s">
        <v>3</v>
      </c>
      <c r="AJ3" s="2" t="s">
        <v>3</v>
      </c>
      <c r="AK3" s="2" t="s">
        <v>3</v>
      </c>
      <c r="AL3" s="2" t="s">
        <v>3</v>
      </c>
      <c r="AM3" s="2" t="s">
        <v>3</v>
      </c>
      <c r="AN3" s="2" t="s">
        <v>3</v>
      </c>
      <c r="AO3" s="2" t="s">
        <v>3</v>
      </c>
      <c r="AP3" s="4" t="s">
        <v>20</v>
      </c>
      <c r="AQ3" s="4" t="s">
        <v>20</v>
      </c>
      <c r="AR3" s="4" t="s">
        <v>20</v>
      </c>
      <c r="AS3" s="4" t="s">
        <v>20</v>
      </c>
      <c r="AT3" s="2" t="s">
        <v>3</v>
      </c>
      <c r="AU3" s="2" t="s">
        <v>3</v>
      </c>
      <c r="AV3" s="2" t="s">
        <v>3</v>
      </c>
      <c r="AW3" s="2" t="s">
        <v>3</v>
      </c>
      <c r="AX3" s="2" t="s">
        <v>3</v>
      </c>
      <c r="AY3" s="2" t="s">
        <v>3</v>
      </c>
      <c r="AZ3" s="2" t="s">
        <v>260</v>
      </c>
      <c r="BA3" s="2" t="s">
        <v>3</v>
      </c>
      <c r="BB3" s="2" t="s">
        <v>3</v>
      </c>
      <c r="BC3" s="2" t="s">
        <v>3</v>
      </c>
      <c r="BD3" s="2" t="s">
        <v>3</v>
      </c>
    </row>
    <row r="4" spans="1:59" s="9" customFormat="1" ht="57" x14ac:dyDescent="0.2">
      <c r="B4" s="9" t="s">
        <v>162</v>
      </c>
      <c r="C4" s="9" t="s">
        <v>70</v>
      </c>
      <c r="D4" s="9" t="s">
        <v>244</v>
      </c>
      <c r="E4" s="9" t="s">
        <v>243</v>
      </c>
      <c r="F4" s="9" t="s">
        <v>242</v>
      </c>
      <c r="G4" s="9" t="s">
        <v>241</v>
      </c>
      <c r="H4" s="9" t="s">
        <v>252</v>
      </c>
      <c r="I4" s="9" t="s">
        <v>287</v>
      </c>
      <c r="J4" s="9" t="s">
        <v>240</v>
      </c>
      <c r="K4" s="9" t="s">
        <v>72</v>
      </c>
      <c r="L4" s="9" t="s">
        <v>76</v>
      </c>
      <c r="M4" s="9" t="s">
        <v>100</v>
      </c>
      <c r="N4" s="9" t="s">
        <v>99</v>
      </c>
      <c r="O4" s="9" t="s">
        <v>101</v>
      </c>
      <c r="P4" s="9" t="s">
        <v>102</v>
      </c>
      <c r="Q4" s="9" t="s">
        <v>103</v>
      </c>
      <c r="R4" s="9" t="s">
        <v>78</v>
      </c>
      <c r="S4" s="9" t="s">
        <v>83</v>
      </c>
      <c r="T4" s="9" t="s">
        <v>84</v>
      </c>
      <c r="U4" s="9" t="s">
        <v>85</v>
      </c>
      <c r="V4" s="9" t="s">
        <v>86</v>
      </c>
      <c r="W4" s="9" t="s">
        <v>87</v>
      </c>
      <c r="X4" s="9" t="s">
        <v>88</v>
      </c>
      <c r="Y4" s="9" t="s">
        <v>89</v>
      </c>
      <c r="Z4" s="9" t="s">
        <v>90</v>
      </c>
      <c r="AA4" s="9" t="s">
        <v>125</v>
      </c>
      <c r="AB4" s="9" t="s">
        <v>142</v>
      </c>
      <c r="AC4" s="9" t="s">
        <v>118</v>
      </c>
      <c r="AD4" s="9" t="s">
        <v>271</v>
      </c>
      <c r="AE4" s="9" t="s">
        <v>119</v>
      </c>
      <c r="AF4" s="9" t="s">
        <v>120</v>
      </c>
      <c r="AG4" s="9" t="s">
        <v>220</v>
      </c>
      <c r="AH4" s="9" t="s">
        <v>121</v>
      </c>
      <c r="AI4" s="9" t="s">
        <v>228</v>
      </c>
      <c r="AJ4" s="9" t="s">
        <v>223</v>
      </c>
      <c r="AK4" s="9" t="s">
        <v>226</v>
      </c>
      <c r="AL4" s="9" t="s">
        <v>122</v>
      </c>
      <c r="AM4" s="9" t="s">
        <v>123</v>
      </c>
      <c r="AN4" s="9" t="s">
        <v>232</v>
      </c>
      <c r="AO4" s="9" t="s">
        <v>224</v>
      </c>
      <c r="AP4" s="9" t="s">
        <v>235</v>
      </c>
      <c r="AQ4" s="9" t="s">
        <v>124</v>
      </c>
      <c r="AR4" s="9" t="s">
        <v>282</v>
      </c>
      <c r="AS4" s="9" t="s">
        <v>283</v>
      </c>
      <c r="AT4" s="9" t="s">
        <v>291</v>
      </c>
      <c r="AU4" s="9" t="s">
        <v>290</v>
      </c>
      <c r="AV4" s="9" t="s">
        <v>343</v>
      </c>
      <c r="AW4" s="50" t="s">
        <v>346</v>
      </c>
      <c r="AX4" s="50" t="s">
        <v>347</v>
      </c>
      <c r="AY4" s="50" t="s">
        <v>350</v>
      </c>
      <c r="AZ4" s="50" t="s">
        <v>353</v>
      </c>
      <c r="BA4" s="50" t="s">
        <v>355</v>
      </c>
      <c r="BB4" s="50" t="s">
        <v>357</v>
      </c>
      <c r="BC4" s="50" t="s">
        <v>359</v>
      </c>
      <c r="BD4" s="50" t="s">
        <v>361</v>
      </c>
      <c r="BE4" s="50"/>
      <c r="BF4" s="50"/>
      <c r="BG4" s="50"/>
    </row>
    <row r="5" spans="1:59" x14ac:dyDescent="0.2">
      <c r="B5" s="8">
        <v>1</v>
      </c>
      <c r="C5" s="8">
        <v>30</v>
      </c>
      <c r="D5" s="8">
        <v>172800</v>
      </c>
      <c r="E5" s="8">
        <v>172800</v>
      </c>
      <c r="F5" s="8">
        <v>86400</v>
      </c>
      <c r="G5" s="8">
        <v>172800</v>
      </c>
      <c r="H5" s="8">
        <v>604800</v>
      </c>
      <c r="I5" s="8" t="s">
        <v>285</v>
      </c>
      <c r="J5" s="8">
        <v>3600</v>
      </c>
      <c r="K5" s="8">
        <v>20</v>
      </c>
      <c r="L5" s="8">
        <v>16</v>
      </c>
      <c r="M5" s="8">
        <v>10</v>
      </c>
      <c r="N5" s="8">
        <v>15</v>
      </c>
      <c r="O5" s="8">
        <v>15</v>
      </c>
      <c r="P5" s="8">
        <v>15</v>
      </c>
      <c r="Q5" s="8">
        <v>15</v>
      </c>
      <c r="R5" s="8">
        <v>1</v>
      </c>
      <c r="S5" s="8">
        <v>30</v>
      </c>
      <c r="T5" s="8">
        <v>10</v>
      </c>
      <c r="U5" s="8">
        <v>180</v>
      </c>
      <c r="V5" s="8">
        <v>180</v>
      </c>
      <c r="W5" s="8">
        <v>720</v>
      </c>
      <c r="X5" s="8">
        <v>120</v>
      </c>
      <c r="Y5" s="8">
        <v>15</v>
      </c>
      <c r="Z5" s="8">
        <v>1000</v>
      </c>
      <c r="AA5" s="8">
        <v>300000</v>
      </c>
      <c r="AB5" s="8" t="s">
        <v>139</v>
      </c>
      <c r="AC5" s="8">
        <v>1</v>
      </c>
      <c r="AD5" s="8">
        <v>1</v>
      </c>
      <c r="AE5" s="8">
        <v>100</v>
      </c>
      <c r="AF5" s="8">
        <v>50</v>
      </c>
      <c r="AG5" s="8">
        <v>10</v>
      </c>
      <c r="AH5" s="8">
        <v>99</v>
      </c>
      <c r="AI5" s="8">
        <v>3600</v>
      </c>
      <c r="AJ5" s="8">
        <v>100</v>
      </c>
      <c r="AK5" s="8">
        <v>10</v>
      </c>
      <c r="AL5" s="8">
        <v>99</v>
      </c>
      <c r="AM5" s="8">
        <v>25</v>
      </c>
      <c r="AN5" s="8">
        <v>100</v>
      </c>
      <c r="AO5" s="8">
        <v>7200</v>
      </c>
      <c r="AP5" s="8" t="s">
        <v>238</v>
      </c>
      <c r="AQ5" s="8" t="s">
        <v>239</v>
      </c>
      <c r="AR5" s="8" t="s">
        <v>284</v>
      </c>
      <c r="AS5" s="8" t="s">
        <v>284</v>
      </c>
      <c r="AT5" s="8">
        <v>1</v>
      </c>
      <c r="AU5" s="8">
        <v>1</v>
      </c>
      <c r="AV5" s="8">
        <v>1</v>
      </c>
      <c r="AW5" s="8">
        <v>0</v>
      </c>
      <c r="AX5" s="8">
        <v>1800</v>
      </c>
      <c r="AY5" s="8">
        <v>172800</v>
      </c>
      <c r="AZ5" s="8" t="s">
        <v>351</v>
      </c>
      <c r="BA5" s="8">
        <v>240</v>
      </c>
      <c r="BB5" s="8">
        <v>1800</v>
      </c>
      <c r="BC5" s="8">
        <v>100</v>
      </c>
      <c r="BD5" s="8">
        <v>1</v>
      </c>
    </row>
    <row r="7" spans="1:59" x14ac:dyDescent="0.2">
      <c r="BB7"/>
    </row>
    <row r="8" spans="1:59" x14ac:dyDescent="0.2">
      <c r="BB8"/>
    </row>
    <row r="9" spans="1:59" x14ac:dyDescent="0.2">
      <c r="BB9"/>
    </row>
    <row r="10" spans="1:59" x14ac:dyDescent="0.2">
      <c r="BB10"/>
    </row>
    <row r="11" spans="1:59" x14ac:dyDescent="0.2">
      <c r="BB11"/>
    </row>
    <row r="12" spans="1:59" x14ac:dyDescent="0.2">
      <c r="BB12"/>
    </row>
    <row r="14" spans="1:59" x14ac:dyDescent="0.2">
      <c r="BB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workbookViewId="0">
      <selection activeCell="C8" sqref="C8"/>
    </sheetView>
  </sheetViews>
  <sheetFormatPr defaultRowHeight="14.25" x14ac:dyDescent="0.2"/>
  <cols>
    <col min="1" max="2" width="9" style="24"/>
    <col min="3" max="3" width="23.375" style="24" customWidth="1"/>
    <col min="4" max="4" width="27.375" style="24" customWidth="1"/>
    <col min="5" max="5" width="28" style="24" bestFit="1" customWidth="1"/>
    <col min="6" max="16384" width="9" style="24"/>
  </cols>
  <sheetData>
    <row r="1" spans="1:5" x14ac:dyDescent="0.2">
      <c r="A1" s="42" t="s">
        <v>104</v>
      </c>
      <c r="B1" s="2" t="s">
        <v>0</v>
      </c>
      <c r="C1" s="2" t="s">
        <v>105</v>
      </c>
      <c r="D1" s="2" t="s">
        <v>106</v>
      </c>
      <c r="E1" s="24" t="s">
        <v>110</v>
      </c>
    </row>
    <row r="2" spans="1:5" x14ac:dyDescent="0.2">
      <c r="A2" s="43"/>
      <c r="B2" s="2" t="s">
        <v>44</v>
      </c>
      <c r="C2" s="2" t="s">
        <v>44</v>
      </c>
      <c r="D2" s="2" t="s">
        <v>44</v>
      </c>
    </row>
    <row r="3" spans="1:5" x14ac:dyDescent="0.2">
      <c r="A3" s="43"/>
      <c r="B3" s="2" t="s">
        <v>3</v>
      </c>
      <c r="C3" s="2" t="s">
        <v>3</v>
      </c>
      <c r="D3" s="2" t="s">
        <v>3</v>
      </c>
    </row>
    <row r="4" spans="1:5" ht="28.5" x14ac:dyDescent="0.2">
      <c r="A4" s="44"/>
      <c r="B4" s="2" t="s">
        <v>109</v>
      </c>
      <c r="C4" s="6" t="s">
        <v>107</v>
      </c>
      <c r="D4" s="6" t="s">
        <v>108</v>
      </c>
      <c r="E4" s="6" t="s">
        <v>111</v>
      </c>
    </row>
    <row r="5" spans="1:5" x14ac:dyDescent="0.2">
      <c r="A5" s="22"/>
      <c r="B5" s="22">
        <v>1</v>
      </c>
      <c r="C5" s="22">
        <v>10000</v>
      </c>
      <c r="D5" s="22"/>
    </row>
    <row r="6" spans="1:5" x14ac:dyDescent="0.2">
      <c r="A6" s="22"/>
      <c r="B6" s="22">
        <v>2</v>
      </c>
      <c r="C6" s="22"/>
      <c r="D6" s="22"/>
    </row>
    <row r="7" spans="1:5" x14ac:dyDescent="0.2">
      <c r="A7" s="22"/>
      <c r="B7" s="22">
        <v>3</v>
      </c>
      <c r="C7" s="22"/>
      <c r="D7" s="22"/>
    </row>
    <row r="8" spans="1:5" x14ac:dyDescent="0.2">
      <c r="A8" s="22"/>
      <c r="B8" s="22">
        <v>4</v>
      </c>
      <c r="C8" s="22"/>
      <c r="D8" s="22"/>
    </row>
    <row r="9" spans="1:5" x14ac:dyDescent="0.2">
      <c r="A9" s="22"/>
      <c r="B9" s="22">
        <v>5</v>
      </c>
      <c r="C9" s="22"/>
      <c r="D9" s="22"/>
    </row>
  </sheetData>
  <mergeCells count="1">
    <mergeCell ref="A1:A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4"/>
  <sheetViews>
    <sheetView workbookViewId="0">
      <selection activeCell="E21" sqref="E21"/>
    </sheetView>
  </sheetViews>
  <sheetFormatPr defaultRowHeight="14.25" x14ac:dyDescent="0.2"/>
  <cols>
    <col min="2" max="2" width="15.125" customWidth="1"/>
    <col min="3" max="3" width="19.25" customWidth="1"/>
    <col min="4" max="4" width="18.625" customWidth="1"/>
  </cols>
  <sheetData>
    <row r="1" spans="1:5" x14ac:dyDescent="0.2">
      <c r="A1" s="45" t="s">
        <v>112</v>
      </c>
      <c r="B1" s="2" t="s">
        <v>0</v>
      </c>
      <c r="C1" s="2" t="s">
        <v>115</v>
      </c>
      <c r="D1" s="2" t="s">
        <v>117</v>
      </c>
    </row>
    <row r="2" spans="1:5" x14ac:dyDescent="0.2">
      <c r="A2" s="46"/>
      <c r="B2" s="2" t="s">
        <v>2</v>
      </c>
      <c r="C2" s="2" t="s">
        <v>2</v>
      </c>
      <c r="D2" s="2" t="s">
        <v>2</v>
      </c>
    </row>
    <row r="3" spans="1:5" x14ac:dyDescent="0.2">
      <c r="A3" s="46"/>
      <c r="B3" s="2" t="s">
        <v>3</v>
      </c>
      <c r="C3" s="2" t="s">
        <v>3</v>
      </c>
      <c r="D3" s="2" t="s">
        <v>3</v>
      </c>
    </row>
    <row r="4" spans="1:5" x14ac:dyDescent="0.2">
      <c r="A4" s="47"/>
      <c r="B4" s="2" t="s">
        <v>114</v>
      </c>
      <c r="C4" s="6" t="s">
        <v>113</v>
      </c>
      <c r="D4" t="s">
        <v>116</v>
      </c>
    </row>
    <row r="5" spans="1:5" x14ac:dyDescent="0.2">
      <c r="A5" s="22"/>
      <c r="B5" s="22">
        <v>1001</v>
      </c>
      <c r="C5" s="22">
        <v>1</v>
      </c>
      <c r="E5">
        <v>1</v>
      </c>
    </row>
    <row r="6" spans="1:5" x14ac:dyDescent="0.2">
      <c r="A6" s="22"/>
      <c r="B6" s="22">
        <v>2</v>
      </c>
      <c r="C6" s="22"/>
      <c r="E6">
        <v>2</v>
      </c>
    </row>
    <row r="7" spans="1:5" x14ac:dyDescent="0.2">
      <c r="A7" s="22"/>
      <c r="B7" s="22">
        <v>3</v>
      </c>
      <c r="C7" s="22"/>
      <c r="E7">
        <v>3</v>
      </c>
    </row>
    <row r="8" spans="1:5" x14ac:dyDescent="0.2">
      <c r="A8" s="22"/>
      <c r="B8" s="22">
        <v>4</v>
      </c>
      <c r="C8" s="22"/>
      <c r="E8">
        <v>4</v>
      </c>
    </row>
    <row r="9" spans="1:5" x14ac:dyDescent="0.2">
      <c r="A9" s="22"/>
      <c r="B9" s="22">
        <v>5</v>
      </c>
      <c r="C9" s="22"/>
    </row>
    <row r="10" spans="1:5" x14ac:dyDescent="0.2">
      <c r="B10" s="22">
        <v>6</v>
      </c>
    </row>
    <row r="11" spans="1:5" x14ac:dyDescent="0.2">
      <c r="B11" s="22">
        <v>7</v>
      </c>
    </row>
    <row r="12" spans="1:5" x14ac:dyDescent="0.2">
      <c r="B12" s="22">
        <v>8</v>
      </c>
    </row>
    <row r="13" spans="1:5" x14ac:dyDescent="0.2">
      <c r="B13" s="22">
        <v>9</v>
      </c>
    </row>
    <row r="14" spans="1:5" x14ac:dyDescent="0.2">
      <c r="B14" s="22">
        <v>10</v>
      </c>
    </row>
  </sheetData>
  <mergeCells count="1">
    <mergeCell ref="A1:A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"/>
  <sheetViews>
    <sheetView workbookViewId="0">
      <selection activeCell="A5" sqref="A5"/>
    </sheetView>
  </sheetViews>
  <sheetFormatPr defaultRowHeight="14.25" x14ac:dyDescent="0.2"/>
  <cols>
    <col min="3" max="3" width="22" customWidth="1"/>
    <col min="4" max="4" width="21.75" customWidth="1"/>
  </cols>
  <sheetData>
    <row r="1" spans="1:4" x14ac:dyDescent="0.2">
      <c r="A1" s="45" t="s">
        <v>203</v>
      </c>
      <c r="B1" s="2" t="s">
        <v>0</v>
      </c>
      <c r="C1" s="2" t="s">
        <v>133</v>
      </c>
      <c r="D1" t="s">
        <v>132</v>
      </c>
    </row>
    <row r="2" spans="1:4" x14ac:dyDescent="0.2">
      <c r="A2" s="46"/>
      <c r="B2" s="2" t="s">
        <v>98</v>
      </c>
      <c r="C2" s="2" t="s">
        <v>98</v>
      </c>
      <c r="D2" s="2" t="s">
        <v>98</v>
      </c>
    </row>
    <row r="3" spans="1:4" x14ac:dyDescent="0.2">
      <c r="A3" s="46"/>
      <c r="B3" s="2" t="s">
        <v>3</v>
      </c>
      <c r="C3" s="4" t="s">
        <v>20</v>
      </c>
      <c r="D3" s="4" t="s">
        <v>20</v>
      </c>
    </row>
    <row r="4" spans="1:4" x14ac:dyDescent="0.2">
      <c r="A4" s="47"/>
      <c r="B4" s="2" t="s">
        <v>126</v>
      </c>
      <c r="C4" s="6" t="s">
        <v>127</v>
      </c>
      <c r="D4" t="s">
        <v>134</v>
      </c>
    </row>
    <row r="5" spans="1:4" x14ac:dyDescent="0.2">
      <c r="B5">
        <v>1</v>
      </c>
      <c r="C5" s="25" t="s">
        <v>128</v>
      </c>
      <c r="D5" t="s">
        <v>135</v>
      </c>
    </row>
    <row r="6" spans="1:4" x14ac:dyDescent="0.2">
      <c r="B6">
        <v>2</v>
      </c>
      <c r="C6" s="25" t="s">
        <v>129</v>
      </c>
      <c r="D6" t="s">
        <v>136</v>
      </c>
    </row>
    <row r="7" spans="1:4" x14ac:dyDescent="0.2">
      <c r="B7">
        <v>3</v>
      </c>
      <c r="C7" s="25" t="s">
        <v>130</v>
      </c>
      <c r="D7" t="s">
        <v>137</v>
      </c>
    </row>
    <row r="8" spans="1:4" x14ac:dyDescent="0.2">
      <c r="B8">
        <v>4</v>
      </c>
      <c r="C8" s="25" t="s">
        <v>131</v>
      </c>
      <c r="D8" t="s">
        <v>138</v>
      </c>
    </row>
  </sheetData>
  <mergeCells count="1">
    <mergeCell ref="A1:A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6"/>
  <sheetViews>
    <sheetView workbookViewId="0">
      <selection activeCell="D3" sqref="D2:D3"/>
    </sheetView>
  </sheetViews>
  <sheetFormatPr defaultRowHeight="14.25" x14ac:dyDescent="0.2"/>
  <cols>
    <col min="3" max="3" width="23.125" customWidth="1"/>
    <col min="4" max="4" width="33.125" bestFit="1" customWidth="1"/>
    <col min="5" max="24" width="6.375" customWidth="1"/>
  </cols>
  <sheetData>
    <row r="1" spans="1:26" x14ac:dyDescent="0.2">
      <c r="A1" s="45" t="s">
        <v>143</v>
      </c>
      <c r="B1" s="2" t="s">
        <v>0</v>
      </c>
      <c r="C1" s="2" t="s">
        <v>133</v>
      </c>
      <c r="D1" t="s">
        <v>132</v>
      </c>
    </row>
    <row r="2" spans="1:26" x14ac:dyDescent="0.2">
      <c r="A2" s="46"/>
      <c r="B2" s="2" t="s">
        <v>98</v>
      </c>
      <c r="C2" s="2" t="s">
        <v>98</v>
      </c>
      <c r="D2" s="2" t="s">
        <v>98</v>
      </c>
    </row>
    <row r="3" spans="1:26" x14ac:dyDescent="0.2">
      <c r="A3" s="46"/>
      <c r="B3" s="2" t="s">
        <v>3</v>
      </c>
      <c r="C3" s="2" t="s">
        <v>3</v>
      </c>
      <c r="D3" s="4" t="s">
        <v>20</v>
      </c>
    </row>
    <row r="4" spans="1:26" x14ac:dyDescent="0.2">
      <c r="A4" s="47"/>
      <c r="B4" s="2" t="s">
        <v>126</v>
      </c>
      <c r="C4" s="6" t="s">
        <v>127</v>
      </c>
      <c r="D4" t="s">
        <v>144</v>
      </c>
    </row>
    <row r="5" spans="1:26" x14ac:dyDescent="0.2">
      <c r="B5">
        <v>1</v>
      </c>
      <c r="C5" s="25">
        <v>1</v>
      </c>
      <c r="D5">
        <v>100</v>
      </c>
    </row>
    <row r="6" spans="1:26" x14ac:dyDescent="0.2">
      <c r="B6">
        <v>2</v>
      </c>
      <c r="C6" s="25">
        <v>2</v>
      </c>
      <c r="D6" t="s">
        <v>145</v>
      </c>
    </row>
    <row r="7" spans="1:26" x14ac:dyDescent="0.2">
      <c r="B7">
        <v>3</v>
      </c>
      <c r="C7" s="25">
        <v>3</v>
      </c>
      <c r="D7" t="s">
        <v>146</v>
      </c>
    </row>
    <row r="8" spans="1:26" x14ac:dyDescent="0.2">
      <c r="B8">
        <v>4</v>
      </c>
      <c r="C8" s="25">
        <v>4</v>
      </c>
      <c r="D8" t="s">
        <v>147</v>
      </c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8</v>
      </c>
      <c r="M8">
        <v>9</v>
      </c>
      <c r="N8">
        <v>10</v>
      </c>
      <c r="O8">
        <v>11</v>
      </c>
      <c r="P8">
        <v>12</v>
      </c>
      <c r="Q8">
        <v>13</v>
      </c>
      <c r="R8">
        <v>14</v>
      </c>
      <c r="S8">
        <v>15</v>
      </c>
      <c r="T8">
        <v>16</v>
      </c>
      <c r="U8">
        <v>17</v>
      </c>
      <c r="V8">
        <v>18</v>
      </c>
      <c r="W8">
        <v>19</v>
      </c>
      <c r="X8">
        <v>20</v>
      </c>
    </row>
    <row r="9" spans="1:26" x14ac:dyDescent="0.2">
      <c r="B9">
        <v>5</v>
      </c>
      <c r="C9" s="25">
        <v>5</v>
      </c>
      <c r="D9" t="str">
        <f t="shared" ref="D9:D23" si="0">E9&amp;F9&amp;G9&amp;H9&amp;I9&amp;J9&amp;K9&amp;L9&amp;M9&amp;N9&amp;O9&amp;P9&amp;Q9&amp;R9&amp;S9&amp;T9&amp;U9&amp;V9&amp;W9&amp;X9</f>
        <v>20;20;20;20;20;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Y9">
        <f>SUM(E9:X9)</f>
        <v>0</v>
      </c>
      <c r="Z9" s="25">
        <v>5</v>
      </c>
    </row>
    <row r="10" spans="1:26" x14ac:dyDescent="0.2">
      <c r="B10">
        <v>6</v>
      </c>
      <c r="C10" s="25">
        <v>6</v>
      </c>
      <c r="D10" t="str">
        <f t="shared" si="0"/>
        <v>15;15;15;15;20;20;</v>
      </c>
      <c r="E10" t="s">
        <v>149</v>
      </c>
      <c r="F10" t="s">
        <v>149</v>
      </c>
      <c r="G10" t="s">
        <v>149</v>
      </c>
      <c r="H10" t="s">
        <v>149</v>
      </c>
      <c r="I10" t="s">
        <v>148</v>
      </c>
      <c r="J10" t="s">
        <v>148</v>
      </c>
      <c r="Y10">
        <f t="shared" ref="Y10:Y24" si="1">SUM(E10:X10)</f>
        <v>0</v>
      </c>
      <c r="Z10" s="25">
        <v>6</v>
      </c>
    </row>
    <row r="11" spans="1:26" x14ac:dyDescent="0.2">
      <c r="B11">
        <v>7</v>
      </c>
      <c r="C11" s="25">
        <v>7</v>
      </c>
      <c r="D11" t="str">
        <f t="shared" si="0"/>
        <v>20;20;20;10;10;10;10;</v>
      </c>
      <c r="E11" t="s">
        <v>148</v>
      </c>
      <c r="F11" t="s">
        <v>148</v>
      </c>
      <c r="G11" t="s">
        <v>148</v>
      </c>
      <c r="H11" t="s">
        <v>150</v>
      </c>
      <c r="I11" t="s">
        <v>150</v>
      </c>
      <c r="J11" t="s">
        <v>150</v>
      </c>
      <c r="K11" t="s">
        <v>150</v>
      </c>
      <c r="Y11">
        <f t="shared" si="1"/>
        <v>0</v>
      </c>
      <c r="Z11" s="25">
        <v>7</v>
      </c>
    </row>
    <row r="12" spans="1:26" x14ac:dyDescent="0.2">
      <c r="B12">
        <v>8</v>
      </c>
      <c r="C12" s="25">
        <v>8</v>
      </c>
      <c r="D12" t="str">
        <f t="shared" si="0"/>
        <v>15;15;15;15;10;10;10;10;</v>
      </c>
      <c r="E12" t="s">
        <v>149</v>
      </c>
      <c r="F12" t="s">
        <v>149</v>
      </c>
      <c r="G12" t="s">
        <v>149</v>
      </c>
      <c r="H12" t="s">
        <v>149</v>
      </c>
      <c r="I12" t="s">
        <v>150</v>
      </c>
      <c r="J12" t="s">
        <v>150</v>
      </c>
      <c r="K12" t="s">
        <v>150</v>
      </c>
      <c r="L12" t="s">
        <v>150</v>
      </c>
      <c r="Y12">
        <f t="shared" si="1"/>
        <v>0</v>
      </c>
      <c r="Z12" s="25">
        <v>8</v>
      </c>
    </row>
    <row r="13" spans="1:26" x14ac:dyDescent="0.2">
      <c r="B13">
        <v>9</v>
      </c>
      <c r="C13" s="25">
        <v>9</v>
      </c>
      <c r="D13" t="str">
        <f t="shared" si="0"/>
        <v>20;20;15;15;6;6;6;6;6;</v>
      </c>
      <c r="E13" t="s">
        <v>148</v>
      </c>
      <c r="F13" t="s">
        <v>148</v>
      </c>
      <c r="G13" t="s">
        <v>149</v>
      </c>
      <c r="H13" t="s">
        <v>149</v>
      </c>
      <c r="I13" t="s">
        <v>151</v>
      </c>
      <c r="J13" t="s">
        <v>151</v>
      </c>
      <c r="K13" t="s">
        <v>151</v>
      </c>
      <c r="L13" t="s">
        <v>151</v>
      </c>
      <c r="M13" t="s">
        <v>151</v>
      </c>
      <c r="Y13">
        <f t="shared" si="1"/>
        <v>0</v>
      </c>
      <c r="Z13" s="25">
        <v>9</v>
      </c>
    </row>
    <row r="14" spans="1:26" x14ac:dyDescent="0.2">
      <c r="B14">
        <v>10</v>
      </c>
      <c r="C14" s="25">
        <v>10</v>
      </c>
      <c r="D14" t="str">
        <f t="shared" si="0"/>
        <v>19;15;15;15;6;6;6;6;6;6;</v>
      </c>
      <c r="E14" t="s">
        <v>152</v>
      </c>
      <c r="F14" t="s">
        <v>149</v>
      </c>
      <c r="G14" t="s">
        <v>149</v>
      </c>
      <c r="H14" t="s">
        <v>149</v>
      </c>
      <c r="I14" t="s">
        <v>151</v>
      </c>
      <c r="J14" t="s">
        <v>151</v>
      </c>
      <c r="K14" t="s">
        <v>151</v>
      </c>
      <c r="L14" t="s">
        <v>151</v>
      </c>
      <c r="M14" t="s">
        <v>151</v>
      </c>
      <c r="N14" t="s">
        <v>151</v>
      </c>
      <c r="Y14">
        <f t="shared" si="1"/>
        <v>0</v>
      </c>
      <c r="Z14" s="25">
        <v>10</v>
      </c>
    </row>
    <row r="15" spans="1:26" x14ac:dyDescent="0.2">
      <c r="B15">
        <v>11</v>
      </c>
      <c r="C15" s="25">
        <v>11</v>
      </c>
      <c r="D15" t="str">
        <f t="shared" si="0"/>
        <v>20;15;15;15;5;5;5;5;5;5;5;</v>
      </c>
      <c r="E15" t="s">
        <v>148</v>
      </c>
      <c r="F15" t="s">
        <v>149</v>
      </c>
      <c r="G15" t="s">
        <v>149</v>
      </c>
      <c r="H15" t="s">
        <v>149</v>
      </c>
      <c r="I15" t="s">
        <v>153</v>
      </c>
      <c r="J15" t="s">
        <v>153</v>
      </c>
      <c r="K15" t="s">
        <v>153</v>
      </c>
      <c r="L15" t="s">
        <v>153</v>
      </c>
      <c r="M15" t="s">
        <v>153</v>
      </c>
      <c r="N15" t="s">
        <v>153</v>
      </c>
      <c r="O15" t="s">
        <v>153</v>
      </c>
      <c r="Y15">
        <f t="shared" si="1"/>
        <v>0</v>
      </c>
      <c r="Z15" s="25">
        <v>11</v>
      </c>
    </row>
    <row r="16" spans="1:26" x14ac:dyDescent="0.2">
      <c r="B16">
        <v>12</v>
      </c>
      <c r="C16" s="25">
        <v>12</v>
      </c>
      <c r="D16" t="str">
        <f t="shared" si="0"/>
        <v>12;12;12;14;15;5;5;5;5;5;5;5;</v>
      </c>
      <c r="E16" t="s">
        <v>154</v>
      </c>
      <c r="F16" t="s">
        <v>154</v>
      </c>
      <c r="G16" t="s">
        <v>154</v>
      </c>
      <c r="H16" t="s">
        <v>155</v>
      </c>
      <c r="I16" t="s">
        <v>149</v>
      </c>
      <c r="J16" t="s">
        <v>153</v>
      </c>
      <c r="K16" t="s">
        <v>153</v>
      </c>
      <c r="L16" t="s">
        <v>153</v>
      </c>
      <c r="M16" t="s">
        <v>153</v>
      </c>
      <c r="N16" t="s">
        <v>153</v>
      </c>
      <c r="O16" t="s">
        <v>153</v>
      </c>
      <c r="P16" t="s">
        <v>153</v>
      </c>
      <c r="Y16">
        <f t="shared" si="1"/>
        <v>0</v>
      </c>
      <c r="Z16" s="25">
        <v>12</v>
      </c>
    </row>
    <row r="17" spans="2:26" x14ac:dyDescent="0.2">
      <c r="B17">
        <v>13</v>
      </c>
      <c r="C17" s="25">
        <v>13</v>
      </c>
      <c r="D17" t="str">
        <f t="shared" si="0"/>
        <v>12;12;12;12;12;5;5;5;5;5;5;5;5;</v>
      </c>
      <c r="E17" t="s">
        <v>154</v>
      </c>
      <c r="F17" t="s">
        <v>154</v>
      </c>
      <c r="G17" t="s">
        <v>154</v>
      </c>
      <c r="H17" t="s">
        <v>154</v>
      </c>
      <c r="I17" t="s">
        <v>154</v>
      </c>
      <c r="J17" t="s">
        <v>153</v>
      </c>
      <c r="K17" t="s">
        <v>153</v>
      </c>
      <c r="L17" t="s">
        <v>153</v>
      </c>
      <c r="M17" t="s">
        <v>153</v>
      </c>
      <c r="N17" t="s">
        <v>153</v>
      </c>
      <c r="O17" t="s">
        <v>153</v>
      </c>
      <c r="P17" t="s">
        <v>153</v>
      </c>
      <c r="Q17" t="s">
        <v>153</v>
      </c>
      <c r="Y17">
        <f t="shared" si="1"/>
        <v>0</v>
      </c>
      <c r="Z17" s="25">
        <v>13</v>
      </c>
    </row>
    <row r="18" spans="2:26" x14ac:dyDescent="0.2">
      <c r="B18">
        <v>14</v>
      </c>
      <c r="C18" s="25">
        <v>14</v>
      </c>
      <c r="D18" t="str">
        <f t="shared" si="0"/>
        <v>11;11;11;11;11;5;5;5;5;5;5;5;5;5;</v>
      </c>
      <c r="E18" t="s">
        <v>156</v>
      </c>
      <c r="F18" t="s">
        <v>156</v>
      </c>
      <c r="G18" t="s">
        <v>156</v>
      </c>
      <c r="H18" t="s">
        <v>156</v>
      </c>
      <c r="I18" t="s">
        <v>156</v>
      </c>
      <c r="J18" t="s">
        <v>153</v>
      </c>
      <c r="K18" t="s">
        <v>153</v>
      </c>
      <c r="L18" t="s">
        <v>153</v>
      </c>
      <c r="M18" t="s">
        <v>153</v>
      </c>
      <c r="N18" t="s">
        <v>153</v>
      </c>
      <c r="O18" t="s">
        <v>153</v>
      </c>
      <c r="P18" t="s">
        <v>153</v>
      </c>
      <c r="Q18" t="s">
        <v>153</v>
      </c>
      <c r="R18" t="s">
        <v>153</v>
      </c>
      <c r="Y18">
        <f t="shared" si="1"/>
        <v>0</v>
      </c>
      <c r="Z18" s="25">
        <v>14</v>
      </c>
    </row>
    <row r="19" spans="2:26" x14ac:dyDescent="0.2">
      <c r="B19">
        <v>15</v>
      </c>
      <c r="C19" s="25">
        <v>15</v>
      </c>
      <c r="D19" t="str">
        <f t="shared" si="0"/>
        <v>10;10;11;11;11;11;4;4;4;4;4;4;4;4;4;</v>
      </c>
      <c r="E19" t="s">
        <v>150</v>
      </c>
      <c r="F19" t="s">
        <v>150</v>
      </c>
      <c r="G19" t="s">
        <v>156</v>
      </c>
      <c r="H19" t="s">
        <v>156</v>
      </c>
      <c r="I19" t="s">
        <v>156</v>
      </c>
      <c r="J19" t="s">
        <v>156</v>
      </c>
      <c r="K19" t="s">
        <v>157</v>
      </c>
      <c r="L19" t="s">
        <v>157</v>
      </c>
      <c r="M19" t="s">
        <v>157</v>
      </c>
      <c r="N19" t="s">
        <v>157</v>
      </c>
      <c r="O19" t="s">
        <v>157</v>
      </c>
      <c r="P19" t="s">
        <v>157</v>
      </c>
      <c r="Q19" t="s">
        <v>157</v>
      </c>
      <c r="R19" t="s">
        <v>157</v>
      </c>
      <c r="S19" t="s">
        <v>157</v>
      </c>
      <c r="Y19">
        <f t="shared" si="1"/>
        <v>0</v>
      </c>
      <c r="Z19" s="25">
        <v>15</v>
      </c>
    </row>
    <row r="20" spans="2:26" x14ac:dyDescent="0.2">
      <c r="B20">
        <v>16</v>
      </c>
      <c r="C20" s="25">
        <v>16</v>
      </c>
      <c r="D20" t="str">
        <f t="shared" si="0"/>
        <v>10;10;10;10;10;10;4;4;4;4;4;4;4;4;4;4;</v>
      </c>
      <c r="E20" t="s">
        <v>150</v>
      </c>
      <c r="F20" t="s">
        <v>150</v>
      </c>
      <c r="G20" t="s">
        <v>150</v>
      </c>
      <c r="H20" t="s">
        <v>150</v>
      </c>
      <c r="I20" t="s">
        <v>150</v>
      </c>
      <c r="J20" t="s">
        <v>150</v>
      </c>
      <c r="K20" t="s">
        <v>157</v>
      </c>
      <c r="L20" t="s">
        <v>157</v>
      </c>
      <c r="M20" t="s">
        <v>157</v>
      </c>
      <c r="N20" t="s">
        <v>157</v>
      </c>
      <c r="O20" t="s">
        <v>157</v>
      </c>
      <c r="P20" t="s">
        <v>157</v>
      </c>
      <c r="Q20" t="s">
        <v>157</v>
      </c>
      <c r="R20" t="s">
        <v>157</v>
      </c>
      <c r="S20" t="s">
        <v>157</v>
      </c>
      <c r="T20" t="s">
        <v>157</v>
      </c>
      <c r="Y20">
        <f t="shared" si="1"/>
        <v>0</v>
      </c>
      <c r="Z20" s="25">
        <v>16</v>
      </c>
    </row>
    <row r="21" spans="2:26" x14ac:dyDescent="0.2">
      <c r="B21">
        <v>17</v>
      </c>
      <c r="C21" s="25">
        <v>17</v>
      </c>
      <c r="D21" t="str">
        <f t="shared" si="0"/>
        <v>10;10;10;10;10;10;3;3;3;3;4;4;4;4;4;4;4;</v>
      </c>
      <c r="E21" t="s">
        <v>150</v>
      </c>
      <c r="F21" t="s">
        <v>150</v>
      </c>
      <c r="G21" t="s">
        <v>150</v>
      </c>
      <c r="H21" t="s">
        <v>150</v>
      </c>
      <c r="I21" t="s">
        <v>150</v>
      </c>
      <c r="J21" t="s">
        <v>150</v>
      </c>
      <c r="K21" t="s">
        <v>158</v>
      </c>
      <c r="L21" t="s">
        <v>158</v>
      </c>
      <c r="M21" t="s">
        <v>158</v>
      </c>
      <c r="N21" t="s">
        <v>158</v>
      </c>
      <c r="O21" t="s">
        <v>157</v>
      </c>
      <c r="P21" t="s">
        <v>157</v>
      </c>
      <c r="Q21" t="s">
        <v>157</v>
      </c>
      <c r="R21" t="s">
        <v>157</v>
      </c>
      <c r="S21" t="s">
        <v>157</v>
      </c>
      <c r="T21" t="s">
        <v>157</v>
      </c>
      <c r="U21" t="s">
        <v>157</v>
      </c>
      <c r="Y21">
        <f t="shared" si="1"/>
        <v>0</v>
      </c>
      <c r="Z21" s="25">
        <v>17</v>
      </c>
    </row>
    <row r="22" spans="2:26" x14ac:dyDescent="0.2">
      <c r="B22">
        <v>18</v>
      </c>
      <c r="C22" s="25">
        <v>18</v>
      </c>
      <c r="D22" t="str">
        <f t="shared" si="0"/>
        <v>9;9;9;10;10;10;10;3;3;3;3;3;3;3;3;3;3;3;</v>
      </c>
      <c r="E22" t="s">
        <v>159</v>
      </c>
      <c r="F22" t="s">
        <v>159</v>
      </c>
      <c r="G22" t="s">
        <v>159</v>
      </c>
      <c r="H22" t="s">
        <v>150</v>
      </c>
      <c r="I22" t="s">
        <v>150</v>
      </c>
      <c r="J22" t="s">
        <v>150</v>
      </c>
      <c r="K22" t="s">
        <v>150</v>
      </c>
      <c r="L22" t="s">
        <v>158</v>
      </c>
      <c r="M22" t="s">
        <v>158</v>
      </c>
      <c r="N22" t="s">
        <v>158</v>
      </c>
      <c r="O22" t="s">
        <v>158</v>
      </c>
      <c r="P22" t="s">
        <v>158</v>
      </c>
      <c r="Q22" t="s">
        <v>158</v>
      </c>
      <c r="R22" t="s">
        <v>158</v>
      </c>
      <c r="S22" t="s">
        <v>158</v>
      </c>
      <c r="T22" t="s">
        <v>158</v>
      </c>
      <c r="U22" t="s">
        <v>158</v>
      </c>
      <c r="V22" t="s">
        <v>158</v>
      </c>
      <c r="Y22">
        <f t="shared" si="1"/>
        <v>0</v>
      </c>
      <c r="Z22" s="25">
        <v>18</v>
      </c>
    </row>
    <row r="23" spans="2:26" x14ac:dyDescent="0.2">
      <c r="B23">
        <v>19</v>
      </c>
      <c r="C23" s="25">
        <v>19</v>
      </c>
      <c r="D23" t="str">
        <f t="shared" si="0"/>
        <v>9;9;9;9;9;9;10;3;3;3;3;3;3;3;3;3;3;3;3;</v>
      </c>
      <c r="E23" t="s">
        <v>159</v>
      </c>
      <c r="F23" t="s">
        <v>159</v>
      </c>
      <c r="G23" t="s">
        <v>159</v>
      </c>
      <c r="H23" t="s">
        <v>159</v>
      </c>
      <c r="I23" t="s">
        <v>159</v>
      </c>
      <c r="J23" t="s">
        <v>159</v>
      </c>
      <c r="K23" t="s">
        <v>150</v>
      </c>
      <c r="L23" t="s">
        <v>158</v>
      </c>
      <c r="M23" t="s">
        <v>158</v>
      </c>
      <c r="N23" t="s">
        <v>158</v>
      </c>
      <c r="O23" t="s">
        <v>158</v>
      </c>
      <c r="P23" t="s">
        <v>158</v>
      </c>
      <c r="Q23" t="s">
        <v>158</v>
      </c>
      <c r="R23" t="s">
        <v>158</v>
      </c>
      <c r="S23" t="s">
        <v>158</v>
      </c>
      <c r="T23" t="s">
        <v>158</v>
      </c>
      <c r="U23" t="s">
        <v>158</v>
      </c>
      <c r="V23" t="s">
        <v>158</v>
      </c>
      <c r="W23" t="s">
        <v>158</v>
      </c>
      <c r="Y23">
        <f t="shared" si="1"/>
        <v>0</v>
      </c>
      <c r="Z23" s="25">
        <v>19</v>
      </c>
    </row>
    <row r="24" spans="2:26" x14ac:dyDescent="0.2">
      <c r="B24">
        <v>20</v>
      </c>
      <c r="C24" s="25">
        <v>20</v>
      </c>
      <c r="D24" t="str">
        <f>E24&amp;F24&amp;G24&amp;H24&amp;I24&amp;J24&amp;K24&amp;L24&amp;M24&amp;N24&amp;O24&amp;P24&amp;Q24&amp;R24&amp;S24&amp;T24&amp;U24&amp;V24&amp;W24&amp;X24</f>
        <v>8;8;9;9;9;9;9;3;3;3;3;3;3;3;3;3;3;3;3;3;</v>
      </c>
      <c r="E24" t="s">
        <v>160</v>
      </c>
      <c r="F24" t="s">
        <v>160</v>
      </c>
      <c r="G24" t="s">
        <v>159</v>
      </c>
      <c r="H24" t="s">
        <v>159</v>
      </c>
      <c r="I24" t="s">
        <v>159</v>
      </c>
      <c r="J24" t="s">
        <v>159</v>
      </c>
      <c r="K24" t="s">
        <v>159</v>
      </c>
      <c r="L24" t="s">
        <v>158</v>
      </c>
      <c r="M24" t="s">
        <v>158</v>
      </c>
      <c r="N24" t="s">
        <v>158</v>
      </c>
      <c r="O24" t="s">
        <v>158</v>
      </c>
      <c r="P24" t="s">
        <v>158</v>
      </c>
      <c r="Q24" t="s">
        <v>158</v>
      </c>
      <c r="R24" t="s">
        <v>158</v>
      </c>
      <c r="S24" t="s">
        <v>158</v>
      </c>
      <c r="T24" t="s">
        <v>158</v>
      </c>
      <c r="U24" t="s">
        <v>158</v>
      </c>
      <c r="V24" t="s">
        <v>158</v>
      </c>
      <c r="W24" t="s">
        <v>158</v>
      </c>
      <c r="X24" t="s">
        <v>158</v>
      </c>
      <c r="Y24">
        <f t="shared" si="1"/>
        <v>0</v>
      </c>
      <c r="Z24" s="25">
        <v>20</v>
      </c>
    </row>
    <row r="25" spans="2:26" x14ac:dyDescent="0.2">
      <c r="C25" s="25"/>
    </row>
    <row r="26" spans="2:26" x14ac:dyDescent="0.2">
      <c r="C26" s="25"/>
    </row>
  </sheetData>
  <mergeCells count="1">
    <mergeCell ref="A1:A4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"/>
  <sheetViews>
    <sheetView workbookViewId="0">
      <selection sqref="A1:F4"/>
    </sheetView>
  </sheetViews>
  <sheetFormatPr defaultRowHeight="14.25" x14ac:dyDescent="0.2"/>
  <cols>
    <col min="1" max="1" width="13" style="26" bestFit="1" customWidth="1"/>
    <col min="2" max="2" width="9" style="26"/>
    <col min="3" max="3" width="24.25" style="26" customWidth="1"/>
    <col min="4" max="4" width="17" style="26" customWidth="1"/>
    <col min="5" max="5" width="14.25" style="26" customWidth="1"/>
    <col min="6" max="6" width="15.5" style="26" customWidth="1"/>
    <col min="7" max="7" width="14.25" style="26" customWidth="1"/>
    <col min="8" max="8" width="19.875" style="26" customWidth="1"/>
    <col min="9" max="9" width="25.5" style="26" customWidth="1"/>
    <col min="10" max="16384" width="9" style="26"/>
  </cols>
  <sheetData>
    <row r="1" spans="1:9" x14ac:dyDescent="0.2">
      <c r="A1" s="48" t="s">
        <v>187</v>
      </c>
      <c r="B1" s="26" t="s">
        <v>186</v>
      </c>
      <c r="C1" s="26" t="s">
        <v>197</v>
      </c>
      <c r="D1" s="26" t="s">
        <v>198</v>
      </c>
      <c r="E1" s="26" t="s">
        <v>199</v>
      </c>
      <c r="F1" s="26" t="s">
        <v>200</v>
      </c>
      <c r="G1" s="26" t="s">
        <v>201</v>
      </c>
      <c r="H1" s="26" t="s">
        <v>206</v>
      </c>
      <c r="I1" s="26" t="s">
        <v>204</v>
      </c>
    </row>
    <row r="2" spans="1:9" x14ac:dyDescent="0.2">
      <c r="A2" s="48"/>
      <c r="B2" s="2" t="s">
        <v>2</v>
      </c>
      <c r="C2" s="2" t="s">
        <v>98</v>
      </c>
      <c r="D2" s="2" t="s">
        <v>98</v>
      </c>
      <c r="E2" s="2" t="s">
        <v>98</v>
      </c>
      <c r="F2" s="2" t="s">
        <v>98</v>
      </c>
      <c r="G2" s="2" t="s">
        <v>98</v>
      </c>
      <c r="H2" s="2" t="s">
        <v>2</v>
      </c>
      <c r="I2" s="2" t="s">
        <v>2</v>
      </c>
    </row>
    <row r="3" spans="1:9" x14ac:dyDescent="0.2">
      <c r="A3" s="48"/>
      <c r="B3" s="4" t="s">
        <v>202</v>
      </c>
      <c r="C3" s="4" t="s">
        <v>202</v>
      </c>
      <c r="D3" s="4" t="s">
        <v>202</v>
      </c>
      <c r="E3" s="4" t="s">
        <v>202</v>
      </c>
      <c r="F3" s="4" t="s">
        <v>20</v>
      </c>
      <c r="G3" s="4" t="s">
        <v>20</v>
      </c>
      <c r="H3" s="4" t="s">
        <v>202</v>
      </c>
      <c r="I3" s="4" t="s">
        <v>20</v>
      </c>
    </row>
    <row r="4" spans="1:9" x14ac:dyDescent="0.2">
      <c r="A4" s="48"/>
      <c r="B4" s="26" t="s">
        <v>186</v>
      </c>
      <c r="C4" s="26" t="s">
        <v>188</v>
      </c>
      <c r="D4" s="26" t="s">
        <v>169</v>
      </c>
      <c r="E4" s="26" t="s">
        <v>168</v>
      </c>
      <c r="F4" s="26" t="s">
        <v>171</v>
      </c>
      <c r="G4" s="26" t="s">
        <v>170</v>
      </c>
      <c r="H4" s="26" t="s">
        <v>205</v>
      </c>
      <c r="I4" s="26" t="s">
        <v>207</v>
      </c>
    </row>
    <row r="5" spans="1:9" x14ac:dyDescent="0.2">
      <c r="B5" s="26">
        <v>1</v>
      </c>
      <c r="C5" s="26">
        <f>15*60</f>
        <v>900</v>
      </c>
      <c r="D5" s="26">
        <v>3</v>
      </c>
      <c r="E5" s="26">
        <v>3</v>
      </c>
      <c r="F5" s="26" t="s">
        <v>189</v>
      </c>
      <c r="G5" s="26" t="s">
        <v>190</v>
      </c>
      <c r="H5" s="26">
        <v>4800</v>
      </c>
      <c r="I5" s="8" t="s">
        <v>208</v>
      </c>
    </row>
    <row r="6" spans="1:9" x14ac:dyDescent="0.2">
      <c r="B6" s="26">
        <v>2</v>
      </c>
      <c r="C6" s="26">
        <f t="shared" ref="C6:C8" si="0">15*60</f>
        <v>900</v>
      </c>
      <c r="D6" s="26">
        <v>3</v>
      </c>
      <c r="E6" s="26">
        <v>3</v>
      </c>
      <c r="F6" s="26" t="s">
        <v>191</v>
      </c>
      <c r="G6" s="26" t="s">
        <v>196</v>
      </c>
      <c r="H6" s="27">
        <v>4800</v>
      </c>
      <c r="I6" s="8" t="s">
        <v>208</v>
      </c>
    </row>
    <row r="7" spans="1:9" x14ac:dyDescent="0.2">
      <c r="B7" s="26">
        <v>3</v>
      </c>
      <c r="C7" s="26">
        <f t="shared" si="0"/>
        <v>900</v>
      </c>
      <c r="D7" s="26">
        <v>3</v>
      </c>
      <c r="E7" s="26">
        <v>3</v>
      </c>
      <c r="F7" s="26" t="s">
        <v>192</v>
      </c>
      <c r="G7" s="26" t="s">
        <v>194</v>
      </c>
      <c r="H7" s="27">
        <v>4800</v>
      </c>
      <c r="I7" s="8" t="s">
        <v>208</v>
      </c>
    </row>
    <row r="8" spans="1:9" x14ac:dyDescent="0.2">
      <c r="B8" s="26">
        <v>4</v>
      </c>
      <c r="C8" s="26">
        <f t="shared" si="0"/>
        <v>900</v>
      </c>
      <c r="D8" s="26">
        <v>3</v>
      </c>
      <c r="E8" s="26">
        <v>3</v>
      </c>
      <c r="F8" s="26" t="s">
        <v>193</v>
      </c>
      <c r="G8" s="26" t="s">
        <v>195</v>
      </c>
      <c r="H8" s="27">
        <v>4800</v>
      </c>
      <c r="I8" s="8" t="s">
        <v>208</v>
      </c>
    </row>
    <row r="9" spans="1:9" x14ac:dyDescent="0.2">
      <c r="B9" s="26">
        <v>5</v>
      </c>
      <c r="C9" s="26">
        <f>20*60</f>
        <v>1200</v>
      </c>
      <c r="D9" s="26">
        <v>3</v>
      </c>
      <c r="E9" s="26">
        <v>3</v>
      </c>
      <c r="F9" s="26" t="s">
        <v>189</v>
      </c>
      <c r="G9" s="26" t="s">
        <v>190</v>
      </c>
      <c r="H9" s="27">
        <v>4800</v>
      </c>
      <c r="I9" s="8" t="s">
        <v>208</v>
      </c>
    </row>
    <row r="10" spans="1:9" x14ac:dyDescent="0.2">
      <c r="B10" s="26">
        <v>6</v>
      </c>
      <c r="C10" s="26">
        <f>20*60</f>
        <v>1200</v>
      </c>
      <c r="D10" s="26">
        <v>3</v>
      </c>
      <c r="E10" s="26">
        <v>3</v>
      </c>
      <c r="F10" s="26" t="s">
        <v>191</v>
      </c>
      <c r="G10" s="26" t="s">
        <v>196</v>
      </c>
      <c r="H10" s="27">
        <v>4800</v>
      </c>
      <c r="I10" s="8" t="s">
        <v>208</v>
      </c>
    </row>
    <row r="11" spans="1:9" x14ac:dyDescent="0.2">
      <c r="B11" s="26">
        <v>7</v>
      </c>
      <c r="C11" s="26">
        <f>20*60</f>
        <v>1200</v>
      </c>
      <c r="D11" s="26">
        <v>3</v>
      </c>
      <c r="E11" s="26">
        <v>3</v>
      </c>
      <c r="F11" s="26" t="s">
        <v>192</v>
      </c>
      <c r="G11" s="26" t="s">
        <v>194</v>
      </c>
      <c r="H11" s="27">
        <v>4800</v>
      </c>
      <c r="I11" s="8" t="s">
        <v>208</v>
      </c>
    </row>
    <row r="12" spans="1:9" x14ac:dyDescent="0.2">
      <c r="B12" s="26">
        <v>8</v>
      </c>
      <c r="C12" s="26">
        <f>20*60</f>
        <v>1200</v>
      </c>
      <c r="D12" s="26">
        <v>3</v>
      </c>
      <c r="E12" s="26">
        <v>3</v>
      </c>
      <c r="F12" s="26" t="s">
        <v>193</v>
      </c>
      <c r="G12" s="26" t="s">
        <v>195</v>
      </c>
      <c r="H12" s="27">
        <v>4800</v>
      </c>
      <c r="I12" s="8" t="s">
        <v>208</v>
      </c>
    </row>
  </sheetData>
  <mergeCells count="1">
    <mergeCell ref="A1:A4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2005-7EF4-48F6-B08B-EE10D26277B9}">
  <dimension ref="A1:G16"/>
  <sheetViews>
    <sheetView workbookViewId="0">
      <selection activeCell="I18" sqref="I18"/>
    </sheetView>
  </sheetViews>
  <sheetFormatPr defaultRowHeight="14.25" x14ac:dyDescent="0.2"/>
  <cols>
    <col min="3" max="3" width="17.5" customWidth="1"/>
    <col min="4" max="4" width="22.875" customWidth="1"/>
    <col min="5" max="5" width="27.5" customWidth="1"/>
    <col min="6" max="6" width="19.625" customWidth="1"/>
  </cols>
  <sheetData>
    <row r="1" spans="1:7" x14ac:dyDescent="0.2">
      <c r="A1" s="48" t="s">
        <v>274</v>
      </c>
      <c r="B1" s="32" t="s">
        <v>0</v>
      </c>
      <c r="C1" s="32" t="s">
        <v>278</v>
      </c>
      <c r="D1" s="32" t="s">
        <v>277</v>
      </c>
      <c r="E1" s="32" t="s">
        <v>256</v>
      </c>
      <c r="F1" s="32"/>
      <c r="G1" s="32"/>
    </row>
    <row r="2" spans="1:7" x14ac:dyDescent="0.2">
      <c r="A2" s="48"/>
      <c r="B2" s="2" t="s">
        <v>2</v>
      </c>
      <c r="C2" s="2" t="s">
        <v>2</v>
      </c>
      <c r="D2" s="2" t="s">
        <v>2</v>
      </c>
      <c r="E2" s="2" t="s">
        <v>2</v>
      </c>
      <c r="F2" s="2"/>
      <c r="G2" s="2"/>
    </row>
    <row r="3" spans="1:7" x14ac:dyDescent="0.2">
      <c r="A3" s="48"/>
      <c r="B3" s="4" t="s">
        <v>202</v>
      </c>
      <c r="C3" s="4" t="s">
        <v>202</v>
      </c>
      <c r="D3" s="4" t="s">
        <v>202</v>
      </c>
      <c r="E3" s="4" t="s">
        <v>20</v>
      </c>
      <c r="F3" s="4"/>
    </row>
    <row r="4" spans="1:7" ht="57" x14ac:dyDescent="0.2">
      <c r="A4" s="48"/>
      <c r="B4" s="32" t="s">
        <v>0</v>
      </c>
      <c r="C4" s="32" t="s">
        <v>279</v>
      </c>
      <c r="D4" s="32" t="s">
        <v>276</v>
      </c>
      <c r="E4" s="32" t="s">
        <v>275</v>
      </c>
      <c r="F4" s="32"/>
      <c r="G4" s="32"/>
    </row>
    <row r="5" spans="1:7" x14ac:dyDescent="0.2">
      <c r="B5">
        <v>1</v>
      </c>
      <c r="C5">
        <v>1</v>
      </c>
      <c r="D5">
        <v>1999</v>
      </c>
      <c r="E5" s="8" t="s">
        <v>284</v>
      </c>
    </row>
    <row r="6" spans="1:7" x14ac:dyDescent="0.2">
      <c r="B6">
        <v>2</v>
      </c>
      <c r="C6">
        <v>1</v>
      </c>
      <c r="D6">
        <v>19999</v>
      </c>
      <c r="E6" s="8" t="s">
        <v>284</v>
      </c>
    </row>
    <row r="7" spans="1:7" x14ac:dyDescent="0.2">
      <c r="B7">
        <v>3</v>
      </c>
      <c r="C7">
        <v>1</v>
      </c>
      <c r="D7">
        <v>41999</v>
      </c>
      <c r="E7" s="8" t="s">
        <v>284</v>
      </c>
    </row>
    <row r="8" spans="1:7" x14ac:dyDescent="0.2">
      <c r="B8">
        <v>4</v>
      </c>
      <c r="C8">
        <v>1</v>
      </c>
      <c r="D8">
        <v>89999</v>
      </c>
      <c r="E8" s="8" t="s">
        <v>284</v>
      </c>
    </row>
    <row r="9" spans="1:7" x14ac:dyDescent="0.2">
      <c r="B9">
        <v>5</v>
      </c>
      <c r="C9">
        <v>1</v>
      </c>
      <c r="D9">
        <v>179999</v>
      </c>
      <c r="E9" s="8" t="s">
        <v>284</v>
      </c>
    </row>
    <row r="10" spans="1:7" x14ac:dyDescent="0.2">
      <c r="B10">
        <v>6</v>
      </c>
      <c r="C10">
        <v>1</v>
      </c>
      <c r="D10">
        <v>99999999999</v>
      </c>
      <c r="E10" s="8" t="s">
        <v>284</v>
      </c>
    </row>
    <row r="11" spans="1:7" x14ac:dyDescent="0.2">
      <c r="B11">
        <v>7</v>
      </c>
      <c r="C11">
        <v>2</v>
      </c>
      <c r="D11">
        <v>1999</v>
      </c>
      <c r="E11" s="8" t="s">
        <v>284</v>
      </c>
    </row>
    <row r="12" spans="1:7" x14ac:dyDescent="0.2">
      <c r="B12">
        <v>8</v>
      </c>
      <c r="C12">
        <v>2</v>
      </c>
      <c r="D12">
        <v>19999</v>
      </c>
      <c r="E12" s="8" t="s">
        <v>284</v>
      </c>
    </row>
    <row r="13" spans="1:7" x14ac:dyDescent="0.2">
      <c r="B13">
        <v>9</v>
      </c>
      <c r="C13">
        <v>2</v>
      </c>
      <c r="D13">
        <v>41999</v>
      </c>
      <c r="E13" s="8" t="s">
        <v>284</v>
      </c>
    </row>
    <row r="14" spans="1:7" x14ac:dyDescent="0.2">
      <c r="B14">
        <v>10</v>
      </c>
      <c r="C14">
        <v>2</v>
      </c>
      <c r="D14">
        <v>89999</v>
      </c>
      <c r="E14" s="8" t="s">
        <v>284</v>
      </c>
    </row>
    <row r="15" spans="1:7" x14ac:dyDescent="0.2">
      <c r="B15">
        <v>11</v>
      </c>
      <c r="C15">
        <v>2</v>
      </c>
      <c r="D15">
        <v>179999</v>
      </c>
      <c r="E15" s="8" t="s">
        <v>284</v>
      </c>
    </row>
    <row r="16" spans="1:7" x14ac:dyDescent="0.2">
      <c r="B16">
        <v>12</v>
      </c>
      <c r="C16">
        <v>2</v>
      </c>
      <c r="D16">
        <v>99999999999</v>
      </c>
      <c r="E16" s="8" t="s">
        <v>284</v>
      </c>
    </row>
  </sheetData>
  <mergeCells count="1">
    <mergeCell ref="A1:A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3F9D-26AF-4C5A-A2C8-9E695A9DE71D}">
  <dimension ref="F8:N54"/>
  <sheetViews>
    <sheetView tabSelected="1" workbookViewId="0">
      <selection activeCell="F22" sqref="F22"/>
    </sheetView>
  </sheetViews>
  <sheetFormatPr defaultRowHeight="14.25" x14ac:dyDescent="0.2"/>
  <cols>
    <col min="6" max="6" width="64.375" bestFit="1" customWidth="1"/>
    <col min="8" max="8" width="28" bestFit="1" customWidth="1"/>
    <col min="9" max="9" width="11.625" bestFit="1" customWidth="1"/>
    <col min="11" max="11" width="33.25" customWidth="1"/>
  </cols>
  <sheetData>
    <row r="8" spans="6:12" x14ac:dyDescent="0.2">
      <c r="F8" t="s">
        <v>293</v>
      </c>
    </row>
    <row r="9" spans="6:12" x14ac:dyDescent="0.2">
      <c r="H9" t="s">
        <v>294</v>
      </c>
      <c r="K9" t="s">
        <v>330</v>
      </c>
    </row>
    <row r="10" spans="6:12" x14ac:dyDescent="0.2">
      <c r="H10" t="s">
        <v>295</v>
      </c>
      <c r="L10" t="s">
        <v>333</v>
      </c>
    </row>
    <row r="11" spans="6:12" x14ac:dyDescent="0.2">
      <c r="H11" t="s">
        <v>334</v>
      </c>
      <c r="K11" t="s">
        <v>331</v>
      </c>
    </row>
    <row r="12" spans="6:12" x14ac:dyDescent="0.2">
      <c r="H12" t="s">
        <v>296</v>
      </c>
      <c r="K12" t="s">
        <v>335</v>
      </c>
    </row>
    <row r="13" spans="6:12" x14ac:dyDescent="0.2">
      <c r="I13" t="s">
        <v>297</v>
      </c>
    </row>
    <row r="14" spans="6:12" x14ac:dyDescent="0.2">
      <c r="I14" t="s">
        <v>298</v>
      </c>
    </row>
    <row r="15" spans="6:12" x14ac:dyDescent="0.2">
      <c r="I15" t="s">
        <v>299</v>
      </c>
    </row>
    <row r="16" spans="6:12" x14ac:dyDescent="0.2">
      <c r="I16" t="s">
        <v>300</v>
      </c>
    </row>
    <row r="17" spans="6:14" x14ac:dyDescent="0.2">
      <c r="H17" t="s">
        <v>301</v>
      </c>
    </row>
    <row r="18" spans="6:14" x14ac:dyDescent="0.2">
      <c r="H18" t="s">
        <v>302</v>
      </c>
    </row>
    <row r="19" spans="6:14" x14ac:dyDescent="0.2">
      <c r="H19" t="s">
        <v>303</v>
      </c>
    </row>
    <row r="20" spans="6:14" x14ac:dyDescent="0.2">
      <c r="H20" t="s">
        <v>304</v>
      </c>
      <c r="N20" t="s">
        <v>332</v>
      </c>
    </row>
    <row r="21" spans="6:14" x14ac:dyDescent="0.2">
      <c r="H21" t="s">
        <v>362</v>
      </c>
      <c r="M21" t="e">
        <f>-- 替补人数</f>
        <v>#NAME?</v>
      </c>
    </row>
    <row r="22" spans="6:14" x14ac:dyDescent="0.2">
      <c r="F22" t="s">
        <v>305</v>
      </c>
      <c r="J22" t="s">
        <v>306</v>
      </c>
    </row>
    <row r="23" spans="6:14" x14ac:dyDescent="0.2">
      <c r="F23" t="s">
        <v>337</v>
      </c>
    </row>
    <row r="24" spans="6:14" x14ac:dyDescent="0.2">
      <c r="F24" t="s">
        <v>307</v>
      </c>
    </row>
    <row r="25" spans="6:14" x14ac:dyDescent="0.2">
      <c r="F25" t="s">
        <v>308</v>
      </c>
    </row>
    <row r="26" spans="6:14" x14ac:dyDescent="0.2">
      <c r="F26" t="s">
        <v>309</v>
      </c>
    </row>
    <row r="27" spans="6:14" x14ac:dyDescent="0.2">
      <c r="F27" t="s">
        <v>336</v>
      </c>
    </row>
    <row r="28" spans="6:14" x14ac:dyDescent="0.2">
      <c r="F28" t="s">
        <v>310</v>
      </c>
    </row>
    <row r="29" spans="6:14" x14ac:dyDescent="0.2">
      <c r="F29" t="s">
        <v>311</v>
      </c>
    </row>
    <row r="30" spans="6:14" x14ac:dyDescent="0.2">
      <c r="F30" t="s">
        <v>312</v>
      </c>
    </row>
    <row r="31" spans="6:14" x14ac:dyDescent="0.2">
      <c r="F31" t="s">
        <v>313</v>
      </c>
    </row>
    <row r="32" spans="6:14" x14ac:dyDescent="0.2">
      <c r="F32" t="s">
        <v>314</v>
      </c>
    </row>
    <row r="33" spans="6:6" x14ac:dyDescent="0.2">
      <c r="F33" t="s">
        <v>315</v>
      </c>
    </row>
    <row r="34" spans="6:6" x14ac:dyDescent="0.2">
      <c r="F34" t="s">
        <v>316</v>
      </c>
    </row>
    <row r="35" spans="6:6" x14ac:dyDescent="0.2">
      <c r="F35" t="s">
        <v>317</v>
      </c>
    </row>
    <row r="36" spans="6:6" x14ac:dyDescent="0.2">
      <c r="F36" t="s">
        <v>318</v>
      </c>
    </row>
    <row r="37" spans="6:6" x14ac:dyDescent="0.2">
      <c r="F37" t="s">
        <v>319</v>
      </c>
    </row>
    <row r="38" spans="6:6" x14ac:dyDescent="0.2">
      <c r="F38" t="s">
        <v>320</v>
      </c>
    </row>
    <row r="39" spans="6:6" x14ac:dyDescent="0.2">
      <c r="F39" t="s">
        <v>321</v>
      </c>
    </row>
    <row r="40" spans="6:6" x14ac:dyDescent="0.2">
      <c r="F40" t="s">
        <v>338</v>
      </c>
    </row>
    <row r="41" spans="6:6" x14ac:dyDescent="0.2">
      <c r="F41" t="s">
        <v>339</v>
      </c>
    </row>
    <row r="42" spans="6:6" x14ac:dyDescent="0.2">
      <c r="F42" t="s">
        <v>322</v>
      </c>
    </row>
    <row r="43" spans="6:6" x14ac:dyDescent="0.2">
      <c r="F43" t="s">
        <v>323</v>
      </c>
    </row>
    <row r="44" spans="6:6" x14ac:dyDescent="0.2">
      <c r="F44" s="51" t="s">
        <v>340</v>
      </c>
    </row>
    <row r="45" spans="6:6" x14ac:dyDescent="0.2">
      <c r="F45" s="51" t="s">
        <v>342</v>
      </c>
    </row>
    <row r="46" spans="6:6" x14ac:dyDescent="0.2">
      <c r="F46" s="51" t="s">
        <v>324</v>
      </c>
    </row>
    <row r="47" spans="6:6" x14ac:dyDescent="0.2">
      <c r="F47" s="51" t="s">
        <v>325</v>
      </c>
    </row>
    <row r="48" spans="6:6" x14ac:dyDescent="0.2">
      <c r="F48" s="51" t="s">
        <v>341</v>
      </c>
    </row>
    <row r="49" spans="6:7" x14ac:dyDescent="0.2">
      <c r="F49" s="51" t="s">
        <v>326</v>
      </c>
    </row>
    <row r="50" spans="6:7" x14ac:dyDescent="0.2">
      <c r="F50" s="51" t="s">
        <v>327</v>
      </c>
    </row>
    <row r="51" spans="6:7" x14ac:dyDescent="0.2">
      <c r="F51" s="51" t="s">
        <v>328</v>
      </c>
    </row>
    <row r="52" spans="6:7" x14ac:dyDescent="0.2">
      <c r="F52" s="51" t="s">
        <v>329</v>
      </c>
    </row>
    <row r="53" spans="6:7" x14ac:dyDescent="0.2">
      <c r="F53" s="51" t="s">
        <v>321</v>
      </c>
    </row>
    <row r="54" spans="6:7" x14ac:dyDescent="0.2">
      <c r="F54" s="51"/>
      <c r="G54" t="s">
        <v>301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I5" sqref="I5:I12"/>
    </sheetView>
  </sheetViews>
  <sheetFormatPr defaultRowHeight="14.25" x14ac:dyDescent="0.2"/>
  <cols>
    <col min="1" max="1" width="9" style="28" customWidth="1"/>
    <col min="2" max="2" width="9" style="28"/>
    <col min="3" max="3" width="21.875" style="28" customWidth="1"/>
    <col min="4" max="4" width="24.75" style="28" customWidth="1"/>
    <col min="5" max="5" width="16.125" style="28" customWidth="1"/>
    <col min="6" max="8" width="9" style="28"/>
    <col min="9" max="9" width="57.375" style="28" bestFit="1" customWidth="1"/>
    <col min="10" max="16384" width="9" style="28"/>
  </cols>
  <sheetData>
    <row r="1" spans="1:5" x14ac:dyDescent="0.2">
      <c r="B1" s="28" t="s">
        <v>253</v>
      </c>
      <c r="C1" s="28" t="s">
        <v>254</v>
      </c>
      <c r="D1" s="28" t="s">
        <v>255</v>
      </c>
      <c r="E1" s="28" t="s">
        <v>256</v>
      </c>
    </row>
    <row r="2" spans="1:5" x14ac:dyDescent="0.2">
      <c r="B2" s="29" t="s">
        <v>257</v>
      </c>
      <c r="C2" s="29" t="s">
        <v>257</v>
      </c>
      <c r="D2" s="30" t="s">
        <v>259</v>
      </c>
      <c r="E2" s="29" t="s">
        <v>257</v>
      </c>
    </row>
    <row r="3" spans="1:5" x14ac:dyDescent="0.2">
      <c r="B3" s="29" t="s">
        <v>3</v>
      </c>
      <c r="C3" s="29" t="s">
        <v>3</v>
      </c>
      <c r="D3" s="28" t="s">
        <v>260</v>
      </c>
      <c r="E3" s="4" t="s">
        <v>20</v>
      </c>
    </row>
    <row r="4" spans="1:5" ht="42.75" x14ac:dyDescent="0.2">
      <c r="B4" s="28" t="s">
        <v>261</v>
      </c>
      <c r="C4" s="31" t="s">
        <v>262</v>
      </c>
      <c r="D4" s="28" t="s">
        <v>263</v>
      </c>
      <c r="E4" s="28" t="s">
        <v>264</v>
      </c>
    </row>
    <row r="5" spans="1:5" x14ac:dyDescent="0.2">
      <c r="A5" s="28" t="s">
        <v>259</v>
      </c>
      <c r="B5" s="28">
        <v>1</v>
      </c>
      <c r="C5" s="28">
        <v>0</v>
      </c>
      <c r="D5" s="28" t="s">
        <v>258</v>
      </c>
      <c r="E5" s="8" t="s">
        <v>284</v>
      </c>
    </row>
    <row r="6" spans="1:5" x14ac:dyDescent="0.2">
      <c r="A6" s="28" t="s">
        <v>265</v>
      </c>
      <c r="B6" s="28">
        <v>2</v>
      </c>
      <c r="C6" s="28">
        <v>5</v>
      </c>
      <c r="D6" s="28" t="s">
        <v>2</v>
      </c>
      <c r="E6" s="8" t="s">
        <v>284</v>
      </c>
    </row>
    <row r="7" spans="1:5" x14ac:dyDescent="0.2">
      <c r="A7" s="28" t="s">
        <v>267</v>
      </c>
      <c r="B7" s="28">
        <v>3</v>
      </c>
      <c r="C7" s="28">
        <v>10</v>
      </c>
      <c r="D7" s="28" t="s">
        <v>266</v>
      </c>
      <c r="E7" s="8" t="s">
        <v>284</v>
      </c>
    </row>
    <row r="8" spans="1:5" x14ac:dyDescent="0.2">
      <c r="A8" s="28" t="s">
        <v>268</v>
      </c>
      <c r="B8" s="28">
        <v>4</v>
      </c>
      <c r="C8" s="28">
        <v>10000000</v>
      </c>
      <c r="D8" s="28" t="s">
        <v>98</v>
      </c>
      <c r="E8" s="8" t="s">
        <v>284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D18" sqref="D18"/>
    </sheetView>
  </sheetViews>
  <sheetFormatPr defaultRowHeight="14.25" x14ac:dyDescent="0.2"/>
  <cols>
    <col min="1" max="1" width="14.125" style="22" bestFit="1" customWidth="1"/>
    <col min="2" max="2" width="17.625" style="22" customWidth="1"/>
    <col min="3" max="3" width="20.75" style="22" customWidth="1"/>
    <col min="4" max="4" width="20.25" style="22" customWidth="1"/>
    <col min="5" max="16384" width="9" style="22"/>
  </cols>
  <sheetData>
    <row r="1" spans="1:4" ht="36.75" customHeight="1" x14ac:dyDescent="0.2">
      <c r="B1" s="22" t="s">
        <v>214</v>
      </c>
      <c r="C1" s="22" t="s">
        <v>215</v>
      </c>
      <c r="D1" s="22" t="s">
        <v>216</v>
      </c>
    </row>
    <row r="2" spans="1:4" x14ac:dyDescent="0.2">
      <c r="A2" s="8" t="s">
        <v>174</v>
      </c>
      <c r="B2" s="8">
        <v>1</v>
      </c>
      <c r="C2" s="22">
        <v>6</v>
      </c>
      <c r="D2" s="22">
        <v>14</v>
      </c>
    </row>
    <row r="3" spans="1:4" x14ac:dyDescent="0.2">
      <c r="A3" s="8" t="s">
        <v>175</v>
      </c>
      <c r="B3" s="8">
        <v>2</v>
      </c>
      <c r="C3" s="22">
        <v>4</v>
      </c>
      <c r="D3" s="22">
        <v>10</v>
      </c>
    </row>
    <row r="4" spans="1:4" x14ac:dyDescent="0.2">
      <c r="A4" s="8" t="s">
        <v>176</v>
      </c>
      <c r="B4" s="8">
        <v>3</v>
      </c>
      <c r="C4" s="22">
        <v>4</v>
      </c>
      <c r="D4" s="22">
        <v>10</v>
      </c>
    </row>
    <row r="5" spans="1:4" x14ac:dyDescent="0.2">
      <c r="A5" s="8" t="s">
        <v>177</v>
      </c>
      <c r="B5" s="8">
        <v>4</v>
      </c>
      <c r="C5" s="22">
        <v>3</v>
      </c>
      <c r="D5" s="22">
        <v>9</v>
      </c>
    </row>
    <row r="6" spans="1:4" x14ac:dyDescent="0.2">
      <c r="A6" s="8" t="s">
        <v>178</v>
      </c>
      <c r="B6" s="8">
        <v>5</v>
      </c>
      <c r="C6" s="22">
        <v>3</v>
      </c>
      <c r="D6" s="22">
        <v>9</v>
      </c>
    </row>
    <row r="7" spans="1:4" x14ac:dyDescent="0.2">
      <c r="A7" s="8" t="s">
        <v>179</v>
      </c>
      <c r="B7" s="8">
        <v>6</v>
      </c>
      <c r="C7" s="22">
        <v>3</v>
      </c>
      <c r="D7" s="22">
        <v>9</v>
      </c>
    </row>
    <row r="8" spans="1:4" x14ac:dyDescent="0.2">
      <c r="A8" s="8" t="s">
        <v>180</v>
      </c>
      <c r="B8" s="8">
        <v>7</v>
      </c>
      <c r="C8" s="22">
        <v>3</v>
      </c>
      <c r="D8" s="22">
        <v>9</v>
      </c>
    </row>
    <row r="9" spans="1:4" x14ac:dyDescent="0.2">
      <c r="A9" s="8" t="s">
        <v>9</v>
      </c>
      <c r="B9" s="8">
        <v>8</v>
      </c>
      <c r="C9" s="22">
        <v>3</v>
      </c>
      <c r="D9" s="22">
        <v>9</v>
      </c>
    </row>
    <row r="10" spans="1:4" x14ac:dyDescent="0.2">
      <c r="A10" s="8" t="s">
        <v>181</v>
      </c>
      <c r="B10" s="8">
        <v>9</v>
      </c>
      <c r="C10" s="22">
        <v>3</v>
      </c>
      <c r="D10" s="22">
        <v>9</v>
      </c>
    </row>
    <row r="11" spans="1:4" x14ac:dyDescent="0.2">
      <c r="A11" s="8" t="s">
        <v>182</v>
      </c>
      <c r="B11" s="8">
        <v>10</v>
      </c>
      <c r="C11" s="22">
        <v>3</v>
      </c>
      <c r="D11" s="22">
        <v>9</v>
      </c>
    </row>
    <row r="12" spans="1:4" x14ac:dyDescent="0.2">
      <c r="A12" s="8" t="s">
        <v>183</v>
      </c>
      <c r="B12" s="8">
        <v>11</v>
      </c>
      <c r="C12" s="22">
        <v>3</v>
      </c>
      <c r="D12" s="22">
        <v>9</v>
      </c>
    </row>
    <row r="13" spans="1:4" x14ac:dyDescent="0.2">
      <c r="A13" s="8" t="s">
        <v>184</v>
      </c>
      <c r="B13" s="8">
        <v>12</v>
      </c>
      <c r="C13" s="22">
        <v>2</v>
      </c>
    </row>
    <row r="14" spans="1:4" x14ac:dyDescent="0.2">
      <c r="A14" s="8" t="s">
        <v>185</v>
      </c>
      <c r="B14" s="8">
        <v>13</v>
      </c>
      <c r="C14" s="2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7"/>
  <sheetViews>
    <sheetView topLeftCell="J1" workbookViewId="0">
      <selection activeCell="N16" sqref="N16"/>
    </sheetView>
  </sheetViews>
  <sheetFormatPr defaultRowHeight="14.25" x14ac:dyDescent="0.2"/>
  <cols>
    <col min="1" max="1" width="24.625" style="1" customWidth="1"/>
    <col min="2" max="2" width="9" style="1"/>
    <col min="3" max="3" width="19.75" style="1" customWidth="1"/>
    <col min="4" max="4" width="9" style="1"/>
    <col min="5" max="5" width="6.875" style="1" bestFit="1" customWidth="1"/>
    <col min="6" max="6" width="6.875" style="1" customWidth="1"/>
    <col min="7" max="7" width="10.375" style="1" bestFit="1" customWidth="1"/>
    <col min="8" max="8" width="29.25" style="1" customWidth="1"/>
    <col min="9" max="9" width="30.75" style="1" customWidth="1"/>
    <col min="10" max="10" width="18.25" style="1" customWidth="1"/>
    <col min="11" max="11" width="29.875" style="1" bestFit="1" customWidth="1"/>
    <col min="12" max="12" width="16.25" style="1" bestFit="1" customWidth="1"/>
    <col min="13" max="13" width="16.5" style="1" bestFit="1" customWidth="1"/>
    <col min="14" max="14" width="22.5" style="1" customWidth="1"/>
    <col min="15" max="15" width="12.5" style="1" customWidth="1"/>
    <col min="16" max="16" width="12" style="1" customWidth="1"/>
    <col min="17" max="17" width="9" style="1" bestFit="1"/>
    <col min="18" max="18" width="9" style="1"/>
    <col min="19" max="19" width="15.125" style="1" bestFit="1" customWidth="1"/>
    <col min="20" max="16384" width="9" style="1"/>
  </cols>
  <sheetData>
    <row r="1" spans="1:19" x14ac:dyDescent="0.2">
      <c r="A1" s="8"/>
      <c r="B1" s="8" t="s">
        <v>0</v>
      </c>
      <c r="C1" s="2" t="s">
        <v>29</v>
      </c>
      <c r="D1" s="2" t="s">
        <v>10</v>
      </c>
      <c r="E1" s="2" t="s">
        <v>11</v>
      </c>
      <c r="F1" s="2" t="s">
        <v>15</v>
      </c>
      <c r="G1" s="2" t="s">
        <v>18</v>
      </c>
      <c r="H1" s="2" t="s">
        <v>23</v>
      </c>
      <c r="I1" s="2" t="s">
        <v>27</v>
      </c>
      <c r="J1" s="4" t="s">
        <v>28</v>
      </c>
      <c r="K1" s="4" t="s">
        <v>1</v>
      </c>
      <c r="L1" s="4" t="s">
        <v>218</v>
      </c>
      <c r="M1" s="8" t="s">
        <v>141</v>
      </c>
      <c r="N1" s="8" t="s">
        <v>219</v>
      </c>
      <c r="O1" s="4"/>
      <c r="P1" s="4"/>
      <c r="Q1" s="8"/>
      <c r="R1" s="8"/>
      <c r="S1" s="8"/>
    </row>
    <row r="2" spans="1:19" x14ac:dyDescent="0.2">
      <c r="A2" s="8"/>
      <c r="B2" s="2" t="s">
        <v>2</v>
      </c>
      <c r="C2" s="5" t="s">
        <v>16</v>
      </c>
      <c r="D2" s="2" t="s">
        <v>12</v>
      </c>
      <c r="E2" s="2" t="s">
        <v>12</v>
      </c>
      <c r="F2" s="5" t="s">
        <v>16</v>
      </c>
      <c r="G2" s="2" t="s">
        <v>12</v>
      </c>
      <c r="H2" s="2" t="s">
        <v>12</v>
      </c>
      <c r="I2" s="2" t="s">
        <v>12</v>
      </c>
      <c r="J2" s="2" t="s">
        <v>12</v>
      </c>
      <c r="K2" s="4" t="s">
        <v>2</v>
      </c>
      <c r="L2" s="4" t="s">
        <v>98</v>
      </c>
      <c r="M2" s="8" t="s">
        <v>2</v>
      </c>
      <c r="N2" s="4" t="s">
        <v>98</v>
      </c>
      <c r="O2" s="4"/>
      <c r="P2" s="4"/>
      <c r="Q2" s="8"/>
      <c r="R2" s="8"/>
      <c r="S2" s="8"/>
    </row>
    <row r="3" spans="1:19" x14ac:dyDescent="0.2">
      <c r="A3" s="8"/>
      <c r="B3" s="2" t="s">
        <v>3</v>
      </c>
      <c r="C3" s="5" t="s">
        <v>3</v>
      </c>
      <c r="D3" s="2" t="s">
        <v>3</v>
      </c>
      <c r="E3" s="2" t="s">
        <v>3</v>
      </c>
      <c r="F3" s="5" t="s">
        <v>3</v>
      </c>
      <c r="G3" s="2" t="s">
        <v>3</v>
      </c>
      <c r="H3" s="4" t="s">
        <v>20</v>
      </c>
      <c r="I3" s="4" t="s">
        <v>20</v>
      </c>
      <c r="J3" s="2" t="s">
        <v>3</v>
      </c>
      <c r="K3" s="4" t="s">
        <v>20</v>
      </c>
      <c r="L3" s="2" t="s">
        <v>3</v>
      </c>
      <c r="M3" s="4" t="s">
        <v>20</v>
      </c>
      <c r="N3" s="2" t="s">
        <v>3</v>
      </c>
      <c r="O3" s="4"/>
      <c r="P3" s="4"/>
      <c r="Q3" s="8"/>
      <c r="R3" s="8"/>
      <c r="S3" s="8"/>
    </row>
    <row r="4" spans="1:19" s="9" customFormat="1" ht="134.25" customHeight="1" x14ac:dyDescent="0.2">
      <c r="B4" s="9" t="s">
        <v>33</v>
      </c>
      <c r="C4" s="9" t="s">
        <v>30</v>
      </c>
      <c r="D4" s="6" t="s">
        <v>13</v>
      </c>
      <c r="E4" s="6" t="s">
        <v>14</v>
      </c>
      <c r="F4" s="6" t="s">
        <v>17</v>
      </c>
      <c r="G4" s="6" t="s">
        <v>19</v>
      </c>
      <c r="H4" s="6" t="s">
        <v>22</v>
      </c>
      <c r="I4" s="6" t="s">
        <v>209</v>
      </c>
      <c r="J4" s="7" t="s">
        <v>21</v>
      </c>
      <c r="K4" s="7" t="s">
        <v>173</v>
      </c>
      <c r="L4" s="7" t="s">
        <v>32</v>
      </c>
      <c r="M4" s="9" t="s">
        <v>142</v>
      </c>
      <c r="N4" s="9" t="s">
        <v>217</v>
      </c>
      <c r="O4" s="7" t="s">
        <v>4</v>
      </c>
      <c r="P4" s="7" t="s">
        <v>5</v>
      </c>
      <c r="Q4" s="9" t="s">
        <v>6</v>
      </c>
      <c r="R4" s="9" t="s">
        <v>7</v>
      </c>
      <c r="S4" s="9" t="s">
        <v>8</v>
      </c>
    </row>
    <row r="5" spans="1:19" ht="16.5" x14ac:dyDescent="0.3">
      <c r="A5" s="8" t="s">
        <v>174</v>
      </c>
      <c r="B5" s="8">
        <v>1</v>
      </c>
      <c r="C5" s="8">
        <v>201</v>
      </c>
      <c r="D5" s="3">
        <v>120</v>
      </c>
      <c r="E5" s="3">
        <v>120</v>
      </c>
      <c r="F5" s="3">
        <v>900</v>
      </c>
      <c r="G5" s="3">
        <v>180</v>
      </c>
      <c r="H5" s="3" t="s">
        <v>31</v>
      </c>
      <c r="I5" s="3" t="s">
        <v>210</v>
      </c>
      <c r="J5" s="3">
        <v>6000</v>
      </c>
      <c r="K5" s="8" t="s">
        <v>164</v>
      </c>
      <c r="L5" s="8"/>
      <c r="M5" s="8" t="s">
        <v>161</v>
      </c>
      <c r="N5" s="8">
        <v>1</v>
      </c>
      <c r="O5" s="8"/>
      <c r="P5" s="8"/>
      <c r="Q5" s="8"/>
      <c r="R5" s="8"/>
      <c r="S5" s="8"/>
    </row>
    <row r="6" spans="1:19" ht="16.5" x14ac:dyDescent="0.3">
      <c r="A6" s="8" t="s">
        <v>175</v>
      </c>
      <c r="B6" s="8">
        <v>2</v>
      </c>
      <c r="C6" s="8">
        <v>202</v>
      </c>
      <c r="D6" s="3">
        <v>60</v>
      </c>
      <c r="E6" s="3">
        <v>60</v>
      </c>
      <c r="F6" s="3">
        <v>180</v>
      </c>
      <c r="G6" s="3">
        <v>180</v>
      </c>
      <c r="H6" s="3" t="s">
        <v>24</v>
      </c>
      <c r="I6" s="3" t="s">
        <v>211</v>
      </c>
      <c r="J6" s="3">
        <v>3000</v>
      </c>
      <c r="K6" s="8" t="s">
        <v>165</v>
      </c>
      <c r="L6" s="8"/>
      <c r="M6" s="8" t="s">
        <v>161</v>
      </c>
      <c r="N6" s="8">
        <v>2</v>
      </c>
      <c r="O6" s="8"/>
      <c r="P6" s="8"/>
      <c r="Q6" s="8"/>
      <c r="R6" s="8"/>
      <c r="S6" s="8"/>
    </row>
    <row r="7" spans="1:19" ht="16.5" x14ac:dyDescent="0.3">
      <c r="A7" s="8" t="s">
        <v>176</v>
      </c>
      <c r="B7" s="8">
        <v>3</v>
      </c>
      <c r="C7" s="8">
        <v>202</v>
      </c>
      <c r="D7" s="3">
        <v>180</v>
      </c>
      <c r="E7" s="3">
        <v>180</v>
      </c>
      <c r="F7" s="3">
        <v>180</v>
      </c>
      <c r="G7" s="3">
        <v>180</v>
      </c>
      <c r="H7" s="3" t="s">
        <v>24</v>
      </c>
      <c r="I7" s="3" t="s">
        <v>211</v>
      </c>
      <c r="J7" s="3">
        <v>3000</v>
      </c>
      <c r="K7" s="8" t="s">
        <v>166</v>
      </c>
      <c r="L7" s="8"/>
      <c r="M7" s="8" t="s">
        <v>161</v>
      </c>
      <c r="N7" s="8">
        <v>3</v>
      </c>
      <c r="O7" s="8"/>
      <c r="P7" s="8"/>
      <c r="Q7" s="8"/>
      <c r="R7" s="8"/>
      <c r="S7" s="8"/>
    </row>
    <row r="8" spans="1:19" ht="16.5" x14ac:dyDescent="0.3">
      <c r="A8" s="8" t="s">
        <v>177</v>
      </c>
      <c r="B8" s="8">
        <v>4</v>
      </c>
      <c r="C8" s="8">
        <v>203</v>
      </c>
      <c r="D8" s="3">
        <v>40</v>
      </c>
      <c r="E8" s="3">
        <v>80</v>
      </c>
      <c r="F8" s="3">
        <v>180</v>
      </c>
      <c r="G8" s="3">
        <v>180</v>
      </c>
      <c r="H8" s="3" t="s">
        <v>25</v>
      </c>
      <c r="I8" s="3" t="s">
        <v>212</v>
      </c>
      <c r="J8" s="3">
        <v>600</v>
      </c>
      <c r="K8" s="8" t="s">
        <v>167</v>
      </c>
      <c r="L8" s="8"/>
      <c r="M8" s="8" t="s">
        <v>161</v>
      </c>
      <c r="N8" s="8">
        <v>4</v>
      </c>
      <c r="O8" s="8"/>
      <c r="P8" s="8"/>
      <c r="Q8" s="8"/>
      <c r="R8" s="8"/>
      <c r="S8" s="8"/>
    </row>
    <row r="9" spans="1:19" ht="16.5" x14ac:dyDescent="0.3">
      <c r="A9" s="8" t="s">
        <v>178</v>
      </c>
      <c r="B9" s="8">
        <v>5</v>
      </c>
      <c r="C9" s="8">
        <v>203</v>
      </c>
      <c r="D9" s="3">
        <v>200</v>
      </c>
      <c r="E9" s="3">
        <v>160</v>
      </c>
      <c r="F9" s="3">
        <v>180</v>
      </c>
      <c r="G9" s="3">
        <v>180</v>
      </c>
      <c r="H9" s="3" t="s">
        <v>25</v>
      </c>
      <c r="I9" s="3" t="s">
        <v>212</v>
      </c>
      <c r="J9" s="3">
        <v>600</v>
      </c>
      <c r="K9" s="8"/>
      <c r="L9" s="8"/>
      <c r="M9" s="8" t="s">
        <v>161</v>
      </c>
      <c r="N9" s="8">
        <v>5</v>
      </c>
      <c r="O9" s="8"/>
      <c r="P9" s="8"/>
      <c r="Q9" s="8"/>
      <c r="R9" s="8"/>
      <c r="S9" s="8"/>
    </row>
    <row r="10" spans="1:19" ht="16.5" x14ac:dyDescent="0.3">
      <c r="A10" s="8" t="s">
        <v>179</v>
      </c>
      <c r="B10" s="8">
        <v>6</v>
      </c>
      <c r="C10" s="8">
        <v>203</v>
      </c>
      <c r="D10" s="3">
        <v>160</v>
      </c>
      <c r="E10" s="3">
        <v>40</v>
      </c>
      <c r="F10" s="3">
        <v>180</v>
      </c>
      <c r="G10" s="3">
        <v>180</v>
      </c>
      <c r="H10" s="3" t="s">
        <v>25</v>
      </c>
      <c r="I10" s="3" t="s">
        <v>212</v>
      </c>
      <c r="J10" s="3">
        <v>600</v>
      </c>
      <c r="K10" s="8"/>
      <c r="L10" s="8"/>
      <c r="M10" s="8" t="s">
        <v>161</v>
      </c>
      <c r="N10" s="8">
        <v>6</v>
      </c>
      <c r="O10" s="8"/>
      <c r="P10" s="8"/>
      <c r="Q10" s="8"/>
      <c r="R10" s="8"/>
      <c r="S10" s="8"/>
    </row>
    <row r="11" spans="1:19" ht="16.5" x14ac:dyDescent="0.3">
      <c r="A11" s="8" t="s">
        <v>180</v>
      </c>
      <c r="B11" s="8">
        <v>7</v>
      </c>
      <c r="C11" s="8">
        <v>203</v>
      </c>
      <c r="D11" s="3">
        <v>80</v>
      </c>
      <c r="E11" s="3">
        <v>200</v>
      </c>
      <c r="F11" s="3">
        <v>180</v>
      </c>
      <c r="G11" s="3">
        <v>180</v>
      </c>
      <c r="H11" s="3" t="s">
        <v>25</v>
      </c>
      <c r="I11" s="3" t="s">
        <v>212</v>
      </c>
      <c r="J11" s="3">
        <v>600</v>
      </c>
      <c r="K11" s="8"/>
      <c r="L11" s="8"/>
      <c r="M11" s="8" t="s">
        <v>161</v>
      </c>
      <c r="N11" s="8">
        <v>7</v>
      </c>
      <c r="O11" s="8"/>
      <c r="P11" s="8"/>
      <c r="Q11" s="8"/>
      <c r="R11" s="8"/>
      <c r="S11" s="8"/>
    </row>
    <row r="12" spans="1:19" ht="16.5" x14ac:dyDescent="0.3">
      <c r="A12" s="8" t="s">
        <v>9</v>
      </c>
      <c r="B12" s="8">
        <v>8</v>
      </c>
      <c r="C12" s="8">
        <v>204</v>
      </c>
      <c r="D12" s="3">
        <v>160</v>
      </c>
      <c r="E12" s="3">
        <v>80</v>
      </c>
      <c r="F12" s="3">
        <v>900</v>
      </c>
      <c r="G12" s="3">
        <v>180</v>
      </c>
      <c r="H12" s="3" t="s">
        <v>26</v>
      </c>
      <c r="I12" s="3" t="s">
        <v>213</v>
      </c>
      <c r="J12" s="3">
        <v>240</v>
      </c>
      <c r="K12" s="8"/>
      <c r="L12" s="8"/>
      <c r="M12" s="8" t="s">
        <v>161</v>
      </c>
      <c r="N12" s="8">
        <v>8</v>
      </c>
      <c r="O12" s="8"/>
      <c r="P12" s="8"/>
      <c r="Q12" s="8"/>
      <c r="R12" s="8"/>
      <c r="S12" s="8"/>
    </row>
    <row r="13" spans="1:19" ht="16.5" x14ac:dyDescent="0.3">
      <c r="A13" s="8" t="s">
        <v>181</v>
      </c>
      <c r="B13" s="8">
        <v>9</v>
      </c>
      <c r="C13" s="8">
        <v>205</v>
      </c>
      <c r="D13" s="3">
        <v>40</v>
      </c>
      <c r="E13" s="3">
        <v>200</v>
      </c>
      <c r="F13" s="3">
        <v>180</v>
      </c>
      <c r="G13" s="3">
        <v>180</v>
      </c>
      <c r="H13" s="3" t="s">
        <v>26</v>
      </c>
      <c r="I13" s="3" t="s">
        <v>213</v>
      </c>
      <c r="J13" s="3">
        <v>240</v>
      </c>
      <c r="K13" s="8"/>
      <c r="L13" s="8">
        <v>1</v>
      </c>
      <c r="M13" s="8" t="s">
        <v>161</v>
      </c>
      <c r="N13" s="8">
        <v>9</v>
      </c>
      <c r="O13" s="8"/>
      <c r="P13" s="8"/>
      <c r="Q13" s="8"/>
      <c r="R13" s="8"/>
      <c r="S13" s="8"/>
    </row>
    <row r="14" spans="1:19" ht="16.5" x14ac:dyDescent="0.3">
      <c r="A14" s="8" t="s">
        <v>182</v>
      </c>
      <c r="B14" s="8">
        <v>10</v>
      </c>
      <c r="C14" s="8">
        <v>206</v>
      </c>
      <c r="D14" s="3">
        <v>80</v>
      </c>
      <c r="E14" s="3">
        <v>160</v>
      </c>
      <c r="F14" s="3">
        <v>900</v>
      </c>
      <c r="G14" s="3">
        <v>180</v>
      </c>
      <c r="H14" s="3" t="s">
        <v>26</v>
      </c>
      <c r="I14" s="3" t="s">
        <v>213</v>
      </c>
      <c r="J14" s="3">
        <v>240</v>
      </c>
      <c r="K14" s="8"/>
      <c r="L14" s="8"/>
      <c r="M14" s="8" t="s">
        <v>161</v>
      </c>
      <c r="N14" s="8">
        <v>10</v>
      </c>
      <c r="O14" s="8"/>
      <c r="P14" s="8"/>
      <c r="Q14" s="8"/>
      <c r="R14" s="8"/>
      <c r="S14" s="8"/>
    </row>
    <row r="15" spans="1:19" ht="16.5" x14ac:dyDescent="0.3">
      <c r="A15" s="8" t="s">
        <v>183</v>
      </c>
      <c r="B15" s="8">
        <v>11</v>
      </c>
      <c r="C15" s="8">
        <v>207</v>
      </c>
      <c r="D15" s="3">
        <v>200</v>
      </c>
      <c r="E15" s="3">
        <v>40</v>
      </c>
      <c r="F15" s="3">
        <v>180</v>
      </c>
      <c r="G15" s="3">
        <v>180</v>
      </c>
      <c r="H15" s="3" t="s">
        <v>26</v>
      </c>
      <c r="I15" s="3" t="s">
        <v>213</v>
      </c>
      <c r="J15" s="3">
        <v>240</v>
      </c>
      <c r="K15" s="8"/>
      <c r="L15" s="8"/>
      <c r="M15" s="8" t="s">
        <v>161</v>
      </c>
      <c r="N15" s="8">
        <v>11</v>
      </c>
      <c r="O15" s="8"/>
      <c r="P15" s="8"/>
      <c r="Q15" s="8"/>
      <c r="R15" s="8"/>
      <c r="S15" s="8"/>
    </row>
    <row r="16" spans="1:19" x14ac:dyDescent="0.2">
      <c r="A16" s="8" t="s">
        <v>184</v>
      </c>
      <c r="B16" s="8">
        <v>12</v>
      </c>
      <c r="C16" s="8">
        <v>208</v>
      </c>
      <c r="D16" s="8"/>
      <c r="E16" s="8"/>
      <c r="F16" s="8"/>
      <c r="G16" s="8"/>
      <c r="H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">
      <c r="A17" s="8" t="s">
        <v>185</v>
      </c>
      <c r="B17" s="8">
        <v>13</v>
      </c>
      <c r="C17" s="8">
        <v>209</v>
      </c>
      <c r="D17" s="8"/>
      <c r="E17" s="8"/>
      <c r="F17" s="8"/>
      <c r="G17" s="8"/>
      <c r="H17" s="8"/>
      <c r="J17" s="8"/>
      <c r="K17" s="8"/>
      <c r="L17" s="8"/>
      <c r="M17" s="8"/>
      <c r="N17" s="8"/>
      <c r="O17" s="8"/>
      <c r="P17" s="8"/>
      <c r="Q17" s="8"/>
      <c r="R17" s="8"/>
      <c r="S17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00"/>
  <sheetViews>
    <sheetView workbookViewId="0">
      <selection activeCell="E6" sqref="E6"/>
    </sheetView>
  </sheetViews>
  <sheetFormatPr defaultRowHeight="14.25" x14ac:dyDescent="0.2"/>
  <cols>
    <col min="2" max="2" width="16.125" customWidth="1"/>
    <col min="3" max="3" width="14.75" customWidth="1"/>
    <col min="4" max="4" width="17.5" customWidth="1"/>
    <col min="5" max="5" width="29.25" bestFit="1" customWidth="1"/>
  </cols>
  <sheetData>
    <row r="1" spans="1:26" x14ac:dyDescent="0.2">
      <c r="A1" s="33" t="s">
        <v>64</v>
      </c>
      <c r="B1" s="11" t="s">
        <v>49</v>
      </c>
      <c r="C1" s="11" t="s">
        <v>50</v>
      </c>
      <c r="D1" s="11" t="s">
        <v>51</v>
      </c>
      <c r="E1" s="11" t="s">
        <v>52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 s="34"/>
      <c r="B2" s="13" t="s">
        <v>16</v>
      </c>
      <c r="C2" s="13" t="s">
        <v>16</v>
      </c>
      <c r="D2" s="13" t="s">
        <v>16</v>
      </c>
      <c r="E2" s="13" t="s">
        <v>16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">
      <c r="A3" s="34"/>
      <c r="B3" s="13" t="s">
        <v>3</v>
      </c>
      <c r="C3" s="13" t="s">
        <v>3</v>
      </c>
      <c r="D3" s="13" t="s">
        <v>3</v>
      </c>
      <c r="E3" s="13" t="s">
        <v>53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36" x14ac:dyDescent="0.2">
      <c r="A4" s="35"/>
      <c r="B4" s="12" t="s">
        <v>63</v>
      </c>
      <c r="C4" s="11" t="s">
        <v>54</v>
      </c>
      <c r="D4" s="11" t="s">
        <v>55</v>
      </c>
      <c r="E4" s="11" t="s">
        <v>56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36" customHeight="1" x14ac:dyDescent="0.2">
      <c r="A5" s="11"/>
      <c r="B5" s="11">
        <v>100</v>
      </c>
      <c r="C5" s="11">
        <v>1</v>
      </c>
      <c r="D5" s="11">
        <v>5</v>
      </c>
      <c r="E5" s="11" t="s">
        <v>172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">
      <c r="A6" s="11"/>
      <c r="B6" s="11">
        <v>603</v>
      </c>
      <c r="C6" s="11">
        <v>1</v>
      </c>
      <c r="D6" s="11">
        <v>5</v>
      </c>
      <c r="E6" s="11" t="s">
        <v>172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</sheetData>
  <mergeCells count="1">
    <mergeCell ref="A1:A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"/>
  <sheetViews>
    <sheetView workbookViewId="0">
      <selection activeCell="H17" sqref="H17"/>
    </sheetView>
  </sheetViews>
  <sheetFormatPr defaultRowHeight="14.25" x14ac:dyDescent="0.2"/>
  <cols>
    <col min="2" max="2" width="34.875" customWidth="1"/>
  </cols>
  <sheetData>
    <row r="1" spans="1:4" ht="15.75" x14ac:dyDescent="0.2">
      <c r="A1" s="36" t="s">
        <v>57</v>
      </c>
      <c r="B1" s="10" t="s">
        <v>36</v>
      </c>
      <c r="C1" s="14" t="s">
        <v>58</v>
      </c>
      <c r="D1" s="10" t="s">
        <v>59</v>
      </c>
    </row>
    <row r="2" spans="1:4" x14ac:dyDescent="0.2">
      <c r="A2" s="37"/>
      <c r="B2" s="10" t="s">
        <v>16</v>
      </c>
      <c r="C2" s="10" t="s">
        <v>16</v>
      </c>
      <c r="D2" s="10" t="s">
        <v>16</v>
      </c>
    </row>
    <row r="3" spans="1:4" x14ac:dyDescent="0.2">
      <c r="A3" s="37"/>
      <c r="B3" s="10" t="s">
        <v>3</v>
      </c>
      <c r="C3" s="10" t="s">
        <v>3</v>
      </c>
      <c r="D3" s="10" t="s">
        <v>3</v>
      </c>
    </row>
    <row r="4" spans="1:4" ht="157.5" x14ac:dyDescent="0.2">
      <c r="A4" s="38"/>
      <c r="B4" s="15" t="s">
        <v>62</v>
      </c>
      <c r="C4" s="10" t="s">
        <v>60</v>
      </c>
      <c r="D4" s="10" t="s">
        <v>61</v>
      </c>
    </row>
    <row r="5" spans="1:4" x14ac:dyDescent="0.2">
      <c r="A5" s="10"/>
      <c r="B5" s="10">
        <v>201</v>
      </c>
      <c r="C5" s="10">
        <v>6</v>
      </c>
      <c r="D5" s="10">
        <v>6</v>
      </c>
    </row>
    <row r="6" spans="1:4" x14ac:dyDescent="0.2">
      <c r="A6" s="10"/>
      <c r="B6" s="10">
        <v>202</v>
      </c>
      <c r="C6" s="10">
        <v>4</v>
      </c>
      <c r="D6" s="10">
        <v>4</v>
      </c>
    </row>
    <row r="7" spans="1:4" x14ac:dyDescent="0.2">
      <c r="B7" s="10">
        <v>203</v>
      </c>
      <c r="C7">
        <v>3</v>
      </c>
      <c r="D7">
        <v>3</v>
      </c>
    </row>
    <row r="8" spans="1:4" x14ac:dyDescent="0.2">
      <c r="B8" s="10">
        <v>204</v>
      </c>
      <c r="C8" s="16">
        <v>3</v>
      </c>
      <c r="D8" s="17">
        <v>3</v>
      </c>
    </row>
    <row r="9" spans="1:4" x14ac:dyDescent="0.2">
      <c r="B9" s="10">
        <v>205</v>
      </c>
      <c r="C9" s="16">
        <v>3</v>
      </c>
      <c r="D9" s="17">
        <v>3</v>
      </c>
    </row>
    <row r="10" spans="1:4" x14ac:dyDescent="0.2">
      <c r="B10" s="10">
        <v>206</v>
      </c>
      <c r="C10" s="16">
        <v>3</v>
      </c>
      <c r="D10" s="17">
        <v>3</v>
      </c>
    </row>
    <row r="11" spans="1:4" x14ac:dyDescent="0.2">
      <c r="B11" s="10">
        <v>207</v>
      </c>
      <c r="C11" s="16">
        <v>3</v>
      </c>
      <c r="D11" s="17">
        <v>3</v>
      </c>
    </row>
    <row r="12" spans="1:4" x14ac:dyDescent="0.2">
      <c r="B12" s="10">
        <v>208</v>
      </c>
      <c r="C12" s="16">
        <v>2</v>
      </c>
      <c r="D12" s="17">
        <v>2</v>
      </c>
    </row>
    <row r="13" spans="1:4" x14ac:dyDescent="0.2">
      <c r="B13" s="10">
        <v>209</v>
      </c>
      <c r="C13" s="16">
        <v>1</v>
      </c>
      <c r="D13" s="17">
        <v>1</v>
      </c>
    </row>
    <row r="14" spans="1:4" x14ac:dyDescent="0.2">
      <c r="A14" t="s">
        <v>65</v>
      </c>
      <c r="B14" s="18">
        <v>1</v>
      </c>
      <c r="C14" s="16">
        <v>2</v>
      </c>
      <c r="D14" s="17">
        <v>2</v>
      </c>
    </row>
    <row r="15" spans="1:4" x14ac:dyDescent="0.2">
      <c r="A15" t="s">
        <v>66</v>
      </c>
      <c r="B15" s="18">
        <v>5</v>
      </c>
      <c r="C15" s="16">
        <v>1</v>
      </c>
      <c r="D15" s="17">
        <v>1</v>
      </c>
    </row>
  </sheetData>
  <mergeCells count="1">
    <mergeCell ref="A1:A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00"/>
  <sheetViews>
    <sheetView workbookViewId="0">
      <selection activeCell="N17" sqref="N17"/>
    </sheetView>
  </sheetViews>
  <sheetFormatPr defaultRowHeight="16.5" x14ac:dyDescent="0.3"/>
  <cols>
    <col min="1" max="16384" width="9" style="20"/>
  </cols>
  <sheetData>
    <row r="1" spans="1:26" x14ac:dyDescent="0.3">
      <c r="A1" s="39" t="s">
        <v>34</v>
      </c>
      <c r="B1" s="19" t="s">
        <v>35</v>
      </c>
      <c r="C1" s="19" t="s">
        <v>36</v>
      </c>
      <c r="D1" s="19" t="s">
        <v>37</v>
      </c>
      <c r="E1" s="19" t="s">
        <v>38</v>
      </c>
      <c r="F1" s="19" t="s">
        <v>39</v>
      </c>
      <c r="G1" s="19" t="s">
        <v>40</v>
      </c>
      <c r="H1" s="19" t="s">
        <v>41</v>
      </c>
      <c r="I1" s="19" t="s">
        <v>42</v>
      </c>
      <c r="J1" s="19" t="s">
        <v>43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3">
      <c r="A2" s="40"/>
      <c r="B2" s="19" t="s">
        <v>44</v>
      </c>
      <c r="C2" s="19" t="s">
        <v>44</v>
      </c>
      <c r="D2" s="19" t="s">
        <v>44</v>
      </c>
      <c r="E2" s="19" t="s">
        <v>44</v>
      </c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x14ac:dyDescent="0.3">
      <c r="A3" s="40"/>
      <c r="B3" s="19" t="s">
        <v>3</v>
      </c>
      <c r="C3" s="19" t="s">
        <v>3</v>
      </c>
      <c r="D3" s="19" t="s">
        <v>3</v>
      </c>
      <c r="E3" s="19" t="s">
        <v>3</v>
      </c>
      <c r="F3" s="19" t="s">
        <v>3</v>
      </c>
      <c r="G3" s="19" t="s">
        <v>3</v>
      </c>
      <c r="H3" s="19" t="s">
        <v>3</v>
      </c>
      <c r="I3" s="19" t="s">
        <v>3</v>
      </c>
      <c r="J3" s="19" t="s">
        <v>3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85.25" x14ac:dyDescent="0.3">
      <c r="A4" s="41"/>
      <c r="B4" s="19" t="s">
        <v>45</v>
      </c>
      <c r="C4" s="21" t="s">
        <v>46</v>
      </c>
      <c r="D4" s="21" t="s">
        <v>47</v>
      </c>
      <c r="E4" s="21" t="s">
        <v>48</v>
      </c>
      <c r="F4" s="19"/>
      <c r="G4" s="19"/>
      <c r="H4" s="19"/>
      <c r="I4" s="19"/>
      <c r="J4" s="21" t="s">
        <v>67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x14ac:dyDescent="0.3">
      <c r="A5" s="19"/>
      <c r="B5" s="19">
        <v>1</v>
      </c>
      <c r="C5" s="19">
        <v>1</v>
      </c>
      <c r="D5" s="19">
        <v>65535</v>
      </c>
      <c r="E5" s="19">
        <v>1</v>
      </c>
      <c r="F5" s="19">
        <v>0</v>
      </c>
      <c r="G5" s="19">
        <v>0</v>
      </c>
      <c r="H5" s="19">
        <v>239</v>
      </c>
      <c r="I5" s="19">
        <v>239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x14ac:dyDescent="0.3">
      <c r="A6" s="19"/>
      <c r="B6" s="19">
        <v>2</v>
      </c>
      <c r="C6" s="19">
        <v>2</v>
      </c>
      <c r="D6" s="19">
        <v>7</v>
      </c>
      <c r="E6" s="19">
        <v>3</v>
      </c>
      <c r="F6" s="19">
        <v>0</v>
      </c>
      <c r="G6" s="19">
        <v>0</v>
      </c>
      <c r="H6" s="19">
        <v>39</v>
      </c>
      <c r="I6" s="19">
        <v>39</v>
      </c>
      <c r="J6" s="19">
        <v>1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x14ac:dyDescent="0.3">
      <c r="A7" s="19"/>
      <c r="B7" s="19">
        <v>3</v>
      </c>
      <c r="C7" s="19">
        <v>2</v>
      </c>
      <c r="D7" s="19">
        <v>7</v>
      </c>
      <c r="E7" s="19">
        <v>3</v>
      </c>
      <c r="F7" s="19">
        <v>200</v>
      </c>
      <c r="G7" s="19">
        <v>200</v>
      </c>
      <c r="H7" s="19">
        <v>239</v>
      </c>
      <c r="I7" s="19">
        <v>239</v>
      </c>
      <c r="J7" s="19">
        <v>2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x14ac:dyDescent="0.3">
      <c r="A8" s="19"/>
      <c r="B8" s="19">
        <v>4</v>
      </c>
      <c r="C8" s="19">
        <v>3</v>
      </c>
      <c r="D8" s="19">
        <v>0</v>
      </c>
      <c r="E8" s="19">
        <v>2</v>
      </c>
      <c r="F8" s="19">
        <v>0</v>
      </c>
      <c r="G8" s="19">
        <v>0</v>
      </c>
      <c r="H8" s="19">
        <v>40</v>
      </c>
      <c r="I8" s="19">
        <v>40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x14ac:dyDescent="0.3">
      <c r="A9" s="19"/>
      <c r="B9" s="19">
        <v>5</v>
      </c>
      <c r="C9" s="19">
        <v>3</v>
      </c>
      <c r="D9" s="19">
        <v>0</v>
      </c>
      <c r="E9" s="19">
        <v>2</v>
      </c>
      <c r="F9" s="19">
        <v>199</v>
      </c>
      <c r="G9" s="19">
        <v>199</v>
      </c>
      <c r="H9" s="19">
        <v>239</v>
      </c>
      <c r="I9" s="19">
        <v>239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x14ac:dyDescent="0.3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x14ac:dyDescent="0.3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x14ac:dyDescent="0.3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x14ac:dyDescent="0.3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x14ac:dyDescent="0.3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x14ac:dyDescent="0.3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x14ac:dyDescent="0.3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x14ac:dyDescent="0.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x14ac:dyDescent="0.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x14ac:dyDescent="0.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x14ac:dyDescent="0.3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x14ac:dyDescent="0.3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x14ac:dyDescent="0.3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x14ac:dyDescent="0.3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x14ac:dyDescent="0.3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x14ac:dyDescent="0.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x14ac:dyDescent="0.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x14ac:dyDescent="0.3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x14ac:dyDescent="0.3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x14ac:dyDescent="0.3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x14ac:dyDescent="0.3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x14ac:dyDescent="0.3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x14ac:dyDescent="0.3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x14ac:dyDescent="0.3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x14ac:dyDescent="0.3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x14ac:dyDescent="0.3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x14ac:dyDescent="0.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x14ac:dyDescent="0.3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x14ac:dyDescent="0.3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x14ac:dyDescent="0.3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x14ac:dyDescent="0.3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x14ac:dyDescent="0.3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x14ac:dyDescent="0.3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x14ac:dyDescent="0.3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x14ac:dyDescent="0.3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x14ac:dyDescent="0.3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x14ac:dyDescent="0.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x14ac:dyDescent="0.3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x14ac:dyDescent="0.3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x14ac:dyDescent="0.3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x14ac:dyDescent="0.3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x14ac:dyDescent="0.3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x14ac:dyDescent="0.3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x14ac:dyDescent="0.3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x14ac:dyDescent="0.3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x14ac:dyDescent="0.3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x14ac:dyDescent="0.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x14ac:dyDescent="0.3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x14ac:dyDescent="0.3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x14ac:dyDescent="0.3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x14ac:dyDescent="0.3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x14ac:dyDescent="0.3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x14ac:dyDescent="0.3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x14ac:dyDescent="0.3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x14ac:dyDescent="0.3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x14ac:dyDescent="0.3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x14ac:dyDescent="0.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x14ac:dyDescent="0.3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x14ac:dyDescent="0.3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x14ac:dyDescent="0.3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x14ac:dyDescent="0.3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x14ac:dyDescent="0.3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x14ac:dyDescent="0.3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x14ac:dyDescent="0.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x14ac:dyDescent="0.3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x14ac:dyDescent="0.3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x14ac:dyDescent="0.3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x14ac:dyDescent="0.3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x14ac:dyDescent="0.3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x14ac:dyDescent="0.3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</sheetData>
  <mergeCells count="1">
    <mergeCell ref="A1:A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arsenalwar_config</vt:lpstr>
      <vt:lpstr>全局表转移</vt:lpstr>
      <vt:lpstr>arsenalwar_grade</vt:lpstr>
      <vt:lpstr>活动开启表</vt:lpstr>
      <vt:lpstr>占地</vt:lpstr>
      <vt:lpstr>arsenalwar_building</vt:lpstr>
      <vt:lpstr>arsenal_war_battlefield_mass</vt:lpstr>
      <vt:lpstr>arsenal_war_battlefield_map_obj</vt:lpstr>
      <vt:lpstr>arsenal_war_battlefield_area</vt:lpstr>
      <vt:lpstr>arsenalwar_call_npc</vt:lpstr>
      <vt:lpstr>arsenalwar_call_npc_buff</vt:lpstr>
      <vt:lpstr>arsenalwar_integral_build_birth</vt:lpstr>
      <vt:lpstr>arsenalwar_integral_build_value</vt:lpstr>
      <vt:lpstr>arsenalwar_collection_build</vt:lpstr>
      <vt:lpstr>arsenalwar_personal_reward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2015-06-05T18:19:34Z</dcterms:created>
  <dcterms:modified xsi:type="dcterms:W3CDTF">2022-11-10T04:58:02Z</dcterms:modified>
</cp:coreProperties>
</file>