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4115" windowHeight="4680" activeTab="2"/>
  </bookViews>
  <sheets>
    <sheet name="Zeitplan" sheetId="1" r:id="rId1"/>
    <sheet name="Mannstunden über Projekt" sheetId="2" r:id="rId2"/>
    <sheet name="Soll Ist" sheetId="3" r:id="rId3"/>
  </sheets>
  <calcPr calcId="125725"/>
</workbook>
</file>

<file path=xl/calcChain.xml><?xml version="1.0" encoding="utf-8"?>
<calcChain xmlns="http://schemas.openxmlformats.org/spreadsheetml/2006/main">
  <c r="C23" i="3"/>
  <c r="D23"/>
  <c r="E23" s="1"/>
  <c r="F23" s="1"/>
  <c r="G23" s="1"/>
  <c r="H23" s="1"/>
  <c r="I23" s="1"/>
  <c r="J23" s="1"/>
  <c r="K23" s="1"/>
  <c r="L23" s="1"/>
  <c r="M23" s="1"/>
  <c r="N23" s="1"/>
  <c r="O23" s="1"/>
  <c r="P23" s="1"/>
  <c r="C24"/>
  <c r="D24" s="1"/>
  <c r="E24" s="1"/>
  <c r="F24" s="1"/>
  <c r="G24" s="1"/>
  <c r="H24" s="1"/>
  <c r="I24" s="1"/>
  <c r="J24" s="1"/>
  <c r="K24" s="1"/>
  <c r="L24" s="1"/>
  <c r="M24" s="1"/>
  <c r="N24" s="1"/>
  <c r="O24" s="1"/>
  <c r="P24" s="1"/>
  <c r="C25"/>
  <c r="D25"/>
  <c r="E25" s="1"/>
  <c r="F25" s="1"/>
  <c r="G25" s="1"/>
  <c r="H25" s="1"/>
  <c r="I25" s="1"/>
  <c r="J25" s="1"/>
  <c r="K25" s="1"/>
  <c r="D22"/>
  <c r="E22"/>
  <c r="F22" s="1"/>
  <c r="G22" s="1"/>
  <c r="H22" s="1"/>
  <c r="I22" s="1"/>
  <c r="J22" s="1"/>
  <c r="K22" s="1"/>
  <c r="L22" s="1"/>
  <c r="M22" s="1"/>
  <c r="N22" s="1"/>
  <c r="O22" s="1"/>
  <c r="P22" s="1"/>
  <c r="C22"/>
  <c r="B23"/>
  <c r="B24"/>
  <c r="B25"/>
  <c r="B22"/>
  <c r="C20"/>
  <c r="B16"/>
  <c r="C16"/>
  <c r="D16"/>
  <c r="E16"/>
  <c r="F16"/>
  <c r="G16"/>
  <c r="H16"/>
  <c r="I16"/>
  <c r="J16"/>
  <c r="K16"/>
  <c r="L16"/>
  <c r="M16"/>
  <c r="N16"/>
  <c r="O16"/>
  <c r="P16"/>
  <c r="B17"/>
  <c r="C17"/>
  <c r="D17"/>
  <c r="E17"/>
  <c r="F17"/>
  <c r="G17"/>
  <c r="H17"/>
  <c r="I17"/>
  <c r="J17"/>
  <c r="K17"/>
  <c r="L17"/>
  <c r="M17"/>
  <c r="N17"/>
  <c r="O17"/>
  <c r="P17"/>
  <c r="B18"/>
  <c r="C18"/>
  <c r="D18"/>
  <c r="E18"/>
  <c r="F18"/>
  <c r="G18"/>
  <c r="H18"/>
  <c r="I18"/>
  <c r="J18"/>
  <c r="K18"/>
  <c r="L18"/>
  <c r="M18"/>
  <c r="N18"/>
  <c r="O18"/>
  <c r="P18"/>
  <c r="C15"/>
  <c r="D15"/>
  <c r="E15"/>
  <c r="F15"/>
  <c r="G15"/>
  <c r="H15"/>
  <c r="I15"/>
  <c r="J15"/>
  <c r="K15"/>
  <c r="L15"/>
  <c r="M15"/>
  <c r="N15"/>
  <c r="O15"/>
  <c r="P15"/>
  <c r="B15"/>
  <c r="E13"/>
  <c r="G13"/>
  <c r="C11"/>
  <c r="C13" s="1"/>
  <c r="D11"/>
  <c r="D13" s="1"/>
  <c r="E11"/>
  <c r="F11"/>
  <c r="F13" s="1"/>
  <c r="G11"/>
  <c r="H11"/>
  <c r="H13" s="1"/>
  <c r="I11"/>
  <c r="I13" s="1"/>
  <c r="J11"/>
  <c r="J13" s="1"/>
  <c r="K11"/>
  <c r="K13" s="1"/>
  <c r="L11"/>
  <c r="L13" s="1"/>
  <c r="M11"/>
  <c r="M13" s="1"/>
  <c r="N11"/>
  <c r="N13" s="1"/>
  <c r="O11"/>
  <c r="O13" s="1"/>
  <c r="P11"/>
  <c r="P13" s="1"/>
  <c r="B11"/>
  <c r="B13" s="1"/>
  <c r="B20" s="1"/>
  <c r="C3" i="2"/>
  <c r="C4"/>
  <c r="C5" s="1"/>
  <c r="C6" s="1"/>
  <c r="C7" s="1"/>
  <c r="C8" s="1"/>
  <c r="C9" s="1"/>
  <c r="C10" s="1"/>
  <c r="C11" s="1"/>
  <c r="C12" s="1"/>
  <c r="L25" i="3" l="1"/>
  <c r="M25" s="1"/>
  <c r="N25" s="1"/>
  <c r="O25" s="1"/>
  <c r="P25" s="1"/>
  <c r="D20"/>
  <c r="E20" s="1"/>
  <c r="F20" s="1"/>
  <c r="G20" s="1"/>
  <c r="H20" s="1"/>
  <c r="I20" s="1"/>
  <c r="J20" s="1"/>
  <c r="K20" s="1"/>
  <c r="L20" s="1"/>
  <c r="M20" s="1"/>
  <c r="N20" s="1"/>
  <c r="O20" s="1"/>
  <c r="P20" s="1"/>
</calcChain>
</file>

<file path=xl/sharedStrings.xml><?xml version="1.0" encoding="utf-8"?>
<sst xmlns="http://schemas.openxmlformats.org/spreadsheetml/2006/main" count="43" uniqueCount="35">
  <si>
    <t>Projektantrag</t>
  </si>
  <si>
    <t>M1 Projektplan</t>
  </si>
  <si>
    <t>M2 Anforderungsspezifikation</t>
  </si>
  <si>
    <t>M3 End of Elaboration</t>
  </si>
  <si>
    <t>M4 Feature Freeze</t>
  </si>
  <si>
    <t>M5 Code Freeze</t>
  </si>
  <si>
    <t>M6 Präsentation</t>
  </si>
  <si>
    <t>Review Projektplan</t>
  </si>
  <si>
    <t>Review Anforderungsspezifikation</t>
  </si>
  <si>
    <t>Review End of Elaboration</t>
  </si>
  <si>
    <t>Review Architektur</t>
  </si>
  <si>
    <t>KW:</t>
  </si>
  <si>
    <t>Elaboration1</t>
  </si>
  <si>
    <t>Elaboration2</t>
  </si>
  <si>
    <t>Elaboration3</t>
  </si>
  <si>
    <t>Elaboration4</t>
  </si>
  <si>
    <t>Construction1</t>
  </si>
  <si>
    <t>Construction2</t>
  </si>
  <si>
    <t>Construction3</t>
  </si>
  <si>
    <t>Construction4</t>
  </si>
  <si>
    <t>Inception</t>
  </si>
  <si>
    <t>Zeit über Projekt</t>
  </si>
  <si>
    <t>Geplant pro Phase</t>
  </si>
  <si>
    <t>Transition</t>
  </si>
  <si>
    <t>Mannstunden</t>
  </si>
  <si>
    <t>Projektwoche</t>
  </si>
  <si>
    <t>Kalenderwoche</t>
  </si>
  <si>
    <t>Adrian Fröhlich</t>
  </si>
  <si>
    <t>Dominic Peisker</t>
  </si>
  <si>
    <t>Joel Hochreutener</t>
  </si>
  <si>
    <t>Nils Daunicht</t>
  </si>
  <si>
    <t>Gesamtzeit [Ist]</t>
  </si>
  <si>
    <t>Gesamtzeit [Soll]</t>
  </si>
  <si>
    <t>Ist - Soll</t>
  </si>
  <si>
    <t>Ist - Soll [Kummuliert]</t>
  </si>
</sst>
</file>

<file path=xl/styles.xml><?xml version="1.0" encoding="utf-8"?>
<styleSheet xmlns="http://schemas.openxmlformats.org/spreadsheetml/2006/main">
  <numFmts count="1">
    <numFmt numFmtId="164" formatCode="0&quot;h&quot;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6" borderId="1" xfId="0" applyFill="1" applyBorder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applyFill="1"/>
    <xf numFmtId="0" fontId="0" fillId="6" borderId="2" xfId="0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6" borderId="0" xfId="0" applyFill="1" applyBorder="1" applyAlignment="1">
      <alignment horizontal="left" vertical="top"/>
    </xf>
    <xf numFmtId="0" fontId="0" fillId="6" borderId="0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Mannstunden im Projekt</a:t>
            </a:r>
          </a:p>
        </c:rich>
      </c:tx>
      <c:layout/>
    </c:title>
    <c:plotArea>
      <c:layout/>
      <c:areaChart>
        <c:grouping val="standard"/>
        <c:ser>
          <c:idx val="1"/>
          <c:order val="0"/>
          <c:tx>
            <c:strRef>
              <c:f>'Mannstunden über Projekt'!$C$2</c:f>
              <c:strCache>
                <c:ptCount val="1"/>
                <c:pt idx="0">
                  <c:v>Zeit über Projekt</c:v>
                </c:pt>
              </c:strCache>
            </c:strRef>
          </c:tx>
          <c:cat>
            <c:strRef>
              <c:f>'Mannstunden über Projekt'!$A$3:$A$12</c:f>
              <c:strCache>
                <c:ptCount val="10"/>
                <c:pt idx="0">
                  <c:v>Inception</c:v>
                </c:pt>
                <c:pt idx="1">
                  <c:v>Elaboration1</c:v>
                </c:pt>
                <c:pt idx="2">
                  <c:v>Elaboration2</c:v>
                </c:pt>
                <c:pt idx="3">
                  <c:v>Elaboration3</c:v>
                </c:pt>
                <c:pt idx="4">
                  <c:v>Elaboration4</c:v>
                </c:pt>
                <c:pt idx="5">
                  <c:v>Construction1</c:v>
                </c:pt>
                <c:pt idx="6">
                  <c:v>Construction2</c:v>
                </c:pt>
                <c:pt idx="7">
                  <c:v>Construction3</c:v>
                </c:pt>
                <c:pt idx="8">
                  <c:v>Construction4</c:v>
                </c:pt>
                <c:pt idx="9">
                  <c:v>Transition</c:v>
                </c:pt>
              </c:strCache>
            </c:strRef>
          </c:cat>
          <c:val>
            <c:numRef>
              <c:f>'Mannstunden über Projekt'!$C$3:$C$12</c:f>
              <c:numCache>
                <c:formatCode>0"h"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160</c:v>
                </c:pt>
                <c:pt idx="4">
                  <c:v>224</c:v>
                </c:pt>
                <c:pt idx="5">
                  <c:v>288</c:v>
                </c:pt>
                <c:pt idx="6">
                  <c:v>320</c:v>
                </c:pt>
                <c:pt idx="7">
                  <c:v>384</c:v>
                </c:pt>
                <c:pt idx="8">
                  <c:v>416</c:v>
                </c:pt>
                <c:pt idx="9">
                  <c:v>480</c:v>
                </c:pt>
              </c:numCache>
            </c:numRef>
          </c:val>
        </c:ser>
        <c:ser>
          <c:idx val="0"/>
          <c:order val="1"/>
          <c:tx>
            <c:strRef>
              <c:f>'Mannstunden über Projekt'!$B$2</c:f>
              <c:strCache>
                <c:ptCount val="1"/>
                <c:pt idx="0">
                  <c:v>Geplant pro Phase</c:v>
                </c:pt>
              </c:strCache>
            </c:strRef>
          </c:tx>
          <c:cat>
            <c:strRef>
              <c:f>'Mannstunden über Projekt'!$A$3:$A$12</c:f>
              <c:strCache>
                <c:ptCount val="10"/>
                <c:pt idx="0">
                  <c:v>Inception</c:v>
                </c:pt>
                <c:pt idx="1">
                  <c:v>Elaboration1</c:v>
                </c:pt>
                <c:pt idx="2">
                  <c:v>Elaboration2</c:v>
                </c:pt>
                <c:pt idx="3">
                  <c:v>Elaboration3</c:v>
                </c:pt>
                <c:pt idx="4">
                  <c:v>Elaboration4</c:v>
                </c:pt>
                <c:pt idx="5">
                  <c:v>Construction1</c:v>
                </c:pt>
                <c:pt idx="6">
                  <c:v>Construction2</c:v>
                </c:pt>
                <c:pt idx="7">
                  <c:v>Construction3</c:v>
                </c:pt>
                <c:pt idx="8">
                  <c:v>Construction4</c:v>
                </c:pt>
                <c:pt idx="9">
                  <c:v>Transition</c:v>
                </c:pt>
              </c:strCache>
            </c:strRef>
          </c:cat>
          <c:val>
            <c:numRef>
              <c:f>'Mannstunden über Projekt'!$B$3:$B$12</c:f>
              <c:numCache>
                <c:formatCode>0"h"</c:formatCode>
                <c:ptCount val="10"/>
                <c:pt idx="0">
                  <c:v>32</c:v>
                </c:pt>
                <c:pt idx="1">
                  <c:v>32</c:v>
                </c:pt>
                <c:pt idx="2">
                  <c:v>64</c:v>
                </c:pt>
                <c:pt idx="3">
                  <c:v>32</c:v>
                </c:pt>
                <c:pt idx="4">
                  <c:v>64</c:v>
                </c:pt>
                <c:pt idx="5">
                  <c:v>64</c:v>
                </c:pt>
                <c:pt idx="6">
                  <c:v>32</c:v>
                </c:pt>
                <c:pt idx="7">
                  <c:v>64</c:v>
                </c:pt>
                <c:pt idx="8">
                  <c:v>32</c:v>
                </c:pt>
                <c:pt idx="9">
                  <c:v>64</c:v>
                </c:pt>
              </c:numCache>
            </c:numRef>
          </c:val>
        </c:ser>
        <c:axId val="56912512"/>
        <c:axId val="61206912"/>
      </c:areaChart>
      <c:catAx>
        <c:axId val="56912512"/>
        <c:scaling>
          <c:orientation val="minMax"/>
        </c:scaling>
        <c:axPos val="b"/>
        <c:majorTickMark val="none"/>
        <c:tickLblPos val="nextTo"/>
        <c:crossAx val="61206912"/>
        <c:crosses val="autoZero"/>
        <c:auto val="1"/>
        <c:lblAlgn val="ctr"/>
        <c:lblOffset val="100"/>
      </c:catAx>
      <c:valAx>
        <c:axId val="61206912"/>
        <c:scaling>
          <c:orientation val="minMax"/>
        </c:scaling>
        <c:axPos val="l"/>
        <c:majorGridlines/>
        <c:numFmt formatCode="0&quot;h&quot;" sourceLinked="1"/>
        <c:majorTickMark val="none"/>
        <c:tickLblPos val="nextTo"/>
        <c:crossAx val="5691251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85725</xdr:rowOff>
    </xdr:from>
    <xdr:to>
      <xdr:col>9</xdr:col>
      <xdr:colOff>171450</xdr:colOff>
      <xdr:row>15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16"/>
  <sheetViews>
    <sheetView workbookViewId="0">
      <selection activeCell="J26" sqref="J26"/>
    </sheetView>
  </sheetViews>
  <sheetFormatPr baseColWidth="10" defaultColWidth="4.7109375" defaultRowHeight="15"/>
  <cols>
    <col min="1" max="14" width="4.7109375" style="1"/>
    <col min="15" max="15" width="4.7109375" style="1" customWidth="1"/>
  </cols>
  <sheetData>
    <row r="2" spans="1:2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3"/>
      <c r="R2" s="13"/>
      <c r="S2" s="13"/>
      <c r="T2" s="13"/>
      <c r="U2" s="13"/>
    </row>
    <row r="3" spans="1:21">
      <c r="A3" s="10"/>
      <c r="B3" s="10"/>
      <c r="C3" s="11"/>
      <c r="D3" s="12" t="s">
        <v>0</v>
      </c>
      <c r="E3" s="12"/>
      <c r="F3" s="12"/>
      <c r="G3" s="18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3"/>
      <c r="T3" s="13"/>
      <c r="U3" s="13"/>
    </row>
    <row r="4" spans="1:21">
      <c r="A4" s="10"/>
      <c r="B4" s="10"/>
      <c r="C4" s="11"/>
      <c r="D4" s="14"/>
      <c r="E4" s="12" t="s">
        <v>1</v>
      </c>
      <c r="F4" s="12"/>
      <c r="G4" s="18"/>
      <c r="H4" s="10"/>
      <c r="I4" s="10"/>
      <c r="J4" s="12"/>
      <c r="K4" s="12"/>
      <c r="L4" s="12"/>
      <c r="M4" s="12"/>
      <c r="N4" s="11"/>
      <c r="O4" s="12" t="s">
        <v>4</v>
      </c>
      <c r="P4" s="12"/>
      <c r="Q4" s="12"/>
      <c r="R4" s="13"/>
      <c r="S4" s="13"/>
      <c r="T4" s="13"/>
      <c r="U4" s="13"/>
    </row>
    <row r="5" spans="1:21">
      <c r="A5" s="10"/>
      <c r="B5" s="10"/>
      <c r="C5" s="11"/>
      <c r="D5" s="14"/>
      <c r="E5" s="12"/>
      <c r="F5" s="11"/>
      <c r="G5" s="18" t="s">
        <v>2</v>
      </c>
      <c r="H5" s="18"/>
      <c r="I5" s="18"/>
      <c r="K5" s="12"/>
      <c r="L5" s="12"/>
      <c r="M5" s="12"/>
      <c r="N5" s="11"/>
      <c r="O5" s="14"/>
      <c r="P5" s="12" t="s">
        <v>5</v>
      </c>
      <c r="Q5" s="12"/>
      <c r="R5" s="13"/>
      <c r="S5" s="13"/>
      <c r="T5" s="13"/>
      <c r="U5" s="13"/>
    </row>
    <row r="6" spans="1:21">
      <c r="A6" s="10"/>
      <c r="B6" s="10"/>
      <c r="C6" s="11"/>
      <c r="D6" s="16"/>
      <c r="E6" s="10"/>
      <c r="F6" s="15"/>
      <c r="G6" s="10"/>
      <c r="H6" s="18"/>
      <c r="I6" s="11"/>
      <c r="J6" s="12" t="s">
        <v>3</v>
      </c>
      <c r="K6" s="12"/>
      <c r="L6" s="12"/>
      <c r="M6" s="12"/>
      <c r="N6" s="11"/>
      <c r="O6" s="14"/>
      <c r="P6" s="12"/>
      <c r="Q6" s="11"/>
      <c r="R6" s="13" t="s">
        <v>6</v>
      </c>
      <c r="S6" s="13"/>
      <c r="T6" s="13"/>
      <c r="U6" s="13"/>
    </row>
    <row r="7" spans="1:21">
      <c r="A7" s="10"/>
      <c r="B7" s="10"/>
      <c r="C7" s="11"/>
      <c r="D7" s="14"/>
      <c r="E7" s="12"/>
      <c r="F7" s="11"/>
      <c r="G7" s="18"/>
      <c r="H7" s="18"/>
      <c r="I7" s="11"/>
      <c r="J7" s="12"/>
      <c r="K7" s="12"/>
      <c r="L7" s="12"/>
      <c r="M7" s="12"/>
      <c r="N7" s="11"/>
      <c r="O7" s="14"/>
      <c r="P7" s="12"/>
      <c r="Q7" s="11"/>
      <c r="R7" s="13"/>
      <c r="S7" s="13"/>
      <c r="T7" s="13"/>
      <c r="U7" s="13"/>
    </row>
    <row r="8" spans="1:21">
      <c r="A8" s="10"/>
      <c r="B8" s="10"/>
      <c r="C8" s="4">
        <v>1</v>
      </c>
      <c r="D8" s="6">
        <v>2</v>
      </c>
      <c r="E8" s="17">
        <v>3</v>
      </c>
      <c r="F8" s="5">
        <v>4</v>
      </c>
      <c r="G8" s="6">
        <v>5</v>
      </c>
      <c r="H8" s="17">
        <v>6</v>
      </c>
      <c r="I8" s="5">
        <v>7</v>
      </c>
      <c r="J8" s="2">
        <v>8</v>
      </c>
      <c r="K8" s="7">
        <v>9</v>
      </c>
      <c r="L8" s="8">
        <v>10</v>
      </c>
      <c r="M8" s="2">
        <v>11</v>
      </c>
      <c r="N8" s="7">
        <v>12</v>
      </c>
      <c r="O8" s="8">
        <v>13</v>
      </c>
      <c r="P8" s="3">
        <v>14</v>
      </c>
      <c r="Q8" s="9">
        <v>15</v>
      </c>
      <c r="R8" s="13"/>
      <c r="S8" s="13"/>
      <c r="T8" s="13"/>
      <c r="U8" s="13"/>
    </row>
    <row r="9" spans="1:21">
      <c r="A9" s="10"/>
      <c r="B9" s="12" t="s">
        <v>11</v>
      </c>
      <c r="C9" s="10">
        <v>8</v>
      </c>
      <c r="D9" s="10">
        <v>9</v>
      </c>
      <c r="E9" s="15">
        <v>10</v>
      </c>
      <c r="F9" s="10">
        <v>11</v>
      </c>
      <c r="G9" s="15">
        <v>12</v>
      </c>
      <c r="H9" s="10">
        <v>13</v>
      </c>
      <c r="I9" s="19">
        <v>14</v>
      </c>
      <c r="J9" s="15">
        <v>15</v>
      </c>
      <c r="K9" s="19">
        <v>16</v>
      </c>
      <c r="L9" s="10">
        <v>17</v>
      </c>
      <c r="M9" s="15">
        <v>18</v>
      </c>
      <c r="N9" s="10">
        <v>19</v>
      </c>
      <c r="O9" s="10">
        <v>20</v>
      </c>
      <c r="P9" s="10">
        <v>21</v>
      </c>
      <c r="Q9" s="10">
        <v>22</v>
      </c>
      <c r="R9" s="13"/>
      <c r="S9" s="13"/>
      <c r="T9" s="13"/>
      <c r="U9" s="13"/>
    </row>
    <row r="10" spans="1:21">
      <c r="A10" s="10"/>
      <c r="B10" s="10"/>
      <c r="C10" s="12"/>
      <c r="D10" s="12"/>
      <c r="E10" s="11"/>
      <c r="F10" s="12"/>
      <c r="G10" s="11"/>
      <c r="H10" s="12"/>
      <c r="I10" s="18"/>
      <c r="J10" s="11"/>
      <c r="K10" s="18"/>
      <c r="L10" s="12"/>
      <c r="M10" s="11"/>
      <c r="N10" s="12"/>
      <c r="O10" s="12"/>
      <c r="P10" s="12"/>
      <c r="Q10" s="12"/>
      <c r="R10" s="12"/>
      <c r="S10" s="13"/>
      <c r="T10" s="13"/>
      <c r="U10" s="13"/>
    </row>
    <row r="11" spans="1:21">
      <c r="A11" s="10"/>
      <c r="B11" s="10"/>
      <c r="C11" s="12"/>
      <c r="D11" s="12"/>
      <c r="E11" s="11"/>
      <c r="F11" s="10"/>
      <c r="G11" s="11"/>
      <c r="H11" s="12"/>
      <c r="I11" s="18"/>
      <c r="J11" s="11"/>
      <c r="K11" s="19"/>
      <c r="M11" s="11"/>
      <c r="N11" s="12" t="s">
        <v>10</v>
      </c>
      <c r="O11" s="12"/>
      <c r="P11" s="10"/>
      <c r="Q11" s="12"/>
      <c r="R11" s="12"/>
      <c r="S11" s="13"/>
      <c r="T11" s="13"/>
      <c r="U11" s="13"/>
    </row>
    <row r="12" spans="1:21">
      <c r="A12" s="10"/>
      <c r="B12" s="10"/>
      <c r="C12" s="12"/>
      <c r="D12" s="12"/>
      <c r="E12" s="11"/>
      <c r="F12" s="10"/>
      <c r="G12" s="11"/>
      <c r="H12" s="10"/>
      <c r="I12" s="18"/>
      <c r="J12" s="11"/>
      <c r="K12" s="12" t="s">
        <v>9</v>
      </c>
      <c r="L12" s="12"/>
      <c r="M12" s="12"/>
      <c r="N12" s="12"/>
      <c r="O12" s="12"/>
      <c r="P12" s="12"/>
      <c r="Q12" s="12"/>
      <c r="R12" s="12"/>
      <c r="S12" s="13"/>
      <c r="T12" s="13"/>
      <c r="U12" s="13"/>
    </row>
    <row r="13" spans="1:21">
      <c r="A13" s="10"/>
      <c r="B13" s="10"/>
      <c r="C13" s="12"/>
      <c r="D13" s="12"/>
      <c r="E13" s="11"/>
      <c r="F13" s="10"/>
      <c r="G13" s="11"/>
      <c r="H13" s="12" t="s">
        <v>8</v>
      </c>
      <c r="I13" s="18"/>
      <c r="J13" s="10"/>
      <c r="K13" s="12"/>
      <c r="L13" s="12"/>
      <c r="M13" s="12"/>
      <c r="N13" s="12"/>
      <c r="O13" s="12"/>
      <c r="P13" s="12"/>
      <c r="Q13" s="12"/>
      <c r="R13" s="12"/>
      <c r="S13" s="13"/>
      <c r="T13" s="13"/>
      <c r="U13" s="13"/>
    </row>
    <row r="14" spans="1:21">
      <c r="A14" s="10"/>
      <c r="B14" s="10"/>
      <c r="C14" s="12"/>
      <c r="D14" s="12"/>
      <c r="E14" s="11"/>
      <c r="F14" s="12" t="s">
        <v>7</v>
      </c>
      <c r="G14" s="10"/>
      <c r="H14" s="10"/>
      <c r="I14" s="10"/>
      <c r="J14" s="10"/>
      <c r="K14" s="10"/>
      <c r="L14" s="10"/>
      <c r="M14" s="10"/>
      <c r="N14" s="10"/>
      <c r="O14" s="10"/>
      <c r="P14" s="12"/>
      <c r="Q14" s="12"/>
      <c r="R14" s="12"/>
      <c r="S14" s="13"/>
      <c r="T14" s="13"/>
      <c r="U14" s="13"/>
    </row>
    <row r="15" spans="1:21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13"/>
      <c r="T15" s="13"/>
      <c r="U15" s="13"/>
    </row>
    <row r="16" spans="1:21">
      <c r="A16" s="20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B3" sqref="B3"/>
    </sheetView>
  </sheetViews>
  <sheetFormatPr baseColWidth="10" defaultRowHeight="15"/>
  <cols>
    <col min="1" max="1" width="13.28515625" bestFit="1" customWidth="1"/>
    <col min="2" max="2" width="17.28515625" bestFit="1" customWidth="1"/>
    <col min="3" max="3" width="15.85546875" bestFit="1" customWidth="1"/>
  </cols>
  <sheetData>
    <row r="1" spans="1:3">
      <c r="B1" s="24" t="s">
        <v>24</v>
      </c>
      <c r="C1" s="24"/>
    </row>
    <row r="2" spans="1:3">
      <c r="B2" t="s">
        <v>22</v>
      </c>
      <c r="C2" t="s">
        <v>21</v>
      </c>
    </row>
    <row r="3" spans="1:3" s="21" customFormat="1">
      <c r="A3" s="21" t="s">
        <v>20</v>
      </c>
      <c r="B3" s="22">
        <v>32</v>
      </c>
      <c r="C3" s="22">
        <f>B3</f>
        <v>32</v>
      </c>
    </row>
    <row r="4" spans="1:3" s="21" customFormat="1">
      <c r="A4" s="21" t="s">
        <v>12</v>
      </c>
      <c r="B4" s="22">
        <v>32</v>
      </c>
      <c r="C4" s="22">
        <f>C3+B4</f>
        <v>64</v>
      </c>
    </row>
    <row r="5" spans="1:3" s="21" customFormat="1">
      <c r="A5" s="21" t="s">
        <v>13</v>
      </c>
      <c r="B5" s="22">
        <v>64</v>
      </c>
      <c r="C5" s="22">
        <f t="shared" ref="C5:C12" si="0">C4+B5</f>
        <v>128</v>
      </c>
    </row>
    <row r="6" spans="1:3" s="21" customFormat="1">
      <c r="A6" s="21" t="s">
        <v>14</v>
      </c>
      <c r="B6" s="22">
        <v>32</v>
      </c>
      <c r="C6" s="22">
        <f t="shared" si="0"/>
        <v>160</v>
      </c>
    </row>
    <row r="7" spans="1:3" s="21" customFormat="1">
      <c r="A7" s="21" t="s">
        <v>15</v>
      </c>
      <c r="B7" s="22">
        <v>64</v>
      </c>
      <c r="C7" s="22">
        <f t="shared" si="0"/>
        <v>224</v>
      </c>
    </row>
    <row r="8" spans="1:3" s="21" customFormat="1">
      <c r="A8" s="21" t="s">
        <v>16</v>
      </c>
      <c r="B8" s="22">
        <v>64</v>
      </c>
      <c r="C8" s="22">
        <f t="shared" si="0"/>
        <v>288</v>
      </c>
    </row>
    <row r="9" spans="1:3" s="21" customFormat="1">
      <c r="A9" s="21" t="s">
        <v>17</v>
      </c>
      <c r="B9" s="22">
        <v>32</v>
      </c>
      <c r="C9" s="22">
        <f t="shared" si="0"/>
        <v>320</v>
      </c>
    </row>
    <row r="10" spans="1:3" s="21" customFormat="1">
      <c r="A10" s="21" t="s">
        <v>18</v>
      </c>
      <c r="B10" s="22">
        <v>64</v>
      </c>
      <c r="C10" s="22">
        <f t="shared" si="0"/>
        <v>384</v>
      </c>
    </row>
    <row r="11" spans="1:3" s="21" customFormat="1">
      <c r="A11" s="21" t="s">
        <v>19</v>
      </c>
      <c r="B11" s="22">
        <v>32</v>
      </c>
      <c r="C11" s="22">
        <f t="shared" si="0"/>
        <v>416</v>
      </c>
    </row>
    <row r="12" spans="1:3" s="21" customFormat="1">
      <c r="A12" s="21" t="s">
        <v>23</v>
      </c>
      <c r="B12" s="22">
        <v>64</v>
      </c>
      <c r="C12" s="22">
        <f t="shared" si="0"/>
        <v>480</v>
      </c>
    </row>
    <row r="13" spans="1:3" s="21" customFormat="1">
      <c r="C13" s="22"/>
    </row>
    <row r="14" spans="1:3" s="21" customFormat="1"/>
    <row r="15" spans="1:3" s="21" customFormat="1"/>
  </sheetData>
  <mergeCells count="1">
    <mergeCell ref="B1:C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5"/>
  <sheetViews>
    <sheetView tabSelected="1" topLeftCell="A4" workbookViewId="0">
      <selection activeCell="P9" sqref="P9"/>
    </sheetView>
  </sheetViews>
  <sheetFormatPr baseColWidth="10" defaultRowHeight="15"/>
  <cols>
    <col min="1" max="1" width="20.5703125" bestFit="1" customWidth="1"/>
    <col min="2" max="2" width="5.5703125" bestFit="1" customWidth="1"/>
    <col min="3" max="5" width="6.28515625" bestFit="1" customWidth="1"/>
    <col min="6" max="6" width="5.5703125" bestFit="1" customWidth="1"/>
    <col min="7" max="12" width="6.28515625" bestFit="1" customWidth="1"/>
    <col min="13" max="16" width="7.28515625" bestFit="1" customWidth="1"/>
  </cols>
  <sheetData>
    <row r="1" spans="1:16">
      <c r="A1" t="s">
        <v>25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>
      <c r="A2" t="s">
        <v>26</v>
      </c>
      <c r="B2">
        <v>8</v>
      </c>
      <c r="C2">
        <v>9</v>
      </c>
      <c r="D2">
        <v>10</v>
      </c>
      <c r="E2">
        <v>11</v>
      </c>
      <c r="F2">
        <v>12</v>
      </c>
      <c r="G2">
        <v>13</v>
      </c>
      <c r="H2">
        <v>14</v>
      </c>
      <c r="I2">
        <v>15</v>
      </c>
      <c r="J2">
        <v>16</v>
      </c>
      <c r="K2">
        <v>17</v>
      </c>
      <c r="L2">
        <v>18</v>
      </c>
      <c r="M2">
        <v>19</v>
      </c>
      <c r="N2">
        <v>20</v>
      </c>
      <c r="O2">
        <v>21</v>
      </c>
      <c r="P2">
        <v>22</v>
      </c>
    </row>
    <row r="3" spans="1:16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>
      <c r="A4" t="s">
        <v>32</v>
      </c>
      <c r="B4" s="23">
        <v>32</v>
      </c>
      <c r="C4" s="23">
        <v>32</v>
      </c>
      <c r="D4" s="23">
        <v>32</v>
      </c>
      <c r="E4" s="23">
        <v>32</v>
      </c>
      <c r="F4" s="23">
        <v>32</v>
      </c>
      <c r="G4" s="23">
        <v>32</v>
      </c>
      <c r="H4" s="23">
        <v>32</v>
      </c>
      <c r="I4" s="23">
        <v>32</v>
      </c>
      <c r="J4" s="23">
        <v>32</v>
      </c>
      <c r="K4" s="23">
        <v>32</v>
      </c>
      <c r="L4" s="23">
        <v>32</v>
      </c>
      <c r="M4" s="23">
        <v>32</v>
      </c>
      <c r="N4" s="23">
        <v>32</v>
      </c>
      <c r="O4" s="23">
        <v>32</v>
      </c>
      <c r="P4" s="23">
        <v>32</v>
      </c>
    </row>
    <row r="5" spans="1:16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>
      <c r="A6" t="s">
        <v>27</v>
      </c>
      <c r="B6" s="23">
        <v>8.5</v>
      </c>
      <c r="C6" s="23"/>
      <c r="D6" s="23"/>
      <c r="E6" s="23">
        <v>10</v>
      </c>
      <c r="F6" s="23">
        <v>20</v>
      </c>
      <c r="G6" s="23">
        <v>2</v>
      </c>
      <c r="H6" s="23">
        <v>4</v>
      </c>
      <c r="I6" s="23">
        <v>6</v>
      </c>
      <c r="J6" s="23">
        <v>4</v>
      </c>
      <c r="K6" s="23">
        <v>3</v>
      </c>
      <c r="L6" s="23">
        <v>2</v>
      </c>
      <c r="M6" s="23"/>
      <c r="N6" s="23"/>
      <c r="O6" s="23"/>
      <c r="P6" s="23"/>
    </row>
    <row r="7" spans="1:16">
      <c r="A7" t="s">
        <v>28</v>
      </c>
      <c r="B7" s="23">
        <v>8.5</v>
      </c>
      <c r="C7" s="23">
        <v>4</v>
      </c>
      <c r="D7" s="23">
        <v>9</v>
      </c>
      <c r="E7" s="23">
        <v>12.5</v>
      </c>
      <c r="F7" s="23">
        <v>12.5</v>
      </c>
      <c r="G7" s="23">
        <v>9</v>
      </c>
      <c r="H7" s="23">
        <v>4.5</v>
      </c>
      <c r="I7" s="23"/>
      <c r="J7" s="23">
        <v>13</v>
      </c>
      <c r="K7" s="23"/>
      <c r="L7" s="23"/>
      <c r="M7" s="23"/>
      <c r="N7" s="23"/>
      <c r="O7" s="23"/>
      <c r="P7" s="23"/>
    </row>
    <row r="8" spans="1:16">
      <c r="A8" t="s">
        <v>29</v>
      </c>
      <c r="B8" s="23">
        <v>6</v>
      </c>
      <c r="C8" s="23">
        <v>3.5</v>
      </c>
      <c r="D8" s="23">
        <v>4</v>
      </c>
      <c r="E8" s="23">
        <v>10.5</v>
      </c>
      <c r="F8" s="23">
        <v>12</v>
      </c>
      <c r="G8" s="23">
        <v>3.25</v>
      </c>
      <c r="H8" s="23">
        <v>15</v>
      </c>
      <c r="I8" s="23">
        <v>8</v>
      </c>
      <c r="J8" s="23">
        <v>7</v>
      </c>
      <c r="K8" s="23">
        <v>6</v>
      </c>
      <c r="L8" s="23"/>
      <c r="M8" s="23"/>
      <c r="N8" s="23"/>
      <c r="O8" s="23"/>
      <c r="P8" s="23"/>
    </row>
    <row r="9" spans="1:16">
      <c r="A9" t="s">
        <v>30</v>
      </c>
      <c r="B9" s="23">
        <v>8.5</v>
      </c>
      <c r="C9" s="23">
        <v>9</v>
      </c>
      <c r="D9" s="23">
        <v>7.5</v>
      </c>
      <c r="E9" s="23">
        <v>10.5</v>
      </c>
      <c r="F9" s="23">
        <v>9</v>
      </c>
      <c r="G9" s="23">
        <v>2</v>
      </c>
      <c r="H9" s="23">
        <v>9</v>
      </c>
      <c r="I9" s="23">
        <v>5</v>
      </c>
      <c r="J9" s="23">
        <v>6</v>
      </c>
      <c r="K9" s="23">
        <v>2.5</v>
      </c>
      <c r="L9" s="23">
        <v>6</v>
      </c>
      <c r="M9" s="23">
        <v>5</v>
      </c>
      <c r="N9" s="23">
        <v>14</v>
      </c>
      <c r="O9" s="23">
        <v>8</v>
      </c>
      <c r="P9" s="23">
        <v>22</v>
      </c>
    </row>
    <row r="10" spans="1:16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>
      <c r="A11" t="s">
        <v>31</v>
      </c>
      <c r="B11" s="23">
        <f>SUM(B6:B9)</f>
        <v>31.5</v>
      </c>
      <c r="C11" s="23">
        <f t="shared" ref="C11:P11" si="0">SUM(C6:C9)</f>
        <v>16.5</v>
      </c>
      <c r="D11" s="23">
        <f t="shared" si="0"/>
        <v>20.5</v>
      </c>
      <c r="E11" s="23">
        <f t="shared" si="0"/>
        <v>43.5</v>
      </c>
      <c r="F11" s="23">
        <f t="shared" si="0"/>
        <v>53.5</v>
      </c>
      <c r="G11" s="23">
        <f t="shared" si="0"/>
        <v>16.25</v>
      </c>
      <c r="H11" s="23">
        <f t="shared" si="0"/>
        <v>32.5</v>
      </c>
      <c r="I11" s="23">
        <f t="shared" si="0"/>
        <v>19</v>
      </c>
      <c r="J11" s="23">
        <f t="shared" si="0"/>
        <v>30</v>
      </c>
      <c r="K11" s="23">
        <f t="shared" si="0"/>
        <v>11.5</v>
      </c>
      <c r="L11" s="23">
        <f t="shared" si="0"/>
        <v>8</v>
      </c>
      <c r="M11" s="23">
        <f t="shared" si="0"/>
        <v>5</v>
      </c>
      <c r="N11" s="23">
        <f t="shared" si="0"/>
        <v>14</v>
      </c>
      <c r="O11" s="23">
        <f t="shared" si="0"/>
        <v>8</v>
      </c>
      <c r="P11" s="23">
        <f t="shared" si="0"/>
        <v>22</v>
      </c>
    </row>
    <row r="12" spans="1:16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>
      <c r="A13" t="s">
        <v>33</v>
      </c>
      <c r="B13" s="23">
        <f>B11-B4</f>
        <v>-0.5</v>
      </c>
      <c r="C13" s="23">
        <f t="shared" ref="C13:P13" si="1">C11-C4</f>
        <v>-15.5</v>
      </c>
      <c r="D13" s="23">
        <f t="shared" si="1"/>
        <v>-11.5</v>
      </c>
      <c r="E13" s="23">
        <f t="shared" si="1"/>
        <v>11.5</v>
      </c>
      <c r="F13" s="23">
        <f t="shared" si="1"/>
        <v>21.5</v>
      </c>
      <c r="G13" s="23">
        <f t="shared" si="1"/>
        <v>-15.75</v>
      </c>
      <c r="H13" s="23">
        <f t="shared" si="1"/>
        <v>0.5</v>
      </c>
      <c r="I13" s="23">
        <f t="shared" si="1"/>
        <v>-13</v>
      </c>
      <c r="J13" s="23">
        <f t="shared" si="1"/>
        <v>-2</v>
      </c>
      <c r="K13" s="23">
        <f t="shared" si="1"/>
        <v>-20.5</v>
      </c>
      <c r="L13" s="23">
        <f t="shared" si="1"/>
        <v>-24</v>
      </c>
      <c r="M13" s="23">
        <f t="shared" si="1"/>
        <v>-27</v>
      </c>
      <c r="N13" s="23">
        <f t="shared" si="1"/>
        <v>-18</v>
      </c>
      <c r="O13" s="23">
        <f t="shared" si="1"/>
        <v>-24</v>
      </c>
      <c r="P13" s="23">
        <f t="shared" si="1"/>
        <v>-10</v>
      </c>
    </row>
    <row r="15" spans="1:16">
      <c r="A15" t="s">
        <v>27</v>
      </c>
      <c r="B15">
        <f>B6-(B$4/4)</f>
        <v>0.5</v>
      </c>
      <c r="C15">
        <f t="shared" ref="C15:P15" si="2">C6-(C$4/4)</f>
        <v>-8</v>
      </c>
      <c r="D15">
        <f t="shared" si="2"/>
        <v>-8</v>
      </c>
      <c r="E15">
        <f t="shared" si="2"/>
        <v>2</v>
      </c>
      <c r="F15">
        <f t="shared" si="2"/>
        <v>12</v>
      </c>
      <c r="G15">
        <f t="shared" si="2"/>
        <v>-6</v>
      </c>
      <c r="H15">
        <f t="shared" si="2"/>
        <v>-4</v>
      </c>
      <c r="I15">
        <f t="shared" si="2"/>
        <v>-2</v>
      </c>
      <c r="J15">
        <f t="shared" si="2"/>
        <v>-4</v>
      </c>
      <c r="K15">
        <f t="shared" si="2"/>
        <v>-5</v>
      </c>
      <c r="L15">
        <f t="shared" si="2"/>
        <v>-6</v>
      </c>
      <c r="M15">
        <f t="shared" si="2"/>
        <v>-8</v>
      </c>
      <c r="N15">
        <f t="shared" si="2"/>
        <v>-8</v>
      </c>
      <c r="O15">
        <f t="shared" si="2"/>
        <v>-8</v>
      </c>
      <c r="P15">
        <f t="shared" si="2"/>
        <v>-8</v>
      </c>
    </row>
    <row r="16" spans="1:16">
      <c r="A16" t="s">
        <v>28</v>
      </c>
      <c r="B16">
        <f t="shared" ref="B16:P16" si="3">B7-(B$4/4)</f>
        <v>0.5</v>
      </c>
      <c r="C16">
        <f t="shared" si="3"/>
        <v>-4</v>
      </c>
      <c r="D16">
        <f t="shared" si="3"/>
        <v>1</v>
      </c>
      <c r="E16">
        <f t="shared" si="3"/>
        <v>4.5</v>
      </c>
      <c r="F16">
        <f t="shared" si="3"/>
        <v>4.5</v>
      </c>
      <c r="G16">
        <f t="shared" si="3"/>
        <v>1</v>
      </c>
      <c r="H16">
        <f t="shared" si="3"/>
        <v>-3.5</v>
      </c>
      <c r="I16">
        <f t="shared" si="3"/>
        <v>-8</v>
      </c>
      <c r="J16">
        <f t="shared" si="3"/>
        <v>5</v>
      </c>
      <c r="K16">
        <f t="shared" si="3"/>
        <v>-8</v>
      </c>
      <c r="L16">
        <f t="shared" si="3"/>
        <v>-8</v>
      </c>
      <c r="M16">
        <f t="shared" si="3"/>
        <v>-8</v>
      </c>
      <c r="N16">
        <f t="shared" si="3"/>
        <v>-8</v>
      </c>
      <c r="O16">
        <f t="shared" si="3"/>
        <v>-8</v>
      </c>
      <c r="P16">
        <f t="shared" si="3"/>
        <v>-8</v>
      </c>
    </row>
    <row r="17" spans="1:16">
      <c r="A17" t="s">
        <v>29</v>
      </c>
      <c r="B17">
        <f t="shared" ref="B17:P17" si="4">B8-(B$4/4)</f>
        <v>-2</v>
      </c>
      <c r="C17">
        <f t="shared" si="4"/>
        <v>-4.5</v>
      </c>
      <c r="D17">
        <f t="shared" si="4"/>
        <v>-4</v>
      </c>
      <c r="E17">
        <f t="shared" si="4"/>
        <v>2.5</v>
      </c>
      <c r="F17">
        <f t="shared" si="4"/>
        <v>4</v>
      </c>
      <c r="G17">
        <f t="shared" si="4"/>
        <v>-4.75</v>
      </c>
      <c r="H17">
        <f t="shared" si="4"/>
        <v>7</v>
      </c>
      <c r="I17">
        <f t="shared" si="4"/>
        <v>0</v>
      </c>
      <c r="J17">
        <f t="shared" si="4"/>
        <v>-1</v>
      </c>
      <c r="K17">
        <f t="shared" si="4"/>
        <v>-2</v>
      </c>
      <c r="L17">
        <f t="shared" si="4"/>
        <v>-8</v>
      </c>
      <c r="M17">
        <f t="shared" si="4"/>
        <v>-8</v>
      </c>
      <c r="N17">
        <f t="shared" si="4"/>
        <v>-8</v>
      </c>
      <c r="O17">
        <f t="shared" si="4"/>
        <v>-8</v>
      </c>
      <c r="P17">
        <f t="shared" si="4"/>
        <v>-8</v>
      </c>
    </row>
    <row r="18" spans="1:16">
      <c r="A18" t="s">
        <v>30</v>
      </c>
      <c r="B18">
        <f t="shared" ref="B18:P18" si="5">B9-(B$4/4)</f>
        <v>0.5</v>
      </c>
      <c r="C18">
        <f t="shared" si="5"/>
        <v>1</v>
      </c>
      <c r="D18">
        <f t="shared" si="5"/>
        <v>-0.5</v>
      </c>
      <c r="E18">
        <f t="shared" si="5"/>
        <v>2.5</v>
      </c>
      <c r="F18">
        <f t="shared" si="5"/>
        <v>1</v>
      </c>
      <c r="G18">
        <f t="shared" si="5"/>
        <v>-6</v>
      </c>
      <c r="H18">
        <f t="shared" si="5"/>
        <v>1</v>
      </c>
      <c r="I18">
        <f t="shared" si="5"/>
        <v>-3</v>
      </c>
      <c r="J18">
        <f t="shared" si="5"/>
        <v>-2</v>
      </c>
      <c r="K18">
        <f t="shared" si="5"/>
        <v>-5.5</v>
      </c>
      <c r="L18">
        <f t="shared" si="5"/>
        <v>-2</v>
      </c>
      <c r="M18">
        <f t="shared" si="5"/>
        <v>-3</v>
      </c>
      <c r="N18">
        <f t="shared" si="5"/>
        <v>6</v>
      </c>
      <c r="O18">
        <f t="shared" si="5"/>
        <v>0</v>
      </c>
      <c r="P18">
        <f t="shared" si="5"/>
        <v>14</v>
      </c>
    </row>
    <row r="20" spans="1:16">
      <c r="A20" t="s">
        <v>34</v>
      </c>
      <c r="B20" s="23">
        <f>B13</f>
        <v>-0.5</v>
      </c>
      <c r="C20" s="23">
        <f t="shared" ref="C20:P20" si="6">B20+C13</f>
        <v>-16</v>
      </c>
      <c r="D20" s="23">
        <f t="shared" si="6"/>
        <v>-27.5</v>
      </c>
      <c r="E20" s="23">
        <f t="shared" si="6"/>
        <v>-16</v>
      </c>
      <c r="F20" s="23">
        <f t="shared" si="6"/>
        <v>5.5</v>
      </c>
      <c r="G20" s="23">
        <f t="shared" si="6"/>
        <v>-10.25</v>
      </c>
      <c r="H20" s="23">
        <f t="shared" si="6"/>
        <v>-9.75</v>
      </c>
      <c r="I20" s="23">
        <f t="shared" si="6"/>
        <v>-22.75</v>
      </c>
      <c r="J20" s="23">
        <f t="shared" si="6"/>
        <v>-24.75</v>
      </c>
      <c r="K20" s="23">
        <f t="shared" si="6"/>
        <v>-45.25</v>
      </c>
      <c r="L20" s="23">
        <f t="shared" si="6"/>
        <v>-69.25</v>
      </c>
      <c r="M20" s="23">
        <f t="shared" si="6"/>
        <v>-96.25</v>
      </c>
      <c r="N20" s="23">
        <f t="shared" si="6"/>
        <v>-114.25</v>
      </c>
      <c r="O20" s="23">
        <f t="shared" si="6"/>
        <v>-138.25</v>
      </c>
      <c r="P20" s="23">
        <f t="shared" si="6"/>
        <v>-148.25</v>
      </c>
    </row>
    <row r="22" spans="1:16">
      <c r="A22" t="s">
        <v>27</v>
      </c>
      <c r="B22">
        <f>B15</f>
        <v>0.5</v>
      </c>
      <c r="C22">
        <f>B22+C15</f>
        <v>-7.5</v>
      </c>
      <c r="D22">
        <f>C22+D15</f>
        <v>-15.5</v>
      </c>
      <c r="E22">
        <f t="shared" ref="E22:P22" si="7">D22+E15</f>
        <v>-13.5</v>
      </c>
      <c r="F22">
        <f t="shared" si="7"/>
        <v>-1.5</v>
      </c>
      <c r="G22">
        <f t="shared" si="7"/>
        <v>-7.5</v>
      </c>
      <c r="H22">
        <f t="shared" si="7"/>
        <v>-11.5</v>
      </c>
      <c r="I22">
        <f t="shared" si="7"/>
        <v>-13.5</v>
      </c>
      <c r="J22">
        <f t="shared" si="7"/>
        <v>-17.5</v>
      </c>
      <c r="K22">
        <f t="shared" si="7"/>
        <v>-22.5</v>
      </c>
      <c r="L22">
        <f t="shared" si="7"/>
        <v>-28.5</v>
      </c>
      <c r="M22">
        <f t="shared" si="7"/>
        <v>-36.5</v>
      </c>
      <c r="N22">
        <f t="shared" si="7"/>
        <v>-44.5</v>
      </c>
      <c r="O22">
        <f t="shared" si="7"/>
        <v>-52.5</v>
      </c>
      <c r="P22">
        <f t="shared" si="7"/>
        <v>-60.5</v>
      </c>
    </row>
    <row r="23" spans="1:16">
      <c r="A23" t="s">
        <v>28</v>
      </c>
      <c r="B23">
        <f t="shared" ref="B23:B25" si="8">B16</f>
        <v>0.5</v>
      </c>
      <c r="C23">
        <f t="shared" ref="C23:P23" si="9">B23+C16</f>
        <v>-3.5</v>
      </c>
      <c r="D23">
        <f t="shared" si="9"/>
        <v>-2.5</v>
      </c>
      <c r="E23">
        <f t="shared" si="9"/>
        <v>2</v>
      </c>
      <c r="F23">
        <f t="shared" si="9"/>
        <v>6.5</v>
      </c>
      <c r="G23">
        <f t="shared" si="9"/>
        <v>7.5</v>
      </c>
      <c r="H23">
        <f t="shared" si="9"/>
        <v>4</v>
      </c>
      <c r="I23">
        <f t="shared" si="9"/>
        <v>-4</v>
      </c>
      <c r="J23">
        <f t="shared" si="9"/>
        <v>1</v>
      </c>
      <c r="K23">
        <f t="shared" si="9"/>
        <v>-7</v>
      </c>
      <c r="L23">
        <f t="shared" si="9"/>
        <v>-15</v>
      </c>
      <c r="M23">
        <f t="shared" si="9"/>
        <v>-23</v>
      </c>
      <c r="N23">
        <f t="shared" si="9"/>
        <v>-31</v>
      </c>
      <c r="O23">
        <f t="shared" si="9"/>
        <v>-39</v>
      </c>
      <c r="P23">
        <f t="shared" si="9"/>
        <v>-47</v>
      </c>
    </row>
    <row r="24" spans="1:16">
      <c r="A24" t="s">
        <v>29</v>
      </c>
      <c r="B24">
        <f t="shared" si="8"/>
        <v>-2</v>
      </c>
      <c r="C24">
        <f t="shared" ref="C24:P24" si="10">B24+C17</f>
        <v>-6.5</v>
      </c>
      <c r="D24">
        <f t="shared" si="10"/>
        <v>-10.5</v>
      </c>
      <c r="E24">
        <f t="shared" si="10"/>
        <v>-8</v>
      </c>
      <c r="F24">
        <f t="shared" si="10"/>
        <v>-4</v>
      </c>
      <c r="G24">
        <f t="shared" si="10"/>
        <v>-8.75</v>
      </c>
      <c r="H24">
        <f t="shared" si="10"/>
        <v>-1.75</v>
      </c>
      <c r="I24">
        <f t="shared" si="10"/>
        <v>-1.75</v>
      </c>
      <c r="J24">
        <f t="shared" si="10"/>
        <v>-2.75</v>
      </c>
      <c r="K24">
        <f t="shared" si="10"/>
        <v>-4.75</v>
      </c>
      <c r="L24">
        <f t="shared" si="10"/>
        <v>-12.75</v>
      </c>
      <c r="M24">
        <f t="shared" si="10"/>
        <v>-20.75</v>
      </c>
      <c r="N24">
        <f t="shared" si="10"/>
        <v>-28.75</v>
      </c>
      <c r="O24">
        <f t="shared" si="10"/>
        <v>-36.75</v>
      </c>
      <c r="P24">
        <f t="shared" si="10"/>
        <v>-44.75</v>
      </c>
    </row>
    <row r="25" spans="1:16">
      <c r="A25" t="s">
        <v>30</v>
      </c>
      <c r="B25">
        <f t="shared" si="8"/>
        <v>0.5</v>
      </c>
      <c r="C25">
        <f t="shared" ref="C25:P25" si="11">B25+C18</f>
        <v>1.5</v>
      </c>
      <c r="D25">
        <f t="shared" si="11"/>
        <v>1</v>
      </c>
      <c r="E25">
        <f t="shared" si="11"/>
        <v>3.5</v>
      </c>
      <c r="F25">
        <f t="shared" si="11"/>
        <v>4.5</v>
      </c>
      <c r="G25">
        <f t="shared" si="11"/>
        <v>-1.5</v>
      </c>
      <c r="H25">
        <f t="shared" si="11"/>
        <v>-0.5</v>
      </c>
      <c r="I25">
        <f t="shared" si="11"/>
        <v>-3.5</v>
      </c>
      <c r="J25">
        <f t="shared" si="11"/>
        <v>-5.5</v>
      </c>
      <c r="K25">
        <f t="shared" si="11"/>
        <v>-11</v>
      </c>
      <c r="L25">
        <f t="shared" si="11"/>
        <v>-13</v>
      </c>
      <c r="M25">
        <f t="shared" si="11"/>
        <v>-16</v>
      </c>
      <c r="N25">
        <f t="shared" si="11"/>
        <v>-10</v>
      </c>
      <c r="O25">
        <f t="shared" si="11"/>
        <v>-10</v>
      </c>
      <c r="P25">
        <f t="shared" si="11"/>
        <v>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Mannstunden über Projekt</vt:lpstr>
      <vt:lpstr>Soll 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Madrago</dc:creator>
  <cp:lastModifiedBy>Madrago</cp:lastModifiedBy>
  <dcterms:created xsi:type="dcterms:W3CDTF">2015-02-27T10:10:50Z</dcterms:created>
  <dcterms:modified xsi:type="dcterms:W3CDTF">2015-05-28T12:34:15Z</dcterms:modified>
</cp:coreProperties>
</file>