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jjvsc\mine\moon\"/>
    </mc:Choice>
  </mc:AlternateContent>
  <xr:revisionPtr revIDLastSave="0" documentId="13_ncr:1_{D09DFEC8-5A73-4C93-91F6-C82993F0A8E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level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M21" i="1" s="1"/>
  <c r="L22" i="1"/>
  <c r="M22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4" i="1"/>
  <c r="M4" i="1" s="1"/>
  <c r="L3" i="1"/>
  <c r="M3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2" i="1"/>
  <c r="M2" i="1" s="1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<sst xmlns="http://schemas.openxmlformats.org/spreadsheetml/2006/main" count="61" uniqueCount="50">
  <si>
    <t>台阶级数</t>
  </si>
  <si>
    <t>台阶高度</t>
  </si>
  <si>
    <t>累计高度</t>
  </si>
  <si>
    <t>日期</t>
  </si>
  <si>
    <t>农历</t>
  </si>
  <si>
    <t>台阶</t>
  </si>
  <si>
    <t>时间</t>
  </si>
  <si>
    <t>风向</t>
  </si>
  <si>
    <t>八点潮位</t>
  </si>
  <si>
    <t>九点潮位</t>
  </si>
  <si>
    <t>高度1</t>
  </si>
  <si>
    <t>三月初八</t>
  </si>
  <si>
    <t>南风</t>
  </si>
  <si>
    <t>三月初九</t>
  </si>
  <si>
    <t>三月初十</t>
  </si>
  <si>
    <t>西北风</t>
  </si>
  <si>
    <t>三月十一</t>
  </si>
  <si>
    <t>西南风</t>
  </si>
  <si>
    <t>三月十二</t>
  </si>
  <si>
    <t>三月十三</t>
  </si>
  <si>
    <t>三月十四</t>
  </si>
  <si>
    <t>西北</t>
  </si>
  <si>
    <t>三月十五</t>
  </si>
  <si>
    <t>西偏北</t>
  </si>
  <si>
    <t>下雨</t>
  </si>
  <si>
    <t>三月十六</t>
  </si>
  <si>
    <t>三月十七</t>
  </si>
  <si>
    <t>北</t>
  </si>
  <si>
    <t>三月十八</t>
  </si>
  <si>
    <t>三月十九</t>
  </si>
  <si>
    <t>备注</t>
    <phoneticPr fontId="2" type="noConversion"/>
  </si>
  <si>
    <t>三月二十</t>
  </si>
  <si>
    <t>西风</t>
  </si>
  <si>
    <t>三月廿一</t>
  </si>
  <si>
    <t>三月廿二</t>
  </si>
  <si>
    <t>南西南</t>
  </si>
  <si>
    <t>三月廿三</t>
  </si>
  <si>
    <t>三月甘四</t>
  </si>
  <si>
    <t>三月甘五</t>
  </si>
  <si>
    <t>三月廿六</t>
  </si>
  <si>
    <t>西偏北</t>
    <phoneticPr fontId="2" type="noConversion"/>
  </si>
  <si>
    <t>三月廿七</t>
  </si>
  <si>
    <t>东风</t>
  </si>
  <si>
    <t>三月廿八</t>
  </si>
  <si>
    <t>月球高度</t>
    <phoneticPr fontId="2" type="noConversion"/>
  </si>
  <si>
    <t>月球方位角</t>
    <phoneticPr fontId="2" type="noConversion"/>
  </si>
  <si>
    <t>时间</t>
    <phoneticPr fontId="2" type="noConversion"/>
  </si>
  <si>
    <t>世界时</t>
    <phoneticPr fontId="2" type="noConversion"/>
  </si>
  <si>
    <t>测定高度</t>
    <phoneticPr fontId="2" type="noConversion"/>
  </si>
  <si>
    <t>台阶上水位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</si>
</sst>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h:mm;@"/>
  </numFmts>
  <fonts count="3" x14ac:knownFonts="1">
    <font>
      <sz val="12"/>
      <color theme="1"/>
      <name val="等线"/>
      <family val="2"/>
      <charset val="134"/>
      <scheme val="minor"/>
    </font>
    <font>
      <sz val="12"/>
      <name val="等线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测定海平面高度与潮位数据对比（</a:t>
            </a:r>
            <a:r>
              <a:rPr lang="en-US"/>
              <a:t>cm</a:t>
            </a:r>
            <a:r>
              <a:rPr lang="zh-CN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level!$I$1</c:f>
              <c:strCache>
                <c:ptCount val="1"/>
                <c:pt idx="0">
                  <c:v>八点潮位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level!$B$2:$B$200</c:f>
              <c:numCache>
                <c:formatCode>m"月"d"日";@</c:formatCode>
                <c:ptCount val="199"/>
                <c:pt idx="0">
                  <c:v>45043</c:v>
                </c:pt>
                <c:pt idx="1">
                  <c:v>45044</c:v>
                </c:pt>
                <c:pt idx="2">
                  <c:v>45045</c:v>
                </c:pt>
                <c:pt idx="3">
                  <c:v>45046</c:v>
                </c:pt>
                <c:pt idx="4">
                  <c:v>45047</c:v>
                </c:pt>
                <c:pt idx="5">
                  <c:v>45048</c:v>
                </c:pt>
                <c:pt idx="6">
                  <c:v>45049</c:v>
                </c:pt>
                <c:pt idx="7">
                  <c:v>45050</c:v>
                </c:pt>
                <c:pt idx="8">
                  <c:v>45051</c:v>
                </c:pt>
                <c:pt idx="9">
                  <c:v>45052</c:v>
                </c:pt>
                <c:pt idx="10">
                  <c:v>45053</c:v>
                </c:pt>
                <c:pt idx="11">
                  <c:v>45054</c:v>
                </c:pt>
                <c:pt idx="12">
                  <c:v>45055</c:v>
                </c:pt>
                <c:pt idx="13">
                  <c:v>45056</c:v>
                </c:pt>
                <c:pt idx="14">
                  <c:v>45057</c:v>
                </c:pt>
                <c:pt idx="15">
                  <c:v>45058</c:v>
                </c:pt>
                <c:pt idx="16">
                  <c:v>45059</c:v>
                </c:pt>
                <c:pt idx="17">
                  <c:v>45060</c:v>
                </c:pt>
                <c:pt idx="18">
                  <c:v>45061</c:v>
                </c:pt>
                <c:pt idx="19">
                  <c:v>45062</c:v>
                </c:pt>
                <c:pt idx="20">
                  <c:v>45063</c:v>
                </c:pt>
              </c:numCache>
            </c:numRef>
          </c:cat>
          <c:val>
            <c:numRef>
              <c:f>level!$I$2:$I$200</c:f>
              <c:numCache>
                <c:formatCode>General</c:formatCode>
                <c:ptCount val="199"/>
                <c:pt idx="0">
                  <c:v>291</c:v>
                </c:pt>
                <c:pt idx="1">
                  <c:v>228</c:v>
                </c:pt>
                <c:pt idx="2">
                  <c:v>170</c:v>
                </c:pt>
                <c:pt idx="3">
                  <c:v>129</c:v>
                </c:pt>
                <c:pt idx="4">
                  <c:v>113</c:v>
                </c:pt>
                <c:pt idx="5">
                  <c:v>120</c:v>
                </c:pt>
                <c:pt idx="6">
                  <c:v>145</c:v>
                </c:pt>
                <c:pt idx="7">
                  <c:v>183</c:v>
                </c:pt>
                <c:pt idx="8">
                  <c:v>224</c:v>
                </c:pt>
                <c:pt idx="9">
                  <c:v>262</c:v>
                </c:pt>
                <c:pt idx="10">
                  <c:v>297</c:v>
                </c:pt>
                <c:pt idx="11">
                  <c:v>336</c:v>
                </c:pt>
                <c:pt idx="12">
                  <c:v>378</c:v>
                </c:pt>
                <c:pt idx="13">
                  <c:v>403</c:v>
                </c:pt>
                <c:pt idx="14">
                  <c:v>386</c:v>
                </c:pt>
                <c:pt idx="15">
                  <c:v>319</c:v>
                </c:pt>
                <c:pt idx="16">
                  <c:v>224</c:v>
                </c:pt>
                <c:pt idx="17">
                  <c:v>138</c:v>
                </c:pt>
                <c:pt idx="18">
                  <c:v>86</c:v>
                </c:pt>
                <c:pt idx="19">
                  <c:v>82</c:v>
                </c:pt>
                <c:pt idx="20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E-463C-8044-93CDDA36AC3B}"/>
            </c:ext>
          </c:extLst>
        </c:ser>
        <c:ser>
          <c:idx val="1"/>
          <c:order val="1"/>
          <c:tx>
            <c:strRef>
              <c:f>level!$J$1</c:f>
              <c:strCache>
                <c:ptCount val="1"/>
                <c:pt idx="0">
                  <c:v>九点潮位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level!$B$2:$B$200</c:f>
              <c:numCache>
                <c:formatCode>m"月"d"日";@</c:formatCode>
                <c:ptCount val="199"/>
                <c:pt idx="0">
                  <c:v>45043</c:v>
                </c:pt>
                <c:pt idx="1">
                  <c:v>45044</c:v>
                </c:pt>
                <c:pt idx="2">
                  <c:v>45045</c:v>
                </c:pt>
                <c:pt idx="3">
                  <c:v>45046</c:v>
                </c:pt>
                <c:pt idx="4">
                  <c:v>45047</c:v>
                </c:pt>
                <c:pt idx="5">
                  <c:v>45048</c:v>
                </c:pt>
                <c:pt idx="6">
                  <c:v>45049</c:v>
                </c:pt>
                <c:pt idx="7">
                  <c:v>45050</c:v>
                </c:pt>
                <c:pt idx="8">
                  <c:v>45051</c:v>
                </c:pt>
                <c:pt idx="9">
                  <c:v>45052</c:v>
                </c:pt>
                <c:pt idx="10">
                  <c:v>45053</c:v>
                </c:pt>
                <c:pt idx="11">
                  <c:v>45054</c:v>
                </c:pt>
                <c:pt idx="12">
                  <c:v>45055</c:v>
                </c:pt>
                <c:pt idx="13">
                  <c:v>45056</c:v>
                </c:pt>
                <c:pt idx="14">
                  <c:v>45057</c:v>
                </c:pt>
                <c:pt idx="15">
                  <c:v>45058</c:v>
                </c:pt>
                <c:pt idx="16">
                  <c:v>45059</c:v>
                </c:pt>
                <c:pt idx="17">
                  <c:v>45060</c:v>
                </c:pt>
                <c:pt idx="18">
                  <c:v>45061</c:v>
                </c:pt>
                <c:pt idx="19">
                  <c:v>45062</c:v>
                </c:pt>
                <c:pt idx="20">
                  <c:v>45063</c:v>
                </c:pt>
              </c:numCache>
            </c:numRef>
          </c:cat>
          <c:val>
            <c:numRef>
              <c:f>level!$J$2:$J$200</c:f>
              <c:numCache>
                <c:formatCode>General</c:formatCode>
                <c:ptCount val="199"/>
                <c:pt idx="0">
                  <c:v>327</c:v>
                </c:pt>
                <c:pt idx="1">
                  <c:v>276</c:v>
                </c:pt>
                <c:pt idx="2">
                  <c:v>217</c:v>
                </c:pt>
                <c:pt idx="3">
                  <c:v>162</c:v>
                </c:pt>
                <c:pt idx="4">
                  <c:v>122</c:v>
                </c:pt>
                <c:pt idx="5">
                  <c:v>102</c:v>
                </c:pt>
                <c:pt idx="6">
                  <c:v>104</c:v>
                </c:pt>
                <c:pt idx="7">
                  <c:v>126</c:v>
                </c:pt>
                <c:pt idx="8">
                  <c:v>164</c:v>
                </c:pt>
                <c:pt idx="9">
                  <c:v>208</c:v>
                </c:pt>
                <c:pt idx="10">
                  <c:v>249</c:v>
                </c:pt>
                <c:pt idx="11">
                  <c:v>286</c:v>
                </c:pt>
                <c:pt idx="12">
                  <c:v>325</c:v>
                </c:pt>
                <c:pt idx="13">
                  <c:v>365</c:v>
                </c:pt>
                <c:pt idx="14">
                  <c:v>387</c:v>
                </c:pt>
                <c:pt idx="15">
                  <c:v>367</c:v>
                </c:pt>
                <c:pt idx="16">
                  <c:v>300</c:v>
                </c:pt>
                <c:pt idx="17">
                  <c:v>209</c:v>
                </c:pt>
                <c:pt idx="18">
                  <c:v>128</c:v>
                </c:pt>
                <c:pt idx="19">
                  <c:v>82</c:v>
                </c:pt>
                <c:pt idx="2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CE-463C-8044-93CDDA36AC3B}"/>
            </c:ext>
          </c:extLst>
        </c:ser>
        <c:ser>
          <c:idx val="2"/>
          <c:order val="2"/>
          <c:tx>
            <c:strRef>
              <c:f>level!$M$1</c:f>
              <c:strCache>
                <c:ptCount val="1"/>
                <c:pt idx="0">
                  <c:v>测定高度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level!$B$2:$B$200</c:f>
              <c:numCache>
                <c:formatCode>m"月"d"日";@</c:formatCode>
                <c:ptCount val="199"/>
                <c:pt idx="0">
                  <c:v>45043</c:v>
                </c:pt>
                <c:pt idx="1">
                  <c:v>45044</c:v>
                </c:pt>
                <c:pt idx="2">
                  <c:v>45045</c:v>
                </c:pt>
                <c:pt idx="3">
                  <c:v>45046</c:v>
                </c:pt>
                <c:pt idx="4">
                  <c:v>45047</c:v>
                </c:pt>
                <c:pt idx="5">
                  <c:v>45048</c:v>
                </c:pt>
                <c:pt idx="6">
                  <c:v>45049</c:v>
                </c:pt>
                <c:pt idx="7">
                  <c:v>45050</c:v>
                </c:pt>
                <c:pt idx="8">
                  <c:v>45051</c:v>
                </c:pt>
                <c:pt idx="9">
                  <c:v>45052</c:v>
                </c:pt>
                <c:pt idx="10">
                  <c:v>45053</c:v>
                </c:pt>
                <c:pt idx="11">
                  <c:v>45054</c:v>
                </c:pt>
                <c:pt idx="12">
                  <c:v>45055</c:v>
                </c:pt>
                <c:pt idx="13">
                  <c:v>45056</c:v>
                </c:pt>
                <c:pt idx="14">
                  <c:v>45057</c:v>
                </c:pt>
                <c:pt idx="15">
                  <c:v>45058</c:v>
                </c:pt>
                <c:pt idx="16">
                  <c:v>45059</c:v>
                </c:pt>
                <c:pt idx="17">
                  <c:v>45060</c:v>
                </c:pt>
                <c:pt idx="18">
                  <c:v>45061</c:v>
                </c:pt>
                <c:pt idx="19">
                  <c:v>45062</c:v>
                </c:pt>
                <c:pt idx="20">
                  <c:v>45063</c:v>
                </c:pt>
              </c:numCache>
            </c:numRef>
          </c:cat>
          <c:val>
            <c:numRef>
              <c:f>level!$M$2:$M$200</c:f>
              <c:numCache>
                <c:formatCode>General</c:formatCode>
                <c:ptCount val="199"/>
                <c:pt idx="0">
                  <c:v>300.09999999999997</c:v>
                </c:pt>
                <c:pt idx="1">
                  <c:v>269.59999999999997</c:v>
                </c:pt>
                <c:pt idx="2">
                  <c:v>180.59999999999997</c:v>
                </c:pt>
                <c:pt idx="3">
                  <c:v>127.59999999999997</c:v>
                </c:pt>
                <c:pt idx="4">
                  <c:v>121.09999999999997</c:v>
                </c:pt>
                <c:pt idx="5">
                  <c:v>135.09999999999997</c:v>
                </c:pt>
                <c:pt idx="6">
                  <c:v>179.59999999999997</c:v>
                </c:pt>
                <c:pt idx="7">
                  <c:v>177.59999999999997</c:v>
                </c:pt>
                <c:pt idx="8">
                  <c:v>222.09999999999997</c:v>
                </c:pt>
                <c:pt idx="9">
                  <c:v>272.59999999999997</c:v>
                </c:pt>
                <c:pt idx="10">
                  <c:v>307.09999999999997</c:v>
                </c:pt>
                <c:pt idx="11">
                  <c:v>379.4</c:v>
                </c:pt>
                <c:pt idx="12">
                  <c:v>388.4</c:v>
                </c:pt>
                <c:pt idx="13">
                  <c:v>389.7</c:v>
                </c:pt>
                <c:pt idx="14">
                  <c:v>392.7</c:v>
                </c:pt>
                <c:pt idx="15">
                  <c:v>353.9</c:v>
                </c:pt>
                <c:pt idx="16">
                  <c:v>271.59999999999997</c:v>
                </c:pt>
                <c:pt idx="17">
                  <c:v>171.59999999999997</c:v>
                </c:pt>
                <c:pt idx="18">
                  <c:v>127.59999999999997</c:v>
                </c:pt>
                <c:pt idx="19">
                  <c:v>112.59999999999997</c:v>
                </c:pt>
                <c:pt idx="20">
                  <c:v>132.59999999999997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CE-463C-8044-93CDDA36A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20207"/>
        <c:axId val="322519727"/>
      </c:lineChart>
      <c:dateAx>
        <c:axId val="322520207"/>
        <c:scaling>
          <c:orientation val="minMax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519727"/>
        <c:crosses val="autoZero"/>
        <c:auto val="1"/>
        <c:lblOffset val="100"/>
        <c:baseTimeUnit val="days"/>
      </c:dateAx>
      <c:valAx>
        <c:axId val="32251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52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level!$N$1</c:f>
              <c:strCache>
                <c:ptCount val="1"/>
                <c:pt idx="0">
                  <c:v>月球高度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level!$B$2:$B$200</c:f>
              <c:numCache>
                <c:formatCode>m"月"d"日";@</c:formatCode>
                <c:ptCount val="199"/>
                <c:pt idx="0">
                  <c:v>45043</c:v>
                </c:pt>
                <c:pt idx="1">
                  <c:v>45044</c:v>
                </c:pt>
                <c:pt idx="2">
                  <c:v>45045</c:v>
                </c:pt>
                <c:pt idx="3">
                  <c:v>45046</c:v>
                </c:pt>
                <c:pt idx="4">
                  <c:v>45047</c:v>
                </c:pt>
                <c:pt idx="5">
                  <c:v>45048</c:v>
                </c:pt>
                <c:pt idx="6">
                  <c:v>45049</c:v>
                </c:pt>
                <c:pt idx="7">
                  <c:v>45050</c:v>
                </c:pt>
                <c:pt idx="8">
                  <c:v>45051</c:v>
                </c:pt>
                <c:pt idx="9">
                  <c:v>45052</c:v>
                </c:pt>
                <c:pt idx="10">
                  <c:v>45053</c:v>
                </c:pt>
                <c:pt idx="11">
                  <c:v>45054</c:v>
                </c:pt>
                <c:pt idx="12">
                  <c:v>45055</c:v>
                </c:pt>
                <c:pt idx="13">
                  <c:v>45056</c:v>
                </c:pt>
                <c:pt idx="14">
                  <c:v>45057</c:v>
                </c:pt>
                <c:pt idx="15">
                  <c:v>45058</c:v>
                </c:pt>
                <c:pt idx="16">
                  <c:v>45059</c:v>
                </c:pt>
                <c:pt idx="17">
                  <c:v>45060</c:v>
                </c:pt>
                <c:pt idx="18">
                  <c:v>45061</c:v>
                </c:pt>
                <c:pt idx="19">
                  <c:v>45062</c:v>
                </c:pt>
                <c:pt idx="20">
                  <c:v>45063</c:v>
                </c:pt>
              </c:numCache>
            </c:numRef>
          </c:cat>
          <c:val>
            <c:numRef>
              <c:f>level!$N$2:$N$200</c:f>
              <c:numCache>
                <c:formatCode>General</c:formatCode>
                <c:ptCount val="199"/>
                <c:pt idx="0">
                  <c:v>-15.941159499999999</c:v>
                </c:pt>
                <c:pt idx="1">
                  <c:v>-24.497882180000001</c:v>
                </c:pt>
                <c:pt idx="2">
                  <c:v>-32.343763170000003</c:v>
                </c:pt>
                <c:pt idx="3">
                  <c:v>-38.675888120000003</c:v>
                </c:pt>
                <c:pt idx="4">
                  <c:v>-45.057296289999996</c:v>
                </c:pt>
                <c:pt idx="5">
                  <c:v>-49.336945980000003</c:v>
                </c:pt>
                <c:pt idx="6">
                  <c:v>-50.52989316</c:v>
                </c:pt>
                <c:pt idx="7">
                  <c:v>-51.695410299999999</c:v>
                </c:pt>
                <c:pt idx="8">
                  <c:v>-46.225719679999997</c:v>
                </c:pt>
                <c:pt idx="9">
                  <c:v>-41.035769700000003</c:v>
                </c:pt>
                <c:pt idx="10">
                  <c:v>-33.840783539999997</c:v>
                </c:pt>
                <c:pt idx="11">
                  <c:v>-22.340046130000001</c:v>
                </c:pt>
                <c:pt idx="12">
                  <c:v>-13.207537650000001</c:v>
                </c:pt>
                <c:pt idx="13">
                  <c:v>-9.7840129059999992</c:v>
                </c:pt>
                <c:pt idx="14">
                  <c:v>9.7158459100000005</c:v>
                </c:pt>
                <c:pt idx="15">
                  <c:v>20.440285360000001</c:v>
                </c:pt>
                <c:pt idx="16">
                  <c:v>30.654855470000001</c:v>
                </c:pt>
                <c:pt idx="17">
                  <c:v>40.482292149999999</c:v>
                </c:pt>
                <c:pt idx="18">
                  <c:v>48.572500959999999</c:v>
                </c:pt>
                <c:pt idx="19">
                  <c:v>54.605706089999998</c:v>
                </c:pt>
                <c:pt idx="20">
                  <c:v>57.413149480000001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A-4D93-B20F-5F2297EC9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27407"/>
        <c:axId val="322521647"/>
      </c:lineChart>
      <c:dateAx>
        <c:axId val="322527407"/>
        <c:scaling>
          <c:orientation val="minMax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521647"/>
        <c:crosses val="autoZero"/>
        <c:auto val="1"/>
        <c:lblOffset val="100"/>
        <c:baseTimeUnit val="days"/>
      </c:dateAx>
      <c:valAx>
        <c:axId val="32252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52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level!$O$1</c:f>
              <c:strCache>
                <c:ptCount val="1"/>
                <c:pt idx="0">
                  <c:v>月球方位角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level!$B$2:$B$200</c:f>
              <c:numCache>
                <c:formatCode>m"月"d"日";@</c:formatCode>
                <c:ptCount val="199"/>
                <c:pt idx="0">
                  <c:v>45043</c:v>
                </c:pt>
                <c:pt idx="1">
                  <c:v>45044</c:v>
                </c:pt>
                <c:pt idx="2">
                  <c:v>45045</c:v>
                </c:pt>
                <c:pt idx="3">
                  <c:v>45046</c:v>
                </c:pt>
                <c:pt idx="4">
                  <c:v>45047</c:v>
                </c:pt>
                <c:pt idx="5">
                  <c:v>45048</c:v>
                </c:pt>
                <c:pt idx="6">
                  <c:v>45049</c:v>
                </c:pt>
                <c:pt idx="7">
                  <c:v>45050</c:v>
                </c:pt>
                <c:pt idx="8">
                  <c:v>45051</c:v>
                </c:pt>
                <c:pt idx="9">
                  <c:v>45052</c:v>
                </c:pt>
                <c:pt idx="10">
                  <c:v>45053</c:v>
                </c:pt>
                <c:pt idx="11">
                  <c:v>45054</c:v>
                </c:pt>
                <c:pt idx="12">
                  <c:v>45055</c:v>
                </c:pt>
                <c:pt idx="13">
                  <c:v>45056</c:v>
                </c:pt>
                <c:pt idx="14">
                  <c:v>45057</c:v>
                </c:pt>
                <c:pt idx="15">
                  <c:v>45058</c:v>
                </c:pt>
                <c:pt idx="16">
                  <c:v>45059</c:v>
                </c:pt>
                <c:pt idx="17">
                  <c:v>45060</c:v>
                </c:pt>
                <c:pt idx="18">
                  <c:v>45061</c:v>
                </c:pt>
                <c:pt idx="19">
                  <c:v>45062</c:v>
                </c:pt>
                <c:pt idx="20">
                  <c:v>45063</c:v>
                </c:pt>
              </c:numCache>
            </c:numRef>
          </c:cat>
          <c:val>
            <c:numRef>
              <c:f>level!$O$2:$O$200</c:f>
              <c:numCache>
                <c:formatCode>General</c:formatCode>
                <c:ptCount val="199"/>
                <c:pt idx="0">
                  <c:v>41.10740131</c:v>
                </c:pt>
                <c:pt idx="1">
                  <c:v>32.150328799999997</c:v>
                </c:pt>
                <c:pt idx="2">
                  <c:v>22.212519669999999</c:v>
                </c:pt>
                <c:pt idx="3">
                  <c:v>15.191474530000001</c:v>
                </c:pt>
                <c:pt idx="4">
                  <c:v>1.651645289</c:v>
                </c:pt>
                <c:pt idx="5">
                  <c:v>343.5969556</c:v>
                </c:pt>
                <c:pt idx="6">
                  <c:v>323.43150509999998</c:v>
                </c:pt>
                <c:pt idx="7">
                  <c:v>309.30282160000002</c:v>
                </c:pt>
                <c:pt idx="8">
                  <c:v>289.18627529999998</c:v>
                </c:pt>
                <c:pt idx="9">
                  <c:v>275.41787069999998</c:v>
                </c:pt>
                <c:pt idx="10">
                  <c:v>263.79362639999999</c:v>
                </c:pt>
                <c:pt idx="11">
                  <c:v>252.36401509999999</c:v>
                </c:pt>
                <c:pt idx="12">
                  <c:v>244.3644429</c:v>
                </c:pt>
                <c:pt idx="13">
                  <c:v>242.29421260000001</c:v>
                </c:pt>
                <c:pt idx="14">
                  <c:v>227.462006</c:v>
                </c:pt>
                <c:pt idx="15">
                  <c:v>219.18225939999999</c:v>
                </c:pt>
                <c:pt idx="16">
                  <c:v>210.29705759999999</c:v>
                </c:pt>
                <c:pt idx="17">
                  <c:v>198.35736779999999</c:v>
                </c:pt>
                <c:pt idx="18">
                  <c:v>186.13754470000001</c:v>
                </c:pt>
                <c:pt idx="19">
                  <c:v>166.747266</c:v>
                </c:pt>
                <c:pt idx="20">
                  <c:v>145.74498070000001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7A-413D-BFCC-CB3F8DD40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23743"/>
        <c:axId val="101925183"/>
      </c:lineChart>
      <c:dateAx>
        <c:axId val="101923743"/>
        <c:scaling>
          <c:orientation val="minMax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25183"/>
        <c:crosses val="autoZero"/>
        <c:auto val="1"/>
        <c:lblOffset val="100"/>
        <c:baseTimeUnit val="days"/>
      </c:dateAx>
      <c:valAx>
        <c:axId val="10192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2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level!$M$1</c:f>
              <c:strCache>
                <c:ptCount val="1"/>
                <c:pt idx="0">
                  <c:v>测定高度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level!$B$2:$B$200</c:f>
              <c:numCache>
                <c:formatCode>m"月"d"日";@</c:formatCode>
                <c:ptCount val="199"/>
                <c:pt idx="0">
                  <c:v>45043</c:v>
                </c:pt>
                <c:pt idx="1">
                  <c:v>45044</c:v>
                </c:pt>
                <c:pt idx="2">
                  <c:v>45045</c:v>
                </c:pt>
                <c:pt idx="3">
                  <c:v>45046</c:v>
                </c:pt>
                <c:pt idx="4">
                  <c:v>45047</c:v>
                </c:pt>
                <c:pt idx="5">
                  <c:v>45048</c:v>
                </c:pt>
                <c:pt idx="6">
                  <c:v>45049</c:v>
                </c:pt>
                <c:pt idx="7">
                  <c:v>45050</c:v>
                </c:pt>
                <c:pt idx="8">
                  <c:v>45051</c:v>
                </c:pt>
                <c:pt idx="9">
                  <c:v>45052</c:v>
                </c:pt>
                <c:pt idx="10">
                  <c:v>45053</c:v>
                </c:pt>
                <c:pt idx="11">
                  <c:v>45054</c:v>
                </c:pt>
                <c:pt idx="12">
                  <c:v>45055</c:v>
                </c:pt>
                <c:pt idx="13">
                  <c:v>45056</c:v>
                </c:pt>
                <c:pt idx="14">
                  <c:v>45057</c:v>
                </c:pt>
                <c:pt idx="15">
                  <c:v>45058</c:v>
                </c:pt>
                <c:pt idx="16">
                  <c:v>45059</c:v>
                </c:pt>
                <c:pt idx="17">
                  <c:v>45060</c:v>
                </c:pt>
                <c:pt idx="18">
                  <c:v>45061</c:v>
                </c:pt>
                <c:pt idx="19">
                  <c:v>45062</c:v>
                </c:pt>
                <c:pt idx="20">
                  <c:v>45063</c:v>
                </c:pt>
              </c:numCache>
            </c:numRef>
          </c:cat>
          <c:val>
            <c:numRef>
              <c:f>level!$M$2:$M$200</c:f>
              <c:numCache>
                <c:formatCode>General</c:formatCode>
                <c:ptCount val="199"/>
                <c:pt idx="0">
                  <c:v>300.09999999999997</c:v>
                </c:pt>
                <c:pt idx="1">
                  <c:v>269.59999999999997</c:v>
                </c:pt>
                <c:pt idx="2">
                  <c:v>180.59999999999997</c:v>
                </c:pt>
                <c:pt idx="3">
                  <c:v>127.59999999999997</c:v>
                </c:pt>
                <c:pt idx="4">
                  <c:v>121.09999999999997</c:v>
                </c:pt>
                <c:pt idx="5">
                  <c:v>135.09999999999997</c:v>
                </c:pt>
                <c:pt idx="6">
                  <c:v>179.59999999999997</c:v>
                </c:pt>
                <c:pt idx="7">
                  <c:v>177.59999999999997</c:v>
                </c:pt>
                <c:pt idx="8">
                  <c:v>222.09999999999997</c:v>
                </c:pt>
                <c:pt idx="9">
                  <c:v>272.59999999999997</c:v>
                </c:pt>
                <c:pt idx="10">
                  <c:v>307.09999999999997</c:v>
                </c:pt>
                <c:pt idx="11">
                  <c:v>379.4</c:v>
                </c:pt>
                <c:pt idx="12">
                  <c:v>388.4</c:v>
                </c:pt>
                <c:pt idx="13">
                  <c:v>389.7</c:v>
                </c:pt>
                <c:pt idx="14">
                  <c:v>392.7</c:v>
                </c:pt>
                <c:pt idx="15">
                  <c:v>353.9</c:v>
                </c:pt>
                <c:pt idx="16">
                  <c:v>271.59999999999997</c:v>
                </c:pt>
                <c:pt idx="17">
                  <c:v>171.59999999999997</c:v>
                </c:pt>
                <c:pt idx="18">
                  <c:v>127.59999999999997</c:v>
                </c:pt>
                <c:pt idx="19">
                  <c:v>112.59999999999997</c:v>
                </c:pt>
                <c:pt idx="20">
                  <c:v>132.59999999999997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C-4EC2-BFA5-2BE6549E4C5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07565904"/>
        <c:axId val="1407565424"/>
      </c:lineChart>
      <c:dateAx>
        <c:axId val="1407565904"/>
        <c:scaling>
          <c:orientation val="minMax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7565424"/>
        <c:crosses val="autoZero"/>
        <c:auto val="1"/>
        <c:lblOffset val="100"/>
        <c:baseTimeUnit val="days"/>
      </c:dateAx>
      <c:valAx>
        <c:axId val="14075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756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26</xdr:row>
      <xdr:rowOff>171450</xdr:rowOff>
    </xdr:from>
    <xdr:to>
      <xdr:col>13</xdr:col>
      <xdr:colOff>361950</xdr:colOff>
      <xdr:row>52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37F0D8-E790-93D9-F6F9-F08FD18F2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471487</xdr:colOff>
      <xdr:row>14</xdr:row>
      <xdr:rowOff>161924</xdr:rowOff>
    </xdr:from>
    <xdr:to>
      <xdr:col>22</xdr:col>
      <xdr:colOff>242887</xdr:colOff>
      <xdr:row>30</xdr:row>
      <xdr:rowOff>195261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DF10559-20BB-1858-231C-2C34B3FF4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242887</xdr:colOff>
      <xdr:row>14</xdr:row>
      <xdr:rowOff>166687</xdr:rowOff>
    </xdr:from>
    <xdr:to>
      <xdr:col>27</xdr:col>
      <xdr:colOff>14287</xdr:colOff>
      <xdr:row>30</xdr:row>
      <xdr:rowOff>180975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948FC08-91D6-BF61-C2FB-07D95590E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847725</xdr:colOff>
      <xdr:row>31</xdr:row>
      <xdr:rowOff>104775</xdr:rowOff>
    </xdr:from>
    <xdr:to>
      <xdr:col>24</xdr:col>
      <xdr:colOff>223837</xdr:colOff>
      <xdr:row>51</xdr:row>
      <xdr:rowOff>33337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2CE4C3A-2ABA-CDA0-8F66-504769DB5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水位表"/>
  <dimension ref="A1:AC200"/>
  <sheetViews>
    <sheetView tabSelected="1" workbookViewId="0">
      <selection activeCell="S9" sqref="S9"/>
    </sheetView>
  </sheetViews>
  <sheetFormatPr defaultRowHeight="15.75" x14ac:dyDescent="0.25"/>
  <cols>
    <col min="1" max="1" width="14.375" style="2" bestFit="1" customWidth="1"/>
    <col min="2" max="2" width="8.5" bestFit="1" customWidth="1"/>
    <col min="3" max="3" width="9.5" bestFit="1" customWidth="1"/>
    <col min="4" max="4" width="5.5" bestFit="1" customWidth="1"/>
    <col min="5" max="5" width="11.625" bestFit="1" customWidth="1"/>
    <col min="6" max="6" width="7.5" bestFit="1" customWidth="1"/>
    <col min="7" max="7" width="5.5" bestFit="1" customWidth="1"/>
    <col min="8" max="8" width="7.5" bestFit="1" customWidth="1"/>
    <col min="9" max="10" width="9.5" style="2" bestFit="1" customWidth="1"/>
    <col min="11" max="11" width="5.5" bestFit="1" customWidth="1"/>
    <col min="12" max="12" width="6.5" bestFit="1" customWidth="1"/>
    <col min="13" max="13" width="9.5" bestFit="1" customWidth="1"/>
    <col min="14" max="14" width="13.875" bestFit="1" customWidth="1"/>
    <col min="15" max="15" width="12.75" bestFit="1" customWidth="1"/>
  </cols>
  <sheetData>
    <row r="1" spans="1:29" x14ac:dyDescent="0.25">
      <c r="A1" s="2" t="s">
        <v>46</v>
      </c>
      <c r="B1" s="3" t="s">
        <v>3</v>
      </c>
      <c r="C1" s="3" t="s">
        <v>4</v>
      </c>
      <c r="D1" s="3" t="s">
        <v>5</v>
      </c>
      <c r="E1" s="3" t="s">
        <v>49</v>
      </c>
      <c r="F1" s="3" t="s">
        <v>47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30</v>
      </c>
      <c r="L1" s="3" t="s">
        <v>10</v>
      </c>
      <c r="M1" s="3" t="s">
        <v>48</v>
      </c>
      <c r="N1" s="3" t="s">
        <v>44</v>
      </c>
      <c r="O1" s="3" t="s">
        <v>45</v>
      </c>
      <c r="Q1" s="3"/>
      <c r="R1" s="3"/>
      <c r="S1" s="3"/>
      <c r="T1" s="3"/>
      <c r="U1" s="3"/>
      <c r="V1" s="2"/>
      <c r="W1" s="2"/>
      <c r="X1" s="2"/>
      <c r="Y1" s="2"/>
      <c r="Z1" s="2"/>
      <c r="AA1" s="2"/>
      <c r="AB1" s="2"/>
      <c r="AC1" s="2"/>
    </row>
    <row r="2" spans="1:29" x14ac:dyDescent="0.25">
      <c r="A2" s="6">
        <v>45043.02847222222</v>
      </c>
      <c r="B2" s="3">
        <v>45043</v>
      </c>
      <c r="C2" s="3" t="s">
        <v>11</v>
      </c>
      <c r="D2" s="2">
        <v>13</v>
      </c>
      <c r="E2" s="2">
        <v>2</v>
      </c>
      <c r="F2" s="4">
        <v>2.8472222222868659E-2</v>
      </c>
      <c r="G2" s="4">
        <v>0.36180555555620197</v>
      </c>
      <c r="H2" s="3" t="s">
        <v>12</v>
      </c>
      <c r="I2" s="2">
        <v>291</v>
      </c>
      <c r="J2" s="2">
        <v>327</v>
      </c>
      <c r="K2" s="3"/>
      <c r="L2" s="2">
        <f>INDEX(sheet2!$C$2:$C$26,MATCH(D2,sheet2!$A$2:$A$26,0))</f>
        <v>181.90000000000003</v>
      </c>
      <c r="M2" s="2">
        <f>480+E2-L2</f>
        <v>300.09999999999997</v>
      </c>
      <c r="N2" s="2">
        <v>-15.941159499999999</v>
      </c>
      <c r="O2" s="2">
        <v>41.10740131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x14ac:dyDescent="0.25">
      <c r="A3" s="6">
        <v>45044.025000000001</v>
      </c>
      <c r="B3" s="3">
        <v>45044</v>
      </c>
      <c r="C3" s="3" t="s">
        <v>13</v>
      </c>
      <c r="D3" s="2">
        <v>15</v>
      </c>
      <c r="E3" s="2">
        <v>0.5</v>
      </c>
      <c r="F3" s="4">
        <v>2.5000000000242661E-2</v>
      </c>
      <c r="G3" s="4">
        <v>0.35833333333357598</v>
      </c>
      <c r="H3" s="2" t="s">
        <v>12</v>
      </c>
      <c r="I3" s="2">
        <v>228</v>
      </c>
      <c r="J3" s="2">
        <v>276</v>
      </c>
      <c r="K3" s="2"/>
      <c r="L3" s="2">
        <f>INDEX(sheet2!$C$2:$C$26,MATCH(D3,sheet2!$A$2:$A$26,0))</f>
        <v>210.90000000000003</v>
      </c>
      <c r="M3" s="2">
        <f t="shared" ref="M3:M22" si="0">480+E3-L3</f>
        <v>269.59999999999997</v>
      </c>
      <c r="N3" s="2">
        <v>-24.497882180000001</v>
      </c>
      <c r="O3" s="2">
        <v>32.150328799999997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x14ac:dyDescent="0.25">
      <c r="A4" s="6">
        <v>45045.022222222222</v>
      </c>
      <c r="B4" s="3">
        <v>45045</v>
      </c>
      <c r="C4" s="3" t="s">
        <v>14</v>
      </c>
      <c r="D4" s="2">
        <v>21</v>
      </c>
      <c r="E4" s="2">
        <v>9</v>
      </c>
      <c r="F4" s="4">
        <v>2.2222222220686705E-2</v>
      </c>
      <c r="G4" s="4">
        <v>0.35555555555402002</v>
      </c>
      <c r="H4" s="2" t="s">
        <v>15</v>
      </c>
      <c r="I4" s="2">
        <v>170</v>
      </c>
      <c r="J4" s="2">
        <v>217</v>
      </c>
      <c r="K4" s="2"/>
      <c r="L4" s="2">
        <f>INDEX(sheet2!$C$2:$C$26,MATCH(D4,sheet2!$A$2:$A$26,0))</f>
        <v>308.40000000000003</v>
      </c>
      <c r="M4" s="2">
        <f t="shared" si="0"/>
        <v>180.59999999999997</v>
      </c>
      <c r="N4" s="2">
        <v>-32.343763170000003</v>
      </c>
      <c r="O4" s="2">
        <v>22.212519669999999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x14ac:dyDescent="0.25">
      <c r="A5" s="6">
        <v>45046.030555555553</v>
      </c>
      <c r="B5" s="3">
        <v>45046</v>
      </c>
      <c r="C5" s="3" t="s">
        <v>16</v>
      </c>
      <c r="D5" s="2">
        <v>24</v>
      </c>
      <c r="E5" s="2">
        <v>0</v>
      </c>
      <c r="F5" s="4">
        <v>3.0555555555717706E-2</v>
      </c>
      <c r="G5" s="4">
        <v>0.36388888888905102</v>
      </c>
      <c r="H5" s="2" t="s">
        <v>17</v>
      </c>
      <c r="I5" s="2">
        <v>129</v>
      </c>
      <c r="J5" s="2">
        <v>162</v>
      </c>
      <c r="K5" s="2"/>
      <c r="L5" s="2">
        <f>INDEX(sheet2!$C$2:$C$26,MATCH(D5,sheet2!$A$2:$A$26,0))</f>
        <v>352.40000000000003</v>
      </c>
      <c r="M5" s="2">
        <f t="shared" si="0"/>
        <v>127.59999999999997</v>
      </c>
      <c r="N5" s="2">
        <v>-38.675888120000003</v>
      </c>
      <c r="O5" s="2">
        <v>15.191474530000001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x14ac:dyDescent="0.25">
      <c r="A6" s="6">
        <v>45047.027777777781</v>
      </c>
      <c r="B6" s="3">
        <v>45047</v>
      </c>
      <c r="C6" s="3" t="s">
        <v>18</v>
      </c>
      <c r="D6" s="2">
        <v>25</v>
      </c>
      <c r="E6" s="2">
        <v>9</v>
      </c>
      <c r="F6" s="4">
        <v>2.7777777776160695E-2</v>
      </c>
      <c r="G6" s="4">
        <v>0.36111111110949401</v>
      </c>
      <c r="H6" s="2" t="s">
        <v>12</v>
      </c>
      <c r="I6" s="2">
        <v>113</v>
      </c>
      <c r="J6" s="2">
        <v>122</v>
      </c>
      <c r="K6" s="2"/>
      <c r="L6" s="2">
        <f>INDEX(sheet2!$C$2:$C$26,MATCH(D6,sheet2!$A$2:$A$26,0))</f>
        <v>367.90000000000003</v>
      </c>
      <c r="M6" s="2">
        <f t="shared" si="0"/>
        <v>121.09999999999997</v>
      </c>
      <c r="N6" s="2">
        <v>-45.057296289999996</v>
      </c>
      <c r="O6" s="2">
        <v>1.651645289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x14ac:dyDescent="0.25">
      <c r="A7" s="6">
        <v>45048.022222222222</v>
      </c>
      <c r="B7" s="3">
        <v>45048</v>
      </c>
      <c r="C7" s="3" t="s">
        <v>19</v>
      </c>
      <c r="D7" s="2">
        <v>24</v>
      </c>
      <c r="E7" s="2">
        <v>7.5</v>
      </c>
      <c r="F7" s="4">
        <v>2.2222222222222254E-2</v>
      </c>
      <c r="G7" s="5">
        <v>0.35555555555555557</v>
      </c>
      <c r="H7" s="2" t="s">
        <v>17</v>
      </c>
      <c r="I7" s="2">
        <v>120</v>
      </c>
      <c r="J7" s="2">
        <v>102</v>
      </c>
      <c r="K7" s="2"/>
      <c r="L7" s="2">
        <f>INDEX(sheet2!$C$2:$C$26,MATCH(D7,sheet2!$A$2:$A$26,0))</f>
        <v>352.40000000000003</v>
      </c>
      <c r="M7" s="2">
        <f t="shared" si="0"/>
        <v>135.09999999999997</v>
      </c>
      <c r="N7" s="2">
        <v>-49.336945980000003</v>
      </c>
      <c r="O7" s="2">
        <v>343.5969556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x14ac:dyDescent="0.25">
      <c r="A8" s="6">
        <v>45049.017361111109</v>
      </c>
      <c r="B8" s="3">
        <v>45049</v>
      </c>
      <c r="C8" s="3" t="s">
        <v>20</v>
      </c>
      <c r="D8" s="2">
        <v>21</v>
      </c>
      <c r="E8" s="2">
        <v>8</v>
      </c>
      <c r="F8" s="4">
        <v>1.736111111191968E-2</v>
      </c>
      <c r="G8" s="4">
        <v>0.350694444445253</v>
      </c>
      <c r="H8" s="2" t="s">
        <v>21</v>
      </c>
      <c r="I8" s="2">
        <v>145</v>
      </c>
      <c r="J8" s="2">
        <v>104</v>
      </c>
      <c r="K8" s="2"/>
      <c r="L8" s="2">
        <f>INDEX(sheet2!$C$2:$C$26,MATCH(D8,sheet2!$A$2:$A$26,0))</f>
        <v>308.40000000000003</v>
      </c>
      <c r="M8" s="2">
        <f t="shared" si="0"/>
        <v>179.59999999999997</v>
      </c>
      <c r="N8" s="2">
        <v>-50.52989316</v>
      </c>
      <c r="O8" s="2">
        <v>323.43150509999998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x14ac:dyDescent="0.25">
      <c r="A9" s="6">
        <v>45050.027777777781</v>
      </c>
      <c r="B9" s="3">
        <v>45050</v>
      </c>
      <c r="C9" s="3" t="s">
        <v>22</v>
      </c>
      <c r="D9" s="2">
        <v>21</v>
      </c>
      <c r="E9" s="2">
        <v>6</v>
      </c>
      <c r="F9" s="4">
        <v>2.7777777776160695E-2</v>
      </c>
      <c r="G9" s="4">
        <v>0.36111111110949401</v>
      </c>
      <c r="H9" s="2" t="s">
        <v>23</v>
      </c>
      <c r="I9" s="2">
        <v>183</v>
      </c>
      <c r="J9" s="2">
        <v>126</v>
      </c>
      <c r="K9" s="2" t="s">
        <v>24</v>
      </c>
      <c r="L9" s="2">
        <f>INDEX(sheet2!$C$2:$C$26,MATCH(D9,sheet2!$A$2:$A$26,0))</f>
        <v>308.40000000000003</v>
      </c>
      <c r="M9" s="2">
        <f t="shared" si="0"/>
        <v>177.59999999999997</v>
      </c>
      <c r="N9" s="2">
        <v>-51.695410299999999</v>
      </c>
      <c r="O9" s="2">
        <v>309.30282160000002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25">
      <c r="A10" s="6">
        <v>45051.020833333336</v>
      </c>
      <c r="B10" s="3">
        <v>45051</v>
      </c>
      <c r="C10" s="3" t="s">
        <v>25</v>
      </c>
      <c r="D10" s="2">
        <v>18</v>
      </c>
      <c r="E10" s="2">
        <v>5</v>
      </c>
      <c r="F10" s="4">
        <v>2.0833333334545678E-2</v>
      </c>
      <c r="G10" s="4">
        <v>0.35416666666787899</v>
      </c>
      <c r="H10" s="2" t="s">
        <v>21</v>
      </c>
      <c r="I10" s="2">
        <v>224</v>
      </c>
      <c r="J10" s="2">
        <v>164</v>
      </c>
      <c r="K10" s="2"/>
      <c r="L10" s="2">
        <f>INDEX(sheet2!$C$2:$C$26,MATCH(D10,sheet2!$A$2:$A$26,0))</f>
        <v>262.90000000000003</v>
      </c>
      <c r="M10" s="2">
        <f t="shared" si="0"/>
        <v>222.09999999999997</v>
      </c>
      <c r="N10" s="2">
        <v>-46.225719679999997</v>
      </c>
      <c r="O10" s="2">
        <v>289.18627529999998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25">
      <c r="A11" s="6">
        <v>45052.025000000001</v>
      </c>
      <c r="B11" s="3">
        <v>45052</v>
      </c>
      <c r="C11" s="3" t="s">
        <v>26</v>
      </c>
      <c r="D11" s="2">
        <v>15</v>
      </c>
      <c r="E11" s="2">
        <v>3.5</v>
      </c>
      <c r="F11" s="4">
        <v>2.5000000000242661E-2</v>
      </c>
      <c r="G11" s="4">
        <v>0.35833333333357598</v>
      </c>
      <c r="H11" s="2" t="s">
        <v>27</v>
      </c>
      <c r="I11" s="2">
        <v>262</v>
      </c>
      <c r="J11" s="2">
        <v>208</v>
      </c>
      <c r="K11" s="2"/>
      <c r="L11" s="2">
        <f>INDEX(sheet2!$C$2:$C$26,MATCH(D11,sheet2!$A$2:$A$26,0))</f>
        <v>210.90000000000003</v>
      </c>
      <c r="M11" s="2">
        <f t="shared" si="0"/>
        <v>272.59999999999997</v>
      </c>
      <c r="N11" s="2">
        <v>-41.035769700000003</v>
      </c>
      <c r="O11" s="2">
        <v>275.41787069999998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x14ac:dyDescent="0.25">
      <c r="A12" s="6">
        <v>45053.02847222222</v>
      </c>
      <c r="B12" s="3">
        <v>45053</v>
      </c>
      <c r="C12" s="3" t="s">
        <v>28</v>
      </c>
      <c r="D12" s="2">
        <v>13</v>
      </c>
      <c r="E12" s="2">
        <v>9</v>
      </c>
      <c r="F12" s="4">
        <v>2.8472222222868659E-2</v>
      </c>
      <c r="G12" s="4">
        <v>0.36180555555620197</v>
      </c>
      <c r="H12" s="2" t="s">
        <v>17</v>
      </c>
      <c r="I12" s="2">
        <v>297</v>
      </c>
      <c r="J12" s="2">
        <v>249</v>
      </c>
      <c r="K12" s="2"/>
      <c r="L12" s="2">
        <f>INDEX(sheet2!$C$2:$C$26,MATCH(D12,sheet2!$A$2:$A$26,0))</f>
        <v>181.90000000000003</v>
      </c>
      <c r="M12" s="2">
        <f t="shared" si="0"/>
        <v>307.09999999999997</v>
      </c>
      <c r="N12" s="2">
        <v>-33.840783539999997</v>
      </c>
      <c r="O12" s="2">
        <v>263.79362639999999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x14ac:dyDescent="0.25">
      <c r="A13" s="6">
        <v>45054.020833333336</v>
      </c>
      <c r="B13" s="3">
        <v>45054</v>
      </c>
      <c r="C13" s="3" t="s">
        <v>29</v>
      </c>
      <c r="D13" s="2">
        <v>8</v>
      </c>
      <c r="E13" s="2">
        <v>5</v>
      </c>
      <c r="F13" s="4">
        <v>2.0833333334545678E-2</v>
      </c>
      <c r="G13" s="4">
        <v>0.35416666666787899</v>
      </c>
      <c r="H13" s="2" t="s">
        <v>17</v>
      </c>
      <c r="I13" s="2">
        <v>336</v>
      </c>
      <c r="J13" s="2">
        <v>286</v>
      </c>
      <c r="K13" s="2"/>
      <c r="L13" s="2">
        <f>INDEX(sheet2!$C$2:$C$26,MATCH(D13,sheet2!$A$2:$A$26,0))</f>
        <v>105.60000000000001</v>
      </c>
      <c r="M13" s="2">
        <f t="shared" si="0"/>
        <v>379.4</v>
      </c>
      <c r="N13" s="2">
        <v>-22.340046130000001</v>
      </c>
      <c r="O13" s="2">
        <v>252.36401509999999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x14ac:dyDescent="0.25">
      <c r="A14" s="6">
        <v>45055.025000000001</v>
      </c>
      <c r="B14" s="3">
        <v>45055</v>
      </c>
      <c r="C14" s="3" t="s">
        <v>31</v>
      </c>
      <c r="D14" s="2">
        <v>8</v>
      </c>
      <c r="E14" s="2">
        <v>14</v>
      </c>
      <c r="F14" s="4">
        <v>2.5000000000000022E-2</v>
      </c>
      <c r="G14" s="5">
        <v>0.35833333333333334</v>
      </c>
      <c r="H14" s="2" t="s">
        <v>32</v>
      </c>
      <c r="I14" s="2">
        <v>378</v>
      </c>
      <c r="J14" s="2">
        <v>325</v>
      </c>
      <c r="K14" s="2"/>
      <c r="L14" s="2">
        <f>INDEX(sheet2!$C$2:$C$26,MATCH(D14,sheet2!$A$2:$A$26,0))</f>
        <v>105.60000000000001</v>
      </c>
      <c r="M14" s="2">
        <f t="shared" si="0"/>
        <v>388.4</v>
      </c>
      <c r="N14" s="2">
        <v>-13.207537650000001</v>
      </c>
      <c r="O14" s="2">
        <v>244.3644429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x14ac:dyDescent="0.25">
      <c r="A15" s="6">
        <v>45056.055555555555</v>
      </c>
      <c r="B15" s="3">
        <v>45056</v>
      </c>
      <c r="C15" s="3" t="s">
        <v>33</v>
      </c>
      <c r="D15" s="2">
        <v>7</v>
      </c>
      <c r="E15" s="2">
        <v>0</v>
      </c>
      <c r="F15" s="4">
        <v>5.555555555555558E-2</v>
      </c>
      <c r="G15" s="5">
        <v>0.3888888888888889</v>
      </c>
      <c r="H15" s="2" t="s">
        <v>21</v>
      </c>
      <c r="I15" s="2">
        <v>403</v>
      </c>
      <c r="J15" s="2">
        <v>365</v>
      </c>
      <c r="K15" s="2"/>
      <c r="L15" s="2">
        <f>INDEX(sheet2!$C$2:$C$26,MATCH(D15,sheet2!$A$2:$A$26,0))</f>
        <v>90.300000000000011</v>
      </c>
      <c r="M15" s="2">
        <f t="shared" si="0"/>
        <v>389.7</v>
      </c>
      <c r="N15" s="2">
        <v>-9.7840129059999992</v>
      </c>
      <c r="O15" s="2">
        <v>242.29421260000001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x14ac:dyDescent="0.25">
      <c r="A16" s="6">
        <v>45057.019444444442</v>
      </c>
      <c r="B16" s="3">
        <v>45057</v>
      </c>
      <c r="C16" s="3" t="s">
        <v>34</v>
      </c>
      <c r="D16" s="2">
        <v>7</v>
      </c>
      <c r="E16" s="2">
        <v>3</v>
      </c>
      <c r="F16" s="4">
        <v>1.9444444444444486E-2</v>
      </c>
      <c r="G16" s="5">
        <v>0.3527777777777778</v>
      </c>
      <c r="H16" s="2" t="s">
        <v>35</v>
      </c>
      <c r="I16" s="2">
        <v>386</v>
      </c>
      <c r="J16" s="2">
        <v>387</v>
      </c>
      <c r="K16" s="2"/>
      <c r="L16" s="2">
        <f>INDEX(sheet2!$C$2:$C$26,MATCH(D16,sheet2!$A$2:$A$26,0))</f>
        <v>90.300000000000011</v>
      </c>
      <c r="M16" s="2">
        <f t="shared" si="0"/>
        <v>392.7</v>
      </c>
      <c r="N16" s="2">
        <v>9.7158459100000005</v>
      </c>
      <c r="O16" s="2">
        <v>227.462006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x14ac:dyDescent="0.25">
      <c r="A17" s="6">
        <v>45058.019444444442</v>
      </c>
      <c r="B17" s="3">
        <v>45058</v>
      </c>
      <c r="C17" s="3" t="s">
        <v>36</v>
      </c>
      <c r="D17" s="2">
        <v>10</v>
      </c>
      <c r="E17" s="2">
        <v>9.5</v>
      </c>
      <c r="F17" s="4">
        <v>1.9444444444444486E-2</v>
      </c>
      <c r="G17" s="5">
        <v>0.3527777777777778</v>
      </c>
      <c r="H17" s="2" t="s">
        <v>35</v>
      </c>
      <c r="I17" s="2">
        <v>319</v>
      </c>
      <c r="J17" s="2">
        <v>367</v>
      </c>
      <c r="K17" s="2"/>
      <c r="L17" s="2">
        <f>INDEX(sheet2!$C$2:$C$26,MATCH(D17,sheet2!$A$2:$A$26,0))</f>
        <v>135.60000000000002</v>
      </c>
      <c r="M17" s="2">
        <f t="shared" si="0"/>
        <v>353.9</v>
      </c>
      <c r="N17" s="2">
        <v>20.440285360000001</v>
      </c>
      <c r="O17" s="2">
        <v>219.18225939999999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x14ac:dyDescent="0.25">
      <c r="A18" s="6">
        <v>45059.020833333336</v>
      </c>
      <c r="B18" s="3">
        <v>45059</v>
      </c>
      <c r="C18" s="3" t="s">
        <v>37</v>
      </c>
      <c r="D18" s="2">
        <v>15</v>
      </c>
      <c r="E18" s="2">
        <v>2.5</v>
      </c>
      <c r="F18" s="4">
        <v>2.083333333333337E-2</v>
      </c>
      <c r="G18" s="5">
        <v>0.35416666666666669</v>
      </c>
      <c r="H18" s="2" t="s">
        <v>23</v>
      </c>
      <c r="I18" s="2">
        <v>224</v>
      </c>
      <c r="J18" s="2">
        <v>300</v>
      </c>
      <c r="K18" s="2"/>
      <c r="L18" s="2">
        <f>INDEX(sheet2!$C$2:$C$26,MATCH(D18,sheet2!$A$2:$A$26,0))</f>
        <v>210.90000000000003</v>
      </c>
      <c r="M18" s="2">
        <f t="shared" si="0"/>
        <v>271.59999999999997</v>
      </c>
      <c r="N18" s="2">
        <v>30.654855470000001</v>
      </c>
      <c r="O18" s="2">
        <v>210.29705759999999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x14ac:dyDescent="0.25">
      <c r="A19" s="6">
        <v>45060.019444444442</v>
      </c>
      <c r="B19" s="3">
        <v>45060</v>
      </c>
      <c r="C19" s="3" t="s">
        <v>38</v>
      </c>
      <c r="D19" s="2">
        <v>21</v>
      </c>
      <c r="E19" s="2">
        <v>0</v>
      </c>
      <c r="F19" s="4">
        <v>1.9444444444444486E-2</v>
      </c>
      <c r="G19" s="5">
        <v>0.3527777777777778</v>
      </c>
      <c r="H19" s="2" t="s">
        <v>40</v>
      </c>
      <c r="I19" s="2">
        <v>138</v>
      </c>
      <c r="J19" s="2">
        <v>209</v>
      </c>
      <c r="K19" s="2"/>
      <c r="L19" s="2">
        <f>INDEX(sheet2!$C$2:$C$26,MATCH(D19,sheet2!$A$2:$A$26,0))</f>
        <v>308.40000000000003</v>
      </c>
      <c r="M19" s="2">
        <f t="shared" si="0"/>
        <v>171.59999999999997</v>
      </c>
      <c r="N19" s="2">
        <v>40.482292149999999</v>
      </c>
      <c r="O19" s="2">
        <v>198.35736779999999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x14ac:dyDescent="0.25">
      <c r="A20" s="6">
        <v>45061.024305555555</v>
      </c>
      <c r="B20" s="3">
        <v>45061</v>
      </c>
      <c r="C20" s="3" t="s">
        <v>39</v>
      </c>
      <c r="D20" s="2">
        <v>24</v>
      </c>
      <c r="E20" s="2">
        <v>0</v>
      </c>
      <c r="F20" s="4">
        <v>2.430555555555558E-2</v>
      </c>
      <c r="G20" s="5">
        <v>0.3576388888888889</v>
      </c>
      <c r="H20" s="2" t="s">
        <v>32</v>
      </c>
      <c r="I20" s="2">
        <v>86</v>
      </c>
      <c r="J20" s="2">
        <v>128</v>
      </c>
      <c r="K20" s="2"/>
      <c r="L20" s="2">
        <f>INDEX(sheet2!$C$2:$C$26,MATCH(D20,sheet2!$A$2:$A$26,0))</f>
        <v>352.40000000000003</v>
      </c>
      <c r="M20" s="2">
        <f t="shared" si="0"/>
        <v>127.59999999999997</v>
      </c>
      <c r="N20" s="2">
        <v>48.572500959999999</v>
      </c>
      <c r="O20" s="2">
        <v>186.13754470000001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x14ac:dyDescent="0.25">
      <c r="A21" s="6">
        <v>45062.023611111108</v>
      </c>
      <c r="B21" s="3">
        <v>45062</v>
      </c>
      <c r="C21" s="3" t="s">
        <v>41</v>
      </c>
      <c r="D21" s="2">
        <v>25</v>
      </c>
      <c r="E21" s="2">
        <v>0.5</v>
      </c>
      <c r="F21" s="4">
        <v>2.3611111110464711E-2</v>
      </c>
      <c r="G21" s="4">
        <v>0.35694444444379803</v>
      </c>
      <c r="H21" s="2" t="s">
        <v>42</v>
      </c>
      <c r="I21" s="2">
        <v>82</v>
      </c>
      <c r="J21" s="2">
        <v>82</v>
      </c>
      <c r="K21" s="2"/>
      <c r="L21" s="2">
        <f>INDEX(sheet2!$C$2:$C$26,MATCH(D21,sheet2!$A$2:$A$26,0))</f>
        <v>367.90000000000003</v>
      </c>
      <c r="M21" s="2">
        <f>480+E21-L21</f>
        <v>112.59999999999997</v>
      </c>
      <c r="N21" s="2">
        <v>54.605706089999998</v>
      </c>
      <c r="O21" s="2">
        <v>166.747266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x14ac:dyDescent="0.25">
      <c r="A22" s="6">
        <v>45063.027083333334</v>
      </c>
      <c r="B22" s="3">
        <v>45063</v>
      </c>
      <c r="C22" s="3" t="s">
        <v>43</v>
      </c>
      <c r="D22" s="2">
        <v>24</v>
      </c>
      <c r="E22" s="2">
        <v>5</v>
      </c>
      <c r="F22" s="4">
        <v>2.7083333333090709E-2</v>
      </c>
      <c r="G22" s="4">
        <v>0.36041666666642402</v>
      </c>
      <c r="H22" s="2" t="s">
        <v>12</v>
      </c>
      <c r="I22" s="2">
        <v>119</v>
      </c>
      <c r="J22" s="2">
        <v>80</v>
      </c>
      <c r="K22" s="2"/>
      <c r="L22" s="2">
        <f>INDEX(sheet2!$C$2:$C$26,MATCH(D22,sheet2!$A$2:$A$26,0))</f>
        <v>352.40000000000003</v>
      </c>
      <c r="M22" s="2">
        <f t="shared" si="0"/>
        <v>132.59999999999997</v>
      </c>
      <c r="N22" s="2">
        <v>57.413149480000001</v>
      </c>
      <c r="O22" s="2">
        <v>145.74498070000001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B23" s="2"/>
      <c r="C23" s="2"/>
      <c r="D23" s="2"/>
      <c r="E23" s="2"/>
      <c r="F23" s="2"/>
      <c r="G23" s="2"/>
      <c r="H23" s="2"/>
      <c r="K23" s="2"/>
      <c r="L23" s="2"/>
      <c r="M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x14ac:dyDescent="0.25">
      <c r="B24" s="2"/>
      <c r="C24" s="2"/>
      <c r="D24" s="2"/>
      <c r="E24" s="2"/>
      <c r="F24" s="2"/>
      <c r="G24" s="2"/>
      <c r="H24" s="2"/>
      <c r="K24" s="2"/>
      <c r="L24" s="2"/>
      <c r="M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x14ac:dyDescent="0.25">
      <c r="B25" s="2"/>
      <c r="C25" s="2"/>
      <c r="D25" s="2"/>
      <c r="E25" s="2"/>
      <c r="F25" s="2"/>
      <c r="G25" s="2"/>
      <c r="H25" s="2"/>
      <c r="K25" s="2"/>
      <c r="L25" s="2"/>
      <c r="M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x14ac:dyDescent="0.25">
      <c r="B26" s="2"/>
      <c r="C26" s="2"/>
      <c r="D26" s="2"/>
      <c r="E26" s="2"/>
      <c r="F26" s="2"/>
      <c r="G26" s="2"/>
      <c r="H26" s="2"/>
      <c r="K26" s="2"/>
      <c r="L26" s="2"/>
      <c r="M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x14ac:dyDescent="0.25">
      <c r="B27" s="2"/>
      <c r="C27" s="2"/>
      <c r="D27" s="2"/>
      <c r="E27" s="2"/>
      <c r="F27" s="2"/>
      <c r="G27" s="2"/>
      <c r="H27" s="2"/>
      <c r="K27" s="2"/>
      <c r="L27" s="2"/>
      <c r="M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x14ac:dyDescent="0.25">
      <c r="B28" s="2"/>
      <c r="C28" s="2"/>
      <c r="D28" s="2"/>
      <c r="E28" s="2"/>
      <c r="F28" s="2"/>
      <c r="G28" s="2"/>
      <c r="H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x14ac:dyDescent="0.25">
      <c r="B29" s="2"/>
      <c r="C29" s="2"/>
      <c r="D29" s="2"/>
      <c r="E29" s="2"/>
      <c r="F29" s="2"/>
      <c r="G29" s="2"/>
      <c r="H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x14ac:dyDescent="0.25">
      <c r="B30" s="2"/>
      <c r="C30" s="2"/>
      <c r="D30" s="2"/>
      <c r="E30" s="2"/>
      <c r="F30" s="2"/>
      <c r="G30" s="2"/>
      <c r="H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x14ac:dyDescent="0.25">
      <c r="B31" s="2"/>
      <c r="C31" s="2"/>
      <c r="D31" s="2"/>
      <c r="E31" s="2"/>
      <c r="F31" s="2"/>
      <c r="G31" s="2"/>
      <c r="H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x14ac:dyDescent="0.25">
      <c r="B32" s="2"/>
      <c r="C32" s="2"/>
      <c r="D32" s="2"/>
      <c r="E32" s="2"/>
      <c r="F32" s="2"/>
      <c r="G32" s="2"/>
      <c r="H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x14ac:dyDescent="0.25">
      <c r="B33" s="2"/>
      <c r="C33" s="2"/>
      <c r="D33" s="2"/>
      <c r="E33" s="2"/>
      <c r="F33" s="2"/>
      <c r="G33" s="2"/>
      <c r="H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x14ac:dyDescent="0.25">
      <c r="B34" s="2"/>
      <c r="C34" s="2"/>
      <c r="D34" s="2"/>
      <c r="E34" s="2"/>
      <c r="F34" s="2"/>
      <c r="G34" s="2"/>
      <c r="H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x14ac:dyDescent="0.25">
      <c r="B35" s="2"/>
      <c r="C35" s="2"/>
      <c r="D35" s="2"/>
      <c r="E35" s="2"/>
      <c r="F35" s="2"/>
      <c r="G35" s="2"/>
      <c r="H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 x14ac:dyDescent="0.25">
      <c r="B36" s="2"/>
      <c r="C36" s="2"/>
      <c r="D36" s="2"/>
      <c r="E36" s="2"/>
      <c r="F36" s="2"/>
      <c r="G36" s="2"/>
      <c r="H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 x14ac:dyDescent="0.25">
      <c r="B37" s="2"/>
      <c r="C37" s="2"/>
      <c r="D37" s="2"/>
      <c r="E37" s="2"/>
      <c r="F37" s="2"/>
      <c r="G37" s="2"/>
      <c r="H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2:29" x14ac:dyDescent="0.25">
      <c r="B38" s="2"/>
      <c r="C38" s="2"/>
      <c r="D38" s="2"/>
      <c r="E38" s="2"/>
      <c r="F38" s="2"/>
      <c r="G38" s="2"/>
      <c r="H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2:29" x14ac:dyDescent="0.25">
      <c r="B39" s="2"/>
      <c r="C39" s="2"/>
      <c r="D39" s="2"/>
      <c r="E39" s="2"/>
      <c r="F39" s="2"/>
      <c r="G39" s="2"/>
      <c r="H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2:29" x14ac:dyDescent="0.25">
      <c r="B40" s="2"/>
      <c r="C40" s="2"/>
      <c r="D40" s="2"/>
      <c r="E40" s="2"/>
      <c r="F40" s="2"/>
      <c r="G40" s="2"/>
      <c r="H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2:29" x14ac:dyDescent="0.25">
      <c r="B41" s="2"/>
      <c r="C41" s="2"/>
      <c r="D41" s="2"/>
      <c r="E41" s="2"/>
      <c r="F41" s="2"/>
      <c r="G41" s="2"/>
      <c r="H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2:29" x14ac:dyDescent="0.25">
      <c r="B42" s="2"/>
      <c r="C42" s="2"/>
      <c r="D42" s="2"/>
      <c r="E42" s="2"/>
      <c r="F42" s="2"/>
      <c r="G42" s="2"/>
      <c r="H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2:29" x14ac:dyDescent="0.25">
      <c r="B43" s="2"/>
      <c r="C43" s="2"/>
      <c r="D43" s="2"/>
      <c r="E43" s="2"/>
      <c r="F43" s="2"/>
      <c r="G43" s="2"/>
      <c r="H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2:29" x14ac:dyDescent="0.25">
      <c r="B44" s="2"/>
      <c r="C44" s="2"/>
      <c r="D44" s="2"/>
      <c r="E44" s="2"/>
      <c r="F44" s="2"/>
      <c r="G44" s="2"/>
      <c r="H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2:29" x14ac:dyDescent="0.25">
      <c r="B45" s="2"/>
      <c r="C45" s="2"/>
      <c r="D45" s="2"/>
      <c r="E45" s="2"/>
      <c r="F45" s="2"/>
      <c r="G45" s="2"/>
      <c r="H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2:29" x14ac:dyDescent="0.25">
      <c r="B46" s="2"/>
      <c r="C46" s="2"/>
      <c r="D46" s="2"/>
      <c r="E46" s="2"/>
      <c r="F46" s="2"/>
      <c r="G46" s="2"/>
      <c r="H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2:29" x14ac:dyDescent="0.25">
      <c r="B47" s="2"/>
      <c r="C47" s="2"/>
      <c r="D47" s="2"/>
      <c r="E47" s="2"/>
      <c r="F47" s="2"/>
      <c r="G47" s="2"/>
      <c r="H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2:29" x14ac:dyDescent="0.25">
      <c r="B48" s="2"/>
      <c r="C48" s="2"/>
      <c r="D48" s="2"/>
      <c r="E48" s="2"/>
      <c r="F48" s="2"/>
      <c r="G48" s="2"/>
      <c r="H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2:29" x14ac:dyDescent="0.25">
      <c r="B49" s="2"/>
      <c r="C49" s="2"/>
      <c r="D49" s="2"/>
      <c r="E49" s="2"/>
      <c r="F49" s="2"/>
      <c r="G49" s="2"/>
      <c r="H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2:29" x14ac:dyDescent="0.25">
      <c r="B50" s="2"/>
      <c r="C50" s="2"/>
      <c r="D50" s="2"/>
      <c r="E50" s="2"/>
      <c r="F50" s="2"/>
      <c r="G50" s="2"/>
      <c r="H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2:29" x14ac:dyDescent="0.25">
      <c r="B51" s="2"/>
      <c r="C51" s="2"/>
      <c r="D51" s="2"/>
      <c r="E51" s="2"/>
      <c r="F51" s="2"/>
      <c r="G51" s="2"/>
      <c r="H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2:29" x14ac:dyDescent="0.25">
      <c r="B52" s="2"/>
      <c r="C52" s="2"/>
      <c r="D52" s="2"/>
      <c r="E52" s="2"/>
      <c r="F52" s="2"/>
      <c r="G52" s="2"/>
      <c r="H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2:29" x14ac:dyDescent="0.25">
      <c r="B53" s="2"/>
      <c r="C53" s="2"/>
      <c r="D53" s="2"/>
      <c r="E53" s="2"/>
      <c r="F53" s="2"/>
      <c r="G53" s="2"/>
      <c r="H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2:29" x14ac:dyDescent="0.25">
      <c r="B54" s="2"/>
      <c r="C54" s="2"/>
      <c r="D54" s="2"/>
      <c r="E54" s="2"/>
      <c r="F54" s="2"/>
      <c r="G54" s="2"/>
      <c r="H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2:29" x14ac:dyDescent="0.25">
      <c r="B55" s="2"/>
      <c r="C55" s="2"/>
      <c r="D55" s="2"/>
      <c r="E55" s="2"/>
      <c r="F55" s="2"/>
      <c r="G55" s="2"/>
      <c r="H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2:29" x14ac:dyDescent="0.25">
      <c r="B56" s="2"/>
      <c r="C56" s="2"/>
      <c r="D56" s="2"/>
      <c r="E56" s="2"/>
      <c r="F56" s="2"/>
      <c r="G56" s="2"/>
      <c r="H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2:29" x14ac:dyDescent="0.25">
      <c r="B57" s="2"/>
      <c r="C57" s="2"/>
      <c r="D57" s="2"/>
      <c r="E57" s="2"/>
      <c r="F57" s="2"/>
      <c r="G57" s="2"/>
      <c r="H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2:29" x14ac:dyDescent="0.25">
      <c r="B58" s="2"/>
      <c r="C58" s="2"/>
      <c r="D58" s="2"/>
      <c r="E58" s="2"/>
      <c r="F58" s="2"/>
      <c r="G58" s="2"/>
      <c r="H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2:29" x14ac:dyDescent="0.25">
      <c r="B59" s="2"/>
      <c r="C59" s="2"/>
      <c r="D59" s="2"/>
      <c r="E59" s="2"/>
      <c r="F59" s="2"/>
      <c r="G59" s="2"/>
      <c r="H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2:29" x14ac:dyDescent="0.25">
      <c r="B60" s="2"/>
      <c r="C60" s="2"/>
      <c r="D60" s="2"/>
      <c r="E60" s="2"/>
      <c r="F60" s="2"/>
      <c r="G60" s="2"/>
      <c r="H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2:29" x14ac:dyDescent="0.25">
      <c r="B61" s="2"/>
      <c r="C61" s="2"/>
      <c r="D61" s="2"/>
      <c r="E61" s="2"/>
      <c r="F61" s="2"/>
      <c r="G61" s="2"/>
      <c r="H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2:29" x14ac:dyDescent="0.25">
      <c r="B62" s="2"/>
      <c r="C62" s="2"/>
      <c r="D62" s="2"/>
      <c r="E62" s="2"/>
      <c r="F62" s="2"/>
      <c r="G62" s="2"/>
      <c r="H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2:29" x14ac:dyDescent="0.25">
      <c r="B63" s="2"/>
      <c r="C63" s="2"/>
      <c r="D63" s="2"/>
      <c r="E63" s="2"/>
      <c r="F63" s="2"/>
      <c r="G63" s="2"/>
      <c r="H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2:29" x14ac:dyDescent="0.25">
      <c r="B64" s="2"/>
      <c r="C64" s="2"/>
      <c r="D64" s="2"/>
      <c r="E64" s="2"/>
      <c r="F64" s="2"/>
      <c r="G64" s="2"/>
      <c r="H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2:29" x14ac:dyDescent="0.25">
      <c r="B65" s="2"/>
      <c r="C65" s="2"/>
      <c r="D65" s="2"/>
      <c r="E65" s="2"/>
      <c r="F65" s="2"/>
      <c r="G65" s="2"/>
      <c r="H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2:29" x14ac:dyDescent="0.25">
      <c r="B66" s="2"/>
      <c r="C66" s="2"/>
      <c r="D66" s="2"/>
      <c r="E66" s="2"/>
      <c r="F66" s="2"/>
      <c r="G66" s="2"/>
      <c r="H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2:29" x14ac:dyDescent="0.25">
      <c r="B67" s="2"/>
      <c r="C67" s="2"/>
      <c r="D67" s="2"/>
      <c r="E67" s="2"/>
      <c r="F67" s="2"/>
      <c r="G67" s="2"/>
      <c r="H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2:29" x14ac:dyDescent="0.25">
      <c r="B68" s="2"/>
      <c r="C68" s="2"/>
      <c r="D68" s="2"/>
      <c r="E68" s="2"/>
      <c r="F68" s="2"/>
      <c r="G68" s="2"/>
      <c r="H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2:29" x14ac:dyDescent="0.25">
      <c r="B69" s="2"/>
      <c r="C69" s="2"/>
      <c r="D69" s="2"/>
      <c r="E69" s="2"/>
      <c r="F69" s="2"/>
      <c r="G69" s="2"/>
      <c r="H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2:29" x14ac:dyDescent="0.25">
      <c r="B70" s="2"/>
      <c r="C70" s="2"/>
      <c r="D70" s="2"/>
      <c r="E70" s="2"/>
      <c r="F70" s="2"/>
      <c r="G70" s="2"/>
      <c r="H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2:29" x14ac:dyDescent="0.25">
      <c r="B71" s="2"/>
      <c r="C71" s="2"/>
      <c r="D71" s="2"/>
      <c r="E71" s="2"/>
      <c r="F71" s="2"/>
      <c r="G71" s="2"/>
      <c r="H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2:29" x14ac:dyDescent="0.25">
      <c r="B72" s="2"/>
      <c r="C72" s="2"/>
      <c r="D72" s="2"/>
      <c r="E72" s="2"/>
      <c r="F72" s="2"/>
      <c r="G72" s="2"/>
      <c r="H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2:29" x14ac:dyDescent="0.25">
      <c r="B73" s="2"/>
      <c r="C73" s="2"/>
      <c r="D73" s="2"/>
      <c r="E73" s="2"/>
      <c r="F73" s="2"/>
      <c r="G73" s="2"/>
      <c r="H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2:29" x14ac:dyDescent="0.25">
      <c r="B74" s="2"/>
      <c r="C74" s="2"/>
      <c r="D74" s="2"/>
      <c r="E74" s="2"/>
      <c r="F74" s="2"/>
      <c r="G74" s="2"/>
      <c r="H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2:29" x14ac:dyDescent="0.25">
      <c r="B75" s="2"/>
      <c r="C75" s="2"/>
      <c r="D75" s="2"/>
      <c r="E75" s="2"/>
      <c r="F75" s="2"/>
      <c r="G75" s="2"/>
      <c r="H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2:29" x14ac:dyDescent="0.25">
      <c r="B76" s="2"/>
      <c r="C76" s="2"/>
      <c r="D76" s="2"/>
      <c r="E76" s="2"/>
      <c r="F76" s="2"/>
      <c r="G76" s="2"/>
      <c r="H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2:29" x14ac:dyDescent="0.25">
      <c r="B77" s="2"/>
      <c r="C77" s="2"/>
      <c r="D77" s="2"/>
      <c r="E77" s="2"/>
      <c r="F77" s="2"/>
      <c r="G77" s="2"/>
      <c r="H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2:29" x14ac:dyDescent="0.25">
      <c r="B78" s="2"/>
      <c r="C78" s="2"/>
      <c r="D78" s="2"/>
      <c r="E78" s="2"/>
      <c r="F78" s="2"/>
      <c r="G78" s="2"/>
      <c r="H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2:29" x14ac:dyDescent="0.25">
      <c r="B79" s="2"/>
      <c r="C79" s="2"/>
      <c r="D79" s="2"/>
      <c r="E79" s="2"/>
      <c r="F79" s="2"/>
      <c r="G79" s="2"/>
      <c r="H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2:29" x14ac:dyDescent="0.25">
      <c r="B80" s="2"/>
      <c r="C80" s="2"/>
      <c r="D80" s="2"/>
      <c r="E80" s="2"/>
      <c r="F80" s="2"/>
      <c r="G80" s="2"/>
      <c r="H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2:29" x14ac:dyDescent="0.25">
      <c r="B81" s="2"/>
      <c r="C81" s="2"/>
      <c r="D81" s="2"/>
      <c r="E81" s="2"/>
      <c r="F81" s="2"/>
      <c r="G81" s="2"/>
      <c r="H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2:29" x14ac:dyDescent="0.25">
      <c r="B82" s="2"/>
      <c r="C82" s="2"/>
      <c r="D82" s="2"/>
      <c r="E82" s="2"/>
      <c r="F82" s="2"/>
      <c r="G82" s="2"/>
      <c r="H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2:29" x14ac:dyDescent="0.25">
      <c r="B83" s="2"/>
      <c r="C83" s="2"/>
      <c r="D83" s="2"/>
      <c r="E83" s="2"/>
      <c r="F83" s="2"/>
      <c r="G83" s="2"/>
      <c r="H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2:29" x14ac:dyDescent="0.25">
      <c r="B84" s="2"/>
      <c r="C84" s="2"/>
      <c r="D84" s="2"/>
      <c r="E84" s="2"/>
      <c r="F84" s="2"/>
      <c r="G84" s="2"/>
      <c r="H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2:29" x14ac:dyDescent="0.25">
      <c r="B85" s="2"/>
      <c r="C85" s="2"/>
      <c r="D85" s="2"/>
      <c r="E85" s="2"/>
      <c r="F85" s="2"/>
      <c r="G85" s="2"/>
      <c r="H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2:29" x14ac:dyDescent="0.25">
      <c r="B86" s="2"/>
      <c r="C86" s="2"/>
      <c r="D86" s="2"/>
      <c r="E86" s="2"/>
      <c r="F86" s="2"/>
      <c r="G86" s="2"/>
      <c r="H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2:29" x14ac:dyDescent="0.25">
      <c r="B87" s="2"/>
      <c r="C87" s="2"/>
      <c r="D87" s="2"/>
      <c r="E87" s="2"/>
      <c r="F87" s="2"/>
      <c r="G87" s="2"/>
      <c r="H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2:29" x14ac:dyDescent="0.25">
      <c r="B88" s="2"/>
      <c r="C88" s="2"/>
      <c r="D88" s="2"/>
      <c r="E88" s="2"/>
      <c r="F88" s="2"/>
      <c r="G88" s="2"/>
      <c r="H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2:29" x14ac:dyDescent="0.25">
      <c r="B89" s="2"/>
      <c r="C89" s="2"/>
      <c r="D89" s="2"/>
      <c r="E89" s="2"/>
      <c r="F89" s="2"/>
      <c r="G89" s="2"/>
      <c r="H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2:29" x14ac:dyDescent="0.25">
      <c r="B90" s="2"/>
      <c r="C90" s="2"/>
      <c r="D90" s="2"/>
      <c r="E90" s="2"/>
      <c r="F90" s="2"/>
      <c r="G90" s="2"/>
      <c r="H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2:29" x14ac:dyDescent="0.25">
      <c r="B91" s="2"/>
      <c r="C91" s="2"/>
      <c r="D91" s="2"/>
      <c r="E91" s="2"/>
      <c r="F91" s="2"/>
      <c r="G91" s="2"/>
      <c r="H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2:29" x14ac:dyDescent="0.25">
      <c r="B92" s="2"/>
      <c r="C92" s="2"/>
      <c r="D92" s="2"/>
      <c r="E92" s="2"/>
      <c r="F92" s="2"/>
      <c r="G92" s="2"/>
      <c r="H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2:29" x14ac:dyDescent="0.25">
      <c r="B93" s="2"/>
      <c r="C93" s="2"/>
      <c r="D93" s="2"/>
      <c r="E93" s="2"/>
      <c r="F93" s="2"/>
      <c r="G93" s="2"/>
      <c r="H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2:29" x14ac:dyDescent="0.25">
      <c r="B94" s="2"/>
      <c r="C94" s="2"/>
      <c r="D94" s="2"/>
      <c r="E94" s="2"/>
      <c r="F94" s="2"/>
      <c r="G94" s="2"/>
      <c r="H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2:29" x14ac:dyDescent="0.25">
      <c r="B95" s="2"/>
      <c r="C95" s="2"/>
      <c r="D95" s="2"/>
      <c r="E95" s="2"/>
      <c r="F95" s="2"/>
      <c r="G95" s="2"/>
      <c r="H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2:29" x14ac:dyDescent="0.25">
      <c r="B96" s="2"/>
      <c r="C96" s="2"/>
      <c r="D96" s="2"/>
      <c r="E96" s="2"/>
      <c r="F96" s="2"/>
      <c r="G96" s="2"/>
      <c r="H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2:29" x14ac:dyDescent="0.25">
      <c r="B97" s="2"/>
      <c r="C97" s="2"/>
      <c r="D97" s="2"/>
      <c r="E97" s="2"/>
      <c r="F97" s="2"/>
      <c r="G97" s="2"/>
      <c r="H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2:29" x14ac:dyDescent="0.25">
      <c r="B98" s="2"/>
      <c r="C98" s="2"/>
      <c r="D98" s="2"/>
      <c r="E98" s="2"/>
      <c r="F98" s="2"/>
      <c r="G98" s="2"/>
      <c r="H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2:29" x14ac:dyDescent="0.25">
      <c r="B99" s="2"/>
      <c r="C99" s="2"/>
      <c r="D99" s="2"/>
      <c r="E99" s="2"/>
      <c r="F99" s="2"/>
      <c r="G99" s="2"/>
      <c r="H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2:29" x14ac:dyDescent="0.25">
      <c r="B100" s="2"/>
      <c r="C100" s="2"/>
      <c r="D100" s="2"/>
      <c r="E100" s="2"/>
      <c r="F100" s="2"/>
      <c r="G100" s="2"/>
      <c r="H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2:29" x14ac:dyDescent="0.25">
      <c r="B101" s="2"/>
      <c r="C101" s="2"/>
      <c r="D101" s="2"/>
      <c r="E101" s="2"/>
      <c r="F101" s="2"/>
      <c r="G101" s="2"/>
      <c r="H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2:29" x14ac:dyDescent="0.25">
      <c r="B102" s="2"/>
      <c r="C102" s="2"/>
      <c r="D102" s="2"/>
      <c r="E102" s="2"/>
      <c r="F102" s="2"/>
      <c r="G102" s="2"/>
      <c r="H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2:29" x14ac:dyDescent="0.25">
      <c r="B103" s="2"/>
      <c r="C103" s="2"/>
      <c r="D103" s="2"/>
      <c r="E103" s="2"/>
      <c r="F103" s="2"/>
      <c r="G103" s="2"/>
      <c r="H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2:29" x14ac:dyDescent="0.25">
      <c r="B104" s="2"/>
      <c r="C104" s="2"/>
      <c r="D104" s="2"/>
      <c r="E104" s="2"/>
      <c r="F104" s="2"/>
      <c r="G104" s="2"/>
      <c r="H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2:29" x14ac:dyDescent="0.25">
      <c r="B105" s="2"/>
      <c r="C105" s="2"/>
      <c r="D105" s="2"/>
      <c r="E105" s="2"/>
      <c r="F105" s="2"/>
      <c r="G105" s="2"/>
      <c r="H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2:29" x14ac:dyDescent="0.25">
      <c r="B106" s="2"/>
      <c r="C106" s="2"/>
      <c r="D106" s="2"/>
      <c r="E106" s="2"/>
      <c r="F106" s="2"/>
      <c r="G106" s="2"/>
      <c r="H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2:29" x14ac:dyDescent="0.25">
      <c r="B107" s="2"/>
      <c r="C107" s="2"/>
      <c r="D107" s="2"/>
      <c r="E107" s="2"/>
      <c r="F107" s="2"/>
      <c r="G107" s="2"/>
      <c r="H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2:29" x14ac:dyDescent="0.25">
      <c r="B108" s="2"/>
      <c r="C108" s="2"/>
      <c r="D108" s="2"/>
      <c r="E108" s="2"/>
      <c r="F108" s="2"/>
      <c r="G108" s="2"/>
      <c r="H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2:29" x14ac:dyDescent="0.25">
      <c r="B109" s="2"/>
      <c r="C109" s="2"/>
      <c r="D109" s="2"/>
      <c r="E109" s="2"/>
      <c r="F109" s="2"/>
      <c r="G109" s="2"/>
      <c r="H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2:29" x14ac:dyDescent="0.25">
      <c r="B110" s="2"/>
      <c r="C110" s="2"/>
      <c r="D110" s="2"/>
      <c r="E110" s="2"/>
      <c r="F110" s="2"/>
      <c r="G110" s="2"/>
      <c r="H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2:29" x14ac:dyDescent="0.25">
      <c r="B111" s="2"/>
      <c r="C111" s="2"/>
      <c r="D111" s="2"/>
      <c r="E111" s="2"/>
      <c r="F111" s="2"/>
      <c r="G111" s="2"/>
      <c r="H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2:29" x14ac:dyDescent="0.25">
      <c r="B112" s="2"/>
      <c r="C112" s="2"/>
      <c r="D112" s="2"/>
      <c r="E112" s="2"/>
      <c r="F112" s="2"/>
      <c r="G112" s="2"/>
      <c r="H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2:29" x14ac:dyDescent="0.25">
      <c r="B113" s="2"/>
      <c r="C113" s="2"/>
      <c r="D113" s="2"/>
      <c r="E113" s="2"/>
      <c r="F113" s="2"/>
      <c r="G113" s="2"/>
      <c r="H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2:29" x14ac:dyDescent="0.25">
      <c r="B114" s="2"/>
      <c r="C114" s="2"/>
      <c r="D114" s="2"/>
      <c r="E114" s="2"/>
      <c r="F114" s="2"/>
      <c r="G114" s="2"/>
      <c r="H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2:29" x14ac:dyDescent="0.25">
      <c r="B115" s="2"/>
      <c r="C115" s="2"/>
      <c r="D115" s="2"/>
      <c r="E115" s="2"/>
      <c r="F115" s="2"/>
      <c r="G115" s="2"/>
      <c r="H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2:29" x14ac:dyDescent="0.25">
      <c r="B116" s="2"/>
      <c r="C116" s="2"/>
      <c r="D116" s="2"/>
      <c r="E116" s="2"/>
      <c r="F116" s="2"/>
      <c r="G116" s="2"/>
      <c r="H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2:29" x14ac:dyDescent="0.25">
      <c r="B117" s="2"/>
      <c r="C117" s="2"/>
      <c r="D117" s="2"/>
      <c r="E117" s="2"/>
      <c r="F117" s="2"/>
      <c r="G117" s="2"/>
      <c r="H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2:29" x14ac:dyDescent="0.25">
      <c r="B118" s="2"/>
      <c r="C118" s="2"/>
      <c r="D118" s="2"/>
      <c r="E118" s="2"/>
      <c r="F118" s="2"/>
      <c r="G118" s="2"/>
      <c r="H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2:29" x14ac:dyDescent="0.25">
      <c r="B119" s="2"/>
      <c r="C119" s="2"/>
      <c r="D119" s="2"/>
      <c r="E119" s="2"/>
      <c r="F119" s="2"/>
      <c r="G119" s="2"/>
      <c r="H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2:29" x14ac:dyDescent="0.25">
      <c r="B120" s="2"/>
      <c r="C120" s="2"/>
      <c r="D120" s="2"/>
      <c r="E120" s="2"/>
      <c r="F120" s="2"/>
      <c r="G120" s="2"/>
      <c r="H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2:29" x14ac:dyDescent="0.25">
      <c r="B121" s="2"/>
      <c r="C121" s="2"/>
      <c r="D121" s="2"/>
      <c r="E121" s="2"/>
      <c r="F121" s="2"/>
      <c r="G121" s="2"/>
      <c r="H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2:29" x14ac:dyDescent="0.25">
      <c r="B122" s="2"/>
      <c r="C122" s="2"/>
      <c r="D122" s="2"/>
      <c r="E122" s="2"/>
      <c r="F122" s="2"/>
      <c r="G122" s="2"/>
      <c r="H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2:29" x14ac:dyDescent="0.25">
      <c r="B123" s="2"/>
      <c r="C123" s="2"/>
      <c r="D123" s="2"/>
      <c r="E123" s="2"/>
      <c r="F123" s="2"/>
      <c r="G123" s="2"/>
      <c r="H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2:29" x14ac:dyDescent="0.25">
      <c r="B124" s="2"/>
      <c r="C124" s="2"/>
      <c r="D124" s="2"/>
      <c r="E124" s="2"/>
      <c r="F124" s="2"/>
      <c r="G124" s="2"/>
      <c r="H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2:29" x14ac:dyDescent="0.25">
      <c r="B125" s="2"/>
      <c r="C125" s="2"/>
      <c r="D125" s="2"/>
      <c r="E125" s="2"/>
      <c r="F125" s="2"/>
      <c r="G125" s="2"/>
      <c r="H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2:29" x14ac:dyDescent="0.25">
      <c r="B126" s="2"/>
      <c r="C126" s="2"/>
      <c r="D126" s="2"/>
      <c r="E126" s="2"/>
      <c r="F126" s="2"/>
      <c r="G126" s="2"/>
      <c r="H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2:29" x14ac:dyDescent="0.25">
      <c r="B127" s="2"/>
      <c r="C127" s="2"/>
      <c r="D127" s="2"/>
      <c r="E127" s="2"/>
      <c r="F127" s="2"/>
      <c r="G127" s="2"/>
      <c r="H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2:29" x14ac:dyDescent="0.25">
      <c r="B128" s="2"/>
      <c r="C128" s="2"/>
      <c r="D128" s="2"/>
      <c r="E128" s="2"/>
      <c r="F128" s="2"/>
      <c r="G128" s="2"/>
      <c r="H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2:29" x14ac:dyDescent="0.25">
      <c r="B129" s="2"/>
      <c r="C129" s="2"/>
      <c r="D129" s="2"/>
      <c r="E129" s="2"/>
      <c r="F129" s="2"/>
      <c r="G129" s="2"/>
      <c r="H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2:29" x14ac:dyDescent="0.25">
      <c r="B130" s="2"/>
      <c r="C130" s="2"/>
      <c r="D130" s="2"/>
      <c r="E130" s="2"/>
      <c r="F130" s="2"/>
      <c r="G130" s="2"/>
      <c r="H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2:29" x14ac:dyDescent="0.25">
      <c r="B131" s="2"/>
      <c r="C131" s="2"/>
      <c r="D131" s="2"/>
      <c r="E131" s="2"/>
      <c r="F131" s="2"/>
      <c r="G131" s="2"/>
      <c r="H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2:29" x14ac:dyDescent="0.25">
      <c r="B132" s="2"/>
      <c r="C132" s="2"/>
      <c r="D132" s="2"/>
      <c r="E132" s="2"/>
      <c r="F132" s="2"/>
      <c r="G132" s="2"/>
      <c r="H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2:29" x14ac:dyDescent="0.25">
      <c r="B133" s="2"/>
      <c r="C133" s="2"/>
      <c r="D133" s="2"/>
      <c r="E133" s="2"/>
      <c r="F133" s="2"/>
      <c r="G133" s="2"/>
      <c r="H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2:29" x14ac:dyDescent="0.25">
      <c r="B134" s="2"/>
      <c r="C134" s="2"/>
      <c r="D134" s="2"/>
      <c r="E134" s="2"/>
      <c r="F134" s="2"/>
      <c r="G134" s="2"/>
      <c r="H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2:29" x14ac:dyDescent="0.25">
      <c r="B135" s="2"/>
      <c r="C135" s="2"/>
      <c r="D135" s="2"/>
      <c r="E135" s="2"/>
      <c r="F135" s="2"/>
      <c r="G135" s="2"/>
      <c r="H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2:29" x14ac:dyDescent="0.25">
      <c r="B136" s="2"/>
      <c r="C136" s="2"/>
      <c r="D136" s="2"/>
      <c r="E136" s="2"/>
      <c r="F136" s="2"/>
      <c r="G136" s="2"/>
      <c r="H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2:29" x14ac:dyDescent="0.25">
      <c r="B137" s="2"/>
      <c r="C137" s="2"/>
      <c r="D137" s="2"/>
      <c r="E137" s="2"/>
      <c r="F137" s="2"/>
      <c r="G137" s="2"/>
      <c r="H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2:29" x14ac:dyDescent="0.25">
      <c r="B138" s="2"/>
      <c r="C138" s="2"/>
      <c r="D138" s="2"/>
      <c r="E138" s="2"/>
      <c r="F138" s="2"/>
      <c r="G138" s="2"/>
      <c r="H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2:29" x14ac:dyDescent="0.25">
      <c r="B139" s="2"/>
      <c r="C139" s="2"/>
      <c r="D139" s="2"/>
      <c r="E139" s="2"/>
      <c r="F139" s="2"/>
      <c r="G139" s="2"/>
      <c r="H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2:29" x14ac:dyDescent="0.25">
      <c r="B140" s="2"/>
      <c r="C140" s="2"/>
      <c r="D140" s="2"/>
      <c r="E140" s="2"/>
      <c r="F140" s="2"/>
      <c r="G140" s="2"/>
      <c r="H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2:29" x14ac:dyDescent="0.25">
      <c r="B141" s="2"/>
      <c r="C141" s="2"/>
      <c r="D141" s="2"/>
      <c r="E141" s="2"/>
      <c r="F141" s="2"/>
      <c r="G141" s="2"/>
      <c r="H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2:29" x14ac:dyDescent="0.25">
      <c r="B142" s="2"/>
      <c r="C142" s="2"/>
      <c r="D142" s="2"/>
      <c r="E142" s="2"/>
      <c r="F142" s="2"/>
      <c r="G142" s="2"/>
      <c r="H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2:29" x14ac:dyDescent="0.25">
      <c r="B143" s="2"/>
      <c r="C143" s="2"/>
      <c r="D143" s="2"/>
      <c r="E143" s="2"/>
      <c r="F143" s="2"/>
      <c r="G143" s="2"/>
      <c r="H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2:29" x14ac:dyDescent="0.25">
      <c r="B144" s="2"/>
      <c r="C144" s="2"/>
      <c r="D144" s="2"/>
      <c r="E144" s="2"/>
      <c r="F144" s="2"/>
      <c r="G144" s="2"/>
      <c r="H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2:29" x14ac:dyDescent="0.25">
      <c r="B145" s="2"/>
      <c r="C145" s="2"/>
      <c r="D145" s="2"/>
      <c r="E145" s="2"/>
      <c r="F145" s="2"/>
      <c r="G145" s="2"/>
      <c r="H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2:29" x14ac:dyDescent="0.25">
      <c r="B146" s="2"/>
      <c r="C146" s="2"/>
      <c r="D146" s="2"/>
      <c r="E146" s="2"/>
      <c r="F146" s="2"/>
      <c r="G146" s="2"/>
      <c r="H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2:29" x14ac:dyDescent="0.25">
      <c r="B147" s="2"/>
      <c r="C147" s="2"/>
      <c r="D147" s="2"/>
      <c r="E147" s="2"/>
      <c r="F147" s="2"/>
      <c r="G147" s="2"/>
      <c r="H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2:29" x14ac:dyDescent="0.25">
      <c r="B148" s="2"/>
      <c r="C148" s="2"/>
      <c r="D148" s="2"/>
      <c r="E148" s="2"/>
      <c r="F148" s="2"/>
      <c r="G148" s="2"/>
      <c r="H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2:29" x14ac:dyDescent="0.25">
      <c r="B149" s="2"/>
      <c r="C149" s="2"/>
      <c r="D149" s="2"/>
      <c r="E149" s="2"/>
      <c r="F149" s="2"/>
      <c r="G149" s="2"/>
      <c r="H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2:29" x14ac:dyDescent="0.25">
      <c r="B150" s="2"/>
      <c r="C150" s="2"/>
      <c r="D150" s="2"/>
      <c r="E150" s="2"/>
      <c r="F150" s="2"/>
      <c r="G150" s="2"/>
      <c r="H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2:29" x14ac:dyDescent="0.25">
      <c r="B151" s="2"/>
      <c r="C151" s="2"/>
      <c r="D151" s="2"/>
      <c r="E151" s="2"/>
      <c r="F151" s="2"/>
      <c r="G151" s="2"/>
      <c r="H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2:29" x14ac:dyDescent="0.25">
      <c r="B152" s="2"/>
      <c r="C152" s="2"/>
      <c r="D152" s="2"/>
      <c r="E152" s="2"/>
      <c r="F152" s="2"/>
      <c r="G152" s="2"/>
      <c r="H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2:29" x14ac:dyDescent="0.25">
      <c r="B153" s="2"/>
      <c r="C153" s="2"/>
      <c r="D153" s="2"/>
      <c r="E153" s="2"/>
      <c r="F153" s="2"/>
      <c r="G153" s="2"/>
      <c r="H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2:29" x14ac:dyDescent="0.25">
      <c r="B154" s="2"/>
      <c r="C154" s="2"/>
      <c r="D154" s="2"/>
      <c r="E154" s="2"/>
      <c r="F154" s="2"/>
      <c r="G154" s="2"/>
      <c r="H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2:29" x14ac:dyDescent="0.25">
      <c r="B155" s="2"/>
      <c r="C155" s="2"/>
      <c r="D155" s="2"/>
      <c r="E155" s="2"/>
      <c r="F155" s="2"/>
      <c r="G155" s="2"/>
      <c r="H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2:29" x14ac:dyDescent="0.25">
      <c r="B156" s="2"/>
      <c r="C156" s="2"/>
      <c r="D156" s="2"/>
      <c r="E156" s="2"/>
      <c r="F156" s="2"/>
      <c r="G156" s="2"/>
      <c r="H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2:29" x14ac:dyDescent="0.25">
      <c r="B157" s="2"/>
      <c r="C157" s="2"/>
      <c r="D157" s="2"/>
      <c r="E157" s="2"/>
      <c r="F157" s="2"/>
      <c r="G157" s="2"/>
      <c r="H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2:29" x14ac:dyDescent="0.25">
      <c r="B158" s="2"/>
      <c r="C158" s="2"/>
      <c r="D158" s="2"/>
      <c r="E158" s="2"/>
      <c r="F158" s="2"/>
      <c r="G158" s="2"/>
      <c r="H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2:29" x14ac:dyDescent="0.25">
      <c r="B159" s="2"/>
      <c r="C159" s="2"/>
      <c r="D159" s="2"/>
      <c r="E159" s="2"/>
      <c r="F159" s="2"/>
      <c r="G159" s="2"/>
      <c r="H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2:29" x14ac:dyDescent="0.25">
      <c r="B160" s="2"/>
      <c r="C160" s="2"/>
      <c r="D160" s="2"/>
      <c r="E160" s="2"/>
      <c r="F160" s="2"/>
      <c r="G160" s="2"/>
      <c r="H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2:29" x14ac:dyDescent="0.25">
      <c r="B161" s="2"/>
      <c r="C161" s="2"/>
      <c r="D161" s="2"/>
      <c r="E161" s="2"/>
      <c r="F161" s="2"/>
      <c r="G161" s="2"/>
      <c r="H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2:29" x14ac:dyDescent="0.25">
      <c r="B162" s="2"/>
      <c r="C162" s="2"/>
      <c r="D162" s="2"/>
      <c r="E162" s="2"/>
      <c r="F162" s="2"/>
      <c r="G162" s="2"/>
      <c r="H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2:29" x14ac:dyDescent="0.25">
      <c r="B163" s="2"/>
      <c r="C163" s="2"/>
      <c r="D163" s="2"/>
      <c r="E163" s="2"/>
      <c r="F163" s="2"/>
      <c r="G163" s="2"/>
      <c r="H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2:29" x14ac:dyDescent="0.25">
      <c r="B164" s="2"/>
      <c r="C164" s="2"/>
      <c r="D164" s="2"/>
      <c r="E164" s="2"/>
      <c r="F164" s="2"/>
      <c r="G164" s="2"/>
      <c r="H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2:29" x14ac:dyDescent="0.25">
      <c r="B165" s="2"/>
      <c r="C165" s="2"/>
      <c r="D165" s="2"/>
      <c r="E165" s="2"/>
      <c r="F165" s="2"/>
      <c r="G165" s="2"/>
      <c r="H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2:29" x14ac:dyDescent="0.25">
      <c r="B166" s="2"/>
      <c r="C166" s="2"/>
      <c r="D166" s="2"/>
      <c r="E166" s="2"/>
      <c r="F166" s="2"/>
      <c r="G166" s="2"/>
      <c r="H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2:29" x14ac:dyDescent="0.25">
      <c r="B167" s="2"/>
      <c r="C167" s="2"/>
      <c r="D167" s="2"/>
      <c r="E167" s="2"/>
      <c r="F167" s="2"/>
      <c r="G167" s="2"/>
      <c r="H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2:29" x14ac:dyDescent="0.25">
      <c r="B168" s="2"/>
      <c r="C168" s="2"/>
      <c r="D168" s="2"/>
      <c r="E168" s="2"/>
      <c r="F168" s="2"/>
      <c r="G168" s="2"/>
      <c r="H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2:29" x14ac:dyDescent="0.25">
      <c r="B169" s="2"/>
      <c r="C169" s="2"/>
      <c r="D169" s="2"/>
      <c r="E169" s="2"/>
      <c r="F169" s="2"/>
      <c r="G169" s="2"/>
      <c r="H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2:29" x14ac:dyDescent="0.25">
      <c r="B170" s="2"/>
      <c r="C170" s="2"/>
      <c r="D170" s="2"/>
      <c r="E170" s="2"/>
      <c r="F170" s="2"/>
      <c r="G170" s="2"/>
      <c r="H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2:29" x14ac:dyDescent="0.25">
      <c r="B171" s="2"/>
      <c r="C171" s="2"/>
      <c r="D171" s="2"/>
      <c r="E171" s="2"/>
      <c r="F171" s="2"/>
      <c r="G171" s="2"/>
      <c r="H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2:29" x14ac:dyDescent="0.25">
      <c r="B172" s="2"/>
      <c r="C172" s="2"/>
      <c r="D172" s="2"/>
      <c r="E172" s="2"/>
      <c r="F172" s="2"/>
      <c r="G172" s="2"/>
      <c r="H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2:29" x14ac:dyDescent="0.25">
      <c r="B173" s="2"/>
      <c r="C173" s="2"/>
      <c r="D173" s="2"/>
      <c r="E173" s="2"/>
      <c r="F173" s="2"/>
      <c r="G173" s="2"/>
      <c r="H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2:29" x14ac:dyDescent="0.25">
      <c r="B174" s="2"/>
      <c r="C174" s="2"/>
      <c r="D174" s="2"/>
      <c r="E174" s="2"/>
      <c r="F174" s="2"/>
      <c r="G174" s="2"/>
      <c r="H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2:29" x14ac:dyDescent="0.25">
      <c r="B175" s="2"/>
      <c r="C175" s="2"/>
      <c r="D175" s="2"/>
      <c r="E175" s="2"/>
      <c r="F175" s="2"/>
      <c r="G175" s="2"/>
      <c r="H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2:29" x14ac:dyDescent="0.25">
      <c r="B176" s="2"/>
      <c r="C176" s="2"/>
      <c r="D176" s="2"/>
      <c r="E176" s="2"/>
      <c r="F176" s="2"/>
      <c r="G176" s="2"/>
      <c r="H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2:29" x14ac:dyDescent="0.25">
      <c r="B177" s="2"/>
      <c r="C177" s="2"/>
      <c r="D177" s="2"/>
      <c r="E177" s="2"/>
      <c r="F177" s="2"/>
      <c r="G177" s="2"/>
      <c r="H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2:29" x14ac:dyDescent="0.25">
      <c r="B178" s="2"/>
      <c r="C178" s="2"/>
      <c r="D178" s="2"/>
      <c r="E178" s="2"/>
      <c r="F178" s="2"/>
      <c r="G178" s="2"/>
      <c r="H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2:29" x14ac:dyDescent="0.25">
      <c r="B179" s="2"/>
      <c r="C179" s="2"/>
      <c r="D179" s="2"/>
      <c r="E179" s="2"/>
      <c r="F179" s="2"/>
      <c r="G179" s="2"/>
      <c r="H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2:29" x14ac:dyDescent="0.25">
      <c r="B180" s="2"/>
      <c r="C180" s="2"/>
      <c r="D180" s="2"/>
      <c r="E180" s="2"/>
      <c r="F180" s="2"/>
      <c r="G180" s="2"/>
      <c r="H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2:29" x14ac:dyDescent="0.25">
      <c r="B181" s="2"/>
      <c r="C181" s="2"/>
      <c r="D181" s="2"/>
      <c r="E181" s="2"/>
      <c r="F181" s="2"/>
      <c r="G181" s="2"/>
      <c r="H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2:29" x14ac:dyDescent="0.25">
      <c r="B182" s="2"/>
      <c r="C182" s="2"/>
      <c r="D182" s="2"/>
      <c r="E182" s="2"/>
      <c r="F182" s="2"/>
      <c r="G182" s="2"/>
      <c r="H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2:29" x14ac:dyDescent="0.25">
      <c r="B183" s="2"/>
      <c r="C183" s="2"/>
      <c r="D183" s="2"/>
      <c r="E183" s="2"/>
      <c r="F183" s="2"/>
      <c r="G183" s="2"/>
      <c r="H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2:29" x14ac:dyDescent="0.25">
      <c r="B184" s="2"/>
      <c r="C184" s="2"/>
      <c r="D184" s="2"/>
      <c r="E184" s="2"/>
      <c r="F184" s="2"/>
      <c r="G184" s="2"/>
      <c r="H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2:29" x14ac:dyDescent="0.25">
      <c r="B185" s="2"/>
      <c r="C185" s="2"/>
      <c r="D185" s="2"/>
      <c r="E185" s="2"/>
      <c r="F185" s="2"/>
      <c r="G185" s="2"/>
      <c r="H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2:29" x14ac:dyDescent="0.25">
      <c r="B186" s="2"/>
      <c r="C186" s="2"/>
      <c r="D186" s="2"/>
      <c r="E186" s="2"/>
      <c r="F186" s="2"/>
      <c r="G186" s="2"/>
      <c r="H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2:29" x14ac:dyDescent="0.25">
      <c r="B187" s="2"/>
      <c r="C187" s="2"/>
      <c r="D187" s="2"/>
      <c r="E187" s="2"/>
      <c r="F187" s="2"/>
      <c r="G187" s="2"/>
      <c r="H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2:29" x14ac:dyDescent="0.25">
      <c r="B188" s="2"/>
      <c r="C188" s="2"/>
      <c r="D188" s="2"/>
      <c r="E188" s="2"/>
      <c r="F188" s="2"/>
      <c r="G188" s="2"/>
      <c r="H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2:29" x14ac:dyDescent="0.25">
      <c r="B189" s="2"/>
      <c r="C189" s="2"/>
      <c r="D189" s="2"/>
      <c r="E189" s="2"/>
      <c r="F189" s="2"/>
      <c r="G189" s="2"/>
      <c r="H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2:29" x14ac:dyDescent="0.25">
      <c r="B190" s="2"/>
      <c r="C190" s="2"/>
      <c r="D190" s="2"/>
      <c r="E190" s="2"/>
      <c r="F190" s="2"/>
      <c r="G190" s="2"/>
      <c r="H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2:29" x14ac:dyDescent="0.25">
      <c r="N191" s="2"/>
      <c r="O191" s="2"/>
    </row>
    <row r="192" spans="2:29" x14ac:dyDescent="0.25">
      <c r="N192" s="2"/>
      <c r="O192" s="2"/>
    </row>
    <row r="193" spans="14:15" x14ac:dyDescent="0.25">
      <c r="N193" s="2"/>
      <c r="O193" s="2"/>
    </row>
    <row r="194" spans="14:15" x14ac:dyDescent="0.25">
      <c r="N194" s="2"/>
      <c r="O194" s="2"/>
    </row>
    <row r="195" spans="14:15" x14ac:dyDescent="0.25">
      <c r="N195" s="2"/>
      <c r="O195" s="2"/>
    </row>
    <row r="196" spans="14:15" x14ac:dyDescent="0.25">
      <c r="N196" s="2"/>
      <c r="O196" s="2"/>
    </row>
    <row r="197" spans="14:15" x14ac:dyDescent="0.25">
      <c r="N197" s="2"/>
      <c r="O197" s="2"/>
    </row>
    <row r="198" spans="14:15" x14ac:dyDescent="0.25">
      <c r="N198" s="2"/>
      <c r="O198" s="2"/>
    </row>
    <row r="199" spans="14:15" x14ac:dyDescent="0.25">
      <c r="N199" s="2"/>
      <c r="O199" s="2"/>
    </row>
    <row r="200" spans="14:15" x14ac:dyDescent="0.25">
      <c r="N200" s="2"/>
      <c r="O200" s="2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台阶高度">
    <tabColor rgb="FFFFFFFF"/>
  </sheetPr>
  <dimension ref="A1:C200"/>
  <sheetViews>
    <sheetView workbookViewId="0">
      <selection activeCell="E40" sqref="E40"/>
    </sheetView>
  </sheetViews>
  <sheetFormatPr defaultRowHeight="15.7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</v>
      </c>
      <c r="B2" s="2">
        <v>15</v>
      </c>
      <c r="C2" s="2">
        <f>SUM($B$1:B1)</f>
        <v>0</v>
      </c>
    </row>
    <row r="3" spans="1:3" x14ac:dyDescent="0.25">
      <c r="A3" s="2">
        <v>2</v>
      </c>
      <c r="B3" s="2">
        <v>15</v>
      </c>
      <c r="C3" s="2">
        <f>SUM($B$1:B2)</f>
        <v>15</v>
      </c>
    </row>
    <row r="4" spans="1:3" x14ac:dyDescent="0.25">
      <c r="A4" s="2">
        <v>3</v>
      </c>
      <c r="B4" s="2">
        <v>15</v>
      </c>
      <c r="C4" s="2">
        <f>SUM($B$1:B3)</f>
        <v>30</v>
      </c>
    </row>
    <row r="5" spans="1:3" x14ac:dyDescent="0.25">
      <c r="A5" s="2">
        <v>4</v>
      </c>
      <c r="B5" s="2">
        <v>14.9</v>
      </c>
      <c r="C5" s="2">
        <f>SUM($B$1:B4)</f>
        <v>45</v>
      </c>
    </row>
    <row r="6" spans="1:3" x14ac:dyDescent="0.25">
      <c r="A6" s="2">
        <v>5</v>
      </c>
      <c r="B6" s="2">
        <v>15.5</v>
      </c>
      <c r="C6" s="2">
        <f>SUM($B$1:B5)</f>
        <v>59.9</v>
      </c>
    </row>
    <row r="7" spans="1:3" x14ac:dyDescent="0.25">
      <c r="A7" s="2">
        <v>6</v>
      </c>
      <c r="B7" s="2">
        <v>14.9</v>
      </c>
      <c r="C7" s="2">
        <f>SUM($B$1:B6)</f>
        <v>75.400000000000006</v>
      </c>
    </row>
    <row r="8" spans="1:3" x14ac:dyDescent="0.25">
      <c r="A8" s="2">
        <v>7</v>
      </c>
      <c r="B8" s="2">
        <v>15.3</v>
      </c>
      <c r="C8" s="2">
        <f>SUM($B$1:B7)</f>
        <v>90.300000000000011</v>
      </c>
    </row>
    <row r="9" spans="1:3" x14ac:dyDescent="0.25">
      <c r="A9" s="2">
        <v>8</v>
      </c>
      <c r="B9" s="2">
        <v>15</v>
      </c>
      <c r="C9" s="2">
        <f>SUM($B$1:B8)</f>
        <v>105.60000000000001</v>
      </c>
    </row>
    <row r="10" spans="1:3" x14ac:dyDescent="0.25">
      <c r="A10" s="2">
        <v>9</v>
      </c>
      <c r="B10" s="2">
        <v>15</v>
      </c>
      <c r="C10" s="2">
        <f>SUM($B$1:B9)</f>
        <v>120.60000000000001</v>
      </c>
    </row>
    <row r="11" spans="1:3" x14ac:dyDescent="0.25">
      <c r="A11" s="2">
        <v>10</v>
      </c>
      <c r="B11" s="2">
        <v>15.3</v>
      </c>
      <c r="C11" s="2">
        <f>SUM($B$1:B10)</f>
        <v>135.60000000000002</v>
      </c>
    </row>
    <row r="12" spans="1:3" x14ac:dyDescent="0.25">
      <c r="A12" s="2">
        <v>11</v>
      </c>
      <c r="B12" s="2">
        <v>16</v>
      </c>
      <c r="C12" s="2">
        <f>SUM($B$1:B11)</f>
        <v>150.90000000000003</v>
      </c>
    </row>
    <row r="13" spans="1:3" x14ac:dyDescent="0.25">
      <c r="A13" s="2">
        <v>12</v>
      </c>
      <c r="B13" s="2">
        <v>15</v>
      </c>
      <c r="C13" s="2">
        <f>SUM($B$1:B12)</f>
        <v>166.90000000000003</v>
      </c>
    </row>
    <row r="14" spans="1:3" x14ac:dyDescent="0.25">
      <c r="A14" s="2">
        <v>13</v>
      </c>
      <c r="B14" s="2">
        <v>13</v>
      </c>
      <c r="C14" s="2">
        <f>SUM($B$1:B13)</f>
        <v>181.90000000000003</v>
      </c>
    </row>
    <row r="15" spans="1:3" x14ac:dyDescent="0.25">
      <c r="A15" s="2">
        <v>14</v>
      </c>
      <c r="B15" s="2">
        <v>16</v>
      </c>
      <c r="C15" s="2">
        <f>SUM($B$1:B14)</f>
        <v>194.90000000000003</v>
      </c>
    </row>
    <row r="16" spans="1:3" x14ac:dyDescent="0.25">
      <c r="A16" s="2">
        <v>15</v>
      </c>
      <c r="B16" s="2">
        <v>14.5</v>
      </c>
      <c r="C16" s="2">
        <f>SUM($B$1:B15)</f>
        <v>210.90000000000003</v>
      </c>
    </row>
    <row r="17" spans="1:3" x14ac:dyDescent="0.25">
      <c r="A17" s="2">
        <v>16</v>
      </c>
      <c r="B17" s="2">
        <v>21</v>
      </c>
      <c r="C17" s="2">
        <f>SUM($B$1:B16)</f>
        <v>225.40000000000003</v>
      </c>
    </row>
    <row r="18" spans="1:3" x14ac:dyDescent="0.25">
      <c r="A18" s="2">
        <v>17</v>
      </c>
      <c r="B18" s="2">
        <v>16.5</v>
      </c>
      <c r="C18" s="2">
        <f>SUM($B$1:B17)</f>
        <v>246.40000000000003</v>
      </c>
    </row>
    <row r="19" spans="1:3" x14ac:dyDescent="0.25">
      <c r="A19" s="2">
        <v>18</v>
      </c>
      <c r="B19" s="2">
        <v>14.5</v>
      </c>
      <c r="C19" s="2">
        <f>SUM($B$1:B18)</f>
        <v>262.90000000000003</v>
      </c>
    </row>
    <row r="20" spans="1:3" x14ac:dyDescent="0.25">
      <c r="A20" s="2">
        <v>19</v>
      </c>
      <c r="B20" s="2">
        <v>16</v>
      </c>
      <c r="C20" s="2">
        <f>SUM($B$1:B19)</f>
        <v>277.40000000000003</v>
      </c>
    </row>
    <row r="21" spans="1:3" x14ac:dyDescent="0.25">
      <c r="A21" s="2">
        <v>20</v>
      </c>
      <c r="B21" s="2">
        <v>15</v>
      </c>
      <c r="C21" s="2">
        <f>SUM($B$1:B20)</f>
        <v>293.40000000000003</v>
      </c>
    </row>
    <row r="22" spans="1:3" x14ac:dyDescent="0.25">
      <c r="A22" s="2">
        <v>21</v>
      </c>
      <c r="B22" s="2">
        <v>14.5</v>
      </c>
      <c r="C22" s="2">
        <f>SUM($B$1:B21)</f>
        <v>308.40000000000003</v>
      </c>
    </row>
    <row r="23" spans="1:3" x14ac:dyDescent="0.25">
      <c r="A23" s="2">
        <v>22</v>
      </c>
      <c r="B23" s="2">
        <v>14.5</v>
      </c>
      <c r="C23" s="2">
        <f>SUM($B$1:B22)</f>
        <v>322.90000000000003</v>
      </c>
    </row>
    <row r="24" spans="1:3" x14ac:dyDescent="0.25">
      <c r="A24" s="2">
        <v>23</v>
      </c>
      <c r="B24" s="2">
        <v>15</v>
      </c>
      <c r="C24" s="2">
        <f>SUM($B$1:B23)</f>
        <v>337.40000000000003</v>
      </c>
    </row>
    <row r="25" spans="1:3" x14ac:dyDescent="0.25">
      <c r="A25" s="2">
        <v>24</v>
      </c>
      <c r="B25" s="2">
        <v>15.5</v>
      </c>
      <c r="C25" s="2">
        <f>SUM($B$1:B24)</f>
        <v>352.40000000000003</v>
      </c>
    </row>
    <row r="26" spans="1:3" x14ac:dyDescent="0.25">
      <c r="A26" s="2">
        <v>25</v>
      </c>
      <c r="B26" s="2">
        <v>16</v>
      </c>
      <c r="C26" s="2">
        <f>SUM($B$1:B25)</f>
        <v>367.90000000000003</v>
      </c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level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Destiny Cheng</cp:lastModifiedBy>
  <dcterms:created xsi:type="dcterms:W3CDTF">2023-05-08T17:06:30Z</dcterms:created>
  <dcterms:modified xsi:type="dcterms:W3CDTF">2023-05-26T02:45:02Z</dcterms:modified>
</cp:coreProperties>
</file>