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54" i="1" l="1"/>
  <c r="R35" i="1"/>
  <c r="R34" i="1"/>
  <c r="R33" i="1"/>
  <c r="L35" i="1"/>
  <c r="L34" i="1"/>
  <c r="L33" i="1"/>
  <c r="G35" i="1"/>
  <c r="G34" i="1"/>
  <c r="G33" i="1"/>
  <c r="B35" i="1"/>
  <c r="B34" i="1"/>
  <c r="B33" i="1"/>
  <c r="Y43" i="1"/>
  <c r="AA43" i="1"/>
  <c r="Y42" i="1"/>
  <c r="AA42" i="1"/>
  <c r="Y41" i="1"/>
  <c r="AA41" i="1"/>
  <c r="Y40" i="1"/>
  <c r="AA40" i="1"/>
  <c r="Y39" i="1"/>
  <c r="AA39" i="1"/>
  <c r="Y38" i="1"/>
  <c r="AA38" i="1"/>
  <c r="Y37" i="1"/>
  <c r="AA37" i="1"/>
  <c r="Y36" i="1"/>
  <c r="AA36" i="1"/>
  <c r="Y35" i="1"/>
  <c r="AA35" i="1"/>
  <c r="Y34" i="1"/>
  <c r="AA34" i="1"/>
  <c r="Y33" i="1"/>
  <c r="AA33" i="1"/>
  <c r="Y32" i="1"/>
  <c r="AA32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4" i="1"/>
  <c r="U5" i="1"/>
  <c r="U6" i="1"/>
  <c r="U7" i="1"/>
  <c r="U8" i="1"/>
  <c r="U9" i="1"/>
  <c r="U10" i="1"/>
  <c r="U11" i="1"/>
  <c r="U12" i="1"/>
  <c r="U4" i="1"/>
  <c r="S5" i="1"/>
  <c r="S6" i="1"/>
  <c r="S7" i="1"/>
  <c r="S8" i="1"/>
  <c r="S9" i="1"/>
  <c r="S10" i="1"/>
  <c r="S11" i="1"/>
  <c r="S12" i="1"/>
  <c r="S4" i="1"/>
  <c r="O5" i="1"/>
  <c r="O6" i="1"/>
  <c r="O7" i="1"/>
  <c r="O4" i="1"/>
  <c r="M5" i="1"/>
  <c r="M6" i="1"/>
  <c r="M7" i="1"/>
  <c r="M4" i="1"/>
  <c r="G5" i="1"/>
  <c r="I5" i="1"/>
  <c r="G6" i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13" i="1"/>
  <c r="I13" i="1"/>
  <c r="G14" i="1"/>
  <c r="I14" i="1"/>
  <c r="G15" i="1"/>
  <c r="I15" i="1"/>
  <c r="G16" i="1"/>
  <c r="I16" i="1"/>
  <c r="G17" i="1"/>
  <c r="I17" i="1"/>
  <c r="G18" i="1"/>
  <c r="I18" i="1"/>
  <c r="G19" i="1"/>
  <c r="I19" i="1"/>
  <c r="G20" i="1"/>
  <c r="I20" i="1"/>
  <c r="G21" i="1"/>
  <c r="I21" i="1"/>
  <c r="G22" i="1"/>
  <c r="I22" i="1"/>
  <c r="G23" i="1"/>
  <c r="I23" i="1"/>
  <c r="G24" i="1"/>
  <c r="I24" i="1"/>
  <c r="G25" i="1"/>
  <c r="I25" i="1"/>
  <c r="G26" i="1"/>
  <c r="I26" i="1"/>
  <c r="G27" i="1"/>
  <c r="I27" i="1"/>
  <c r="G28" i="1"/>
  <c r="I28" i="1"/>
  <c r="G29" i="1"/>
  <c r="I29" i="1"/>
  <c r="G4" i="1"/>
  <c r="I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</calcChain>
</file>

<file path=xl/sharedStrings.xml><?xml version="1.0" encoding="utf-8"?>
<sst xmlns="http://schemas.openxmlformats.org/spreadsheetml/2006/main" count="92" uniqueCount="63">
  <si>
    <t>Test 1</t>
  </si>
  <si>
    <t>Test 2</t>
  </si>
  <si>
    <t>Torque (Nm)</t>
  </si>
  <si>
    <t>Speed (rpm)</t>
  </si>
  <si>
    <t>Power (W)</t>
  </si>
  <si>
    <t>Torque</t>
  </si>
  <si>
    <t>Max Speed</t>
  </si>
  <si>
    <t>Min Speed</t>
  </si>
  <si>
    <t>Ave Speed</t>
  </si>
  <si>
    <t>Test 3</t>
  </si>
  <si>
    <t>Test 4</t>
  </si>
  <si>
    <t>Power(W)</t>
  </si>
  <si>
    <t>Ave</t>
  </si>
  <si>
    <t>Max Power</t>
  </si>
  <si>
    <t>Ang Velocity</t>
  </si>
  <si>
    <t>362.5   0.01    0.379609112</t>
  </si>
  <si>
    <t>361     0.02    0.756076632</t>
  </si>
  <si>
    <t>358     0.03    1.12469017</t>
  </si>
  <si>
    <t>353.5   0.04    1.480737337</t>
  </si>
  <si>
    <t>348.5   0.05    1.824741733</t>
  </si>
  <si>
    <t>349.5   0.06    2.195973265</t>
  </si>
  <si>
    <t>348.5   0.07    2.554638426</t>
  </si>
  <si>
    <t>348.5   0.081   2.956081607</t>
  </si>
  <si>
    <t>344.5   0.091   3.282911963</t>
  </si>
  <si>
    <t>339.5   0.1     3.555235686</t>
  </si>
  <si>
    <t>341.5   0.11    3.933797601</t>
  </si>
  <si>
    <t>340.5   0.12    4.278849194</t>
  </si>
  <si>
    <t>337     0.13    4.587772472</t>
  </si>
  <si>
    <t>335.5   0.14    4.918686898</t>
  </si>
  <si>
    <t>333     0.15    5.230751768</t>
  </si>
  <si>
    <t>326     0.16    5.462182427</t>
  </si>
  <si>
    <t>326.5   0.17    5.812470008</t>
  </si>
  <si>
    <t>324     0.18    6.107256119</t>
  </si>
  <si>
    <t>323.5   0.19    6.436599748</t>
  </si>
  <si>
    <t>320     0.2     6.702064328</t>
  </si>
  <si>
    <t>320     0.215   7.204719152</t>
  </si>
  <si>
    <t>319.5   0.23    7.695331205</t>
  </si>
  <si>
    <t>309     0.245   7.927809061</t>
  </si>
  <si>
    <t>303.5   0.26    8.263435876</t>
  </si>
  <si>
    <t>303     0.275   8.725773595</t>
  </si>
  <si>
    <t>297     0.29    9.019512508</t>
  </si>
  <si>
    <t>289.5   0.31    9.398074423</t>
  </si>
  <si>
    <t>290     0.33    10.02168056</t>
  </si>
  <si>
    <t>278     0.35    10.18923217</t>
  </si>
  <si>
    <t>272.5   0.37    10.55836931</t>
  </si>
  <si>
    <t>265     0.4     11.10029404</t>
  </si>
  <si>
    <t>251.5   0.45    11.85165829</t>
  </si>
  <si>
    <t>236.5   0.5     12.38311104</t>
  </si>
  <si>
    <t>230     0.55    13.24704902</t>
  </si>
  <si>
    <t>223.5   0.57    13.3407732</t>
  </si>
  <si>
    <t>217     0.6     13.63451212</t>
  </si>
  <si>
    <t>196.5   0.62    12.75800777</t>
  </si>
  <si>
    <t>194     0.65    13.20516112</t>
  </si>
  <si>
    <t>184     0.675   13.00619359</t>
  </si>
  <si>
    <t>173     0.705   12.77214493</t>
  </si>
  <si>
    <t>141.5   0.8     11.85427628</t>
  </si>
  <si>
    <t>128     0.85    11.39350936</t>
  </si>
  <si>
    <t>111.5   0.9     10.50862743</t>
  </si>
  <si>
    <t>83.5    1       8.744099552</t>
  </si>
  <si>
    <t>Speed</t>
  </si>
  <si>
    <t>Test 5 (1)</t>
  </si>
  <si>
    <t>Test 5 (2)</t>
  </si>
  <si>
    <t>13.6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</si>
</sst>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tabSelected="1" topLeftCell="Q1" workbookViewId="0">
      <selection activeCell="AC4" sqref="AC4:AC47"/>
    </sheetView>
  </sheetViews>
  <sheetFormatPr baseColWidth="10" defaultRowHeight="15" x14ac:dyDescent="0"/>
  <sheetData>
    <row r="1" spans="1:31">
      <c r="A1" t="s">
        <v>0</v>
      </c>
      <c r="E1" t="s">
        <v>1</v>
      </c>
      <c r="K1" t="s">
        <v>9</v>
      </c>
      <c r="Q1" t="s">
        <v>10</v>
      </c>
      <c r="W1" t="s">
        <v>60</v>
      </c>
      <c r="AC1" t="s">
        <v>61</v>
      </c>
    </row>
    <row r="3" spans="1:31">
      <c r="A3" t="s">
        <v>3</v>
      </c>
      <c r="B3" t="s">
        <v>2</v>
      </c>
      <c r="C3" t="s">
        <v>4</v>
      </c>
      <c r="E3" t="s">
        <v>7</v>
      </c>
      <c r="F3" t="s">
        <v>6</v>
      </c>
      <c r="G3" t="s">
        <v>8</v>
      </c>
      <c r="H3" t="s">
        <v>5</v>
      </c>
      <c r="I3" t="s">
        <v>4</v>
      </c>
      <c r="K3" t="s">
        <v>7</v>
      </c>
      <c r="L3" t="s">
        <v>6</v>
      </c>
      <c r="M3" t="s">
        <v>8</v>
      </c>
      <c r="N3" t="s">
        <v>5</v>
      </c>
      <c r="O3" t="s">
        <v>4</v>
      </c>
      <c r="Q3" t="s">
        <v>7</v>
      </c>
      <c r="R3" t="s">
        <v>6</v>
      </c>
      <c r="S3" t="s">
        <v>8</v>
      </c>
      <c r="T3" t="s">
        <v>5</v>
      </c>
      <c r="U3" t="s">
        <v>11</v>
      </c>
      <c r="W3" t="s">
        <v>7</v>
      </c>
      <c r="X3" t="s">
        <v>6</v>
      </c>
      <c r="Y3" t="s">
        <v>12</v>
      </c>
      <c r="Z3" t="s">
        <v>5</v>
      </c>
      <c r="AA3" t="s">
        <v>11</v>
      </c>
      <c r="AC3" t="s">
        <v>59</v>
      </c>
      <c r="AD3" t="s">
        <v>5</v>
      </c>
      <c r="AE3" t="s">
        <v>4</v>
      </c>
    </row>
    <row r="4" spans="1:31" ht="17">
      <c r="A4">
        <v>885</v>
      </c>
      <c r="B4">
        <v>1.4999999999999999E-2</v>
      </c>
      <c r="C4">
        <f t="shared" ref="C4:C24" si="0">B4*A4/60*2*3.14159265358979</f>
        <v>1.390154749213482</v>
      </c>
      <c r="E4">
        <v>874</v>
      </c>
      <c r="F4">
        <v>895</v>
      </c>
      <c r="G4">
        <f>AVERAGE(E4:F4)</f>
        <v>884.5</v>
      </c>
      <c r="H4">
        <v>1.4999999999999999E-2</v>
      </c>
      <c r="I4">
        <f t="shared" ref="I4:I29" si="1">H4*G4/60*2*3.14159265358979</f>
        <v>1.3893693510500846</v>
      </c>
      <c r="K4">
        <v>348</v>
      </c>
      <c r="L4">
        <v>360</v>
      </c>
      <c r="M4">
        <f>AVERAGE(K4:L4)</f>
        <v>354</v>
      </c>
      <c r="N4">
        <v>1.0999999999999999E-2</v>
      </c>
      <c r="O4">
        <f>M4*N4/60*2*3.14159265358979</f>
        <v>0.40777872643595475</v>
      </c>
      <c r="Q4">
        <v>351</v>
      </c>
      <c r="R4">
        <v>365</v>
      </c>
      <c r="S4">
        <f>AVERAGE(Q4:R4)</f>
        <v>358</v>
      </c>
      <c r="T4">
        <v>0.01</v>
      </c>
      <c r="U4">
        <f>S4*T4/60*2*3.14159265358979</f>
        <v>0.37489672332838159</v>
      </c>
      <c r="W4">
        <v>360</v>
      </c>
      <c r="X4">
        <v>365</v>
      </c>
      <c r="Y4">
        <f>AVERAGE(W4:X4)</f>
        <v>362.5</v>
      </c>
      <c r="Z4">
        <v>0.01</v>
      </c>
      <c r="AA4">
        <f>Y4*Z4/60*2*3.14159265358979</f>
        <v>0.37960911230876632</v>
      </c>
      <c r="AC4" s="1" t="s">
        <v>15</v>
      </c>
    </row>
    <row r="5" spans="1:31" ht="17">
      <c r="A5">
        <v>883</v>
      </c>
      <c r="B5">
        <v>0.02</v>
      </c>
      <c r="C5">
        <f t="shared" si="0"/>
        <v>1.8493508754131898</v>
      </c>
      <c r="E5">
        <v>859</v>
      </c>
      <c r="F5">
        <v>892</v>
      </c>
      <c r="G5">
        <f t="shared" ref="G5:G29" si="2">AVERAGE(E5:F5)</f>
        <v>875.5</v>
      </c>
      <c r="H5">
        <v>0.02</v>
      </c>
      <c r="I5">
        <f t="shared" si="1"/>
        <v>1.8336429121452407</v>
      </c>
      <c r="K5">
        <v>343</v>
      </c>
      <c r="L5">
        <v>355</v>
      </c>
      <c r="M5">
        <f t="shared" ref="M5:M7" si="3">AVERAGE(K5:L5)</f>
        <v>349</v>
      </c>
      <c r="N5">
        <v>0.02</v>
      </c>
      <c r="O5">
        <f t="shared" ref="O5:O7" si="4">M5*N5/60*2*3.14159265358979</f>
        <v>0.73094389073522459</v>
      </c>
      <c r="Q5">
        <v>344</v>
      </c>
      <c r="R5">
        <v>355</v>
      </c>
      <c r="S5">
        <f t="shared" ref="S5:S12" si="5">AVERAGE(Q5:R5)</f>
        <v>349.5</v>
      </c>
      <c r="T5">
        <v>1.9E-2</v>
      </c>
      <c r="U5">
        <f t="shared" ref="U5:U12" si="6">S5*T5/60*2*3.14159265358979</f>
        <v>0.69539153387209995</v>
      </c>
      <c r="W5">
        <v>359</v>
      </c>
      <c r="X5">
        <v>363</v>
      </c>
      <c r="Y5">
        <f t="shared" ref="Y5:Y43" si="7">AVERAGE(W5:X5)</f>
        <v>361</v>
      </c>
      <c r="Z5">
        <v>0.02</v>
      </c>
      <c r="AA5">
        <f t="shared" ref="AA5:AA43" si="8">Y5*Z5/60*2*3.14159265358979</f>
        <v>0.75607663196394281</v>
      </c>
      <c r="AC5" s="1" t="s">
        <v>16</v>
      </c>
    </row>
    <row r="6" spans="1:31" ht="17">
      <c r="A6">
        <v>870</v>
      </c>
      <c r="B6">
        <v>2.5000000000000001E-2</v>
      </c>
      <c r="C6">
        <f t="shared" si="0"/>
        <v>2.2776546738525978</v>
      </c>
      <c r="E6">
        <v>854</v>
      </c>
      <c r="F6">
        <v>877</v>
      </c>
      <c r="G6">
        <f t="shared" si="2"/>
        <v>865.5</v>
      </c>
      <c r="H6">
        <v>2.5000000000000001E-2</v>
      </c>
      <c r="I6">
        <f t="shared" si="1"/>
        <v>2.2658737014016364</v>
      </c>
      <c r="K6">
        <v>325</v>
      </c>
      <c r="L6">
        <v>330</v>
      </c>
      <c r="M6">
        <f t="shared" si="3"/>
        <v>327.5</v>
      </c>
      <c r="N6">
        <v>0.03</v>
      </c>
      <c r="O6">
        <f t="shared" si="4"/>
        <v>1.0288715940506561</v>
      </c>
      <c r="Q6">
        <v>336</v>
      </c>
      <c r="R6">
        <v>349</v>
      </c>
      <c r="S6">
        <f t="shared" si="5"/>
        <v>342.5</v>
      </c>
      <c r="T6">
        <v>3.1E-2</v>
      </c>
      <c r="U6">
        <f t="shared" si="6"/>
        <v>1.1118619999829864</v>
      </c>
      <c r="W6">
        <v>354</v>
      </c>
      <c r="X6">
        <v>362</v>
      </c>
      <c r="Y6">
        <f t="shared" si="7"/>
        <v>358</v>
      </c>
      <c r="Z6">
        <v>0.03</v>
      </c>
      <c r="AA6">
        <f t="shared" si="8"/>
        <v>1.1246901699851448</v>
      </c>
      <c r="AC6" s="1" t="s">
        <v>17</v>
      </c>
    </row>
    <row r="7" spans="1:31" ht="17">
      <c r="A7">
        <v>865</v>
      </c>
      <c r="B7">
        <v>2.9000000000000001E-2</v>
      </c>
      <c r="C7">
        <f t="shared" si="0"/>
        <v>2.6268950571766627</v>
      </c>
      <c r="E7">
        <v>848</v>
      </c>
      <c r="F7">
        <v>865</v>
      </c>
      <c r="G7">
        <f t="shared" si="2"/>
        <v>856.5</v>
      </c>
      <c r="H7">
        <v>0.03</v>
      </c>
      <c r="I7">
        <f t="shared" si="1"/>
        <v>2.6907741077996552</v>
      </c>
      <c r="K7">
        <v>278</v>
      </c>
      <c r="L7">
        <v>307</v>
      </c>
      <c r="M7">
        <f t="shared" si="3"/>
        <v>292.5</v>
      </c>
      <c r="N7">
        <v>4.1000000000000002E-2</v>
      </c>
      <c r="O7">
        <f t="shared" si="4"/>
        <v>1.2558516632725185</v>
      </c>
      <c r="Q7">
        <v>320</v>
      </c>
      <c r="R7">
        <v>330</v>
      </c>
      <c r="S7">
        <f t="shared" si="5"/>
        <v>325</v>
      </c>
      <c r="T7">
        <v>4.1000000000000002E-2</v>
      </c>
      <c r="U7">
        <f t="shared" si="6"/>
        <v>1.3953907369694651</v>
      </c>
      <c r="W7">
        <v>351</v>
      </c>
      <c r="X7">
        <v>356</v>
      </c>
      <c r="Y7">
        <f t="shared" si="7"/>
        <v>353.5</v>
      </c>
      <c r="Z7">
        <v>0.04</v>
      </c>
      <c r="AA7">
        <f t="shared" si="8"/>
        <v>1.4807373373919877</v>
      </c>
      <c r="AC7" s="1" t="s">
        <v>18</v>
      </c>
    </row>
    <row r="8" spans="1:31" ht="17">
      <c r="A8">
        <v>848</v>
      </c>
      <c r="B8">
        <v>3.5000000000000003E-2</v>
      </c>
      <c r="C8">
        <f t="shared" si="0"/>
        <v>3.1080823319514992</v>
      </c>
      <c r="E8">
        <v>840</v>
      </c>
      <c r="F8">
        <v>851</v>
      </c>
      <c r="G8">
        <f t="shared" si="2"/>
        <v>845.5</v>
      </c>
      <c r="H8">
        <v>3.5000000000000003E-2</v>
      </c>
      <c r="I8">
        <f t="shared" si="1"/>
        <v>3.0989193533785286</v>
      </c>
      <c r="Q8">
        <v>295</v>
      </c>
      <c r="R8">
        <v>308</v>
      </c>
      <c r="S8">
        <f t="shared" si="5"/>
        <v>301.5</v>
      </c>
      <c r="T8">
        <v>0.05</v>
      </c>
      <c r="U8">
        <f t="shared" si="6"/>
        <v>1.5786503084288697</v>
      </c>
      <c r="W8">
        <v>346</v>
      </c>
      <c r="X8">
        <v>351</v>
      </c>
      <c r="Y8">
        <f t="shared" si="7"/>
        <v>348.5</v>
      </c>
      <c r="Z8">
        <v>0.05</v>
      </c>
      <c r="AA8">
        <f t="shared" si="8"/>
        <v>1.8247417329600697</v>
      </c>
      <c r="AC8" s="1" t="s">
        <v>19</v>
      </c>
    </row>
    <row r="9" spans="1:31" ht="17">
      <c r="A9">
        <v>840</v>
      </c>
      <c r="B9">
        <v>0.04</v>
      </c>
      <c r="C9">
        <f t="shared" si="0"/>
        <v>3.5185837720205653</v>
      </c>
      <c r="E9">
        <v>829</v>
      </c>
      <c r="F9">
        <v>848</v>
      </c>
      <c r="G9">
        <f t="shared" si="2"/>
        <v>838.5</v>
      </c>
      <c r="H9">
        <v>0.04</v>
      </c>
      <c r="I9">
        <f t="shared" si="1"/>
        <v>3.5123005867133847</v>
      </c>
      <c r="Q9">
        <v>268</v>
      </c>
      <c r="R9">
        <v>288</v>
      </c>
      <c r="S9">
        <f t="shared" si="5"/>
        <v>278</v>
      </c>
      <c r="T9">
        <v>0.06</v>
      </c>
      <c r="U9">
        <f t="shared" si="6"/>
        <v>1.7467255153959231</v>
      </c>
      <c r="W9">
        <v>348</v>
      </c>
      <c r="X9">
        <v>351</v>
      </c>
      <c r="Y9">
        <f t="shared" si="7"/>
        <v>349.5</v>
      </c>
      <c r="Z9">
        <v>0.06</v>
      </c>
      <c r="AA9">
        <f t="shared" si="8"/>
        <v>2.1959732648592629</v>
      </c>
      <c r="AC9" s="1" t="s">
        <v>20</v>
      </c>
    </row>
    <row r="10" spans="1:31" ht="17">
      <c r="A10">
        <v>820</v>
      </c>
      <c r="B10">
        <v>4.4999999999999998E-2</v>
      </c>
      <c r="C10">
        <f t="shared" si="0"/>
        <v>3.8641589639154414</v>
      </c>
      <c r="E10">
        <v>819</v>
      </c>
      <c r="F10">
        <v>837</v>
      </c>
      <c r="G10">
        <f t="shared" si="2"/>
        <v>828</v>
      </c>
      <c r="H10">
        <v>4.4999999999999998E-2</v>
      </c>
      <c r="I10">
        <f t="shared" si="1"/>
        <v>3.9018580757585193</v>
      </c>
      <c r="Q10">
        <v>221</v>
      </c>
      <c r="R10">
        <v>248</v>
      </c>
      <c r="S10">
        <f t="shared" si="5"/>
        <v>234.5</v>
      </c>
      <c r="T10">
        <v>7.0000000000000007E-2</v>
      </c>
      <c r="U10">
        <f t="shared" si="6"/>
        <v>1.7189747802892139</v>
      </c>
      <c r="W10">
        <v>348</v>
      </c>
      <c r="X10">
        <v>349</v>
      </c>
      <c r="Y10">
        <f t="shared" si="7"/>
        <v>348.5</v>
      </c>
      <c r="Z10">
        <v>7.0000000000000007E-2</v>
      </c>
      <c r="AA10">
        <f t="shared" si="8"/>
        <v>2.554638426144098</v>
      </c>
      <c r="AC10" s="1" t="s">
        <v>21</v>
      </c>
    </row>
    <row r="11" spans="1:31" ht="17">
      <c r="A11">
        <v>816</v>
      </c>
      <c r="B11">
        <v>0.05</v>
      </c>
      <c r="C11">
        <f t="shared" si="0"/>
        <v>4.2725660088821149</v>
      </c>
      <c r="E11">
        <v>819</v>
      </c>
      <c r="F11">
        <v>829</v>
      </c>
      <c r="G11">
        <f t="shared" si="2"/>
        <v>824</v>
      </c>
      <c r="H11">
        <v>4.9000000000000002E-2</v>
      </c>
      <c r="I11">
        <f t="shared" si="1"/>
        <v>4.2281648327113794</v>
      </c>
      <c r="Q11">
        <v>105</v>
      </c>
      <c r="R11">
        <v>109</v>
      </c>
      <c r="S11">
        <f t="shared" si="5"/>
        <v>107</v>
      </c>
      <c r="T11">
        <v>8.1000000000000003E-2</v>
      </c>
      <c r="U11">
        <f t="shared" si="6"/>
        <v>0.90760611762209031</v>
      </c>
      <c r="W11">
        <v>348</v>
      </c>
      <c r="X11">
        <v>349</v>
      </c>
      <c r="Y11">
        <f t="shared" si="7"/>
        <v>348.5</v>
      </c>
      <c r="Z11">
        <v>8.1000000000000003E-2</v>
      </c>
      <c r="AA11">
        <f t="shared" si="8"/>
        <v>2.9560816073953129</v>
      </c>
      <c r="AC11" s="1" t="s">
        <v>22</v>
      </c>
    </row>
    <row r="12" spans="1:31" ht="17">
      <c r="A12">
        <v>796</v>
      </c>
      <c r="B12">
        <v>5.5E-2</v>
      </c>
      <c r="C12">
        <f t="shared" si="0"/>
        <v>4.5846308791387003</v>
      </c>
      <c r="E12">
        <v>803</v>
      </c>
      <c r="F12">
        <v>824</v>
      </c>
      <c r="G12">
        <f t="shared" si="2"/>
        <v>813.5</v>
      </c>
      <c r="H12">
        <v>5.5E-2</v>
      </c>
      <c r="I12">
        <f t="shared" si="1"/>
        <v>4.6854236434413723</v>
      </c>
      <c r="Q12">
        <v>65</v>
      </c>
      <c r="R12">
        <v>69</v>
      </c>
      <c r="S12">
        <f t="shared" si="5"/>
        <v>67</v>
      </c>
      <c r="T12">
        <v>0.09</v>
      </c>
      <c r="U12">
        <f t="shared" si="6"/>
        <v>0.63146012337154778</v>
      </c>
      <c r="W12">
        <v>343</v>
      </c>
      <c r="X12">
        <v>346</v>
      </c>
      <c r="Y12">
        <f t="shared" si="7"/>
        <v>344.5</v>
      </c>
      <c r="Z12">
        <v>9.0999999999999998E-2</v>
      </c>
      <c r="AA12">
        <f t="shared" si="8"/>
        <v>3.2829119631237709</v>
      </c>
      <c r="AC12" s="1" t="s">
        <v>23</v>
      </c>
    </row>
    <row r="13" spans="1:31" ht="17">
      <c r="A13">
        <v>784</v>
      </c>
      <c r="B13">
        <v>0.06</v>
      </c>
      <c r="C13">
        <f t="shared" si="0"/>
        <v>4.9260172808287912</v>
      </c>
      <c r="E13">
        <v>800</v>
      </c>
      <c r="F13">
        <v>816</v>
      </c>
      <c r="G13">
        <f t="shared" si="2"/>
        <v>808</v>
      </c>
      <c r="H13">
        <v>0.06</v>
      </c>
      <c r="I13">
        <f t="shared" si="1"/>
        <v>5.0768137282010999</v>
      </c>
      <c r="W13">
        <v>338</v>
      </c>
      <c r="X13">
        <v>341</v>
      </c>
      <c r="Y13">
        <f t="shared" si="7"/>
        <v>339.5</v>
      </c>
      <c r="Z13">
        <v>0.1</v>
      </c>
      <c r="AA13">
        <f t="shared" si="8"/>
        <v>3.5552356863124461</v>
      </c>
      <c r="AC13" s="1" t="s">
        <v>24</v>
      </c>
    </row>
    <row r="14" spans="1:31" ht="17">
      <c r="A14">
        <v>772</v>
      </c>
      <c r="B14">
        <v>6.5000000000000002E-2</v>
      </c>
      <c r="C14">
        <f t="shared" si="0"/>
        <v>5.254837311904522</v>
      </c>
      <c r="E14">
        <v>798</v>
      </c>
      <c r="F14">
        <v>816</v>
      </c>
      <c r="G14">
        <f t="shared" si="2"/>
        <v>807</v>
      </c>
      <c r="H14">
        <v>6.5000000000000002E-2</v>
      </c>
      <c r="I14">
        <f t="shared" si="1"/>
        <v>5.4930747548017473</v>
      </c>
      <c r="W14">
        <v>339</v>
      </c>
      <c r="X14">
        <v>344</v>
      </c>
      <c r="Y14">
        <f t="shared" si="7"/>
        <v>341.5</v>
      </c>
      <c r="Z14">
        <v>0.11</v>
      </c>
      <c r="AA14">
        <f t="shared" si="8"/>
        <v>3.9337976010700153</v>
      </c>
      <c r="AC14" s="1" t="s">
        <v>25</v>
      </c>
    </row>
    <row r="15" spans="1:31" ht="17">
      <c r="A15">
        <v>761</v>
      </c>
      <c r="B15">
        <v>7.0000000000000007E-2</v>
      </c>
      <c r="C15">
        <f t="shared" si="0"/>
        <v>5.578421355224271</v>
      </c>
      <c r="E15">
        <v>791</v>
      </c>
      <c r="F15">
        <v>806</v>
      </c>
      <c r="G15">
        <f t="shared" si="2"/>
        <v>798.5</v>
      </c>
      <c r="H15">
        <v>6.7000000000000004E-2</v>
      </c>
      <c r="I15">
        <f t="shared" si="1"/>
        <v>5.6024545390242331</v>
      </c>
      <c r="W15">
        <v>338</v>
      </c>
      <c r="X15">
        <v>343</v>
      </c>
      <c r="Y15">
        <f t="shared" si="7"/>
        <v>340.5</v>
      </c>
      <c r="Z15">
        <v>0.12</v>
      </c>
      <c r="AA15">
        <f t="shared" si="8"/>
        <v>4.2788491941892932</v>
      </c>
      <c r="AC15" s="1" t="s">
        <v>26</v>
      </c>
    </row>
    <row r="16" spans="1:31" ht="17">
      <c r="A16">
        <v>750</v>
      </c>
      <c r="B16">
        <v>7.4999999999999997E-2</v>
      </c>
      <c r="C16">
        <f t="shared" si="0"/>
        <v>5.8904862254808563</v>
      </c>
      <c r="E16">
        <v>782</v>
      </c>
      <c r="F16">
        <v>791</v>
      </c>
      <c r="G16">
        <f t="shared" si="2"/>
        <v>786.5</v>
      </c>
      <c r="H16">
        <v>7.4999999999999997E-2</v>
      </c>
      <c r="I16">
        <f t="shared" si="1"/>
        <v>6.1771565551209244</v>
      </c>
      <c r="W16">
        <v>335</v>
      </c>
      <c r="X16">
        <v>339</v>
      </c>
      <c r="Y16">
        <f t="shared" si="7"/>
        <v>337</v>
      </c>
      <c r="Z16">
        <v>0.13</v>
      </c>
      <c r="AA16">
        <f t="shared" si="8"/>
        <v>4.5877724717922908</v>
      </c>
      <c r="AC16" s="1" t="s">
        <v>27</v>
      </c>
    </row>
    <row r="17" spans="1:29" ht="17">
      <c r="A17">
        <v>712</v>
      </c>
      <c r="B17">
        <v>0.08</v>
      </c>
      <c r="C17">
        <f t="shared" si="0"/>
        <v>5.9648372516158146</v>
      </c>
      <c r="E17">
        <v>776</v>
      </c>
      <c r="F17">
        <v>793</v>
      </c>
      <c r="G17">
        <f t="shared" si="2"/>
        <v>784.5</v>
      </c>
      <c r="H17">
        <v>0.08</v>
      </c>
      <c r="I17">
        <f t="shared" si="1"/>
        <v>6.5722118313098408</v>
      </c>
      <c r="W17">
        <v>334</v>
      </c>
      <c r="X17">
        <v>337</v>
      </c>
      <c r="Y17">
        <f t="shared" si="7"/>
        <v>335.5</v>
      </c>
      <c r="Z17">
        <v>0.14000000000000001</v>
      </c>
      <c r="AA17">
        <f t="shared" si="8"/>
        <v>4.9186868979704146</v>
      </c>
      <c r="AC17" s="1" t="s">
        <v>28</v>
      </c>
    </row>
    <row r="18" spans="1:29" ht="17">
      <c r="A18">
        <v>710</v>
      </c>
      <c r="B18">
        <v>8.5000000000000006E-2</v>
      </c>
      <c r="C18">
        <f t="shared" si="0"/>
        <v>6.3198372214714613</v>
      </c>
      <c r="E18">
        <v>745</v>
      </c>
      <c r="F18">
        <v>761</v>
      </c>
      <c r="G18">
        <f t="shared" si="2"/>
        <v>753</v>
      </c>
      <c r="H18">
        <v>8.5999999999999993E-2</v>
      </c>
      <c r="I18">
        <f t="shared" si="1"/>
        <v>6.7814419020389201</v>
      </c>
      <c r="W18">
        <v>331</v>
      </c>
      <c r="X18">
        <v>335</v>
      </c>
      <c r="Y18">
        <f t="shared" si="7"/>
        <v>333</v>
      </c>
      <c r="Z18">
        <v>0.15</v>
      </c>
      <c r="AA18">
        <f t="shared" si="8"/>
        <v>5.2307517682269999</v>
      </c>
      <c r="AC18" s="1" t="s">
        <v>29</v>
      </c>
    </row>
    <row r="19" spans="1:29" ht="17">
      <c r="A19">
        <v>705</v>
      </c>
      <c r="B19">
        <v>8.8999999999999996E-2</v>
      </c>
      <c r="C19">
        <f t="shared" si="0"/>
        <v>6.570641034983046</v>
      </c>
      <c r="E19">
        <v>752</v>
      </c>
      <c r="F19">
        <v>767</v>
      </c>
      <c r="G19">
        <f t="shared" si="2"/>
        <v>759.5</v>
      </c>
      <c r="H19">
        <v>8.8999999999999996E-2</v>
      </c>
      <c r="I19">
        <f t="shared" si="1"/>
        <v>7.0785842071909553</v>
      </c>
      <c r="W19">
        <v>325</v>
      </c>
      <c r="X19">
        <v>327</v>
      </c>
      <c r="Y19">
        <f t="shared" si="7"/>
        <v>326</v>
      </c>
      <c r="Z19">
        <v>0.16</v>
      </c>
      <c r="AA19">
        <f t="shared" si="8"/>
        <v>5.4621824270414487</v>
      </c>
      <c r="AC19" s="1" t="s">
        <v>30</v>
      </c>
    </row>
    <row r="20" spans="1:29" ht="17">
      <c r="A20">
        <v>663</v>
      </c>
      <c r="B20">
        <v>9.5000000000000001E-2</v>
      </c>
      <c r="C20">
        <f t="shared" si="0"/>
        <v>6.5957737762117636</v>
      </c>
      <c r="E20">
        <v>725</v>
      </c>
      <c r="F20">
        <v>751</v>
      </c>
      <c r="G20">
        <f t="shared" si="2"/>
        <v>738</v>
      </c>
      <c r="H20">
        <v>9.5000000000000001E-2</v>
      </c>
      <c r="I20">
        <f t="shared" si="1"/>
        <v>7.3419020314393402</v>
      </c>
      <c r="W20">
        <v>323</v>
      </c>
      <c r="X20">
        <v>330</v>
      </c>
      <c r="Y20">
        <f t="shared" si="7"/>
        <v>326.5</v>
      </c>
      <c r="Z20">
        <v>0.17</v>
      </c>
      <c r="AA20">
        <f t="shared" si="8"/>
        <v>5.8124700079167102</v>
      </c>
      <c r="AC20" s="1" t="s">
        <v>31</v>
      </c>
    </row>
    <row r="21" spans="1:29" ht="17">
      <c r="A21">
        <v>655</v>
      </c>
      <c r="B21">
        <v>0.1</v>
      </c>
      <c r="C21">
        <f t="shared" si="0"/>
        <v>6.8591439603377076</v>
      </c>
      <c r="E21">
        <v>720</v>
      </c>
      <c r="F21">
        <v>739</v>
      </c>
      <c r="G21">
        <f t="shared" si="2"/>
        <v>729.5</v>
      </c>
      <c r="H21">
        <v>9.9000000000000005E-2</v>
      </c>
      <c r="I21">
        <f t="shared" si="1"/>
        <v>7.5629130746193809</v>
      </c>
      <c r="W21">
        <v>321</v>
      </c>
      <c r="X21">
        <v>327</v>
      </c>
      <c r="Y21">
        <f t="shared" si="7"/>
        <v>324</v>
      </c>
      <c r="Z21">
        <v>0.18</v>
      </c>
      <c r="AA21">
        <f t="shared" si="8"/>
        <v>6.1072561185785519</v>
      </c>
      <c r="AC21" s="1" t="s">
        <v>32</v>
      </c>
    </row>
    <row r="22" spans="1:29" ht="17">
      <c r="A22">
        <v>560</v>
      </c>
      <c r="B22">
        <v>0.105</v>
      </c>
      <c r="C22">
        <f t="shared" si="0"/>
        <v>6.1575216010359881</v>
      </c>
      <c r="E22">
        <v>708</v>
      </c>
      <c r="F22">
        <v>737</v>
      </c>
      <c r="G22">
        <f t="shared" si="2"/>
        <v>722.5</v>
      </c>
      <c r="H22">
        <v>0.10299999999999999</v>
      </c>
      <c r="I22">
        <f t="shared" si="1"/>
        <v>7.7929823766172728</v>
      </c>
      <c r="W22">
        <v>322</v>
      </c>
      <c r="X22">
        <v>325</v>
      </c>
      <c r="Y22">
        <f t="shared" si="7"/>
        <v>323.5</v>
      </c>
      <c r="Z22">
        <v>0.19</v>
      </c>
      <c r="AA22">
        <f t="shared" si="8"/>
        <v>6.4365997484298818</v>
      </c>
      <c r="AC22" s="1" t="s">
        <v>33</v>
      </c>
    </row>
    <row r="23" spans="1:29" ht="17">
      <c r="A23">
        <v>110</v>
      </c>
      <c r="B23">
        <v>0.10299999999999999</v>
      </c>
      <c r="C23">
        <f t="shared" si="0"/>
        <v>1.186474825505744</v>
      </c>
      <c r="E23">
        <v>714</v>
      </c>
      <c r="F23">
        <v>730</v>
      </c>
      <c r="G23">
        <f t="shared" si="2"/>
        <v>722</v>
      </c>
      <c r="H23">
        <v>0.11</v>
      </c>
      <c r="I23">
        <f t="shared" si="1"/>
        <v>8.3168429516033715</v>
      </c>
      <c r="W23">
        <v>317</v>
      </c>
      <c r="X23">
        <v>323</v>
      </c>
      <c r="Y23">
        <f t="shared" si="7"/>
        <v>320</v>
      </c>
      <c r="Z23">
        <v>0.2</v>
      </c>
      <c r="AA23">
        <f t="shared" si="8"/>
        <v>6.7020643276582188</v>
      </c>
      <c r="AC23" s="1" t="s">
        <v>34</v>
      </c>
    </row>
    <row r="24" spans="1:29" ht="17">
      <c r="A24">
        <v>81</v>
      </c>
      <c r="B24">
        <v>0.105</v>
      </c>
      <c r="C24">
        <f t="shared" si="0"/>
        <v>0.89064151729270535</v>
      </c>
      <c r="E24">
        <v>695</v>
      </c>
      <c r="F24">
        <v>706</v>
      </c>
      <c r="G24">
        <f t="shared" si="2"/>
        <v>700.5</v>
      </c>
      <c r="H24">
        <v>0.124</v>
      </c>
      <c r="I24">
        <f t="shared" si="1"/>
        <v>9.0961673692038776</v>
      </c>
      <c r="W24">
        <v>318</v>
      </c>
      <c r="X24">
        <v>322</v>
      </c>
      <c r="Y24">
        <f t="shared" si="7"/>
        <v>320</v>
      </c>
      <c r="Z24">
        <v>0.215</v>
      </c>
      <c r="AA24">
        <f t="shared" si="8"/>
        <v>7.2047191522325855</v>
      </c>
      <c r="AC24" s="1" t="s">
        <v>35</v>
      </c>
    </row>
    <row r="25" spans="1:29" ht="17">
      <c r="E25">
        <v>673</v>
      </c>
      <c r="F25">
        <v>684</v>
      </c>
      <c r="G25">
        <f t="shared" si="2"/>
        <v>678.5</v>
      </c>
      <c r="H25">
        <v>0.13500000000000001</v>
      </c>
      <c r="I25">
        <f t="shared" si="1"/>
        <v>9.5920677695730276</v>
      </c>
      <c r="W25">
        <v>316</v>
      </c>
      <c r="X25">
        <v>323</v>
      </c>
      <c r="Y25">
        <f t="shared" si="7"/>
        <v>319.5</v>
      </c>
      <c r="Z25">
        <v>0.23</v>
      </c>
      <c r="AA25">
        <f t="shared" si="8"/>
        <v>7.6953312049681903</v>
      </c>
      <c r="AC25" s="1" t="s">
        <v>36</v>
      </c>
    </row>
    <row r="26" spans="1:29" ht="17">
      <c r="E26">
        <v>634</v>
      </c>
      <c r="F26">
        <v>648</v>
      </c>
      <c r="G26">
        <f t="shared" si="2"/>
        <v>641</v>
      </c>
      <c r="H26">
        <v>0.14499999999999999</v>
      </c>
      <c r="I26">
        <f t="shared" si="1"/>
        <v>9.7331776395967662</v>
      </c>
      <c r="W26">
        <v>308</v>
      </c>
      <c r="X26">
        <v>310</v>
      </c>
      <c r="Y26">
        <f t="shared" si="7"/>
        <v>309</v>
      </c>
      <c r="Z26">
        <v>0.245</v>
      </c>
      <c r="AA26">
        <f t="shared" si="8"/>
        <v>7.9278090613338348</v>
      </c>
      <c r="AC26" s="1" t="s">
        <v>37</v>
      </c>
    </row>
    <row r="27" spans="1:29" ht="17">
      <c r="E27">
        <v>616</v>
      </c>
      <c r="F27">
        <v>633</v>
      </c>
      <c r="G27">
        <f t="shared" si="2"/>
        <v>624.5</v>
      </c>
      <c r="H27">
        <v>0.156</v>
      </c>
      <c r="I27">
        <f t="shared" si="1"/>
        <v>10.202007983267483</v>
      </c>
      <c r="W27">
        <v>303</v>
      </c>
      <c r="X27">
        <v>304</v>
      </c>
      <c r="Y27">
        <f t="shared" si="7"/>
        <v>303.5</v>
      </c>
      <c r="Z27">
        <v>0.26</v>
      </c>
      <c r="AA27">
        <f t="shared" si="8"/>
        <v>8.263435876492343</v>
      </c>
      <c r="AC27" s="1" t="s">
        <v>38</v>
      </c>
    </row>
    <row r="28" spans="1:29" ht="17">
      <c r="E28">
        <v>576</v>
      </c>
      <c r="F28">
        <v>588</v>
      </c>
      <c r="G28">
        <f t="shared" si="2"/>
        <v>582</v>
      </c>
      <c r="H28">
        <v>0.16500000000000001</v>
      </c>
      <c r="I28">
        <f t="shared" si="1"/>
        <v>10.056238084140919</v>
      </c>
      <c r="W28">
        <v>301</v>
      </c>
      <c r="X28">
        <v>305</v>
      </c>
      <c r="Y28">
        <f t="shared" si="7"/>
        <v>303</v>
      </c>
      <c r="Z28">
        <v>0.27500000000000002</v>
      </c>
      <c r="AA28">
        <f t="shared" si="8"/>
        <v>8.7257735953456432</v>
      </c>
      <c r="AC28" s="1" t="s">
        <v>39</v>
      </c>
    </row>
    <row r="29" spans="1:29" ht="17">
      <c r="E29">
        <v>193</v>
      </c>
      <c r="F29">
        <v>205</v>
      </c>
      <c r="G29">
        <f t="shared" si="2"/>
        <v>199</v>
      </c>
      <c r="H29">
        <v>0.17</v>
      </c>
      <c r="I29">
        <f t="shared" si="1"/>
        <v>3.5426693156980869</v>
      </c>
      <c r="W29">
        <v>294</v>
      </c>
      <c r="X29">
        <v>300</v>
      </c>
      <c r="Y29">
        <f t="shared" si="7"/>
        <v>297</v>
      </c>
      <c r="Z29">
        <v>0.28999999999999998</v>
      </c>
      <c r="AA29">
        <f t="shared" si="8"/>
        <v>9.0195125084562875</v>
      </c>
      <c r="AC29" s="1" t="s">
        <v>40</v>
      </c>
    </row>
    <row r="30" spans="1:29" ht="17">
      <c r="W30">
        <v>285</v>
      </c>
      <c r="X30">
        <v>294</v>
      </c>
      <c r="Y30">
        <f t="shared" si="7"/>
        <v>289.5</v>
      </c>
      <c r="Z30">
        <v>0.31</v>
      </c>
      <c r="AA30">
        <f t="shared" si="8"/>
        <v>9.398074423213858</v>
      </c>
      <c r="AC30" s="1" t="s">
        <v>41</v>
      </c>
    </row>
    <row r="31" spans="1:29" ht="17">
      <c r="W31">
        <v>288</v>
      </c>
      <c r="X31">
        <v>292</v>
      </c>
      <c r="Y31">
        <f t="shared" si="7"/>
        <v>290</v>
      </c>
      <c r="Z31">
        <v>0.33</v>
      </c>
      <c r="AA31">
        <f t="shared" si="8"/>
        <v>10.02168056495143</v>
      </c>
      <c r="AC31" s="1" t="s">
        <v>42</v>
      </c>
    </row>
    <row r="32" spans="1:29" ht="17">
      <c r="W32">
        <v>276</v>
      </c>
      <c r="X32">
        <v>280</v>
      </c>
      <c r="Y32">
        <f t="shared" si="7"/>
        <v>278</v>
      </c>
      <c r="Z32">
        <v>0.35</v>
      </c>
      <c r="AA32">
        <f t="shared" si="8"/>
        <v>10.189232173142885</v>
      </c>
      <c r="AC32" s="1" t="s">
        <v>43</v>
      </c>
    </row>
    <row r="33" spans="1:29" ht="17">
      <c r="A33" t="s">
        <v>13</v>
      </c>
      <c r="B33">
        <f>C21</f>
        <v>6.8591439603377076</v>
      </c>
      <c r="F33" t="s">
        <v>13</v>
      </c>
      <c r="G33">
        <f>I27</f>
        <v>10.202007983267483</v>
      </c>
      <c r="K33" t="s">
        <v>13</v>
      </c>
      <c r="L33">
        <f>O7</f>
        <v>1.2558516632725185</v>
      </c>
      <c r="Q33" t="s">
        <v>13</v>
      </c>
      <c r="R33">
        <f>U9</f>
        <v>1.7467255153959231</v>
      </c>
      <c r="W33">
        <v>271</v>
      </c>
      <c r="X33">
        <v>274</v>
      </c>
      <c r="Y33">
        <f t="shared" si="7"/>
        <v>272.5</v>
      </c>
      <c r="Z33">
        <v>0.37</v>
      </c>
      <c r="AA33">
        <f t="shared" si="8"/>
        <v>10.558369309939685</v>
      </c>
      <c r="AC33" s="1" t="s">
        <v>44</v>
      </c>
    </row>
    <row r="34" spans="1:29" ht="17">
      <c r="A34" t="s">
        <v>5</v>
      </c>
      <c r="B34">
        <f>B21</f>
        <v>0.1</v>
      </c>
      <c r="F34" t="s">
        <v>5</v>
      </c>
      <c r="G34">
        <f>H27</f>
        <v>0.156</v>
      </c>
      <c r="K34" t="s">
        <v>5</v>
      </c>
      <c r="L34">
        <f>N7</f>
        <v>4.1000000000000002E-2</v>
      </c>
      <c r="Q34" t="s">
        <v>5</v>
      </c>
      <c r="R34">
        <f>T9</f>
        <v>0.06</v>
      </c>
      <c r="W34">
        <v>262</v>
      </c>
      <c r="X34">
        <v>268</v>
      </c>
      <c r="Y34">
        <f t="shared" si="7"/>
        <v>265</v>
      </c>
      <c r="Z34">
        <v>0.4</v>
      </c>
      <c r="AA34">
        <f t="shared" si="8"/>
        <v>11.100294042683924</v>
      </c>
      <c r="AC34" s="1" t="s">
        <v>45</v>
      </c>
    </row>
    <row r="35" spans="1:29" ht="17">
      <c r="A35" t="s">
        <v>14</v>
      </c>
      <c r="B35">
        <f>A21/60*2*3.14159265358979</f>
        <v>68.591439603377083</v>
      </c>
      <c r="F35" t="s">
        <v>14</v>
      </c>
      <c r="G35">
        <f>G27/60*2*3.14159265358979</f>
        <v>65.397487072227463</v>
      </c>
      <c r="K35" t="s">
        <v>14</v>
      </c>
      <c r="L35">
        <f>M7/60*2*3.14159265358979</f>
        <v>30.630528372500454</v>
      </c>
      <c r="Q35" t="s">
        <v>14</v>
      </c>
      <c r="R35">
        <f>S9/60*2*3.14159265358979</f>
        <v>29.112091923265389</v>
      </c>
      <c r="W35">
        <v>250</v>
      </c>
      <c r="X35">
        <v>253</v>
      </c>
      <c r="Y35">
        <f t="shared" si="7"/>
        <v>251.5</v>
      </c>
      <c r="Z35">
        <v>0.45</v>
      </c>
      <c r="AA35">
        <f t="shared" si="8"/>
        <v>11.851658285667483</v>
      </c>
      <c r="AC35" s="1" t="s">
        <v>46</v>
      </c>
    </row>
    <row r="36" spans="1:29" ht="17">
      <c r="W36">
        <v>234</v>
      </c>
      <c r="X36">
        <v>239</v>
      </c>
      <c r="Y36">
        <f t="shared" si="7"/>
        <v>236.5</v>
      </c>
      <c r="Z36">
        <v>0.5</v>
      </c>
      <c r="AA36">
        <f t="shared" si="8"/>
        <v>12.383111042899756</v>
      </c>
      <c r="AC36" s="1" t="s">
        <v>47</v>
      </c>
    </row>
    <row r="37" spans="1:29" ht="17">
      <c r="W37">
        <v>212</v>
      </c>
      <c r="X37">
        <v>221</v>
      </c>
      <c r="Y37">
        <f t="shared" si="7"/>
        <v>216.5</v>
      </c>
      <c r="Z37">
        <v>0.55000000000000004</v>
      </c>
      <c r="AA37">
        <f t="shared" si="8"/>
        <v>12.469504840873475</v>
      </c>
      <c r="AC37" s="1" t="s">
        <v>48</v>
      </c>
    </row>
    <row r="38" spans="1:29" ht="17">
      <c r="W38">
        <v>198</v>
      </c>
      <c r="X38">
        <v>204</v>
      </c>
      <c r="Y38">
        <f t="shared" si="7"/>
        <v>201</v>
      </c>
      <c r="Z38">
        <v>0.61</v>
      </c>
      <c r="AA38">
        <f t="shared" si="8"/>
        <v>12.839689175221471</v>
      </c>
      <c r="AC38" s="1" t="s">
        <v>49</v>
      </c>
    </row>
    <row r="39" spans="1:29" ht="17">
      <c r="W39">
        <v>168</v>
      </c>
      <c r="X39">
        <v>170</v>
      </c>
      <c r="Y39">
        <f t="shared" si="7"/>
        <v>169</v>
      </c>
      <c r="Z39">
        <v>0.7</v>
      </c>
      <c r="AA39">
        <f t="shared" si="8"/>
        <v>12.388347030655739</v>
      </c>
      <c r="AC39" s="1" t="s">
        <v>50</v>
      </c>
    </row>
    <row r="40" spans="1:29" ht="17">
      <c r="W40">
        <v>141</v>
      </c>
      <c r="X40">
        <v>142</v>
      </c>
      <c r="Y40">
        <f t="shared" si="7"/>
        <v>141.5</v>
      </c>
      <c r="Z40">
        <v>0.8</v>
      </c>
      <c r="AA40">
        <f t="shared" si="8"/>
        <v>11.854276279545475</v>
      </c>
      <c r="AC40" s="1" t="s">
        <v>51</v>
      </c>
    </row>
    <row r="41" spans="1:29" ht="17">
      <c r="W41">
        <v>126</v>
      </c>
      <c r="X41">
        <v>130</v>
      </c>
      <c r="Y41">
        <f t="shared" si="7"/>
        <v>128</v>
      </c>
      <c r="Z41">
        <v>0.85</v>
      </c>
      <c r="AA41">
        <f t="shared" si="8"/>
        <v>11.393509357018971</v>
      </c>
      <c r="AC41" s="1" t="s">
        <v>52</v>
      </c>
    </row>
    <row r="42" spans="1:29" ht="17">
      <c r="W42">
        <v>110</v>
      </c>
      <c r="X42">
        <v>113</v>
      </c>
      <c r="Y42">
        <f t="shared" si="7"/>
        <v>111.5</v>
      </c>
      <c r="Z42">
        <v>0.9</v>
      </c>
      <c r="AA42">
        <f t="shared" si="8"/>
        <v>10.508627426257847</v>
      </c>
      <c r="AC42" s="1" t="s">
        <v>53</v>
      </c>
    </row>
    <row r="43" spans="1:29" ht="17">
      <c r="W43">
        <v>82</v>
      </c>
      <c r="X43">
        <v>85</v>
      </c>
      <c r="Y43">
        <f t="shared" si="7"/>
        <v>83.5</v>
      </c>
      <c r="Z43">
        <v>1</v>
      </c>
      <c r="AA43">
        <f t="shared" si="8"/>
        <v>8.7440995524915817</v>
      </c>
      <c r="AC43" s="1" t="s">
        <v>54</v>
      </c>
    </row>
    <row r="44" spans="1:29" ht="17">
      <c r="AC44" s="1" t="s">
        <v>55</v>
      </c>
    </row>
    <row r="45" spans="1:29" ht="17">
      <c r="AC45" s="1" t="s">
        <v>56</v>
      </c>
    </row>
    <row r="46" spans="1:29" ht="17">
      <c r="AC46" s="1" t="s">
        <v>57</v>
      </c>
    </row>
    <row r="47" spans="1:29" ht="17">
      <c r="AC47" s="1" t="s">
        <v>58</v>
      </c>
    </row>
    <row r="52" spans="29:30">
      <c r="AC52" t="s">
        <v>13</v>
      </c>
      <c r="AD52" t="s">
        <v>62</v>
      </c>
    </row>
    <row r="53" spans="29:30">
      <c r="AC53" t="s">
        <v>5</v>
      </c>
      <c r="AD53">
        <v>0.6</v>
      </c>
    </row>
    <row r="54" spans="29:30">
      <c r="AC54" t="s">
        <v>14</v>
      </c>
      <c r="AD54">
        <f>217/60*2*3.14159265358979</f>
        <v>22.724186860966149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Kreienkamp</dc:creator>
  <cp:lastModifiedBy>Chris Kreienkamp</cp:lastModifiedBy>
  <dcterms:created xsi:type="dcterms:W3CDTF">2018-04-12T19:51:02Z</dcterms:created>
  <dcterms:modified xsi:type="dcterms:W3CDTF">2018-04-30T05:35:46Z</dcterms:modified>
</cp:coreProperties>
</file>