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nce\Documents\Work Force\Vestas Advanced 2021\2021 Excel Advanced Files\"/>
    </mc:Choice>
  </mc:AlternateContent>
  <xr:revisionPtr revIDLastSave="0" documentId="13_ncr:1_{4C568C9E-27AC-4AB3-80DE-767BC7B0E564}" xr6:coauthVersionLast="36" xr6:coauthVersionMax="36" xr10:uidLastSave="{00000000-0000-0000-0000-000000000000}"/>
  <bookViews>
    <workbookView xWindow="0" yWindow="0" windowWidth="24000" windowHeight="10320" activeTab="1" xr2:uid="{00000000-000D-0000-FFFF-FFFF00000000}"/>
  </bookViews>
  <sheets>
    <sheet name="StatFxns" sheetId="1" r:id="rId1"/>
    <sheet name="Expenses" sheetId="4" r:id="rId2"/>
    <sheet name="Conditional Sum" sheetId="2" r:id="rId3"/>
    <sheet name="Array Lookup" sheetId="3" r:id="rId4"/>
  </sheets>
  <externalReferences>
    <externalReference r:id="rId5"/>
    <externalReference r:id="rId6"/>
  </externalReferences>
  <definedNames>
    <definedName name="Advertising">Expenses!$C$6:$E$6</definedName>
    <definedName name="ClaimEstimate" localSheetId="1">[1]StatFxns!$H$4:$H$24</definedName>
    <definedName name="ClaimEstimate">StatFxns!$H$4:$H$24</definedName>
    <definedName name="DriverNo" localSheetId="1">[1]StatFxns!$E$4:$E$24</definedName>
    <definedName name="DriverNo">StatFxns!$E$4:$E$24</definedName>
    <definedName name="EXPENSES">Expenses!$C$6:$E$10</definedName>
    <definedName name="February">Expenses!$D$6:$D$10</definedName>
    <definedName name="Gross_Margin">#REF!</definedName>
    <definedName name="Gross_Profit">#REF!</definedName>
    <definedName name="January">Expenses!$C$6:$C$10</definedName>
    <definedName name="March">Expenses!$E$6:$E$10</definedName>
    <definedName name="Net_Profit">#REF!</definedName>
    <definedName name="Profit_Sharing">#REF!</definedName>
    <definedName name="Profit_Sharing_Percentage">#REF!</definedName>
    <definedName name="Rating" localSheetId="1">[1]StatFxns!$F$4:$F$24</definedName>
    <definedName name="Rating">StatFxns!$F$4:$F$24</definedName>
    <definedName name="Rent">Expenses!$C$7:$E$7</definedName>
    <definedName name="RepShop" localSheetId="1">[1]StatFxns!$I$4:$I$24</definedName>
    <definedName name="RepShop">StatFxns!$I$4:$I$24</definedName>
    <definedName name="Salaries">Expenses!$C$9:$E$9</definedName>
    <definedName name="Supplies">Expenses!$C$8:$E$8</definedName>
    <definedName name="test">'[2]Scroll Bars and Spin Boxes'!#REF!</definedName>
    <definedName name="Total">Expenses!#REF!</definedName>
    <definedName name="Utilities">Expenses!$C$10:$E$10</definedName>
  </definedNames>
  <calcPr calcId="191029"/>
</workbook>
</file>

<file path=xl/calcChain.xml><?xml version="1.0" encoding="utf-8"?>
<calcChain xmlns="http://schemas.openxmlformats.org/spreadsheetml/2006/main">
  <c r="C11" i="4" l="1"/>
  <c r="D11" i="4"/>
  <c r="E11" i="4"/>
  <c r="D3" i="3" l="1" a="1"/>
  <c r="D3" i="3" s="1"/>
  <c r="B3" i="3" a="1"/>
  <c r="B3" i="3" s="1"/>
  <c r="D2" i="3" a="1"/>
  <c r="D2" i="3" s="1"/>
  <c r="B2" i="3" a="1"/>
  <c r="B2" i="3" s="1"/>
</calcChain>
</file>

<file path=xl/sharedStrings.xml><?xml version="1.0" encoding="utf-8"?>
<sst xmlns="http://schemas.openxmlformats.org/spreadsheetml/2006/main" count="147" uniqueCount="98">
  <si>
    <t>AllClaims Insurance Brokers</t>
  </si>
  <si>
    <t>Claim Report Statistics Summary</t>
  </si>
  <si>
    <t>Date of
Claim</t>
  </si>
  <si>
    <t>Policy ID</t>
  </si>
  <si>
    <t>Claim
No.</t>
  </si>
  <si>
    <t>Auto
No.</t>
  </si>
  <si>
    <t>Driver
No.</t>
  </si>
  <si>
    <t>Rating</t>
  </si>
  <si>
    <t>Deductible</t>
  </si>
  <si>
    <t>Claim
Estimate</t>
  </si>
  <si>
    <t>Repair
Shop</t>
  </si>
  <si>
    <t>By Repair Shop</t>
  </si>
  <si>
    <t>No. of
Claims</t>
  </si>
  <si>
    <t>Total
Estimates</t>
  </si>
  <si>
    <t>JFJ Auto</t>
  </si>
  <si>
    <t>A+ Paint &amp; Body</t>
  </si>
  <si>
    <t>Logans Auto Body</t>
  </si>
  <si>
    <t>West Collision</t>
  </si>
  <si>
    <t>JFJ claims exceeding $5 thousand</t>
  </si>
  <si>
    <t>JFJ claims for ratings greater than 3</t>
  </si>
  <si>
    <t>By Rating</t>
  </si>
  <si>
    <t>Avg. Est.</t>
  </si>
  <si>
    <t>By Rating and Driver</t>
  </si>
  <si>
    <t>Rating 2, Driver 1</t>
  </si>
  <si>
    <t>Rating 3, Driver 1</t>
  </si>
  <si>
    <t>VEHICLE CLAIMS REPORT FOR OCTOBER 2021</t>
  </si>
  <si>
    <t>Investment Maturity Dates and Future Values</t>
  </si>
  <si>
    <t>Maturity Table</t>
  </si>
  <si>
    <t>Bond Code</t>
  </si>
  <si>
    <t>Maturity Date</t>
  </si>
  <si>
    <t>Maturity Value</t>
  </si>
  <si>
    <t>Year</t>
  </si>
  <si>
    <t>Total Value</t>
  </si>
  <si>
    <t>563469EM3</t>
  </si>
  <si>
    <t>642866EX1</t>
  </si>
  <si>
    <t>683234NX2</t>
  </si>
  <si>
    <t xml:space="preserve">78009ZAE9 </t>
  </si>
  <si>
    <t>683234PQ5</t>
  </si>
  <si>
    <t xml:space="preserve">07813ZAN4 </t>
  </si>
  <si>
    <t>135110AA2 </t>
  </si>
  <si>
    <t>Total</t>
  </si>
  <si>
    <t>40975TAA1</t>
  </si>
  <si>
    <t>013014BS3</t>
  </si>
  <si>
    <t>626209GC8</t>
  </si>
  <si>
    <t>683234RX8</t>
  </si>
  <si>
    <t>110709DG4</t>
  </si>
  <si>
    <t>110709DF6</t>
  </si>
  <si>
    <t>642866FB8</t>
  </si>
  <si>
    <t>Account Number:</t>
  </si>
  <si>
    <t>09-2111</t>
  </si>
  <si>
    <t>In the List?</t>
  </si>
  <si>
    <t>First Row:</t>
  </si>
  <si>
    <t>How Many Times?</t>
  </si>
  <si>
    <t>Last Row:</t>
  </si>
  <si>
    <t>Account Name</t>
  </si>
  <si>
    <t>Account Number</t>
  </si>
  <si>
    <t>Invoice Number</t>
  </si>
  <si>
    <t>Invoice Amount</t>
  </si>
  <si>
    <t>Due Date</t>
  </si>
  <si>
    <t>Date Paid</t>
  </si>
  <si>
    <t>Days Overdue</t>
  </si>
  <si>
    <t>Emily's Sports Palace</t>
  </si>
  <si>
    <t>08-2255</t>
  </si>
  <si>
    <t>Refco Office Solutions</t>
  </si>
  <si>
    <t>14-5741</t>
  </si>
  <si>
    <t>Brimson Furniture</t>
  </si>
  <si>
    <t>10-0009</t>
  </si>
  <si>
    <t>Katy's Paper Products</t>
  </si>
  <si>
    <t>12-1212</t>
  </si>
  <si>
    <t>Door Stoppers Ltd.</t>
  </si>
  <si>
    <t>01-0045</t>
  </si>
  <si>
    <t>Voyatzis Designs</t>
  </si>
  <si>
    <t>14-1882</t>
  </si>
  <si>
    <t>O'Donoghue Inc.</t>
  </si>
  <si>
    <t>Renaud &amp; Son</t>
  </si>
  <si>
    <t>07-0025</t>
  </si>
  <si>
    <t>Simpson's Ltd.</t>
  </si>
  <si>
    <t>16-6658</t>
  </si>
  <si>
    <t>Rooter Office Solvents</t>
  </si>
  <si>
    <t>07-4441</t>
  </si>
  <si>
    <t>Real Solemn Officials</t>
  </si>
  <si>
    <t>Chimera Illusions</t>
  </si>
  <si>
    <t>02-0200</t>
  </si>
  <si>
    <t>Meaghan Manufacturing</t>
  </si>
  <si>
    <t>12-3456</t>
  </si>
  <si>
    <t>2021 BUDGET</t>
  </si>
  <si>
    <t>2020 TOTAL</t>
  </si>
  <si>
    <t>Utilities</t>
  </si>
  <si>
    <t>Salaries</t>
  </si>
  <si>
    <t>Supplies</t>
  </si>
  <si>
    <t>Rent</t>
  </si>
  <si>
    <t>Advertising</t>
  </si>
  <si>
    <t>March</t>
  </si>
  <si>
    <t>February</t>
  </si>
  <si>
    <t>January</t>
  </si>
  <si>
    <t>EXPENSES</t>
  </si>
  <si>
    <t>INCREASE</t>
  </si>
  <si>
    <t>Expense Budget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</si>
</sst>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mmm\ dd\,\ yyyy"/>
    <numFmt numFmtId="166" formatCode="_(&quot;$&quot;* #,##0_);_(&quot;$&quot;* \(#,##0\);_(&quot;$&quot;* &quot;-&quot;??_);_(@_)"/>
    <numFmt numFmtId="167" formatCode="_(\$* #,##0.00_);_(\$* \(#,##0.00\);_(\$* &quot;-&quot;??_);_(@_)"/>
    <numFmt numFmtId="168" formatCode="mm/dd/yy"/>
    <numFmt numFmtId="169" formatCode="\G\e\n\e\r\a\l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3" tint="-0.249977111117893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6" fillId="0" borderId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9" fontId="6" fillId="0" borderId="0"/>
    <xf numFmtId="0" fontId="6" fillId="0" borderId="0" applyFont="0" applyFill="0" applyBorder="0" applyAlignment="0" applyProtection="0"/>
  </cellStyleXfs>
  <cellXfs count="80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5" fillId="3" borderId="10" xfId="3" applyFont="1" applyFill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43" fontId="0" fillId="0" borderId="10" xfId="1" applyFont="1" applyBorder="1" applyAlignment="1">
      <alignment horizontal="center"/>
    </xf>
    <xf numFmtId="43" fontId="0" fillId="0" borderId="10" xfId="1" applyFont="1" applyBorder="1"/>
    <xf numFmtId="14" fontId="0" fillId="0" borderId="10" xfId="0" applyNumberFormat="1" applyBorder="1"/>
    <xf numFmtId="0" fontId="0" fillId="5" borderId="8" xfId="0" applyFill="1" applyBorder="1"/>
    <xf numFmtId="0" fontId="0" fillId="5" borderId="8" xfId="0" applyFill="1" applyBorder="1" applyAlignment="1">
      <alignment wrapText="1"/>
    </xf>
    <xf numFmtId="0" fontId="0" fillId="5" borderId="9" xfId="0" applyFill="1" applyBorder="1" applyAlignment="1">
      <alignment horizontal="center" wrapText="1"/>
    </xf>
    <xf numFmtId="0" fontId="0" fillId="0" borderId="5" xfId="0" applyFill="1" applyBorder="1"/>
    <xf numFmtId="0" fontId="0" fillId="0" borderId="0" xfId="0" applyFill="1" applyBorder="1"/>
    <xf numFmtId="0" fontId="0" fillId="5" borderId="9" xfId="0" applyFill="1" applyBorder="1" applyAlignment="1">
      <alignment horizontal="center"/>
    </xf>
    <xf numFmtId="164" fontId="0" fillId="0" borderId="6" xfId="1" applyNumberFormat="1" applyFont="1" applyBorder="1"/>
    <xf numFmtId="164" fontId="0" fillId="0" borderId="4" xfId="1" applyNumberFormat="1" applyFont="1" applyBorder="1"/>
    <xf numFmtId="0" fontId="7" fillId="0" borderId="0" xfId="4" applyFont="1"/>
    <xf numFmtId="0" fontId="7" fillId="0" borderId="11" xfId="4" applyFont="1" applyBorder="1" applyAlignment="1">
      <alignment horizontal="center"/>
    </xf>
    <xf numFmtId="0" fontId="7" fillId="0" borderId="11" xfId="4" applyFont="1" applyBorder="1"/>
    <xf numFmtId="0" fontId="8" fillId="0" borderId="0" xfId="4" applyFont="1" applyAlignment="1">
      <alignment horizontal="center"/>
    </xf>
    <xf numFmtId="165" fontId="8" fillId="0" borderId="0" xfId="4" applyNumberFormat="1" applyFont="1" applyFill="1" applyAlignment="1">
      <alignment horizontal="center"/>
    </xf>
    <xf numFmtId="166" fontId="8" fillId="0" borderId="0" xfId="5" applyNumberFormat="1" applyFont="1" applyAlignment="1">
      <alignment horizontal="center"/>
    </xf>
    <xf numFmtId="0" fontId="8" fillId="0" borderId="0" xfId="4" applyFont="1"/>
    <xf numFmtId="0" fontId="8" fillId="0" borderId="0" xfId="4" applyFont="1" applyAlignment="1">
      <alignment horizontal="right"/>
    </xf>
    <xf numFmtId="166" fontId="8" fillId="0" borderId="0" xfId="6" applyNumberFormat="1" applyFont="1" applyBorder="1"/>
    <xf numFmtId="165" fontId="8" fillId="0" borderId="0" xfId="4" applyNumberFormat="1" applyFont="1" applyAlignment="1">
      <alignment horizontal="center"/>
    </xf>
    <xf numFmtId="0" fontId="8" fillId="0" borderId="12" xfId="4" applyFont="1" applyBorder="1"/>
    <xf numFmtId="166" fontId="8" fillId="0" borderId="12" xfId="6" applyNumberFormat="1" applyFont="1" applyBorder="1"/>
    <xf numFmtId="166" fontId="8" fillId="0" borderId="0" xfId="4" applyNumberFormat="1" applyFont="1"/>
    <xf numFmtId="166" fontId="8" fillId="0" borderId="0" xfId="5" applyNumberFormat="1" applyFont="1" applyFill="1" applyAlignment="1">
      <alignment horizontal="center"/>
    </xf>
    <xf numFmtId="0" fontId="7" fillId="6" borderId="10" xfId="4" applyFont="1" applyFill="1" applyBorder="1" applyAlignment="1">
      <alignment horizontal="left" wrapText="1"/>
    </xf>
    <xf numFmtId="0" fontId="7" fillId="6" borderId="10" xfId="4" applyFont="1" applyFill="1" applyBorder="1" applyAlignment="1">
      <alignment horizontal="center" wrapText="1"/>
    </xf>
    <xf numFmtId="15" fontId="7" fillId="6" borderId="10" xfId="4" applyNumberFormat="1" applyFont="1" applyFill="1" applyBorder="1" applyAlignment="1">
      <alignment horizontal="right" wrapText="1"/>
    </xf>
    <xf numFmtId="1" fontId="7" fillId="6" borderId="10" xfId="4" applyNumberFormat="1" applyFont="1" applyFill="1" applyBorder="1" applyAlignment="1">
      <alignment horizontal="center" wrapText="1"/>
    </xf>
    <xf numFmtId="0" fontId="8" fillId="0" borderId="13" xfId="4" applyFont="1" applyBorder="1"/>
    <xf numFmtId="0" fontId="8" fillId="0" borderId="13" xfId="4" applyFont="1" applyBorder="1" applyAlignment="1">
      <alignment horizontal="center"/>
    </xf>
    <xf numFmtId="1" fontId="8" fillId="0" borderId="13" xfId="4" applyNumberFormat="1" applyFont="1" applyBorder="1" applyAlignment="1">
      <alignment horizontal="center"/>
    </xf>
    <xf numFmtId="167" fontId="8" fillId="0" borderId="13" xfId="4" applyNumberFormat="1" applyFont="1" applyBorder="1"/>
    <xf numFmtId="15" fontId="8" fillId="0" borderId="13" xfId="4" applyNumberFormat="1" applyFont="1" applyBorder="1" applyAlignment="1">
      <alignment horizontal="right"/>
    </xf>
    <xf numFmtId="15" fontId="8" fillId="0" borderId="13" xfId="4" applyNumberFormat="1" applyFont="1" applyBorder="1" applyAlignment="1">
      <alignment horizontal="center"/>
    </xf>
    <xf numFmtId="168" fontId="8" fillId="0" borderId="13" xfId="4" applyNumberFormat="1" applyFont="1" applyBorder="1" applyAlignment="1">
      <alignment horizontal="center"/>
    </xf>
    <xf numFmtId="0" fontId="0" fillId="5" borderId="7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4" fillId="2" borderId="2" xfId="3" applyFont="1" applyFill="1" applyBorder="1" applyAlignment="1">
      <alignment horizontal="center" vertical="center"/>
    </xf>
    <xf numFmtId="0" fontId="4" fillId="2" borderId="3" xfId="3" applyFont="1" applyFill="1" applyBorder="1" applyAlignment="1">
      <alignment horizontal="center" vertical="center"/>
    </xf>
    <xf numFmtId="0" fontId="4" fillId="2" borderId="4" xfId="3" applyFont="1" applyFill="1" applyBorder="1" applyAlignment="1">
      <alignment horizontal="center" vertical="center"/>
    </xf>
    <xf numFmtId="0" fontId="3" fillId="4" borderId="2" xfId="3" applyFont="1" applyFill="1" applyBorder="1" applyAlignment="1">
      <alignment horizontal="center" vertical="center" wrapText="1"/>
    </xf>
    <xf numFmtId="0" fontId="3" fillId="4" borderId="3" xfId="3" applyFont="1" applyFill="1" applyBorder="1" applyAlignment="1">
      <alignment horizontal="center" vertical="center" wrapText="1"/>
    </xf>
    <xf numFmtId="0" fontId="3" fillId="4" borderId="4" xfId="3" applyFont="1" applyFill="1" applyBorder="1" applyAlignment="1">
      <alignment horizontal="center" vertical="center" wrapText="1"/>
    </xf>
    <xf numFmtId="0" fontId="3" fillId="4" borderId="5" xfId="3" applyFont="1" applyFill="1" applyBorder="1" applyAlignment="1">
      <alignment horizontal="center" vertical="center" wrapText="1"/>
    </xf>
    <xf numFmtId="0" fontId="3" fillId="4" borderId="0" xfId="3" applyFont="1" applyFill="1" applyBorder="1" applyAlignment="1">
      <alignment horizontal="center" vertical="center" wrapText="1"/>
    </xf>
    <xf numFmtId="0" fontId="3" fillId="4" borderId="6" xfId="3" applyFont="1" applyFill="1" applyBorder="1" applyAlignment="1">
      <alignment horizontal="center" vertical="center" wrapText="1"/>
    </xf>
    <xf numFmtId="0" fontId="4" fillId="2" borderId="7" xfId="2" applyFont="1" applyFill="1" applyBorder="1" applyAlignment="1">
      <alignment horizontal="center"/>
    </xf>
    <xf numFmtId="0" fontId="4" fillId="2" borderId="8" xfId="2" applyFont="1" applyFill="1" applyBorder="1" applyAlignment="1">
      <alignment horizontal="center"/>
    </xf>
    <xf numFmtId="0" fontId="4" fillId="2" borderId="9" xfId="2" applyFont="1" applyFill="1" applyBorder="1" applyAlignment="1">
      <alignment horizontal="center"/>
    </xf>
    <xf numFmtId="0" fontId="7" fillId="0" borderId="0" xfId="4" applyFont="1" applyAlignment="1">
      <alignment horizontal="left"/>
    </xf>
    <xf numFmtId="0" fontId="7" fillId="0" borderId="0" xfId="4" applyFont="1" applyAlignment="1">
      <alignment horizontal="center"/>
    </xf>
    <xf numFmtId="169" fontId="6" fillId="0" borderId="0" xfId="7"/>
    <xf numFmtId="169" fontId="10" fillId="0" borderId="0" xfId="7" applyFont="1"/>
    <xf numFmtId="169" fontId="10" fillId="0" borderId="0" xfId="7" applyFont="1" applyAlignment="1">
      <alignment horizontal="center"/>
    </xf>
    <xf numFmtId="0" fontId="6" fillId="0" borderId="0" xfId="7" applyNumberFormat="1"/>
    <xf numFmtId="0" fontId="10" fillId="0" borderId="0" xfId="7" applyNumberFormat="1" applyFont="1" applyAlignment="1">
      <alignment horizontal="center"/>
    </xf>
    <xf numFmtId="0" fontId="0" fillId="0" borderId="0" xfId="8" applyNumberFormat="1" applyFont="1" applyFill="1" applyBorder="1" applyAlignment="1">
      <alignment horizontal="right"/>
    </xf>
    <xf numFmtId="37" fontId="11" fillId="0" borderId="0" xfId="8" applyNumberFormat="1" applyFont="1"/>
    <xf numFmtId="169" fontId="12" fillId="0" borderId="0" xfId="7" applyFont="1"/>
    <xf numFmtId="169" fontId="11" fillId="0" borderId="0" xfId="7" applyFont="1"/>
    <xf numFmtId="37" fontId="11" fillId="0" borderId="12" xfId="8" applyNumberFormat="1" applyFont="1" applyFill="1" applyBorder="1" applyAlignment="1">
      <alignment horizontal="right"/>
    </xf>
    <xf numFmtId="169" fontId="12" fillId="0" borderId="12" xfId="7" applyFont="1" applyBorder="1"/>
    <xf numFmtId="37" fontId="11" fillId="0" borderId="0" xfId="8" applyNumberFormat="1" applyFont="1" applyFill="1" applyBorder="1" applyAlignment="1">
      <alignment horizontal="right"/>
    </xf>
    <xf numFmtId="169" fontId="12" fillId="0" borderId="14" xfId="7" applyFont="1" applyBorder="1" applyAlignment="1">
      <alignment horizontal="center"/>
    </xf>
    <xf numFmtId="169" fontId="12" fillId="0" borderId="14" xfId="7" applyFont="1" applyBorder="1"/>
    <xf numFmtId="2" fontId="11" fillId="0" borderId="0" xfId="7" applyNumberFormat="1" applyFont="1" applyAlignment="1">
      <alignment horizontal="left"/>
    </xf>
  </cellXfs>
  <cellStyles count="9">
    <cellStyle name="Comma" xfId="1" builtinId="3"/>
    <cellStyle name="Currency 2" xfId="5" xr:uid="{D220888C-337E-4A88-92A7-82F4D8DD9F02}"/>
    <cellStyle name="Currency 3" xfId="8" xr:uid="{7EC4DD45-2B96-43F9-8E4A-7EA8B6C6B581}"/>
    <cellStyle name="Currency_Logophilia Investments - Old" xfId="6" xr:uid="{BD16B928-97AF-4D28-8320-AB2FB98D98D2}"/>
    <cellStyle name="Heading 3" xfId="2" builtinId="18"/>
    <cellStyle name="Heading 4" xfId="3" builtinId="19"/>
    <cellStyle name="Normal" xfId="0" builtinId="0"/>
    <cellStyle name="Normal 2" xfId="4" xr:uid="{23698E76-219E-4139-A514-11E4BF83E759}"/>
    <cellStyle name="Normal 3" xfId="7" xr:uid="{9F72E256-B049-4D72-81F6-5898DCADA8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lance/Desktop/2021%20Excel%20Advanced%20Files/02StatFx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lance/Documents/Excel%202019%20Formulas%20and%20Functions/Chapter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Fxns"/>
      <sheetName val="Expenses"/>
      <sheetName val="Conditional Sum"/>
      <sheetName val="Array Lookup"/>
    </sheetNames>
    <sheetDataSet>
      <sheetData sheetId="0">
        <row r="4">
          <cell r="E4">
            <v>2</v>
          </cell>
          <cell r="F4">
            <v>2</v>
          </cell>
          <cell r="H4">
            <v>15241</v>
          </cell>
          <cell r="I4" t="str">
            <v>JFJ Auto</v>
          </cell>
        </row>
        <row r="5">
          <cell r="E5">
            <v>3</v>
          </cell>
          <cell r="F5">
            <v>2</v>
          </cell>
          <cell r="H5">
            <v>5124</v>
          </cell>
          <cell r="I5" t="str">
            <v>Logans Auto Body</v>
          </cell>
        </row>
        <row r="6">
          <cell r="E6">
            <v>1</v>
          </cell>
          <cell r="F6">
            <v>3</v>
          </cell>
          <cell r="H6">
            <v>12451</v>
          </cell>
          <cell r="I6" t="str">
            <v>Logans Auto Body</v>
          </cell>
        </row>
        <row r="7">
          <cell r="E7">
            <v>1</v>
          </cell>
          <cell r="F7">
            <v>4</v>
          </cell>
          <cell r="H7">
            <v>6582</v>
          </cell>
          <cell r="I7" t="str">
            <v>JFJ Auto</v>
          </cell>
        </row>
        <row r="8">
          <cell r="E8">
            <v>2</v>
          </cell>
          <cell r="F8">
            <v>2</v>
          </cell>
          <cell r="H8">
            <v>3475</v>
          </cell>
          <cell r="I8" t="str">
            <v>JFJ Auto</v>
          </cell>
        </row>
        <row r="9">
          <cell r="E9">
            <v>4</v>
          </cell>
          <cell r="F9">
            <v>4</v>
          </cell>
          <cell r="H9">
            <v>4800</v>
          </cell>
          <cell r="I9" t="str">
            <v>JFJ Auto</v>
          </cell>
        </row>
        <row r="10">
          <cell r="E10">
            <v>3</v>
          </cell>
          <cell r="F10">
            <v>3</v>
          </cell>
          <cell r="H10">
            <v>15653</v>
          </cell>
          <cell r="I10" t="str">
            <v>Logans Auto Body</v>
          </cell>
        </row>
        <row r="11">
          <cell r="E11">
            <v>3</v>
          </cell>
          <cell r="F11">
            <v>5</v>
          </cell>
          <cell r="H11">
            <v>18653</v>
          </cell>
          <cell r="I11" t="str">
            <v>West Collision</v>
          </cell>
        </row>
        <row r="12">
          <cell r="E12">
            <v>2</v>
          </cell>
          <cell r="F12">
            <v>5</v>
          </cell>
          <cell r="H12">
            <v>10475</v>
          </cell>
          <cell r="I12" t="str">
            <v>JFJ Auto</v>
          </cell>
        </row>
        <row r="13">
          <cell r="E13">
            <v>2</v>
          </cell>
          <cell r="F13">
            <v>4</v>
          </cell>
          <cell r="H13">
            <v>14652</v>
          </cell>
          <cell r="I13" t="str">
            <v>Logans Auto Body</v>
          </cell>
        </row>
        <row r="14">
          <cell r="E14">
            <v>1</v>
          </cell>
          <cell r="F14">
            <v>3</v>
          </cell>
          <cell r="H14">
            <v>4110</v>
          </cell>
          <cell r="I14" t="str">
            <v>Logans Auto Body</v>
          </cell>
        </row>
        <row r="15">
          <cell r="E15">
            <v>1</v>
          </cell>
          <cell r="F15">
            <v>2</v>
          </cell>
          <cell r="H15">
            <v>8624</v>
          </cell>
          <cell r="I15" t="str">
            <v>West Collision</v>
          </cell>
        </row>
        <row r="16">
          <cell r="E16">
            <v>1</v>
          </cell>
          <cell r="F16">
            <v>2</v>
          </cell>
          <cell r="H16">
            <v>2510</v>
          </cell>
          <cell r="I16" t="str">
            <v>West Collision</v>
          </cell>
        </row>
        <row r="17">
          <cell r="E17">
            <v>4</v>
          </cell>
          <cell r="F17">
            <v>1</v>
          </cell>
          <cell r="H17">
            <v>1896</v>
          </cell>
          <cell r="I17" t="str">
            <v>West Collision</v>
          </cell>
        </row>
        <row r="18">
          <cell r="E18">
            <v>2</v>
          </cell>
          <cell r="F18">
            <v>3</v>
          </cell>
          <cell r="H18">
            <v>3841</v>
          </cell>
          <cell r="I18" t="str">
            <v>JFJ Auto</v>
          </cell>
        </row>
        <row r="19">
          <cell r="E19">
            <v>2</v>
          </cell>
          <cell r="F19">
            <v>2</v>
          </cell>
          <cell r="H19">
            <v>6253</v>
          </cell>
          <cell r="I19" t="str">
            <v>JFJ Auto</v>
          </cell>
        </row>
        <row r="20">
          <cell r="E20">
            <v>3</v>
          </cell>
          <cell r="F20">
            <v>4</v>
          </cell>
          <cell r="H20">
            <v>5486</v>
          </cell>
          <cell r="I20" t="str">
            <v>A+ Paint &amp; Body</v>
          </cell>
        </row>
        <row r="21">
          <cell r="E21">
            <v>1</v>
          </cell>
          <cell r="F21">
            <v>4</v>
          </cell>
          <cell r="H21">
            <v>12986</v>
          </cell>
          <cell r="I21" t="str">
            <v>JFJ Auto</v>
          </cell>
        </row>
        <row r="22">
          <cell r="E22">
            <v>3</v>
          </cell>
          <cell r="F22">
            <v>4</v>
          </cell>
          <cell r="H22">
            <v>2475</v>
          </cell>
          <cell r="I22" t="str">
            <v>JFJ Auto</v>
          </cell>
        </row>
        <row r="23">
          <cell r="E23">
            <v>1</v>
          </cell>
          <cell r="F23">
            <v>2</v>
          </cell>
          <cell r="H23">
            <v>7684</v>
          </cell>
          <cell r="I23" t="str">
            <v>A+ Paint &amp; Body</v>
          </cell>
        </row>
        <row r="24">
          <cell r="E24">
            <v>2</v>
          </cell>
          <cell r="F24">
            <v>1</v>
          </cell>
          <cell r="H24">
            <v>3486</v>
          </cell>
          <cell r="I24" t="str">
            <v>A+ Paint &amp; Body</v>
          </cell>
        </row>
      </sheetData>
      <sheetData sheetId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enses"/>
      <sheetName val="Invoice Template"/>
      <sheetName val="Array Constants"/>
      <sheetName val="Iteration"/>
      <sheetName val="Division I"/>
      <sheetName val="Division II"/>
      <sheetName val="Division III"/>
      <sheetName val="Consolidate By Position"/>
      <sheetName val="Division A"/>
      <sheetName val="Division B"/>
      <sheetName val="Division C"/>
      <sheetName val="Consolidate By Category"/>
      <sheetName val="Group Boxes and Option Buttons"/>
      <sheetName val="Check Boxes"/>
      <sheetName val="List and Combo Boxes"/>
      <sheetName val="Scroll Bars and Spin Boxe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workbookViewId="0">
      <selection activeCell="O14" sqref="O14"/>
    </sheetView>
  </sheetViews>
  <sheetFormatPr defaultRowHeight="14.4" x14ac:dyDescent="0.3"/>
  <cols>
    <col min="1" max="1" width="10.88671875" customWidth="1"/>
    <col min="2" max="2" width="8.5546875" bestFit="1" customWidth="1"/>
    <col min="3" max="3" width="6" bestFit="1" customWidth="1"/>
    <col min="4" max="4" width="5.33203125" bestFit="1" customWidth="1"/>
    <col min="5" max="5" width="6.44140625" bestFit="1" customWidth="1"/>
    <col min="6" max="6" width="6.5546875" bestFit="1" customWidth="1"/>
    <col min="7" max="7" width="10.6640625" bestFit="1" customWidth="1"/>
    <col min="8" max="8" width="10.5546875" bestFit="1" customWidth="1"/>
    <col min="9" max="9" width="16.6640625" bestFit="1" customWidth="1"/>
    <col min="10" max="10" width="4.33203125" customWidth="1"/>
    <col min="11" max="11" width="16.44140625" customWidth="1"/>
    <col min="12" max="12" width="9.5546875" bestFit="1" customWidth="1"/>
    <col min="13" max="13" width="9.88671875" customWidth="1"/>
  </cols>
  <sheetData>
    <row r="1" spans="1:13" ht="18" x14ac:dyDescent="0.3">
      <c r="A1" s="51" t="s">
        <v>0</v>
      </c>
      <c r="B1" s="52"/>
      <c r="C1" s="52"/>
      <c r="D1" s="52"/>
      <c r="E1" s="52"/>
      <c r="F1" s="52"/>
      <c r="G1" s="52"/>
      <c r="H1" s="52"/>
      <c r="I1" s="53"/>
      <c r="J1" s="54" t="s">
        <v>1</v>
      </c>
      <c r="K1" s="55"/>
      <c r="L1" s="55"/>
      <c r="M1" s="56"/>
    </row>
    <row r="2" spans="1:13" ht="18" x14ac:dyDescent="0.35">
      <c r="A2" s="60" t="s">
        <v>25</v>
      </c>
      <c r="B2" s="61"/>
      <c r="C2" s="61"/>
      <c r="D2" s="61"/>
      <c r="E2" s="61"/>
      <c r="F2" s="61"/>
      <c r="G2" s="61"/>
      <c r="H2" s="61"/>
      <c r="I2" s="62"/>
      <c r="J2" s="57"/>
      <c r="K2" s="58"/>
      <c r="L2" s="58"/>
      <c r="M2" s="59"/>
    </row>
    <row r="3" spans="1:13" ht="28.8" x14ac:dyDescent="0.3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48" t="s">
        <v>11</v>
      </c>
      <c r="K3" s="49"/>
      <c r="L3" s="16" t="s">
        <v>12</v>
      </c>
      <c r="M3" s="17" t="s">
        <v>13</v>
      </c>
    </row>
    <row r="4" spans="1:13" x14ac:dyDescent="0.3">
      <c r="A4" s="9">
        <v>44471</v>
      </c>
      <c r="B4" s="10">
        <v>6388569</v>
      </c>
      <c r="C4" s="11">
        <v>5410</v>
      </c>
      <c r="D4" s="11">
        <v>2</v>
      </c>
      <c r="E4" s="11">
        <v>2</v>
      </c>
      <c r="F4" s="11">
        <v>2</v>
      </c>
      <c r="G4" s="12">
        <v>500</v>
      </c>
      <c r="H4" s="13">
        <v>15241</v>
      </c>
      <c r="I4" s="10" t="s">
        <v>14</v>
      </c>
      <c r="J4" s="1"/>
      <c r="K4" s="2" t="s">
        <v>15</v>
      </c>
      <c r="L4" s="2"/>
      <c r="M4" s="21"/>
    </row>
    <row r="5" spans="1:13" x14ac:dyDescent="0.3">
      <c r="A5" s="9">
        <v>44472</v>
      </c>
      <c r="B5" s="10">
        <v>4236512</v>
      </c>
      <c r="C5" s="11">
        <v>5411</v>
      </c>
      <c r="D5" s="11">
        <v>3</v>
      </c>
      <c r="E5" s="11">
        <v>3</v>
      </c>
      <c r="F5" s="11">
        <v>2</v>
      </c>
      <c r="G5" s="12">
        <v>750</v>
      </c>
      <c r="H5" s="13">
        <v>5124</v>
      </c>
      <c r="I5" s="10" t="s">
        <v>16</v>
      </c>
      <c r="J5" s="1"/>
      <c r="K5" s="2" t="s">
        <v>14</v>
      </c>
      <c r="L5" s="2"/>
      <c r="M5" s="21"/>
    </row>
    <row r="6" spans="1:13" x14ac:dyDescent="0.3">
      <c r="A6" s="9">
        <v>44474</v>
      </c>
      <c r="B6" s="10">
        <v>6974583</v>
      </c>
      <c r="C6" s="11">
        <v>5412</v>
      </c>
      <c r="D6" s="11">
        <v>1</v>
      </c>
      <c r="E6" s="11">
        <v>1</v>
      </c>
      <c r="F6" s="11">
        <v>3</v>
      </c>
      <c r="G6" s="12">
        <v>1000</v>
      </c>
      <c r="H6" s="13">
        <v>12451</v>
      </c>
      <c r="I6" s="10" t="s">
        <v>16</v>
      </c>
      <c r="J6" s="1"/>
      <c r="K6" s="2" t="s">
        <v>16</v>
      </c>
      <c r="L6" s="2"/>
      <c r="M6" s="21"/>
    </row>
    <row r="7" spans="1:13" x14ac:dyDescent="0.3">
      <c r="A7" s="9">
        <v>44474</v>
      </c>
      <c r="B7" s="10">
        <v>2563845</v>
      </c>
      <c r="C7" s="11">
        <v>5413</v>
      </c>
      <c r="D7" s="11">
        <v>2</v>
      </c>
      <c r="E7" s="11">
        <v>1</v>
      </c>
      <c r="F7" s="11">
        <v>4</v>
      </c>
      <c r="G7" s="12">
        <v>1000</v>
      </c>
      <c r="H7" s="13">
        <v>6582</v>
      </c>
      <c r="I7" s="10" t="s">
        <v>14</v>
      </c>
      <c r="J7" s="1"/>
      <c r="K7" s="2" t="s">
        <v>17</v>
      </c>
      <c r="L7" s="2"/>
      <c r="M7" s="21"/>
    </row>
    <row r="8" spans="1:13" x14ac:dyDescent="0.3">
      <c r="A8" s="9">
        <v>44477</v>
      </c>
      <c r="B8" s="10">
        <v>2215473</v>
      </c>
      <c r="C8" s="11">
        <v>5414</v>
      </c>
      <c r="D8" s="11">
        <v>1</v>
      </c>
      <c r="E8" s="11">
        <v>2</v>
      </c>
      <c r="F8" s="11">
        <v>2</v>
      </c>
      <c r="G8" s="12">
        <v>250</v>
      </c>
      <c r="H8" s="13">
        <v>3475</v>
      </c>
      <c r="I8" s="10" t="s">
        <v>14</v>
      </c>
      <c r="J8" s="1"/>
      <c r="K8" s="2"/>
      <c r="L8" s="2"/>
      <c r="M8" s="3"/>
    </row>
    <row r="9" spans="1:13" x14ac:dyDescent="0.3">
      <c r="A9" s="9">
        <v>44477</v>
      </c>
      <c r="B9" s="10">
        <v>6952384</v>
      </c>
      <c r="C9" s="11">
        <v>5415</v>
      </c>
      <c r="D9" s="11">
        <v>3</v>
      </c>
      <c r="E9" s="11">
        <v>4</v>
      </c>
      <c r="F9" s="11">
        <v>4</v>
      </c>
      <c r="G9" s="12">
        <v>500</v>
      </c>
      <c r="H9" s="13">
        <v>4800</v>
      </c>
      <c r="I9" s="10" t="s">
        <v>14</v>
      </c>
      <c r="J9" s="48" t="s">
        <v>18</v>
      </c>
      <c r="K9" s="49"/>
      <c r="L9" s="49"/>
      <c r="M9" s="50"/>
    </row>
    <row r="10" spans="1:13" x14ac:dyDescent="0.3">
      <c r="A10" s="9">
        <v>44479</v>
      </c>
      <c r="B10" s="10">
        <v>4668457</v>
      </c>
      <c r="C10" s="11">
        <v>5416</v>
      </c>
      <c r="D10" s="11">
        <v>3</v>
      </c>
      <c r="E10" s="11">
        <v>3</v>
      </c>
      <c r="F10" s="11">
        <v>3</v>
      </c>
      <c r="G10" s="12">
        <v>1000</v>
      </c>
      <c r="H10" s="13">
        <v>15653</v>
      </c>
      <c r="I10" s="10" t="s">
        <v>16</v>
      </c>
      <c r="J10" s="1"/>
      <c r="K10" s="2" t="s">
        <v>14</v>
      </c>
      <c r="L10" s="2"/>
      <c r="M10" s="3"/>
    </row>
    <row r="11" spans="1:13" x14ac:dyDescent="0.3">
      <c r="A11" s="9">
        <v>44479</v>
      </c>
      <c r="B11" s="10">
        <v>8512475</v>
      </c>
      <c r="C11" s="11">
        <v>5417</v>
      </c>
      <c r="D11" s="11">
        <v>4</v>
      </c>
      <c r="E11" s="11">
        <v>3</v>
      </c>
      <c r="F11" s="11">
        <v>5</v>
      </c>
      <c r="G11" s="12">
        <v>2000</v>
      </c>
      <c r="H11" s="13">
        <v>18653</v>
      </c>
      <c r="I11" s="10" t="s">
        <v>17</v>
      </c>
      <c r="J11" s="1"/>
      <c r="K11" s="2"/>
      <c r="L11" s="2"/>
      <c r="M11" s="3"/>
    </row>
    <row r="12" spans="1:13" x14ac:dyDescent="0.3">
      <c r="A12" s="9">
        <v>44481</v>
      </c>
      <c r="B12" s="10">
        <v>6984563</v>
      </c>
      <c r="C12" s="11">
        <v>5418</v>
      </c>
      <c r="D12" s="11">
        <v>2</v>
      </c>
      <c r="E12" s="11">
        <v>2</v>
      </c>
      <c r="F12" s="11">
        <v>5</v>
      </c>
      <c r="G12" s="12">
        <v>1000</v>
      </c>
      <c r="H12" s="13">
        <v>10475</v>
      </c>
      <c r="I12" s="10" t="s">
        <v>14</v>
      </c>
      <c r="J12" s="48" t="s">
        <v>19</v>
      </c>
      <c r="K12" s="49"/>
      <c r="L12" s="49"/>
      <c r="M12" s="50"/>
    </row>
    <row r="13" spans="1:13" x14ac:dyDescent="0.3">
      <c r="A13" s="9">
        <v>44484</v>
      </c>
      <c r="B13" s="10">
        <v>4856972</v>
      </c>
      <c r="C13" s="11">
        <v>5419</v>
      </c>
      <c r="D13" s="11">
        <v>1</v>
      </c>
      <c r="E13" s="11">
        <v>2</v>
      </c>
      <c r="F13" s="11">
        <v>4</v>
      </c>
      <c r="G13" s="12">
        <v>2500</v>
      </c>
      <c r="H13" s="13">
        <v>14652</v>
      </c>
      <c r="I13" s="10" t="s">
        <v>16</v>
      </c>
      <c r="J13" s="1"/>
      <c r="K13" s="2" t="s">
        <v>14</v>
      </c>
      <c r="L13" s="2"/>
      <c r="M13" s="3"/>
    </row>
    <row r="14" spans="1:13" x14ac:dyDescent="0.3">
      <c r="A14" s="9">
        <v>44484</v>
      </c>
      <c r="B14" s="10">
        <v>6845962</v>
      </c>
      <c r="C14" s="11">
        <v>5420</v>
      </c>
      <c r="D14" s="11">
        <v>1</v>
      </c>
      <c r="E14" s="11">
        <v>1</v>
      </c>
      <c r="F14" s="11">
        <v>3</v>
      </c>
      <c r="G14" s="12">
        <v>500</v>
      </c>
      <c r="H14" s="13">
        <v>4110</v>
      </c>
      <c r="I14" s="10" t="s">
        <v>16</v>
      </c>
      <c r="J14" s="1"/>
      <c r="K14" s="2"/>
      <c r="L14" s="2"/>
      <c r="M14" s="3"/>
    </row>
    <row r="15" spans="1:13" x14ac:dyDescent="0.3">
      <c r="A15" s="9">
        <v>44484</v>
      </c>
      <c r="B15" s="10">
        <v>8457326</v>
      </c>
      <c r="C15" s="11">
        <v>5421</v>
      </c>
      <c r="D15" s="11">
        <v>1</v>
      </c>
      <c r="E15" s="11">
        <v>1</v>
      </c>
      <c r="F15" s="11">
        <v>2</v>
      </c>
      <c r="G15" s="12">
        <v>1000</v>
      </c>
      <c r="H15" s="13">
        <v>8624</v>
      </c>
      <c r="I15" s="10" t="s">
        <v>17</v>
      </c>
      <c r="J15" s="48" t="s">
        <v>20</v>
      </c>
      <c r="K15" s="49"/>
      <c r="L15" s="15"/>
      <c r="M15" s="20" t="s">
        <v>21</v>
      </c>
    </row>
    <row r="16" spans="1:13" x14ac:dyDescent="0.3">
      <c r="A16" s="9">
        <v>44488</v>
      </c>
      <c r="B16" s="10">
        <v>4968532</v>
      </c>
      <c r="C16" s="11">
        <v>5422</v>
      </c>
      <c r="D16" s="11">
        <v>2</v>
      </c>
      <c r="E16" s="11">
        <v>1</v>
      </c>
      <c r="F16" s="11">
        <v>2</v>
      </c>
      <c r="G16" s="12">
        <v>250</v>
      </c>
      <c r="H16" s="13">
        <v>2510</v>
      </c>
      <c r="I16" s="10" t="s">
        <v>17</v>
      </c>
      <c r="J16" s="1"/>
      <c r="K16" s="4">
        <v>1</v>
      </c>
      <c r="M16" s="22"/>
    </row>
    <row r="17" spans="1:13" x14ac:dyDescent="0.3">
      <c r="A17" s="14">
        <v>44491</v>
      </c>
      <c r="B17" s="10">
        <v>5741356</v>
      </c>
      <c r="C17" s="11">
        <v>5423</v>
      </c>
      <c r="D17" s="11">
        <v>1</v>
      </c>
      <c r="E17" s="11">
        <v>4</v>
      </c>
      <c r="F17" s="11">
        <v>1</v>
      </c>
      <c r="G17" s="12">
        <v>250</v>
      </c>
      <c r="H17" s="13">
        <v>1896</v>
      </c>
      <c r="I17" s="10" t="s">
        <v>17</v>
      </c>
      <c r="J17" s="1"/>
      <c r="K17" s="4">
        <v>2</v>
      </c>
      <c r="M17" s="21"/>
    </row>
    <row r="18" spans="1:13" x14ac:dyDescent="0.3">
      <c r="A18" s="14">
        <v>44491</v>
      </c>
      <c r="B18" s="10">
        <v>2486597</v>
      </c>
      <c r="C18" s="11">
        <v>5424</v>
      </c>
      <c r="D18" s="11">
        <v>1</v>
      </c>
      <c r="E18" s="11">
        <v>2</v>
      </c>
      <c r="F18" s="11">
        <v>3</v>
      </c>
      <c r="G18" s="12">
        <v>750</v>
      </c>
      <c r="H18" s="13">
        <v>3841</v>
      </c>
      <c r="I18" s="10" t="s">
        <v>14</v>
      </c>
      <c r="J18" s="1"/>
      <c r="K18" s="4">
        <v>3</v>
      </c>
      <c r="M18" s="21"/>
    </row>
    <row r="19" spans="1:13" x14ac:dyDescent="0.3">
      <c r="A19" s="14">
        <v>44492</v>
      </c>
      <c r="B19" s="10">
        <v>7134586</v>
      </c>
      <c r="C19" s="11">
        <v>5425</v>
      </c>
      <c r="D19" s="11">
        <v>1</v>
      </c>
      <c r="E19" s="11">
        <v>2</v>
      </c>
      <c r="F19" s="11">
        <v>2</v>
      </c>
      <c r="G19" s="12">
        <v>500</v>
      </c>
      <c r="H19" s="13">
        <v>6253</v>
      </c>
      <c r="I19" s="10" t="s">
        <v>14</v>
      </c>
      <c r="J19" s="1"/>
      <c r="K19" s="4">
        <v>4</v>
      </c>
      <c r="M19" s="21"/>
    </row>
    <row r="20" spans="1:13" x14ac:dyDescent="0.3">
      <c r="A20" s="14">
        <v>44493</v>
      </c>
      <c r="B20" s="10">
        <v>4234875</v>
      </c>
      <c r="C20" s="11">
        <v>5426</v>
      </c>
      <c r="D20" s="11">
        <v>2</v>
      </c>
      <c r="E20" s="11">
        <v>3</v>
      </c>
      <c r="F20" s="11">
        <v>4</v>
      </c>
      <c r="G20" s="12">
        <v>1000</v>
      </c>
      <c r="H20" s="13">
        <v>5486</v>
      </c>
      <c r="I20" s="10" t="s">
        <v>15</v>
      </c>
      <c r="J20" s="1"/>
      <c r="K20" s="4">
        <v>5</v>
      </c>
      <c r="M20" s="21"/>
    </row>
    <row r="21" spans="1:13" x14ac:dyDescent="0.3">
      <c r="A21" s="14">
        <v>44495</v>
      </c>
      <c r="B21" s="10">
        <v>3894124</v>
      </c>
      <c r="C21" s="11">
        <v>5427</v>
      </c>
      <c r="D21" s="11">
        <v>4</v>
      </c>
      <c r="E21" s="11">
        <v>1</v>
      </c>
      <c r="F21" s="11">
        <v>4</v>
      </c>
      <c r="G21" s="12">
        <v>2000</v>
      </c>
      <c r="H21" s="13">
        <v>12986</v>
      </c>
      <c r="I21" s="10" t="s">
        <v>14</v>
      </c>
      <c r="J21" s="48" t="s">
        <v>22</v>
      </c>
      <c r="K21" s="49"/>
      <c r="L21" s="49"/>
      <c r="M21" s="50"/>
    </row>
    <row r="22" spans="1:13" x14ac:dyDescent="0.3">
      <c r="A22" s="14">
        <v>44498</v>
      </c>
      <c r="B22" s="10">
        <v>6952384</v>
      </c>
      <c r="C22" s="11">
        <v>5428</v>
      </c>
      <c r="D22" s="11">
        <v>2</v>
      </c>
      <c r="E22" s="11">
        <v>3</v>
      </c>
      <c r="F22" s="11">
        <v>4</v>
      </c>
      <c r="G22" s="12">
        <v>500</v>
      </c>
      <c r="H22" s="13">
        <v>2475</v>
      </c>
      <c r="I22" s="10" t="s">
        <v>14</v>
      </c>
      <c r="J22" s="18"/>
      <c r="K22" s="2" t="s">
        <v>23</v>
      </c>
      <c r="L22" s="19"/>
      <c r="M22" s="22"/>
    </row>
    <row r="23" spans="1:13" x14ac:dyDescent="0.3">
      <c r="A23" s="14">
        <v>44499</v>
      </c>
      <c r="B23" s="10">
        <v>6845216</v>
      </c>
      <c r="C23" s="11">
        <v>5429</v>
      </c>
      <c r="D23" s="11">
        <v>3</v>
      </c>
      <c r="E23" s="11">
        <v>1</v>
      </c>
      <c r="F23" s="11">
        <v>2</v>
      </c>
      <c r="G23" s="12">
        <v>250</v>
      </c>
      <c r="H23" s="13">
        <v>7684</v>
      </c>
      <c r="I23" s="10" t="s">
        <v>15</v>
      </c>
      <c r="J23" s="1"/>
      <c r="K23" s="2" t="s">
        <v>24</v>
      </c>
      <c r="L23" s="2"/>
      <c r="M23" s="21"/>
    </row>
    <row r="24" spans="1:13" x14ac:dyDescent="0.3">
      <c r="A24" s="14">
        <v>44500</v>
      </c>
      <c r="B24" s="10">
        <v>8663418</v>
      </c>
      <c r="C24" s="11">
        <v>5430</v>
      </c>
      <c r="D24" s="11">
        <v>2</v>
      </c>
      <c r="E24" s="11">
        <v>2</v>
      </c>
      <c r="F24" s="11">
        <v>1</v>
      </c>
      <c r="G24" s="12">
        <v>500</v>
      </c>
      <c r="H24" s="13">
        <v>3486</v>
      </c>
      <c r="I24" s="10" t="s">
        <v>15</v>
      </c>
      <c r="J24" s="5"/>
      <c r="K24" s="6"/>
      <c r="L24" s="6"/>
      <c r="M24" s="7"/>
    </row>
  </sheetData>
  <mergeCells count="8">
    <mergeCell ref="J15:K15"/>
    <mergeCell ref="J21:M21"/>
    <mergeCell ref="J3:K3"/>
    <mergeCell ref="A1:I1"/>
    <mergeCell ref="J1:M2"/>
    <mergeCell ref="A2:I2"/>
    <mergeCell ref="J9:M9"/>
    <mergeCell ref="J12:M12"/>
  </mergeCells>
  <printOptions horizontalCentered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A257A-BCD7-4E79-BE1B-2A02684BFE2B}">
  <dimension ref="A1:H29"/>
  <sheetViews>
    <sheetView tabSelected="1" workbookViewId="0">
      <selection activeCell="C13" sqref="C13"/>
    </sheetView>
  </sheetViews>
  <sheetFormatPr defaultColWidth="8.88671875" defaultRowHeight="13.2" x14ac:dyDescent="0.25"/>
  <cols>
    <col min="1" max="1" width="9.44140625" style="65" customWidth="1"/>
    <col min="2" max="2" width="20.33203125" style="66" bestFit="1" customWidth="1"/>
    <col min="3" max="3" width="12.109375" style="65" bestFit="1" customWidth="1"/>
    <col min="4" max="4" width="13.5546875" style="65" bestFit="1" customWidth="1"/>
    <col min="5" max="5" width="10.6640625" style="65" customWidth="1"/>
    <col min="6" max="256" width="8.88671875" style="65"/>
    <col min="257" max="257" width="9.44140625" style="65" customWidth="1"/>
    <col min="258" max="258" width="20.33203125" style="65" bestFit="1" customWidth="1"/>
    <col min="259" max="259" width="12.109375" style="65" bestFit="1" customWidth="1"/>
    <col min="260" max="260" width="13.5546875" style="65" bestFit="1" customWidth="1"/>
    <col min="261" max="261" width="10.6640625" style="65" customWidth="1"/>
    <col min="262" max="512" width="8.88671875" style="65"/>
    <col min="513" max="513" width="9.44140625" style="65" customWidth="1"/>
    <col min="514" max="514" width="20.33203125" style="65" bestFit="1" customWidth="1"/>
    <col min="515" max="515" width="12.109375" style="65" bestFit="1" customWidth="1"/>
    <col min="516" max="516" width="13.5546875" style="65" bestFit="1" customWidth="1"/>
    <col min="517" max="517" width="10.6640625" style="65" customWidth="1"/>
    <col min="518" max="768" width="8.88671875" style="65"/>
    <col min="769" max="769" width="9.44140625" style="65" customWidth="1"/>
    <col min="770" max="770" width="20.33203125" style="65" bestFit="1" customWidth="1"/>
    <col min="771" max="771" width="12.109375" style="65" bestFit="1" customWidth="1"/>
    <col min="772" max="772" width="13.5546875" style="65" bestFit="1" customWidth="1"/>
    <col min="773" max="773" width="10.6640625" style="65" customWidth="1"/>
    <col min="774" max="1024" width="8.88671875" style="65"/>
    <col min="1025" max="1025" width="9.44140625" style="65" customWidth="1"/>
    <col min="1026" max="1026" width="20.33203125" style="65" bestFit="1" customWidth="1"/>
    <col min="1027" max="1027" width="12.109375" style="65" bestFit="1" customWidth="1"/>
    <col min="1028" max="1028" width="13.5546875" style="65" bestFit="1" customWidth="1"/>
    <col min="1029" max="1029" width="10.6640625" style="65" customWidth="1"/>
    <col min="1030" max="1280" width="8.88671875" style="65"/>
    <col min="1281" max="1281" width="9.44140625" style="65" customWidth="1"/>
    <col min="1282" max="1282" width="20.33203125" style="65" bestFit="1" customWidth="1"/>
    <col min="1283" max="1283" width="12.109375" style="65" bestFit="1" customWidth="1"/>
    <col min="1284" max="1284" width="13.5546875" style="65" bestFit="1" customWidth="1"/>
    <col min="1285" max="1285" width="10.6640625" style="65" customWidth="1"/>
    <col min="1286" max="1536" width="8.88671875" style="65"/>
    <col min="1537" max="1537" width="9.44140625" style="65" customWidth="1"/>
    <col min="1538" max="1538" width="20.33203125" style="65" bestFit="1" customWidth="1"/>
    <col min="1539" max="1539" width="12.109375" style="65" bestFit="1" customWidth="1"/>
    <col min="1540" max="1540" width="13.5546875" style="65" bestFit="1" customWidth="1"/>
    <col min="1541" max="1541" width="10.6640625" style="65" customWidth="1"/>
    <col min="1542" max="1792" width="8.88671875" style="65"/>
    <col min="1793" max="1793" width="9.44140625" style="65" customWidth="1"/>
    <col min="1794" max="1794" width="20.33203125" style="65" bestFit="1" customWidth="1"/>
    <col min="1795" max="1795" width="12.109375" style="65" bestFit="1" customWidth="1"/>
    <col min="1796" max="1796" width="13.5546875" style="65" bestFit="1" customWidth="1"/>
    <col min="1797" max="1797" width="10.6640625" style="65" customWidth="1"/>
    <col min="1798" max="2048" width="8.88671875" style="65"/>
    <col min="2049" max="2049" width="9.44140625" style="65" customWidth="1"/>
    <col min="2050" max="2050" width="20.33203125" style="65" bestFit="1" customWidth="1"/>
    <col min="2051" max="2051" width="12.109375" style="65" bestFit="1" customWidth="1"/>
    <col min="2052" max="2052" width="13.5546875" style="65" bestFit="1" customWidth="1"/>
    <col min="2053" max="2053" width="10.6640625" style="65" customWidth="1"/>
    <col min="2054" max="2304" width="8.88671875" style="65"/>
    <col min="2305" max="2305" width="9.44140625" style="65" customWidth="1"/>
    <col min="2306" max="2306" width="20.33203125" style="65" bestFit="1" customWidth="1"/>
    <col min="2307" max="2307" width="12.109375" style="65" bestFit="1" customWidth="1"/>
    <col min="2308" max="2308" width="13.5546875" style="65" bestFit="1" customWidth="1"/>
    <col min="2309" max="2309" width="10.6640625" style="65" customWidth="1"/>
    <col min="2310" max="2560" width="8.88671875" style="65"/>
    <col min="2561" max="2561" width="9.44140625" style="65" customWidth="1"/>
    <col min="2562" max="2562" width="20.33203125" style="65" bestFit="1" customWidth="1"/>
    <col min="2563" max="2563" width="12.109375" style="65" bestFit="1" customWidth="1"/>
    <col min="2564" max="2564" width="13.5546875" style="65" bestFit="1" customWidth="1"/>
    <col min="2565" max="2565" width="10.6640625" style="65" customWidth="1"/>
    <col min="2566" max="2816" width="8.88671875" style="65"/>
    <col min="2817" max="2817" width="9.44140625" style="65" customWidth="1"/>
    <col min="2818" max="2818" width="20.33203125" style="65" bestFit="1" customWidth="1"/>
    <col min="2819" max="2819" width="12.109375" style="65" bestFit="1" customWidth="1"/>
    <col min="2820" max="2820" width="13.5546875" style="65" bestFit="1" customWidth="1"/>
    <col min="2821" max="2821" width="10.6640625" style="65" customWidth="1"/>
    <col min="2822" max="3072" width="8.88671875" style="65"/>
    <col min="3073" max="3073" width="9.44140625" style="65" customWidth="1"/>
    <col min="3074" max="3074" width="20.33203125" style="65" bestFit="1" customWidth="1"/>
    <col min="3075" max="3075" width="12.109375" style="65" bestFit="1" customWidth="1"/>
    <col min="3076" max="3076" width="13.5546875" style="65" bestFit="1" customWidth="1"/>
    <col min="3077" max="3077" width="10.6640625" style="65" customWidth="1"/>
    <col min="3078" max="3328" width="8.88671875" style="65"/>
    <col min="3329" max="3329" width="9.44140625" style="65" customWidth="1"/>
    <col min="3330" max="3330" width="20.33203125" style="65" bestFit="1" customWidth="1"/>
    <col min="3331" max="3331" width="12.109375" style="65" bestFit="1" customWidth="1"/>
    <col min="3332" max="3332" width="13.5546875" style="65" bestFit="1" customWidth="1"/>
    <col min="3333" max="3333" width="10.6640625" style="65" customWidth="1"/>
    <col min="3334" max="3584" width="8.88671875" style="65"/>
    <col min="3585" max="3585" width="9.44140625" style="65" customWidth="1"/>
    <col min="3586" max="3586" width="20.33203125" style="65" bestFit="1" customWidth="1"/>
    <col min="3587" max="3587" width="12.109375" style="65" bestFit="1" customWidth="1"/>
    <col min="3588" max="3588" width="13.5546875" style="65" bestFit="1" customWidth="1"/>
    <col min="3589" max="3589" width="10.6640625" style="65" customWidth="1"/>
    <col min="3590" max="3840" width="8.88671875" style="65"/>
    <col min="3841" max="3841" width="9.44140625" style="65" customWidth="1"/>
    <col min="3842" max="3842" width="20.33203125" style="65" bestFit="1" customWidth="1"/>
    <col min="3843" max="3843" width="12.109375" style="65" bestFit="1" customWidth="1"/>
    <col min="3844" max="3844" width="13.5546875" style="65" bestFit="1" customWidth="1"/>
    <col min="3845" max="3845" width="10.6640625" style="65" customWidth="1"/>
    <col min="3846" max="4096" width="8.88671875" style="65"/>
    <col min="4097" max="4097" width="9.44140625" style="65" customWidth="1"/>
    <col min="4098" max="4098" width="20.33203125" style="65" bestFit="1" customWidth="1"/>
    <col min="4099" max="4099" width="12.109375" style="65" bestFit="1" customWidth="1"/>
    <col min="4100" max="4100" width="13.5546875" style="65" bestFit="1" customWidth="1"/>
    <col min="4101" max="4101" width="10.6640625" style="65" customWidth="1"/>
    <col min="4102" max="4352" width="8.88671875" style="65"/>
    <col min="4353" max="4353" width="9.44140625" style="65" customWidth="1"/>
    <col min="4354" max="4354" width="20.33203125" style="65" bestFit="1" customWidth="1"/>
    <col min="4355" max="4355" width="12.109375" style="65" bestFit="1" customWidth="1"/>
    <col min="4356" max="4356" width="13.5546875" style="65" bestFit="1" customWidth="1"/>
    <col min="4357" max="4357" width="10.6640625" style="65" customWidth="1"/>
    <col min="4358" max="4608" width="8.88671875" style="65"/>
    <col min="4609" max="4609" width="9.44140625" style="65" customWidth="1"/>
    <col min="4610" max="4610" width="20.33203125" style="65" bestFit="1" customWidth="1"/>
    <col min="4611" max="4611" width="12.109375" style="65" bestFit="1" customWidth="1"/>
    <col min="4612" max="4612" width="13.5546875" style="65" bestFit="1" customWidth="1"/>
    <col min="4613" max="4613" width="10.6640625" style="65" customWidth="1"/>
    <col min="4614" max="4864" width="8.88671875" style="65"/>
    <col min="4865" max="4865" width="9.44140625" style="65" customWidth="1"/>
    <col min="4866" max="4866" width="20.33203125" style="65" bestFit="1" customWidth="1"/>
    <col min="4867" max="4867" width="12.109375" style="65" bestFit="1" customWidth="1"/>
    <col min="4868" max="4868" width="13.5546875" style="65" bestFit="1" customWidth="1"/>
    <col min="4869" max="4869" width="10.6640625" style="65" customWidth="1"/>
    <col min="4870" max="5120" width="8.88671875" style="65"/>
    <col min="5121" max="5121" width="9.44140625" style="65" customWidth="1"/>
    <col min="5122" max="5122" width="20.33203125" style="65" bestFit="1" customWidth="1"/>
    <col min="5123" max="5123" width="12.109375" style="65" bestFit="1" customWidth="1"/>
    <col min="5124" max="5124" width="13.5546875" style="65" bestFit="1" customWidth="1"/>
    <col min="5125" max="5125" width="10.6640625" style="65" customWidth="1"/>
    <col min="5126" max="5376" width="8.88671875" style="65"/>
    <col min="5377" max="5377" width="9.44140625" style="65" customWidth="1"/>
    <col min="5378" max="5378" width="20.33203125" style="65" bestFit="1" customWidth="1"/>
    <col min="5379" max="5379" width="12.109375" style="65" bestFit="1" customWidth="1"/>
    <col min="5380" max="5380" width="13.5546875" style="65" bestFit="1" customWidth="1"/>
    <col min="5381" max="5381" width="10.6640625" style="65" customWidth="1"/>
    <col min="5382" max="5632" width="8.88671875" style="65"/>
    <col min="5633" max="5633" width="9.44140625" style="65" customWidth="1"/>
    <col min="5634" max="5634" width="20.33203125" style="65" bestFit="1" customWidth="1"/>
    <col min="5635" max="5635" width="12.109375" style="65" bestFit="1" customWidth="1"/>
    <col min="5636" max="5636" width="13.5546875" style="65" bestFit="1" customWidth="1"/>
    <col min="5637" max="5637" width="10.6640625" style="65" customWidth="1"/>
    <col min="5638" max="5888" width="8.88671875" style="65"/>
    <col min="5889" max="5889" width="9.44140625" style="65" customWidth="1"/>
    <col min="5890" max="5890" width="20.33203125" style="65" bestFit="1" customWidth="1"/>
    <col min="5891" max="5891" width="12.109375" style="65" bestFit="1" customWidth="1"/>
    <col min="5892" max="5892" width="13.5546875" style="65" bestFit="1" customWidth="1"/>
    <col min="5893" max="5893" width="10.6640625" style="65" customWidth="1"/>
    <col min="5894" max="6144" width="8.88671875" style="65"/>
    <col min="6145" max="6145" width="9.44140625" style="65" customWidth="1"/>
    <col min="6146" max="6146" width="20.33203125" style="65" bestFit="1" customWidth="1"/>
    <col min="6147" max="6147" width="12.109375" style="65" bestFit="1" customWidth="1"/>
    <col min="6148" max="6148" width="13.5546875" style="65" bestFit="1" customWidth="1"/>
    <col min="6149" max="6149" width="10.6640625" style="65" customWidth="1"/>
    <col min="6150" max="6400" width="8.88671875" style="65"/>
    <col min="6401" max="6401" width="9.44140625" style="65" customWidth="1"/>
    <col min="6402" max="6402" width="20.33203125" style="65" bestFit="1" customWidth="1"/>
    <col min="6403" max="6403" width="12.109375" style="65" bestFit="1" customWidth="1"/>
    <col min="6404" max="6404" width="13.5546875" style="65" bestFit="1" customWidth="1"/>
    <col min="6405" max="6405" width="10.6640625" style="65" customWidth="1"/>
    <col min="6406" max="6656" width="8.88671875" style="65"/>
    <col min="6657" max="6657" width="9.44140625" style="65" customWidth="1"/>
    <col min="6658" max="6658" width="20.33203125" style="65" bestFit="1" customWidth="1"/>
    <col min="6659" max="6659" width="12.109375" style="65" bestFit="1" customWidth="1"/>
    <col min="6660" max="6660" width="13.5546875" style="65" bestFit="1" customWidth="1"/>
    <col min="6661" max="6661" width="10.6640625" style="65" customWidth="1"/>
    <col min="6662" max="6912" width="8.88671875" style="65"/>
    <col min="6913" max="6913" width="9.44140625" style="65" customWidth="1"/>
    <col min="6914" max="6914" width="20.33203125" style="65" bestFit="1" customWidth="1"/>
    <col min="6915" max="6915" width="12.109375" style="65" bestFit="1" customWidth="1"/>
    <col min="6916" max="6916" width="13.5546875" style="65" bestFit="1" customWidth="1"/>
    <col min="6917" max="6917" width="10.6640625" style="65" customWidth="1"/>
    <col min="6918" max="7168" width="8.88671875" style="65"/>
    <col min="7169" max="7169" width="9.44140625" style="65" customWidth="1"/>
    <col min="7170" max="7170" width="20.33203125" style="65" bestFit="1" customWidth="1"/>
    <col min="7171" max="7171" width="12.109375" style="65" bestFit="1" customWidth="1"/>
    <col min="7172" max="7172" width="13.5546875" style="65" bestFit="1" customWidth="1"/>
    <col min="7173" max="7173" width="10.6640625" style="65" customWidth="1"/>
    <col min="7174" max="7424" width="8.88671875" style="65"/>
    <col min="7425" max="7425" width="9.44140625" style="65" customWidth="1"/>
    <col min="7426" max="7426" width="20.33203125" style="65" bestFit="1" customWidth="1"/>
    <col min="7427" max="7427" width="12.109375" style="65" bestFit="1" customWidth="1"/>
    <col min="7428" max="7428" width="13.5546875" style="65" bestFit="1" customWidth="1"/>
    <col min="7429" max="7429" width="10.6640625" style="65" customWidth="1"/>
    <col min="7430" max="7680" width="8.88671875" style="65"/>
    <col min="7681" max="7681" width="9.44140625" style="65" customWidth="1"/>
    <col min="7682" max="7682" width="20.33203125" style="65" bestFit="1" customWidth="1"/>
    <col min="7683" max="7683" width="12.109375" style="65" bestFit="1" customWidth="1"/>
    <col min="7684" max="7684" width="13.5546875" style="65" bestFit="1" customWidth="1"/>
    <col min="7685" max="7685" width="10.6640625" style="65" customWidth="1"/>
    <col min="7686" max="7936" width="8.88671875" style="65"/>
    <col min="7937" max="7937" width="9.44140625" style="65" customWidth="1"/>
    <col min="7938" max="7938" width="20.33203125" style="65" bestFit="1" customWidth="1"/>
    <col min="7939" max="7939" width="12.109375" style="65" bestFit="1" customWidth="1"/>
    <col min="7940" max="7940" width="13.5546875" style="65" bestFit="1" customWidth="1"/>
    <col min="7941" max="7941" width="10.6640625" style="65" customWidth="1"/>
    <col min="7942" max="8192" width="8.88671875" style="65"/>
    <col min="8193" max="8193" width="9.44140625" style="65" customWidth="1"/>
    <col min="8194" max="8194" width="20.33203125" style="65" bestFit="1" customWidth="1"/>
    <col min="8195" max="8195" width="12.109375" style="65" bestFit="1" customWidth="1"/>
    <col min="8196" max="8196" width="13.5546875" style="65" bestFit="1" customWidth="1"/>
    <col min="8197" max="8197" width="10.6640625" style="65" customWidth="1"/>
    <col min="8198" max="8448" width="8.88671875" style="65"/>
    <col min="8449" max="8449" width="9.44140625" style="65" customWidth="1"/>
    <col min="8450" max="8450" width="20.33203125" style="65" bestFit="1" customWidth="1"/>
    <col min="8451" max="8451" width="12.109375" style="65" bestFit="1" customWidth="1"/>
    <col min="8452" max="8452" width="13.5546875" style="65" bestFit="1" customWidth="1"/>
    <col min="8453" max="8453" width="10.6640625" style="65" customWidth="1"/>
    <col min="8454" max="8704" width="8.88671875" style="65"/>
    <col min="8705" max="8705" width="9.44140625" style="65" customWidth="1"/>
    <col min="8706" max="8706" width="20.33203125" style="65" bestFit="1" customWidth="1"/>
    <col min="8707" max="8707" width="12.109375" style="65" bestFit="1" customWidth="1"/>
    <col min="8708" max="8708" width="13.5546875" style="65" bestFit="1" customWidth="1"/>
    <col min="8709" max="8709" width="10.6640625" style="65" customWidth="1"/>
    <col min="8710" max="8960" width="8.88671875" style="65"/>
    <col min="8961" max="8961" width="9.44140625" style="65" customWidth="1"/>
    <col min="8962" max="8962" width="20.33203125" style="65" bestFit="1" customWidth="1"/>
    <col min="8963" max="8963" width="12.109375" style="65" bestFit="1" customWidth="1"/>
    <col min="8964" max="8964" width="13.5546875" style="65" bestFit="1" customWidth="1"/>
    <col min="8965" max="8965" width="10.6640625" style="65" customWidth="1"/>
    <col min="8966" max="9216" width="8.88671875" style="65"/>
    <col min="9217" max="9217" width="9.44140625" style="65" customWidth="1"/>
    <col min="9218" max="9218" width="20.33203125" style="65" bestFit="1" customWidth="1"/>
    <col min="9219" max="9219" width="12.109375" style="65" bestFit="1" customWidth="1"/>
    <col min="9220" max="9220" width="13.5546875" style="65" bestFit="1" customWidth="1"/>
    <col min="9221" max="9221" width="10.6640625" style="65" customWidth="1"/>
    <col min="9222" max="9472" width="8.88671875" style="65"/>
    <col min="9473" max="9473" width="9.44140625" style="65" customWidth="1"/>
    <col min="9474" max="9474" width="20.33203125" style="65" bestFit="1" customWidth="1"/>
    <col min="9475" max="9475" width="12.109375" style="65" bestFit="1" customWidth="1"/>
    <col min="9476" max="9476" width="13.5546875" style="65" bestFit="1" customWidth="1"/>
    <col min="9477" max="9477" width="10.6640625" style="65" customWidth="1"/>
    <col min="9478" max="9728" width="8.88671875" style="65"/>
    <col min="9729" max="9729" width="9.44140625" style="65" customWidth="1"/>
    <col min="9730" max="9730" width="20.33203125" style="65" bestFit="1" customWidth="1"/>
    <col min="9731" max="9731" width="12.109375" style="65" bestFit="1" customWidth="1"/>
    <col min="9732" max="9732" width="13.5546875" style="65" bestFit="1" customWidth="1"/>
    <col min="9733" max="9733" width="10.6640625" style="65" customWidth="1"/>
    <col min="9734" max="9984" width="8.88671875" style="65"/>
    <col min="9985" max="9985" width="9.44140625" style="65" customWidth="1"/>
    <col min="9986" max="9986" width="20.33203125" style="65" bestFit="1" customWidth="1"/>
    <col min="9987" max="9987" width="12.109375" style="65" bestFit="1" customWidth="1"/>
    <col min="9988" max="9988" width="13.5546875" style="65" bestFit="1" customWidth="1"/>
    <col min="9989" max="9989" width="10.6640625" style="65" customWidth="1"/>
    <col min="9990" max="10240" width="8.88671875" style="65"/>
    <col min="10241" max="10241" width="9.44140625" style="65" customWidth="1"/>
    <col min="10242" max="10242" width="20.33203125" style="65" bestFit="1" customWidth="1"/>
    <col min="10243" max="10243" width="12.109375" style="65" bestFit="1" customWidth="1"/>
    <col min="10244" max="10244" width="13.5546875" style="65" bestFit="1" customWidth="1"/>
    <col min="10245" max="10245" width="10.6640625" style="65" customWidth="1"/>
    <col min="10246" max="10496" width="8.88671875" style="65"/>
    <col min="10497" max="10497" width="9.44140625" style="65" customWidth="1"/>
    <col min="10498" max="10498" width="20.33203125" style="65" bestFit="1" customWidth="1"/>
    <col min="10499" max="10499" width="12.109375" style="65" bestFit="1" customWidth="1"/>
    <col min="10500" max="10500" width="13.5546875" style="65" bestFit="1" customWidth="1"/>
    <col min="10501" max="10501" width="10.6640625" style="65" customWidth="1"/>
    <col min="10502" max="10752" width="8.88671875" style="65"/>
    <col min="10753" max="10753" width="9.44140625" style="65" customWidth="1"/>
    <col min="10754" max="10754" width="20.33203125" style="65" bestFit="1" customWidth="1"/>
    <col min="10755" max="10755" width="12.109375" style="65" bestFit="1" customWidth="1"/>
    <col min="10756" max="10756" width="13.5546875" style="65" bestFit="1" customWidth="1"/>
    <col min="10757" max="10757" width="10.6640625" style="65" customWidth="1"/>
    <col min="10758" max="11008" width="8.88671875" style="65"/>
    <col min="11009" max="11009" width="9.44140625" style="65" customWidth="1"/>
    <col min="11010" max="11010" width="20.33203125" style="65" bestFit="1" customWidth="1"/>
    <col min="11011" max="11011" width="12.109375" style="65" bestFit="1" customWidth="1"/>
    <col min="11012" max="11012" width="13.5546875" style="65" bestFit="1" customWidth="1"/>
    <col min="11013" max="11013" width="10.6640625" style="65" customWidth="1"/>
    <col min="11014" max="11264" width="8.88671875" style="65"/>
    <col min="11265" max="11265" width="9.44140625" style="65" customWidth="1"/>
    <col min="11266" max="11266" width="20.33203125" style="65" bestFit="1" customWidth="1"/>
    <col min="11267" max="11267" width="12.109375" style="65" bestFit="1" customWidth="1"/>
    <col min="11268" max="11268" width="13.5546875" style="65" bestFit="1" customWidth="1"/>
    <col min="11269" max="11269" width="10.6640625" style="65" customWidth="1"/>
    <col min="11270" max="11520" width="8.88671875" style="65"/>
    <col min="11521" max="11521" width="9.44140625" style="65" customWidth="1"/>
    <col min="11522" max="11522" width="20.33203125" style="65" bestFit="1" customWidth="1"/>
    <col min="11523" max="11523" width="12.109375" style="65" bestFit="1" customWidth="1"/>
    <col min="11524" max="11524" width="13.5546875" style="65" bestFit="1" customWidth="1"/>
    <col min="11525" max="11525" width="10.6640625" style="65" customWidth="1"/>
    <col min="11526" max="11776" width="8.88671875" style="65"/>
    <col min="11777" max="11777" width="9.44140625" style="65" customWidth="1"/>
    <col min="11778" max="11778" width="20.33203125" style="65" bestFit="1" customWidth="1"/>
    <col min="11779" max="11779" width="12.109375" style="65" bestFit="1" customWidth="1"/>
    <col min="11780" max="11780" width="13.5546875" style="65" bestFit="1" customWidth="1"/>
    <col min="11781" max="11781" width="10.6640625" style="65" customWidth="1"/>
    <col min="11782" max="12032" width="8.88671875" style="65"/>
    <col min="12033" max="12033" width="9.44140625" style="65" customWidth="1"/>
    <col min="12034" max="12034" width="20.33203125" style="65" bestFit="1" customWidth="1"/>
    <col min="12035" max="12035" width="12.109375" style="65" bestFit="1" customWidth="1"/>
    <col min="12036" max="12036" width="13.5546875" style="65" bestFit="1" customWidth="1"/>
    <col min="12037" max="12037" width="10.6640625" style="65" customWidth="1"/>
    <col min="12038" max="12288" width="8.88671875" style="65"/>
    <col min="12289" max="12289" width="9.44140625" style="65" customWidth="1"/>
    <col min="12290" max="12290" width="20.33203125" style="65" bestFit="1" customWidth="1"/>
    <col min="12291" max="12291" width="12.109375" style="65" bestFit="1" customWidth="1"/>
    <col min="12292" max="12292" width="13.5546875" style="65" bestFit="1" customWidth="1"/>
    <col min="12293" max="12293" width="10.6640625" style="65" customWidth="1"/>
    <col min="12294" max="12544" width="8.88671875" style="65"/>
    <col min="12545" max="12545" width="9.44140625" style="65" customWidth="1"/>
    <col min="12546" max="12546" width="20.33203125" style="65" bestFit="1" customWidth="1"/>
    <col min="12547" max="12547" width="12.109375" style="65" bestFit="1" customWidth="1"/>
    <col min="12548" max="12548" width="13.5546875" style="65" bestFit="1" customWidth="1"/>
    <col min="12549" max="12549" width="10.6640625" style="65" customWidth="1"/>
    <col min="12550" max="12800" width="8.88671875" style="65"/>
    <col min="12801" max="12801" width="9.44140625" style="65" customWidth="1"/>
    <col min="12802" max="12802" width="20.33203125" style="65" bestFit="1" customWidth="1"/>
    <col min="12803" max="12803" width="12.109375" style="65" bestFit="1" customWidth="1"/>
    <col min="12804" max="12804" width="13.5546875" style="65" bestFit="1" customWidth="1"/>
    <col min="12805" max="12805" width="10.6640625" style="65" customWidth="1"/>
    <col min="12806" max="13056" width="8.88671875" style="65"/>
    <col min="13057" max="13057" width="9.44140625" style="65" customWidth="1"/>
    <col min="13058" max="13058" width="20.33203125" style="65" bestFit="1" customWidth="1"/>
    <col min="13059" max="13059" width="12.109375" style="65" bestFit="1" customWidth="1"/>
    <col min="13060" max="13060" width="13.5546875" style="65" bestFit="1" customWidth="1"/>
    <col min="13061" max="13061" width="10.6640625" style="65" customWidth="1"/>
    <col min="13062" max="13312" width="8.88671875" style="65"/>
    <col min="13313" max="13313" width="9.44140625" style="65" customWidth="1"/>
    <col min="13314" max="13314" width="20.33203125" style="65" bestFit="1" customWidth="1"/>
    <col min="13315" max="13315" width="12.109375" style="65" bestFit="1" customWidth="1"/>
    <col min="13316" max="13316" width="13.5546875" style="65" bestFit="1" customWidth="1"/>
    <col min="13317" max="13317" width="10.6640625" style="65" customWidth="1"/>
    <col min="13318" max="13568" width="8.88671875" style="65"/>
    <col min="13569" max="13569" width="9.44140625" style="65" customWidth="1"/>
    <col min="13570" max="13570" width="20.33203125" style="65" bestFit="1" customWidth="1"/>
    <col min="13571" max="13571" width="12.109375" style="65" bestFit="1" customWidth="1"/>
    <col min="13572" max="13572" width="13.5546875" style="65" bestFit="1" customWidth="1"/>
    <col min="13573" max="13573" width="10.6640625" style="65" customWidth="1"/>
    <col min="13574" max="13824" width="8.88671875" style="65"/>
    <col min="13825" max="13825" width="9.44140625" style="65" customWidth="1"/>
    <col min="13826" max="13826" width="20.33203125" style="65" bestFit="1" customWidth="1"/>
    <col min="13827" max="13827" width="12.109375" style="65" bestFit="1" customWidth="1"/>
    <col min="13828" max="13828" width="13.5546875" style="65" bestFit="1" customWidth="1"/>
    <col min="13829" max="13829" width="10.6640625" style="65" customWidth="1"/>
    <col min="13830" max="14080" width="8.88671875" style="65"/>
    <col min="14081" max="14081" width="9.44140625" style="65" customWidth="1"/>
    <col min="14082" max="14082" width="20.33203125" style="65" bestFit="1" customWidth="1"/>
    <col min="14083" max="14083" width="12.109375" style="65" bestFit="1" customWidth="1"/>
    <col min="14084" max="14084" width="13.5546875" style="65" bestFit="1" customWidth="1"/>
    <col min="14085" max="14085" width="10.6640625" style="65" customWidth="1"/>
    <col min="14086" max="14336" width="8.88671875" style="65"/>
    <col min="14337" max="14337" width="9.44140625" style="65" customWidth="1"/>
    <col min="14338" max="14338" width="20.33203125" style="65" bestFit="1" customWidth="1"/>
    <col min="14339" max="14339" width="12.109375" style="65" bestFit="1" customWidth="1"/>
    <col min="14340" max="14340" width="13.5546875" style="65" bestFit="1" customWidth="1"/>
    <col min="14341" max="14341" width="10.6640625" style="65" customWidth="1"/>
    <col min="14342" max="14592" width="8.88671875" style="65"/>
    <col min="14593" max="14593" width="9.44140625" style="65" customWidth="1"/>
    <col min="14594" max="14594" width="20.33203125" style="65" bestFit="1" customWidth="1"/>
    <col min="14595" max="14595" width="12.109375" style="65" bestFit="1" customWidth="1"/>
    <col min="14596" max="14596" width="13.5546875" style="65" bestFit="1" customWidth="1"/>
    <col min="14597" max="14597" width="10.6640625" style="65" customWidth="1"/>
    <col min="14598" max="14848" width="8.88671875" style="65"/>
    <col min="14849" max="14849" width="9.44140625" style="65" customWidth="1"/>
    <col min="14850" max="14850" width="20.33203125" style="65" bestFit="1" customWidth="1"/>
    <col min="14851" max="14851" width="12.109375" style="65" bestFit="1" customWidth="1"/>
    <col min="14852" max="14852" width="13.5546875" style="65" bestFit="1" customWidth="1"/>
    <col min="14853" max="14853" width="10.6640625" style="65" customWidth="1"/>
    <col min="14854" max="15104" width="8.88671875" style="65"/>
    <col min="15105" max="15105" width="9.44140625" style="65" customWidth="1"/>
    <col min="15106" max="15106" width="20.33203125" style="65" bestFit="1" customWidth="1"/>
    <col min="15107" max="15107" width="12.109375" style="65" bestFit="1" customWidth="1"/>
    <col min="15108" max="15108" width="13.5546875" style="65" bestFit="1" customWidth="1"/>
    <col min="15109" max="15109" width="10.6640625" style="65" customWidth="1"/>
    <col min="15110" max="15360" width="8.88671875" style="65"/>
    <col min="15361" max="15361" width="9.44140625" style="65" customWidth="1"/>
    <col min="15362" max="15362" width="20.33203125" style="65" bestFit="1" customWidth="1"/>
    <col min="15363" max="15363" width="12.109375" style="65" bestFit="1" customWidth="1"/>
    <col min="15364" max="15364" width="13.5546875" style="65" bestFit="1" customWidth="1"/>
    <col min="15365" max="15365" width="10.6640625" style="65" customWidth="1"/>
    <col min="15366" max="15616" width="8.88671875" style="65"/>
    <col min="15617" max="15617" width="9.44140625" style="65" customWidth="1"/>
    <col min="15618" max="15618" width="20.33203125" style="65" bestFit="1" customWidth="1"/>
    <col min="15619" max="15619" width="12.109375" style="65" bestFit="1" customWidth="1"/>
    <col min="15620" max="15620" width="13.5546875" style="65" bestFit="1" customWidth="1"/>
    <col min="15621" max="15621" width="10.6640625" style="65" customWidth="1"/>
    <col min="15622" max="15872" width="8.88671875" style="65"/>
    <col min="15873" max="15873" width="9.44140625" style="65" customWidth="1"/>
    <col min="15874" max="15874" width="20.33203125" style="65" bestFit="1" customWidth="1"/>
    <col min="15875" max="15875" width="12.109375" style="65" bestFit="1" customWidth="1"/>
    <col min="15876" max="15876" width="13.5546875" style="65" bestFit="1" customWidth="1"/>
    <col min="15877" max="15877" width="10.6640625" style="65" customWidth="1"/>
    <col min="15878" max="16128" width="8.88671875" style="65"/>
    <col min="16129" max="16129" width="9.44140625" style="65" customWidth="1"/>
    <col min="16130" max="16130" width="20.33203125" style="65" bestFit="1" customWidth="1"/>
    <col min="16131" max="16131" width="12.109375" style="65" bestFit="1" customWidth="1"/>
    <col min="16132" max="16132" width="13.5546875" style="65" bestFit="1" customWidth="1"/>
    <col min="16133" max="16133" width="10.6640625" style="65" customWidth="1"/>
    <col min="16134" max="16384" width="8.88671875" style="65"/>
  </cols>
  <sheetData>
    <row r="1" spans="1:8" ht="17.399999999999999" x14ac:dyDescent="0.3">
      <c r="A1" s="72" t="s">
        <v>97</v>
      </c>
    </row>
    <row r="3" spans="1:8" ht="17.399999999999999" x14ac:dyDescent="0.3">
      <c r="B3" s="72" t="s">
        <v>96</v>
      </c>
      <c r="C3" s="79">
        <v>1.03</v>
      </c>
      <c r="D3" s="73"/>
      <c r="E3" s="73"/>
      <c r="F3" s="68"/>
      <c r="G3" s="68"/>
      <c r="H3" s="68"/>
    </row>
    <row r="4" spans="1:8" ht="18" thickBot="1" x14ac:dyDescent="0.35">
      <c r="B4" s="72"/>
      <c r="C4" s="79"/>
      <c r="D4" s="73"/>
      <c r="E4" s="73"/>
      <c r="F4" s="68"/>
      <c r="G4" s="68"/>
      <c r="H4" s="68"/>
    </row>
    <row r="5" spans="1:8" ht="18" thickTop="1" x14ac:dyDescent="0.3">
      <c r="B5" s="78" t="s">
        <v>95</v>
      </c>
      <c r="C5" s="77" t="s">
        <v>94</v>
      </c>
      <c r="D5" s="77" t="s">
        <v>93</v>
      </c>
      <c r="E5" s="77" t="s">
        <v>92</v>
      </c>
      <c r="F5" s="68"/>
      <c r="G5" s="69"/>
      <c r="H5" s="68"/>
    </row>
    <row r="6" spans="1:8" ht="17.399999999999999" x14ac:dyDescent="0.3">
      <c r="B6" s="72" t="s">
        <v>91</v>
      </c>
      <c r="C6" s="76">
        <v>4600</v>
      </c>
      <c r="D6" s="76">
        <v>4200</v>
      </c>
      <c r="E6" s="76">
        <v>5200</v>
      </c>
      <c r="F6" s="70"/>
      <c r="G6" s="69"/>
      <c r="H6" s="68"/>
    </row>
    <row r="7" spans="1:8" ht="17.399999999999999" x14ac:dyDescent="0.3">
      <c r="B7" s="72" t="s">
        <v>90</v>
      </c>
      <c r="C7" s="76">
        <v>2100</v>
      </c>
      <c r="D7" s="76">
        <v>2100</v>
      </c>
      <c r="E7" s="76">
        <v>2100</v>
      </c>
      <c r="F7" s="70"/>
      <c r="G7" s="69"/>
      <c r="H7" s="68"/>
    </row>
    <row r="8" spans="1:8" ht="17.399999999999999" x14ac:dyDescent="0.3">
      <c r="B8" s="72" t="s">
        <v>89</v>
      </c>
      <c r="C8" s="76">
        <v>1300</v>
      </c>
      <c r="D8" s="76">
        <v>1200</v>
      </c>
      <c r="E8" s="76">
        <v>1400</v>
      </c>
      <c r="F8" s="68"/>
      <c r="G8" s="69"/>
      <c r="H8" s="68"/>
    </row>
    <row r="9" spans="1:8" ht="17.399999999999999" x14ac:dyDescent="0.3">
      <c r="B9" s="72" t="s">
        <v>88</v>
      </c>
      <c r="C9" s="76">
        <v>16000</v>
      </c>
      <c r="D9" s="76">
        <v>16000</v>
      </c>
      <c r="E9" s="76">
        <v>16500</v>
      </c>
      <c r="F9" s="68"/>
      <c r="G9" s="69"/>
      <c r="H9" s="68"/>
    </row>
    <row r="10" spans="1:8" ht="18" thickBot="1" x14ac:dyDescent="0.35">
      <c r="B10" s="75" t="s">
        <v>87</v>
      </c>
      <c r="C10" s="74">
        <v>500</v>
      </c>
      <c r="D10" s="74">
        <v>600</v>
      </c>
      <c r="E10" s="74">
        <v>600</v>
      </c>
      <c r="F10" s="70"/>
      <c r="G10" s="69"/>
      <c r="H10" s="68"/>
    </row>
    <row r="11" spans="1:8" ht="18" thickTop="1" x14ac:dyDescent="0.3">
      <c r="B11" s="72" t="s">
        <v>86</v>
      </c>
      <c r="C11" s="71">
        <f>C6+C7+C8+C9+C10</f>
        <v>24500</v>
      </c>
      <c r="D11" s="71">
        <f>D6+D7+D8+D9+D10</f>
        <v>24100</v>
      </c>
      <c r="E11" s="71">
        <f>E6+E7+E8+E9+E10</f>
        <v>25800</v>
      </c>
      <c r="F11" s="68"/>
      <c r="G11" s="69"/>
      <c r="H11" s="68"/>
    </row>
    <row r="12" spans="1:8" ht="17.399999999999999" x14ac:dyDescent="0.3">
      <c r="B12" s="72"/>
      <c r="C12" s="73"/>
      <c r="D12" s="71"/>
      <c r="E12" s="71"/>
      <c r="F12" s="68"/>
      <c r="G12" s="69"/>
      <c r="H12" s="68"/>
    </row>
    <row r="13" spans="1:8" ht="17.399999999999999" x14ac:dyDescent="0.3">
      <c r="B13" s="72" t="s">
        <v>85</v>
      </c>
      <c r="C13" s="71"/>
      <c r="D13" s="71"/>
      <c r="E13" s="71"/>
      <c r="F13" s="70"/>
      <c r="G13" s="69"/>
      <c r="H13" s="68"/>
    </row>
    <row r="14" spans="1:8" x14ac:dyDescent="0.25">
      <c r="F14" s="68"/>
      <c r="G14" s="68"/>
      <c r="H14" s="68"/>
    </row>
    <row r="15" spans="1:8" x14ac:dyDescent="0.25">
      <c r="F15" s="68"/>
      <c r="G15" s="68"/>
      <c r="H15" s="68"/>
    </row>
    <row r="29" spans="4:5" x14ac:dyDescent="0.25">
      <c r="D29" s="67"/>
      <c r="E29" s="67"/>
    </row>
  </sheetData>
  <printOptions gridLines="1" gridLinesSet="0"/>
  <pageMargins left="0.7" right="0.7" top="0.75" bottom="0.75" header="0.5" footer="0.5"/>
  <pageSetup orientation="portrait" horizontalDpi="200" verticalDpi="200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36F4F-F910-49C5-8757-58BED53EA3CC}">
  <dimension ref="A1:F18"/>
  <sheetViews>
    <sheetView workbookViewId="0">
      <selection activeCell="F9" sqref="F9"/>
    </sheetView>
  </sheetViews>
  <sheetFormatPr defaultColWidth="9.109375" defaultRowHeight="15.6" x14ac:dyDescent="0.3"/>
  <cols>
    <col min="1" max="1" width="14.33203125" style="29" customWidth="1"/>
    <col min="2" max="2" width="16.44140625" style="29" customWidth="1"/>
    <col min="3" max="3" width="16" style="29" customWidth="1"/>
    <col min="4" max="4" width="9.109375" style="29"/>
    <col min="5" max="5" width="5.5546875" style="29" bestFit="1" customWidth="1"/>
    <col min="6" max="6" width="11.44140625" style="29" bestFit="1" customWidth="1"/>
    <col min="7" max="16384" width="9.109375" style="29"/>
  </cols>
  <sheetData>
    <row r="1" spans="1:6" s="23" customFormat="1" x14ac:dyDescent="0.3">
      <c r="A1" s="63" t="s">
        <v>26</v>
      </c>
      <c r="B1" s="63"/>
      <c r="C1" s="63"/>
      <c r="E1" s="64" t="s">
        <v>27</v>
      </c>
      <c r="F1" s="64"/>
    </row>
    <row r="2" spans="1:6" s="23" customFormat="1" ht="16.2" thickBot="1" x14ac:dyDescent="0.35">
      <c r="A2" s="24" t="s">
        <v>28</v>
      </c>
      <c r="B2" s="24" t="s">
        <v>29</v>
      </c>
      <c r="C2" s="25" t="s">
        <v>30</v>
      </c>
      <c r="E2" s="24" t="s">
        <v>31</v>
      </c>
      <c r="F2" s="24" t="s">
        <v>32</v>
      </c>
    </row>
    <row r="3" spans="1:6" x14ac:dyDescent="0.3">
      <c r="A3" s="26" t="s">
        <v>33</v>
      </c>
      <c r="B3" s="27">
        <v>43709</v>
      </c>
      <c r="C3" s="28">
        <v>14000</v>
      </c>
      <c r="E3" s="30">
        <v>2019</v>
      </c>
      <c r="F3" s="31"/>
    </row>
    <row r="4" spans="1:6" x14ac:dyDescent="0.3">
      <c r="A4" s="26" t="s">
        <v>34</v>
      </c>
      <c r="B4" s="27">
        <v>43997</v>
      </c>
      <c r="C4" s="28">
        <v>16000</v>
      </c>
      <c r="E4" s="30">
        <v>2020</v>
      </c>
      <c r="F4" s="31"/>
    </row>
    <row r="5" spans="1:6" x14ac:dyDescent="0.3">
      <c r="A5" s="26" t="s">
        <v>35</v>
      </c>
      <c r="B5" s="27">
        <v>44154</v>
      </c>
      <c r="C5" s="28">
        <v>20000</v>
      </c>
      <c r="E5" s="30">
        <v>2021</v>
      </c>
      <c r="F5" s="31"/>
    </row>
    <row r="6" spans="1:6" x14ac:dyDescent="0.3">
      <c r="A6" s="26" t="s">
        <v>36</v>
      </c>
      <c r="B6" s="32">
        <v>44298</v>
      </c>
      <c r="C6" s="28">
        <v>20000</v>
      </c>
      <c r="E6" s="29">
        <v>2022</v>
      </c>
      <c r="F6" s="31"/>
    </row>
    <row r="7" spans="1:6" x14ac:dyDescent="0.3">
      <c r="A7" s="26" t="s">
        <v>37</v>
      </c>
      <c r="B7" s="27">
        <v>43801</v>
      </c>
      <c r="C7" s="28">
        <v>10000</v>
      </c>
      <c r="E7" s="29">
        <v>2023</v>
      </c>
      <c r="F7" s="31"/>
    </row>
    <row r="8" spans="1:6" ht="16.2" thickBot="1" x14ac:dyDescent="0.35">
      <c r="A8" s="26" t="s">
        <v>38</v>
      </c>
      <c r="B8" s="32">
        <v>43567</v>
      </c>
      <c r="C8" s="28">
        <v>12000</v>
      </c>
      <c r="E8" s="33">
        <v>2024</v>
      </c>
      <c r="F8" s="34"/>
    </row>
    <row r="9" spans="1:6" ht="16.2" thickTop="1" x14ac:dyDescent="0.3">
      <c r="A9" s="26" t="s">
        <v>39</v>
      </c>
      <c r="B9" s="32">
        <v>44742</v>
      </c>
      <c r="C9" s="28">
        <v>15000</v>
      </c>
      <c r="E9" s="30" t="s">
        <v>40</v>
      </c>
      <c r="F9" s="35"/>
    </row>
    <row r="10" spans="1:6" x14ac:dyDescent="0.3">
      <c r="A10" s="26" t="s">
        <v>41</v>
      </c>
      <c r="B10" s="27">
        <v>44347</v>
      </c>
      <c r="C10" s="28">
        <v>10000</v>
      </c>
    </row>
    <row r="11" spans="1:6" x14ac:dyDescent="0.3">
      <c r="A11" s="26" t="s">
        <v>42</v>
      </c>
      <c r="B11" s="27">
        <v>44713</v>
      </c>
      <c r="C11" s="28">
        <v>15000</v>
      </c>
    </row>
    <row r="12" spans="1:6" x14ac:dyDescent="0.3">
      <c r="A12" s="26" t="s">
        <v>35</v>
      </c>
      <c r="B12" s="27">
        <v>44154</v>
      </c>
      <c r="C12" s="28">
        <v>10000</v>
      </c>
    </row>
    <row r="13" spans="1:6" x14ac:dyDescent="0.3">
      <c r="A13" s="26" t="s">
        <v>43</v>
      </c>
      <c r="B13" s="27">
        <v>44348</v>
      </c>
      <c r="C13" s="28">
        <v>15000</v>
      </c>
    </row>
    <row r="14" spans="1:6" x14ac:dyDescent="0.3">
      <c r="A14" s="26" t="s">
        <v>44</v>
      </c>
      <c r="B14" s="27">
        <v>45628</v>
      </c>
      <c r="C14" s="28">
        <v>20000</v>
      </c>
    </row>
    <row r="15" spans="1:6" x14ac:dyDescent="0.3">
      <c r="A15" s="26" t="s">
        <v>45</v>
      </c>
      <c r="B15" s="27">
        <v>45161</v>
      </c>
      <c r="C15" s="28">
        <v>17000</v>
      </c>
    </row>
    <row r="16" spans="1:6" x14ac:dyDescent="0.3">
      <c r="A16" s="26" t="s">
        <v>46</v>
      </c>
      <c r="B16" s="27">
        <v>45452</v>
      </c>
      <c r="C16" s="28">
        <v>15000</v>
      </c>
    </row>
    <row r="17" spans="1:3" x14ac:dyDescent="0.3">
      <c r="A17" s="26" t="s">
        <v>47</v>
      </c>
      <c r="B17" s="27">
        <v>44907</v>
      </c>
      <c r="C17" s="28">
        <v>15000</v>
      </c>
    </row>
    <row r="18" spans="1:3" x14ac:dyDescent="0.3">
      <c r="A18" s="26" t="s">
        <v>45</v>
      </c>
      <c r="B18" s="27">
        <v>45161</v>
      </c>
      <c r="C18" s="36">
        <v>20000</v>
      </c>
    </row>
  </sheetData>
  <mergeCells count="2">
    <mergeCell ref="A1:C1"/>
    <mergeCell ref="E1:F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B6907-5108-438A-853F-17F18A2B78D5}">
  <dimension ref="A1:G29"/>
  <sheetViews>
    <sheetView workbookViewId="0">
      <selection activeCell="B26" sqref="B26"/>
    </sheetView>
  </sheetViews>
  <sheetFormatPr defaultColWidth="9.109375" defaultRowHeight="15.6" x14ac:dyDescent="0.3"/>
  <cols>
    <col min="1" max="1" width="24.33203125" style="29" bestFit="1" customWidth="1"/>
    <col min="2" max="2" width="10" style="29" customWidth="1"/>
    <col min="3" max="3" width="10" style="29" bestFit="1" customWidth="1"/>
    <col min="4" max="4" width="16.6640625" style="29" bestFit="1" customWidth="1"/>
    <col min="5" max="5" width="11" style="29" bestFit="1" customWidth="1"/>
    <col min="6" max="6" width="9.109375" style="29"/>
    <col min="7" max="7" width="10.109375" style="29" customWidth="1"/>
    <col min="8" max="16384" width="9.109375" style="29"/>
  </cols>
  <sheetData>
    <row r="1" spans="1:7" x14ac:dyDescent="0.3">
      <c r="A1" s="23" t="s">
        <v>48</v>
      </c>
      <c r="B1" s="29" t="s">
        <v>49</v>
      </c>
    </row>
    <row r="2" spans="1:7" x14ac:dyDescent="0.3">
      <c r="A2" s="23" t="s">
        <v>50</v>
      </c>
      <c r="B2" s="29" t="b">
        <f t="array" ref="B2">OR(B1 = B6:B29)</f>
        <v>1</v>
      </c>
      <c r="C2" s="23" t="s">
        <v>51</v>
      </c>
      <c r="D2" s="29">
        <f t="array" ref="D2">MIN(IF(B1 = B6:B29, ROW(B6:B29), ""))</f>
        <v>14</v>
      </c>
    </row>
    <row r="3" spans="1:7" x14ac:dyDescent="0.3">
      <c r="A3" s="23" t="s">
        <v>52</v>
      </c>
      <c r="B3" s="26">
        <f t="array" ref="B3">SUM(IF(B1 = B6:B29, 1, 0))</f>
        <v>2</v>
      </c>
      <c r="C3" s="23" t="s">
        <v>53</v>
      </c>
      <c r="D3" s="29">
        <f t="array" ref="D3">MAX(IF(B1 = B6:B29, ROW(B6:B29), ""))</f>
        <v>22</v>
      </c>
    </row>
    <row r="5" spans="1:7" ht="30.75" customHeight="1" x14ac:dyDescent="0.3">
      <c r="A5" s="37" t="s">
        <v>54</v>
      </c>
      <c r="B5" s="38" t="s">
        <v>55</v>
      </c>
      <c r="C5" s="38" t="s">
        <v>56</v>
      </c>
      <c r="D5" s="38" t="s">
        <v>57</v>
      </c>
      <c r="E5" s="39" t="s">
        <v>58</v>
      </c>
      <c r="F5" s="38" t="s">
        <v>59</v>
      </c>
      <c r="G5" s="40" t="s">
        <v>60</v>
      </c>
    </row>
    <row r="6" spans="1:7" x14ac:dyDescent="0.3">
      <c r="A6" s="41" t="s">
        <v>61</v>
      </c>
      <c r="B6" s="42" t="s">
        <v>62</v>
      </c>
      <c r="C6" s="43">
        <v>117316</v>
      </c>
      <c r="D6" s="44">
        <v>1584.2</v>
      </c>
      <c r="E6" s="45">
        <v>43581</v>
      </c>
      <c r="F6" s="46"/>
      <c r="G6" s="43">
        <v>55</v>
      </c>
    </row>
    <row r="7" spans="1:7" x14ac:dyDescent="0.3">
      <c r="A7" s="41" t="s">
        <v>63</v>
      </c>
      <c r="B7" s="42" t="s">
        <v>64</v>
      </c>
      <c r="C7" s="43">
        <v>117317</v>
      </c>
      <c r="D7" s="44">
        <v>303.64999999999998</v>
      </c>
      <c r="E7" s="45">
        <v>43582</v>
      </c>
      <c r="F7" s="46"/>
      <c r="G7" s="43">
        <v>54</v>
      </c>
    </row>
    <row r="8" spans="1:7" x14ac:dyDescent="0.3">
      <c r="A8" s="41" t="s">
        <v>65</v>
      </c>
      <c r="B8" s="42" t="s">
        <v>66</v>
      </c>
      <c r="C8" s="43">
        <v>117321</v>
      </c>
      <c r="D8" s="44">
        <v>2144.5500000000002</v>
      </c>
      <c r="E8" s="45">
        <v>43588</v>
      </c>
      <c r="F8" s="46"/>
      <c r="G8" s="43">
        <v>48</v>
      </c>
    </row>
    <row r="9" spans="1:7" x14ac:dyDescent="0.3">
      <c r="A9" s="41" t="s">
        <v>67</v>
      </c>
      <c r="B9" s="42" t="s">
        <v>68</v>
      </c>
      <c r="C9" s="43">
        <v>117322</v>
      </c>
      <c r="D9" s="44">
        <v>234.69</v>
      </c>
      <c r="E9" s="45">
        <v>43589</v>
      </c>
      <c r="F9" s="47"/>
      <c r="G9" s="43">
        <v>47</v>
      </c>
    </row>
    <row r="10" spans="1:7" x14ac:dyDescent="0.3">
      <c r="A10" s="41" t="s">
        <v>69</v>
      </c>
      <c r="B10" s="42" t="s">
        <v>70</v>
      </c>
      <c r="C10" s="43">
        <v>117324</v>
      </c>
      <c r="D10" s="44">
        <v>101.01</v>
      </c>
      <c r="E10" s="45">
        <v>43595</v>
      </c>
      <c r="F10" s="46"/>
      <c r="G10" s="43">
        <v>41</v>
      </c>
    </row>
    <row r="11" spans="1:7" x14ac:dyDescent="0.3">
      <c r="A11" s="41" t="s">
        <v>71</v>
      </c>
      <c r="B11" s="42" t="s">
        <v>72</v>
      </c>
      <c r="C11" s="43">
        <v>117325</v>
      </c>
      <c r="D11" s="44">
        <v>1985.25</v>
      </c>
      <c r="E11" s="45">
        <v>43595</v>
      </c>
      <c r="F11" s="46"/>
      <c r="G11" s="43">
        <v>41</v>
      </c>
    </row>
    <row r="12" spans="1:7" x14ac:dyDescent="0.3">
      <c r="A12" s="41" t="s">
        <v>65</v>
      </c>
      <c r="B12" s="42" t="s">
        <v>66</v>
      </c>
      <c r="C12" s="43">
        <v>117327</v>
      </c>
      <c r="D12" s="44">
        <v>1847.25</v>
      </c>
      <c r="E12" s="45">
        <v>43601</v>
      </c>
      <c r="F12" s="46"/>
      <c r="G12" s="43">
        <v>35</v>
      </c>
    </row>
    <row r="13" spans="1:7" x14ac:dyDescent="0.3">
      <c r="A13" s="41" t="s">
        <v>69</v>
      </c>
      <c r="B13" s="42" t="s">
        <v>70</v>
      </c>
      <c r="C13" s="43">
        <v>117328</v>
      </c>
      <c r="D13" s="44">
        <v>58.5</v>
      </c>
      <c r="E13" s="45">
        <v>43602</v>
      </c>
      <c r="F13" s="46"/>
      <c r="G13" s="43">
        <v>34</v>
      </c>
    </row>
    <row r="14" spans="1:7" x14ac:dyDescent="0.3">
      <c r="A14" s="41" t="s">
        <v>73</v>
      </c>
      <c r="B14" s="42" t="s">
        <v>49</v>
      </c>
      <c r="C14" s="43">
        <v>117329</v>
      </c>
      <c r="D14" s="44">
        <v>1234.56</v>
      </c>
      <c r="E14" s="45">
        <v>43603</v>
      </c>
      <c r="F14" s="46"/>
      <c r="G14" s="43">
        <v>33</v>
      </c>
    </row>
    <row r="15" spans="1:7" x14ac:dyDescent="0.3">
      <c r="A15" s="41" t="s">
        <v>63</v>
      </c>
      <c r="B15" s="42" t="s">
        <v>64</v>
      </c>
      <c r="C15" s="43">
        <v>117330</v>
      </c>
      <c r="D15" s="44">
        <v>456.78</v>
      </c>
      <c r="E15" s="45">
        <v>43603</v>
      </c>
      <c r="F15" s="46"/>
      <c r="G15" s="43">
        <v>33</v>
      </c>
    </row>
    <row r="16" spans="1:7" x14ac:dyDescent="0.3">
      <c r="A16" s="41" t="s">
        <v>74</v>
      </c>
      <c r="B16" s="42" t="s">
        <v>75</v>
      </c>
      <c r="C16" s="43">
        <v>117331</v>
      </c>
      <c r="D16" s="44">
        <v>565.77</v>
      </c>
      <c r="E16" s="45">
        <v>43608</v>
      </c>
      <c r="F16" s="46"/>
      <c r="G16" s="43">
        <v>30</v>
      </c>
    </row>
    <row r="17" spans="1:7" x14ac:dyDescent="0.3">
      <c r="A17" s="41" t="s">
        <v>76</v>
      </c>
      <c r="B17" s="42" t="s">
        <v>77</v>
      </c>
      <c r="C17" s="43">
        <v>117332</v>
      </c>
      <c r="D17" s="44">
        <v>898.54</v>
      </c>
      <c r="E17" s="45">
        <v>43607</v>
      </c>
      <c r="F17" s="46"/>
      <c r="G17" s="43">
        <v>31</v>
      </c>
    </row>
    <row r="18" spans="1:7" x14ac:dyDescent="0.3">
      <c r="A18" s="41" t="s">
        <v>69</v>
      </c>
      <c r="B18" s="42" t="s">
        <v>70</v>
      </c>
      <c r="C18" s="43">
        <v>117333</v>
      </c>
      <c r="D18" s="44">
        <v>1685.74</v>
      </c>
      <c r="E18" s="45">
        <v>43611</v>
      </c>
      <c r="F18" s="46"/>
      <c r="G18" s="43">
        <v>27</v>
      </c>
    </row>
    <row r="19" spans="1:7" x14ac:dyDescent="0.3">
      <c r="A19" s="41" t="s">
        <v>74</v>
      </c>
      <c r="B19" s="42" t="s">
        <v>75</v>
      </c>
      <c r="C19" s="43">
        <v>117335</v>
      </c>
      <c r="D19" s="44">
        <v>3005.14</v>
      </c>
      <c r="E19" s="45">
        <v>43613</v>
      </c>
      <c r="F19" s="46"/>
      <c r="G19" s="43">
        <v>25</v>
      </c>
    </row>
    <row r="20" spans="1:7" x14ac:dyDescent="0.3">
      <c r="A20" s="41" t="s">
        <v>78</v>
      </c>
      <c r="B20" s="42" t="s">
        <v>79</v>
      </c>
      <c r="C20" s="43">
        <v>117336</v>
      </c>
      <c r="D20" s="44">
        <v>78.849999999999994</v>
      </c>
      <c r="E20" s="45">
        <v>43615</v>
      </c>
      <c r="F20" s="46"/>
      <c r="G20" s="43">
        <v>23</v>
      </c>
    </row>
    <row r="21" spans="1:7" x14ac:dyDescent="0.3">
      <c r="A21" s="41" t="s">
        <v>61</v>
      </c>
      <c r="B21" s="42" t="s">
        <v>62</v>
      </c>
      <c r="C21" s="43">
        <v>117337</v>
      </c>
      <c r="D21" s="44">
        <v>4347.21</v>
      </c>
      <c r="E21" s="45">
        <v>43618</v>
      </c>
      <c r="F21" s="46"/>
      <c r="G21" s="43">
        <v>20</v>
      </c>
    </row>
    <row r="22" spans="1:7" x14ac:dyDescent="0.3">
      <c r="A22" s="41" t="s">
        <v>73</v>
      </c>
      <c r="B22" s="42" t="s">
        <v>49</v>
      </c>
      <c r="C22" s="43">
        <v>117338</v>
      </c>
      <c r="D22" s="44">
        <v>2144.5500000000002</v>
      </c>
      <c r="E22" s="45">
        <v>43618</v>
      </c>
      <c r="F22" s="46"/>
      <c r="G22" s="43">
        <v>20</v>
      </c>
    </row>
    <row r="23" spans="1:7" x14ac:dyDescent="0.3">
      <c r="A23" s="41" t="s">
        <v>65</v>
      </c>
      <c r="B23" s="42" t="s">
        <v>66</v>
      </c>
      <c r="C23" s="43">
        <v>117339</v>
      </c>
      <c r="D23" s="44">
        <v>1234.69</v>
      </c>
      <c r="E23" s="45">
        <v>43619</v>
      </c>
      <c r="F23" s="47"/>
      <c r="G23" s="43">
        <v>19</v>
      </c>
    </row>
    <row r="24" spans="1:7" x14ac:dyDescent="0.3">
      <c r="A24" s="41" t="s">
        <v>67</v>
      </c>
      <c r="B24" s="42" t="s">
        <v>68</v>
      </c>
      <c r="C24" s="43">
        <v>117340</v>
      </c>
      <c r="D24" s="44">
        <v>1157.58</v>
      </c>
      <c r="E24" s="45">
        <v>43621</v>
      </c>
      <c r="F24" s="46"/>
      <c r="G24" s="43">
        <v>17</v>
      </c>
    </row>
    <row r="25" spans="1:7" x14ac:dyDescent="0.3">
      <c r="A25" s="41" t="s">
        <v>80</v>
      </c>
      <c r="B25" s="42" t="s">
        <v>72</v>
      </c>
      <c r="C25" s="43">
        <v>117342</v>
      </c>
      <c r="D25" s="44">
        <v>2567.12</v>
      </c>
      <c r="E25" s="45">
        <v>43628</v>
      </c>
      <c r="F25" s="46"/>
      <c r="G25" s="43">
        <v>10</v>
      </c>
    </row>
    <row r="26" spans="1:7" x14ac:dyDescent="0.3">
      <c r="A26" s="41" t="s">
        <v>63</v>
      </c>
      <c r="B26" s="42" t="s">
        <v>64</v>
      </c>
      <c r="C26" s="43">
        <v>117343</v>
      </c>
      <c r="D26" s="44">
        <v>1234.56</v>
      </c>
      <c r="E26" s="45">
        <v>43633</v>
      </c>
      <c r="F26" s="46"/>
      <c r="G26" s="43">
        <v>5</v>
      </c>
    </row>
    <row r="27" spans="1:7" x14ac:dyDescent="0.3">
      <c r="A27" s="41" t="s">
        <v>65</v>
      </c>
      <c r="B27" s="42" t="s">
        <v>66</v>
      </c>
      <c r="C27" s="43">
        <v>117344</v>
      </c>
      <c r="D27" s="44">
        <v>875.5</v>
      </c>
      <c r="E27" s="45">
        <v>43633</v>
      </c>
      <c r="F27" s="47"/>
      <c r="G27" s="43">
        <v>5</v>
      </c>
    </row>
    <row r="28" spans="1:7" x14ac:dyDescent="0.3">
      <c r="A28" s="41" t="s">
        <v>81</v>
      </c>
      <c r="B28" s="42" t="s">
        <v>82</v>
      </c>
      <c r="C28" s="43">
        <v>117345</v>
      </c>
      <c r="D28" s="44">
        <v>588.88</v>
      </c>
      <c r="E28" s="45">
        <v>43634</v>
      </c>
      <c r="F28" s="46"/>
      <c r="G28" s="43">
        <v>4</v>
      </c>
    </row>
    <row r="29" spans="1:7" x14ac:dyDescent="0.3">
      <c r="A29" s="41" t="s">
        <v>83</v>
      </c>
      <c r="B29" s="42" t="s">
        <v>84</v>
      </c>
      <c r="C29" s="43">
        <v>117352</v>
      </c>
      <c r="D29" s="44">
        <v>898.54</v>
      </c>
      <c r="E29" s="45">
        <v>43648</v>
      </c>
      <c r="F29" s="46"/>
      <c r="G29" s="43">
        <v>43</v>
      </c>
    </row>
  </sheetData>
  <printOptions headings="1"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size="17" baseType="lpstr">
      <vt:lpstr>StatFxns</vt:lpstr>
      <vt:lpstr>Expenses</vt:lpstr>
      <vt:lpstr>Conditional Sum</vt:lpstr>
      <vt:lpstr>Array Lookup</vt:lpstr>
      <vt:lpstr>Advertising</vt:lpstr>
      <vt:lpstr>ClaimEstimate</vt:lpstr>
      <vt:lpstr>DriverNo</vt:lpstr>
      <vt:lpstr>EXPENSES</vt:lpstr>
      <vt:lpstr>February</vt:lpstr>
      <vt:lpstr>January</vt:lpstr>
      <vt:lpstr>March</vt:lpstr>
      <vt:lpstr>Rating</vt:lpstr>
      <vt:lpstr>Rent</vt:lpstr>
      <vt:lpstr>RepShop</vt:lpstr>
      <vt:lpstr>Salaries</vt:lpstr>
      <vt:lpstr>Supplies</vt:lpstr>
      <vt:lpstr>Utilities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Paradigm Publishing Inc.</dc:creator>
  <cp:lastModifiedBy>Connie Lance</cp:lastModifiedBy>
  <cp:lastPrinted>2010-03-30T00:06:37Z</cp:lastPrinted>
  <dcterms:created xsi:type="dcterms:W3CDTF">2010-03-02T17:29:29Z</dcterms:created>
  <dcterms:modified xsi:type="dcterms:W3CDTF">2021-03-21T21:41:10Z</dcterms:modified>
</cp:coreProperties>
</file>