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/>
  <mc:AlternateContent xmlns:mc="http://schemas.openxmlformats.org/markup-compatibility/2006">
    <mc:Choice Requires="x15">
      <x15ac:absPath xmlns:x15ac="http://schemas.microsoft.com/office/spreadsheetml/2010/11/ac" url="C:\Users\clance\Documents\Work Force\Vestas Advanced 2021\2021 Excel Advanced Files\"/>
    </mc:Choice>
  </mc:AlternateContent>
  <xr:revisionPtr revIDLastSave="0" documentId="13_ncr:1_{861C7BEB-2114-45E8-8D61-E8AD3056F4B5}" xr6:coauthVersionLast="36" xr6:coauthVersionMax="36" xr10:uidLastSave="{00000000-0000-0000-0000-000000000000}"/>
  <bookViews>
    <workbookView xWindow="0" yWindow="0" windowWidth="24000" windowHeight="10320" xr2:uid="{00000000-000D-0000-FFFF-FFFF00000000}"/>
  </bookViews>
  <sheets>
    <sheet name="Lawyers" sheetId="1" r:id="rId1"/>
  </sheets>
  <calcPr calcId="191029"/>
</workbook>
</file>

<file path=xl/calcChain.xml><?xml version="1.0" encoding="utf-8"?>
<calcChain xmlns="http://schemas.openxmlformats.org/spreadsheetml/2006/main">
  <c r="B26" i="1" l="1"/>
  <c r="H26" i="1"/>
  <c r="J13" i="1"/>
  <c r="J15" i="1"/>
  <c r="J19" i="1"/>
  <c r="J9" i="1"/>
  <c r="J5" i="1"/>
  <c r="J25" i="1"/>
  <c r="J16" i="1"/>
  <c r="J17" i="1"/>
  <c r="J11" i="1"/>
  <c r="J24" i="1"/>
  <c r="J6" i="1"/>
  <c r="J12" i="1"/>
  <c r="J10" i="1"/>
  <c r="J14" i="1"/>
  <c r="J20" i="1"/>
  <c r="J21" i="1"/>
  <c r="J18" i="1"/>
  <c r="J8" i="1"/>
  <c r="J7" i="1"/>
  <c r="J23" i="1"/>
  <c r="J22" i="1"/>
  <c r="J26" i="1" l="1"/>
</calcChain>
</file>

<file path=xl/sharedStrings.xml><?xml version="1.0" encoding="utf-8"?>
<sst xmlns="http://schemas.openxmlformats.org/spreadsheetml/2006/main" count="119" uniqueCount="66">
  <si>
    <t>O'Donovan &amp; Sullivan Law Associates</t>
  </si>
  <si>
    <t>Associate Billing Summary</t>
  </si>
  <si>
    <t>Date</t>
  </si>
  <si>
    <t>Area</t>
  </si>
  <si>
    <t>Rate</t>
  </si>
  <si>
    <t>FL-325</t>
  </si>
  <si>
    <t>Divorce</t>
  </si>
  <si>
    <t>EP-652</t>
  </si>
  <si>
    <t>Wills</t>
  </si>
  <si>
    <t>CL-412</t>
  </si>
  <si>
    <t>Corporate</t>
  </si>
  <si>
    <t>IN-745</t>
  </si>
  <si>
    <t>Insurance</t>
  </si>
  <si>
    <t>EL-632</t>
  </si>
  <si>
    <t>Employment</t>
  </si>
  <si>
    <t>RE-475</t>
  </si>
  <si>
    <t>Real Estate</t>
  </si>
  <si>
    <t>CL-501</t>
  </si>
  <si>
    <t>CL-521</t>
  </si>
  <si>
    <t>PL-348</t>
  </si>
  <si>
    <t>Patent</t>
  </si>
  <si>
    <t>RE-492</t>
  </si>
  <si>
    <t>PL-512</t>
  </si>
  <si>
    <t>Pension</t>
  </si>
  <si>
    <t>FL-385</t>
  </si>
  <si>
    <t>Separation</t>
  </si>
  <si>
    <t>CL-450</t>
  </si>
  <si>
    <t>IN-801</t>
  </si>
  <si>
    <t>EP-685</t>
  </si>
  <si>
    <t>Estate</t>
  </si>
  <si>
    <t>RE-501</t>
  </si>
  <si>
    <t>File</t>
  </si>
  <si>
    <t>Client</t>
  </si>
  <si>
    <t>Billable Hours</t>
  </si>
  <si>
    <t>Client Name</t>
  </si>
  <si>
    <t>Joseph Ferreira</t>
  </si>
  <si>
    <t>Robert Kolcz</t>
  </si>
  <si>
    <t>Hilary Schmidt</t>
  </si>
  <si>
    <t>Victor Boscovic</t>
  </si>
  <si>
    <t>Daniel Armstrong</t>
  </si>
  <si>
    <t>Penny Cooke</t>
  </si>
  <si>
    <t>Dana Fletcher</t>
  </si>
  <si>
    <t>Gene Marsales</t>
  </si>
  <si>
    <t>Alexander Torrez</t>
  </si>
  <si>
    <t>Jean Sauve</t>
  </si>
  <si>
    <t>Sam Tonini</t>
  </si>
  <si>
    <t>Lana Moore</t>
  </si>
  <si>
    <t>Henri Poissant</t>
  </si>
  <si>
    <t>Paul Sebastian</t>
  </si>
  <si>
    <t>Frank Kinsela</t>
  </si>
  <si>
    <t>Jade Eckler</t>
  </si>
  <si>
    <t>Marty</t>
  </si>
  <si>
    <t>Toni</t>
  </si>
  <si>
    <t>Sullivan</t>
  </si>
  <si>
    <t>Rosa</t>
  </si>
  <si>
    <t>Martinez</t>
  </si>
  <si>
    <t>Kyle</t>
  </si>
  <si>
    <t>Williams</t>
  </si>
  <si>
    <t>O'Donovan</t>
  </si>
  <si>
    <t>Attorney FName</t>
  </si>
  <si>
    <t>Attorney LName</t>
  </si>
  <si>
    <t>RE-522</t>
  </si>
  <si>
    <t>Connie Melanson</t>
  </si>
  <si>
    <t>Fees Due</t>
  </si>
  <si>
    <t>Total</t>
  </si>
  <si>
    <t>October 5 to 9,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</si>
</sst>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onstantia"/>
      <family val="2"/>
      <scheme val="minor"/>
    </font>
    <font>
      <sz val="11"/>
      <color theme="1"/>
      <name val="Constantia"/>
      <family val="2"/>
      <scheme val="minor"/>
    </font>
    <font>
      <sz val="14"/>
      <name val="Copperplate Gothic Bold"/>
      <family val="2"/>
    </font>
    <font>
      <b/>
      <sz val="12"/>
      <name val="Copperplate Gothic Light"/>
      <family val="2"/>
    </font>
    <font>
      <sz val="11"/>
      <color theme="1"/>
      <name val="Constantia"/>
      <family val="1"/>
      <scheme val="minor"/>
    </font>
    <font>
      <b/>
      <sz val="11"/>
      <color theme="0"/>
      <name val="Constantia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43" fontId="0" fillId="0" borderId="0" xfId="1" applyFont="1"/>
    <xf numFmtId="43" fontId="4" fillId="0" borderId="0" xfId="1" applyFont="1"/>
    <xf numFmtId="0" fontId="5" fillId="3" borderId="0" xfId="0" applyFont="1" applyFill="1" applyAlignment="1">
      <alignment horizontal="center"/>
    </xf>
    <xf numFmtId="43" fontId="0" fillId="0" borderId="0" xfId="0" applyNumberFormat="1"/>
    <xf numFmtId="0" fontId="4" fillId="0" borderId="0" xfId="0" applyNumberFormat="1" applyFo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tant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tantia"/>
        <scheme val="minor"/>
      </font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onstantia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ctWk1" displayName="OctWk1" ref="A4:J26" totalsRowCount="1" headerRowDxfId="7">
  <autoFilter ref="A4:J25" xr:uid="{00000000-0009-0000-0100-000001000000}"/>
  <tableColumns count="10">
    <tableColumn id="1" xr3:uid="{00000000-0010-0000-0000-000001000000}" name="File" totalsRowLabel="Total"/>
    <tableColumn id="2" xr3:uid="{00000000-0010-0000-0000-000002000000}" name="Client" totalsRowFunction="count" dataDxfId="6" totalsRowDxfId="5"/>
    <tableColumn id="3" xr3:uid="{00000000-0010-0000-0000-000003000000}" name="Date" dataDxfId="4" totalsRowDxfId="3"/>
    <tableColumn id="4" xr3:uid="{00000000-0010-0000-0000-000004000000}" name="Client Name"/>
    <tableColumn id="5" xr3:uid="{00000000-0010-0000-0000-000005000000}" name="Attorney FName"/>
    <tableColumn id="6" xr3:uid="{00000000-0010-0000-0000-000006000000}" name="Attorney LName"/>
    <tableColumn id="7" xr3:uid="{00000000-0010-0000-0000-000007000000}" name="Area"/>
    <tableColumn id="8" xr3:uid="{00000000-0010-0000-0000-000008000000}" name="Billable Hours" totalsRowFunction="sum" dataDxfId="2"/>
    <tableColumn id="9" xr3:uid="{00000000-0010-0000-0000-000009000000}" name="Rate" dataDxfId="1" totalsRowDxfId="0" dataCellStyle="Comma"/>
    <tableColumn id="10" xr3:uid="{00000000-0010-0000-0000-00000A000000}" name="Fees Due" totalsRowFunction="sum" dataCellStyle="Comma">
      <calculatedColumnFormula>OctWk1[[#This Row],[Billable Hours]]*OctWk1[[#This Row],[Rate]]</calculatedColumnFormula>
    </tableColumn>
  </tableColumns>
  <tableStyleInfo name="TableStyleMedium15" showFirstColumn="1" showLastColumn="0" showRowStripes="0" showColumnStripes="1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隶书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宋体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50000" t="130000" r="50000" b="-3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50000" t="130000" r="50000" b="-30000"/>
          </a:path>
        </a:gradFill>
      </a:fillStyleLst>
      <a:lnStyleLst>
        <a:ln w="952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alpha val="48000"/>
                <a:satMod val="105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alpha val="48000"/>
                <a:satMod val="105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alpha val="48000"/>
                <a:satMod val="105000"/>
              </a:schemeClr>
            </a:outerShdw>
          </a:effectLst>
          <a:scene3d>
            <a:camera prst="orthographicFront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20000"/>
              </a:schemeClr>
            </a:gs>
            <a:gs pos="100000">
              <a:schemeClr val="phClr">
                <a:shade val="15000"/>
                <a:satMod val="320000"/>
              </a:schemeClr>
            </a:gs>
          </a:gsLst>
          <a:path path="circle">
            <a:fillToRect l="10000" t="110000" r="1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50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6"/>
  <sheetViews>
    <sheetView tabSelected="1" workbookViewId="0">
      <selection activeCell="F9" sqref="F9"/>
    </sheetView>
  </sheetViews>
  <sheetFormatPr defaultRowHeight="14.4" x14ac:dyDescent="0.3"/>
  <cols>
    <col min="1" max="1" width="8.3984375" bestFit="1" customWidth="1"/>
    <col min="2" max="2" width="10.59765625" bestFit="1" customWidth="1"/>
    <col min="3" max="3" width="9.3984375" bestFit="1" customWidth="1"/>
    <col min="4" max="4" width="16.19921875" bestFit="1" customWidth="1"/>
    <col min="5" max="5" width="19.8984375" bestFit="1" customWidth="1"/>
    <col min="6" max="6" width="20" bestFit="1" customWidth="1"/>
    <col min="7" max="7" width="11.19921875" bestFit="1" customWidth="1"/>
    <col min="8" max="8" width="18.09765625" bestFit="1" customWidth="1"/>
    <col min="9" max="9" width="9.19921875" bestFit="1" customWidth="1"/>
    <col min="10" max="10" width="13.09765625" bestFit="1" customWidth="1"/>
  </cols>
  <sheetData>
    <row r="1" spans="1:10" ht="17.399999999999999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ht="17.399999999999999" x14ac:dyDescent="0.3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</row>
    <row r="3" spans="1:10" ht="15.6" x14ac:dyDescent="0.3">
      <c r="A3" s="10" t="s">
        <v>65</v>
      </c>
      <c r="B3" s="10"/>
      <c r="C3" s="10"/>
      <c r="D3" s="10"/>
      <c r="E3" s="10"/>
      <c r="F3" s="10"/>
      <c r="G3" s="10"/>
      <c r="H3" s="10"/>
      <c r="I3" s="10"/>
      <c r="J3" s="10"/>
    </row>
    <row r="4" spans="1:10" x14ac:dyDescent="0.3">
      <c r="A4" s="6" t="s">
        <v>31</v>
      </c>
      <c r="B4" s="6" t="s">
        <v>32</v>
      </c>
      <c r="C4" s="6" t="s">
        <v>2</v>
      </c>
      <c r="D4" s="6" t="s">
        <v>34</v>
      </c>
      <c r="E4" s="6" t="s">
        <v>59</v>
      </c>
      <c r="F4" s="6" t="s">
        <v>60</v>
      </c>
      <c r="G4" s="6" t="s">
        <v>3</v>
      </c>
      <c r="H4" s="6" t="s">
        <v>33</v>
      </c>
      <c r="I4" s="6" t="s">
        <v>4</v>
      </c>
      <c r="J4" s="6" t="s">
        <v>63</v>
      </c>
    </row>
    <row r="5" spans="1:10" x14ac:dyDescent="0.3">
      <c r="A5" t="s">
        <v>13</v>
      </c>
      <c r="B5" s="1">
        <v>10225</v>
      </c>
      <c r="C5" s="2">
        <v>44110</v>
      </c>
      <c r="D5" t="s">
        <v>39</v>
      </c>
      <c r="E5" t="s">
        <v>54</v>
      </c>
      <c r="F5" t="s">
        <v>55</v>
      </c>
      <c r="G5" t="s">
        <v>14</v>
      </c>
      <c r="H5" s="3">
        <v>3.25</v>
      </c>
      <c r="I5" s="4">
        <v>100</v>
      </c>
      <c r="J5" s="4">
        <f>OctWk1[[#This Row],[Billable Hours]]*OctWk1[[#This Row],[Rate]]</f>
        <v>325</v>
      </c>
    </row>
    <row r="6" spans="1:10" x14ac:dyDescent="0.3">
      <c r="A6" t="s">
        <v>13</v>
      </c>
      <c r="B6" s="1">
        <v>10225</v>
      </c>
      <c r="C6" s="2">
        <v>44112</v>
      </c>
      <c r="D6" t="s">
        <v>39</v>
      </c>
      <c r="E6" t="s">
        <v>54</v>
      </c>
      <c r="F6" t="s">
        <v>55</v>
      </c>
      <c r="G6" t="s">
        <v>14</v>
      </c>
      <c r="H6" s="3">
        <v>4.5</v>
      </c>
      <c r="I6" s="4">
        <v>100</v>
      </c>
      <c r="J6" s="4">
        <f>OctWk1[[#This Row],[Billable Hours]]*OctWk1[[#This Row],[Rate]]</f>
        <v>450</v>
      </c>
    </row>
    <row r="7" spans="1:10" x14ac:dyDescent="0.3">
      <c r="A7" t="s">
        <v>28</v>
      </c>
      <c r="B7" s="1">
        <v>10495</v>
      </c>
      <c r="C7" s="2">
        <v>44113</v>
      </c>
      <c r="D7" t="s">
        <v>49</v>
      </c>
      <c r="E7" t="s">
        <v>54</v>
      </c>
      <c r="F7" t="s">
        <v>55</v>
      </c>
      <c r="G7" t="s">
        <v>29</v>
      </c>
      <c r="H7" s="3">
        <v>3.75</v>
      </c>
      <c r="I7" s="4">
        <v>100</v>
      </c>
      <c r="J7" s="4">
        <f>OctWk1[[#This Row],[Billable Hours]]*OctWk1[[#This Row],[Rate]]</f>
        <v>375</v>
      </c>
    </row>
    <row r="8" spans="1:10" x14ac:dyDescent="0.3">
      <c r="A8" t="s">
        <v>27</v>
      </c>
      <c r="B8" s="1">
        <v>10346</v>
      </c>
      <c r="C8" s="2">
        <v>44113</v>
      </c>
      <c r="D8" t="s">
        <v>48</v>
      </c>
      <c r="E8" t="s">
        <v>54</v>
      </c>
      <c r="F8" t="s">
        <v>55</v>
      </c>
      <c r="G8" t="s">
        <v>12</v>
      </c>
      <c r="H8" s="3">
        <v>4.25</v>
      </c>
      <c r="I8" s="4">
        <v>100</v>
      </c>
      <c r="J8" s="4">
        <f>OctWk1[[#This Row],[Billable Hours]]*OctWk1[[#This Row],[Rate]]</f>
        <v>425</v>
      </c>
    </row>
    <row r="9" spans="1:10" x14ac:dyDescent="0.3">
      <c r="A9" t="s">
        <v>11</v>
      </c>
      <c r="B9" s="1">
        <v>10210</v>
      </c>
      <c r="C9" s="2">
        <v>44110</v>
      </c>
      <c r="D9" t="s">
        <v>38</v>
      </c>
      <c r="E9" t="s">
        <v>54</v>
      </c>
      <c r="F9" t="s">
        <v>55</v>
      </c>
      <c r="G9" t="s">
        <v>12</v>
      </c>
      <c r="H9" s="3">
        <v>4.25</v>
      </c>
      <c r="I9" s="4">
        <v>100</v>
      </c>
      <c r="J9" s="4">
        <f>OctWk1[[#This Row],[Billable Hours]]*OctWk1[[#This Row],[Rate]]</f>
        <v>425</v>
      </c>
    </row>
    <row r="10" spans="1:10" x14ac:dyDescent="0.3">
      <c r="A10" t="s">
        <v>11</v>
      </c>
      <c r="B10" s="1">
        <v>10210</v>
      </c>
      <c r="C10" s="2">
        <v>44112</v>
      </c>
      <c r="D10" t="s">
        <v>38</v>
      </c>
      <c r="E10" t="s">
        <v>54</v>
      </c>
      <c r="F10" t="s">
        <v>55</v>
      </c>
      <c r="G10" t="s">
        <v>12</v>
      </c>
      <c r="H10" s="3">
        <v>4.5</v>
      </c>
      <c r="I10" s="4">
        <v>100</v>
      </c>
      <c r="J10" s="4">
        <f>OctWk1[[#This Row],[Billable Hours]]*OctWk1[[#This Row],[Rate]]</f>
        <v>450</v>
      </c>
    </row>
    <row r="11" spans="1:10" x14ac:dyDescent="0.3">
      <c r="A11" t="s">
        <v>19</v>
      </c>
      <c r="B11" s="1">
        <v>10420</v>
      </c>
      <c r="C11" s="2">
        <v>44111</v>
      </c>
      <c r="D11" t="s">
        <v>43</v>
      </c>
      <c r="E11" t="s">
        <v>54</v>
      </c>
      <c r="F11" t="s">
        <v>55</v>
      </c>
      <c r="G11" t="s">
        <v>20</v>
      </c>
      <c r="H11" s="3">
        <v>5</v>
      </c>
      <c r="I11" s="4">
        <v>100</v>
      </c>
      <c r="J11" s="4">
        <f>OctWk1[[#This Row],[Billable Hours]]*OctWk1[[#This Row],[Rate]]</f>
        <v>500</v>
      </c>
    </row>
    <row r="12" spans="1:10" x14ac:dyDescent="0.3">
      <c r="A12" t="s">
        <v>22</v>
      </c>
      <c r="B12" s="1">
        <v>10290</v>
      </c>
      <c r="C12" s="2">
        <v>44112</v>
      </c>
      <c r="D12" t="s">
        <v>45</v>
      </c>
      <c r="E12" t="s">
        <v>54</v>
      </c>
      <c r="F12" t="s">
        <v>55</v>
      </c>
      <c r="G12" t="s">
        <v>23</v>
      </c>
      <c r="H12" s="3">
        <v>3.75</v>
      </c>
      <c r="I12" s="4">
        <v>100</v>
      </c>
      <c r="J12" s="4">
        <f>OctWk1[[#This Row],[Billable Hours]]*OctWk1[[#This Row],[Rate]]</f>
        <v>375</v>
      </c>
    </row>
    <row r="13" spans="1:10" x14ac:dyDescent="0.3">
      <c r="A13" t="s">
        <v>5</v>
      </c>
      <c r="B13" s="1">
        <v>10104</v>
      </c>
      <c r="C13" s="2">
        <v>44109</v>
      </c>
      <c r="D13" t="s">
        <v>35</v>
      </c>
      <c r="E13" t="s">
        <v>51</v>
      </c>
      <c r="F13" t="s">
        <v>58</v>
      </c>
      <c r="G13" t="s">
        <v>6</v>
      </c>
      <c r="H13" s="3">
        <v>6.75</v>
      </c>
      <c r="I13" s="4">
        <v>85</v>
      </c>
      <c r="J13" s="4">
        <f>OctWk1[[#This Row],[Billable Hours]]*OctWk1[[#This Row],[Rate]]</f>
        <v>573.75</v>
      </c>
    </row>
    <row r="14" spans="1:10" x14ac:dyDescent="0.3">
      <c r="A14" t="s">
        <v>24</v>
      </c>
      <c r="B14" s="1">
        <v>10278</v>
      </c>
      <c r="C14" s="2">
        <v>44112</v>
      </c>
      <c r="D14" t="s">
        <v>46</v>
      </c>
      <c r="E14" t="s">
        <v>51</v>
      </c>
      <c r="F14" t="s">
        <v>58</v>
      </c>
      <c r="G14" t="s">
        <v>25</v>
      </c>
      <c r="H14" s="3">
        <v>5.25</v>
      </c>
      <c r="I14" s="4">
        <v>85</v>
      </c>
      <c r="J14" s="4">
        <f>OctWk1[[#This Row],[Billable Hours]]*OctWk1[[#This Row],[Rate]]</f>
        <v>446.25</v>
      </c>
    </row>
    <row r="15" spans="1:10" x14ac:dyDescent="0.3">
      <c r="A15" t="s">
        <v>7</v>
      </c>
      <c r="B15" s="1">
        <v>10106</v>
      </c>
      <c r="C15" s="2">
        <v>44109</v>
      </c>
      <c r="D15" t="s">
        <v>36</v>
      </c>
      <c r="E15" t="s">
        <v>51</v>
      </c>
      <c r="F15" t="s">
        <v>58</v>
      </c>
      <c r="G15" t="s">
        <v>8</v>
      </c>
      <c r="H15" s="3">
        <v>3.25</v>
      </c>
      <c r="I15" s="4">
        <v>85</v>
      </c>
      <c r="J15" s="4">
        <f>OctWk1[[#This Row],[Billable Hours]]*OctWk1[[#This Row],[Rate]]</f>
        <v>276.25</v>
      </c>
    </row>
    <row r="16" spans="1:10" x14ac:dyDescent="0.3">
      <c r="A16" t="s">
        <v>17</v>
      </c>
      <c r="B16" s="1">
        <v>10341</v>
      </c>
      <c r="C16" s="2">
        <v>44111</v>
      </c>
      <c r="D16" t="s">
        <v>41</v>
      </c>
      <c r="E16" t="s">
        <v>52</v>
      </c>
      <c r="F16" t="s">
        <v>53</v>
      </c>
      <c r="G16" t="s">
        <v>10</v>
      </c>
      <c r="H16" s="3">
        <v>5.25</v>
      </c>
      <c r="I16" s="4">
        <v>75</v>
      </c>
      <c r="J16" s="4">
        <f>OctWk1[[#This Row],[Billable Hours]]*OctWk1[[#This Row],[Rate]]</f>
        <v>393.75</v>
      </c>
    </row>
    <row r="17" spans="1:10" x14ac:dyDescent="0.3">
      <c r="A17" t="s">
        <v>18</v>
      </c>
      <c r="B17" s="1">
        <v>10334</v>
      </c>
      <c r="C17" s="2">
        <v>44111</v>
      </c>
      <c r="D17" t="s">
        <v>42</v>
      </c>
      <c r="E17" t="s">
        <v>52</v>
      </c>
      <c r="F17" t="s">
        <v>53</v>
      </c>
      <c r="G17" t="s">
        <v>10</v>
      </c>
      <c r="H17" s="3">
        <v>4.25</v>
      </c>
      <c r="I17" s="4">
        <v>75</v>
      </c>
      <c r="J17" s="4">
        <f>OctWk1[[#This Row],[Billable Hours]]*OctWk1[[#This Row],[Rate]]</f>
        <v>318.75</v>
      </c>
    </row>
    <row r="18" spans="1:10" x14ac:dyDescent="0.3">
      <c r="A18" t="s">
        <v>26</v>
      </c>
      <c r="B18" s="1">
        <v>10358</v>
      </c>
      <c r="C18" s="2">
        <v>44113</v>
      </c>
      <c r="D18" t="s">
        <v>47</v>
      </c>
      <c r="E18" t="s">
        <v>52</v>
      </c>
      <c r="F18" t="s">
        <v>53</v>
      </c>
      <c r="G18" t="s">
        <v>10</v>
      </c>
      <c r="H18" s="3">
        <v>3.5</v>
      </c>
      <c r="I18" s="4">
        <v>75</v>
      </c>
      <c r="J18" s="4">
        <f>OctWk1[[#This Row],[Billable Hours]]*OctWk1[[#This Row],[Rate]]</f>
        <v>262.5</v>
      </c>
    </row>
    <row r="19" spans="1:10" x14ac:dyDescent="0.3">
      <c r="A19" t="s">
        <v>9</v>
      </c>
      <c r="B19" s="1">
        <v>10125</v>
      </c>
      <c r="C19" s="2">
        <v>44109</v>
      </c>
      <c r="D19" t="s">
        <v>37</v>
      </c>
      <c r="E19" t="s">
        <v>52</v>
      </c>
      <c r="F19" t="s">
        <v>53</v>
      </c>
      <c r="G19" t="s">
        <v>10</v>
      </c>
      <c r="H19" s="3">
        <v>5.25</v>
      </c>
      <c r="I19" s="4">
        <v>75</v>
      </c>
      <c r="J19" s="4">
        <f>OctWk1[[#This Row],[Billable Hours]]*OctWk1[[#This Row],[Rate]]</f>
        <v>393.75</v>
      </c>
    </row>
    <row r="20" spans="1:10" x14ac:dyDescent="0.3">
      <c r="A20" t="s">
        <v>9</v>
      </c>
      <c r="B20" s="1">
        <v>10125</v>
      </c>
      <c r="C20" s="2">
        <v>44112</v>
      </c>
      <c r="D20" t="s">
        <v>37</v>
      </c>
      <c r="E20" t="s">
        <v>52</v>
      </c>
      <c r="F20" t="s">
        <v>53</v>
      </c>
      <c r="G20" t="s">
        <v>10</v>
      </c>
      <c r="H20" s="3">
        <v>5.25</v>
      </c>
      <c r="I20" s="4">
        <v>75</v>
      </c>
      <c r="J20" s="4">
        <f>OctWk1[[#This Row],[Billable Hours]]*OctWk1[[#This Row],[Rate]]</f>
        <v>393.75</v>
      </c>
    </row>
    <row r="21" spans="1:10" x14ac:dyDescent="0.3">
      <c r="A21" t="s">
        <v>9</v>
      </c>
      <c r="B21" s="1">
        <v>10125</v>
      </c>
      <c r="C21" s="2">
        <v>44112</v>
      </c>
      <c r="D21" t="s">
        <v>37</v>
      </c>
      <c r="E21" t="s">
        <v>52</v>
      </c>
      <c r="F21" t="s">
        <v>53</v>
      </c>
      <c r="G21" t="s">
        <v>10</v>
      </c>
      <c r="H21" s="3">
        <v>5.25</v>
      </c>
      <c r="I21" s="4">
        <v>75</v>
      </c>
      <c r="J21" s="4">
        <f>OctWk1[[#This Row],[Billable Hours]]*OctWk1[[#This Row],[Rate]]</f>
        <v>393.75</v>
      </c>
    </row>
    <row r="22" spans="1:10" x14ac:dyDescent="0.3">
      <c r="A22" t="s">
        <v>61</v>
      </c>
      <c r="B22" s="1">
        <v>10512</v>
      </c>
      <c r="C22" s="2">
        <v>44113</v>
      </c>
      <c r="D22" t="s">
        <v>62</v>
      </c>
      <c r="E22" t="s">
        <v>56</v>
      </c>
      <c r="F22" t="s">
        <v>57</v>
      </c>
      <c r="G22" t="s">
        <v>16</v>
      </c>
      <c r="H22" s="3">
        <v>2.5</v>
      </c>
      <c r="I22" s="5">
        <v>75</v>
      </c>
      <c r="J22" s="4">
        <f>OctWk1[[#This Row],[Billable Hours]]*OctWk1[[#This Row],[Rate]]</f>
        <v>187.5</v>
      </c>
    </row>
    <row r="23" spans="1:10" x14ac:dyDescent="0.3">
      <c r="A23" t="s">
        <v>30</v>
      </c>
      <c r="B23" s="1">
        <v>10384</v>
      </c>
      <c r="C23" s="2">
        <v>44113</v>
      </c>
      <c r="D23" t="s">
        <v>50</v>
      </c>
      <c r="E23" t="s">
        <v>56</v>
      </c>
      <c r="F23" t="s">
        <v>57</v>
      </c>
      <c r="G23" t="s">
        <v>16</v>
      </c>
      <c r="H23" s="3">
        <v>4.5</v>
      </c>
      <c r="I23" s="4">
        <v>90</v>
      </c>
      <c r="J23" s="4">
        <f>OctWk1[[#This Row],[Billable Hours]]*OctWk1[[#This Row],[Rate]]</f>
        <v>405</v>
      </c>
    </row>
    <row r="24" spans="1:10" x14ac:dyDescent="0.3">
      <c r="A24" t="s">
        <v>21</v>
      </c>
      <c r="B24" s="1">
        <v>10425</v>
      </c>
      <c r="C24" s="2">
        <v>44111</v>
      </c>
      <c r="D24" t="s">
        <v>44</v>
      </c>
      <c r="E24" t="s">
        <v>56</v>
      </c>
      <c r="F24" t="s">
        <v>57</v>
      </c>
      <c r="G24" t="s">
        <v>16</v>
      </c>
      <c r="H24" s="3">
        <v>3.25</v>
      </c>
      <c r="I24" s="4">
        <v>90</v>
      </c>
      <c r="J24" s="4">
        <f>OctWk1[[#This Row],[Billable Hours]]*OctWk1[[#This Row],[Rate]]</f>
        <v>292.5</v>
      </c>
    </row>
    <row r="25" spans="1:10" x14ac:dyDescent="0.3">
      <c r="A25" t="s">
        <v>15</v>
      </c>
      <c r="B25" s="1">
        <v>10285</v>
      </c>
      <c r="C25" s="2">
        <v>44110</v>
      </c>
      <c r="D25" t="s">
        <v>40</v>
      </c>
      <c r="E25" t="s">
        <v>56</v>
      </c>
      <c r="F25" t="s">
        <v>57</v>
      </c>
      <c r="G25" t="s">
        <v>16</v>
      </c>
      <c r="H25" s="3">
        <v>2.75</v>
      </c>
      <c r="I25" s="4">
        <v>90</v>
      </c>
      <c r="J25" s="4">
        <f>OctWk1[[#This Row],[Billable Hours]]*OctWk1[[#This Row],[Rate]]</f>
        <v>247.5</v>
      </c>
    </row>
    <row r="26" spans="1:10" x14ac:dyDescent="0.3">
      <c r="A26" t="s">
        <v>64</v>
      </c>
      <c r="B26" s="1">
        <f>SUBTOTAL(103,OctWk1[Client])</f>
        <v>21</v>
      </c>
      <c r="C26" s="1"/>
      <c r="H26" s="3">
        <f>SUBTOTAL(109,OctWk1[Billable Hours])</f>
        <v>90.25</v>
      </c>
      <c r="I26" s="8"/>
      <c r="J26" s="7">
        <f>SUBTOTAL(109,OctWk1[Fees Due])</f>
        <v>7910</v>
      </c>
    </row>
  </sheetData>
  <mergeCells count="3">
    <mergeCell ref="A1:J1"/>
    <mergeCell ref="A2:J2"/>
    <mergeCell ref="A3:J3"/>
  </mergeCells>
  <printOptions horizontalCentered="1"/>
  <pageMargins left="0.7" right="0.7" top="0.75" bottom="0.75" header="0.3" footer="0.3"/>
  <pageSetup scale="84" orientation="landscape" r:id="rId1"/>
  <headerFooter>
    <oddFooter>&amp;L(&amp;F)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Lawyers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Paradigm Publishing Inc.</dc:creator>
  <cp:lastModifiedBy>Connie Lance</cp:lastModifiedBy>
  <cp:lastPrinted>2013-10-14T14:27:16Z</cp:lastPrinted>
  <dcterms:created xsi:type="dcterms:W3CDTF">2010-03-06T13:08:46Z</dcterms:created>
  <dcterms:modified xsi:type="dcterms:W3CDTF">2021-03-21T05:24:59Z</dcterms:modified>
</cp:coreProperties>
</file>